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2780_ad_unsw_edu_au/Documents/CH1/Publication/"/>
    </mc:Choice>
  </mc:AlternateContent>
  <xr:revisionPtr revIDLastSave="10" documentId="8_{67B36D45-2FA5-4E3C-8577-F2DB24A1AD67}" xr6:coauthVersionLast="47" xr6:coauthVersionMax="47" xr10:uidLastSave="{71423EA2-8E17-49CF-AA10-DA832C30A5D5}"/>
  <bookViews>
    <workbookView xWindow="-21720" yWindow="-120" windowWidth="21840" windowHeight="13290" tabRatio="943" xr2:uid="{9C730BA9-8E5B-4E46-B3C0-6E2C300B1AFF}"/>
  </bookViews>
  <sheets>
    <sheet name="Time2Fix" sheetId="14" r:id="rId1"/>
    <sheet name="Time2Fix (2)" sheetId="15" r:id="rId2"/>
  </sheets>
  <definedNames>
    <definedName name="ExternalData_1" localSheetId="0" hidden="1">Time2Fix!$A$1:$A$1023</definedName>
    <definedName name="ExternalData_1" localSheetId="1" hidden="1">'Time2Fix (2)'!$A$3:$A$1025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5" l="1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E1025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I743" i="15"/>
  <c r="I744" i="15"/>
  <c r="I745" i="15"/>
  <c r="I746" i="15"/>
  <c r="I747" i="15"/>
  <c r="I748" i="15"/>
  <c r="I749" i="15"/>
  <c r="I750" i="15"/>
  <c r="I751" i="15"/>
  <c r="I752" i="15"/>
  <c r="I753" i="15"/>
  <c r="I754" i="15"/>
  <c r="I755" i="15"/>
  <c r="I756" i="15"/>
  <c r="I757" i="15"/>
  <c r="I758" i="15"/>
  <c r="I759" i="15"/>
  <c r="I760" i="15"/>
  <c r="I761" i="15"/>
  <c r="I762" i="15"/>
  <c r="I763" i="15"/>
  <c r="I764" i="15"/>
  <c r="I765" i="15"/>
  <c r="I766" i="15"/>
  <c r="I767" i="15"/>
  <c r="I768" i="15"/>
  <c r="I769" i="15"/>
  <c r="I770" i="15"/>
  <c r="I771" i="15"/>
  <c r="I772" i="15"/>
  <c r="I773" i="15"/>
  <c r="I774" i="15"/>
  <c r="I775" i="15"/>
  <c r="I776" i="15"/>
  <c r="I777" i="15"/>
  <c r="I778" i="15"/>
  <c r="I779" i="15"/>
  <c r="I780" i="15"/>
  <c r="I781" i="15"/>
  <c r="I782" i="15"/>
  <c r="I783" i="15"/>
  <c r="I784" i="15"/>
  <c r="I785" i="15"/>
  <c r="I786" i="15"/>
  <c r="I787" i="15"/>
  <c r="I788" i="15"/>
  <c r="I789" i="15"/>
  <c r="I790" i="15"/>
  <c r="I791" i="15"/>
  <c r="I792" i="15"/>
  <c r="I793" i="15"/>
  <c r="I794" i="15"/>
  <c r="I795" i="15"/>
  <c r="I796" i="15"/>
  <c r="I797" i="15"/>
  <c r="I798" i="15"/>
  <c r="I799" i="15"/>
  <c r="I800" i="15"/>
  <c r="I801" i="15"/>
  <c r="I802" i="15"/>
  <c r="I803" i="15"/>
  <c r="I804" i="15"/>
  <c r="I805" i="15"/>
  <c r="I806" i="15"/>
  <c r="I807" i="15"/>
  <c r="I808" i="15"/>
  <c r="I809" i="15"/>
  <c r="I810" i="15"/>
  <c r="I811" i="15"/>
  <c r="I812" i="15"/>
  <c r="I813" i="15"/>
  <c r="I814" i="15"/>
  <c r="I815" i="15"/>
  <c r="I816" i="15"/>
  <c r="I817" i="15"/>
  <c r="I818" i="15"/>
  <c r="I819" i="15"/>
  <c r="I820" i="15"/>
  <c r="I821" i="15"/>
  <c r="I822" i="15"/>
  <c r="I823" i="15"/>
  <c r="I824" i="15"/>
  <c r="I825" i="15"/>
  <c r="I826" i="15"/>
  <c r="I827" i="15"/>
  <c r="I828" i="15"/>
  <c r="I829" i="15"/>
  <c r="I830" i="15"/>
  <c r="I831" i="15"/>
  <c r="I832" i="15"/>
  <c r="I833" i="15"/>
  <c r="I834" i="15"/>
  <c r="I835" i="15"/>
  <c r="I836" i="15"/>
  <c r="I837" i="15"/>
  <c r="I838" i="15"/>
  <c r="I839" i="15"/>
  <c r="I840" i="15"/>
  <c r="I841" i="15"/>
  <c r="I842" i="15"/>
  <c r="I843" i="15"/>
  <c r="I844" i="15"/>
  <c r="I845" i="15"/>
  <c r="I846" i="15"/>
  <c r="I847" i="15"/>
  <c r="I848" i="15"/>
  <c r="I849" i="15"/>
  <c r="I850" i="15"/>
  <c r="I851" i="15"/>
  <c r="I852" i="15"/>
  <c r="I853" i="15"/>
  <c r="I854" i="15"/>
  <c r="I855" i="15"/>
  <c r="I856" i="15"/>
  <c r="I857" i="15"/>
  <c r="I858" i="15"/>
  <c r="I859" i="15"/>
  <c r="I860" i="15"/>
  <c r="I861" i="15"/>
  <c r="I862" i="15"/>
  <c r="I863" i="15"/>
  <c r="I864" i="15"/>
  <c r="I865" i="15"/>
  <c r="I866" i="15"/>
  <c r="I867" i="15"/>
  <c r="I868" i="15"/>
  <c r="I869" i="15"/>
  <c r="I870" i="15"/>
  <c r="I871" i="15"/>
  <c r="I872" i="15"/>
  <c r="I873" i="15"/>
  <c r="I874" i="15"/>
  <c r="I875" i="15"/>
  <c r="I876" i="15"/>
  <c r="I877" i="15"/>
  <c r="I878" i="15"/>
  <c r="I879" i="15"/>
  <c r="I880" i="15"/>
  <c r="I881" i="15"/>
  <c r="I882" i="15"/>
  <c r="I883" i="15"/>
  <c r="I884" i="15"/>
  <c r="I885" i="15"/>
  <c r="I886" i="15"/>
  <c r="I887" i="15"/>
  <c r="I888" i="15"/>
  <c r="I889" i="15"/>
  <c r="I890" i="15"/>
  <c r="I891" i="15"/>
  <c r="I892" i="15"/>
  <c r="I893" i="15"/>
  <c r="I894" i="15"/>
  <c r="I895" i="15"/>
  <c r="I896" i="15"/>
  <c r="I897" i="15"/>
  <c r="I898" i="15"/>
  <c r="I899" i="15"/>
  <c r="I900" i="15"/>
  <c r="I901" i="15"/>
  <c r="I902" i="15"/>
  <c r="I903" i="15"/>
  <c r="I904" i="15"/>
  <c r="I905" i="15"/>
  <c r="I906" i="15"/>
  <c r="I907" i="15"/>
  <c r="I908" i="15"/>
  <c r="I909" i="15"/>
  <c r="I910" i="15"/>
  <c r="I911" i="15"/>
  <c r="I912" i="15"/>
  <c r="I913" i="15"/>
  <c r="I914" i="15"/>
  <c r="I915" i="15"/>
  <c r="I916" i="15"/>
  <c r="I917" i="15"/>
  <c r="I918" i="15"/>
  <c r="I919" i="15"/>
  <c r="I920" i="15"/>
  <c r="I921" i="15"/>
  <c r="I922" i="15"/>
  <c r="I923" i="15"/>
  <c r="I924" i="15"/>
  <c r="I925" i="15"/>
  <c r="I926" i="15"/>
  <c r="I927" i="15"/>
  <c r="I928" i="15"/>
  <c r="I929" i="15"/>
  <c r="I930" i="15"/>
  <c r="I931" i="15"/>
  <c r="I932" i="15"/>
  <c r="I933" i="15"/>
  <c r="I934" i="15"/>
  <c r="I935" i="15"/>
  <c r="I936" i="15"/>
  <c r="I937" i="15"/>
  <c r="I938" i="15"/>
  <c r="I939" i="15"/>
  <c r="I940" i="15"/>
  <c r="I941" i="15"/>
  <c r="I942" i="15"/>
  <c r="I943" i="15"/>
  <c r="I944" i="15"/>
  <c r="I945" i="15"/>
  <c r="I946" i="15"/>
  <c r="I947" i="15"/>
  <c r="I948" i="15"/>
  <c r="I949" i="15"/>
  <c r="I950" i="15"/>
  <c r="I951" i="15"/>
  <c r="I952" i="15"/>
  <c r="I953" i="15"/>
  <c r="I954" i="15"/>
  <c r="I955" i="15"/>
  <c r="I956" i="15"/>
  <c r="I957" i="15"/>
  <c r="I958" i="15"/>
  <c r="I959" i="15"/>
  <c r="I960" i="15"/>
  <c r="I961" i="15"/>
  <c r="I962" i="15"/>
  <c r="I963" i="15"/>
  <c r="I964" i="15"/>
  <c r="I965" i="15"/>
  <c r="I966" i="15"/>
  <c r="I967" i="15"/>
  <c r="I968" i="15"/>
  <c r="I969" i="15"/>
  <c r="I970" i="15"/>
  <c r="I971" i="15"/>
  <c r="I972" i="15"/>
  <c r="I973" i="15"/>
  <c r="I974" i="15"/>
  <c r="I975" i="15"/>
  <c r="I976" i="15"/>
  <c r="I977" i="15"/>
  <c r="I978" i="15"/>
  <c r="I979" i="15"/>
  <c r="I980" i="15"/>
  <c r="I981" i="15"/>
  <c r="I982" i="15"/>
  <c r="I983" i="15"/>
  <c r="I984" i="15"/>
  <c r="I985" i="15"/>
  <c r="I986" i="15"/>
  <c r="I987" i="15"/>
  <c r="I988" i="15"/>
  <c r="I989" i="15"/>
  <c r="I990" i="15"/>
  <c r="I991" i="15"/>
  <c r="I992" i="15"/>
  <c r="I993" i="15"/>
  <c r="I994" i="15"/>
  <c r="I995" i="15"/>
  <c r="I996" i="15"/>
  <c r="I997" i="15"/>
  <c r="I998" i="15"/>
  <c r="I999" i="15"/>
  <c r="I1000" i="15"/>
  <c r="I1001" i="15"/>
  <c r="I1002" i="15"/>
  <c r="I1003" i="15"/>
  <c r="I1004" i="15"/>
  <c r="I1005" i="15"/>
  <c r="I1006" i="15"/>
  <c r="I1007" i="15"/>
  <c r="I1008" i="15"/>
  <c r="I1009" i="15"/>
  <c r="I1010" i="15"/>
  <c r="I1011" i="15"/>
  <c r="I1012" i="15"/>
  <c r="I1013" i="15"/>
  <c r="I1014" i="15"/>
  <c r="I1015" i="15"/>
  <c r="I1016" i="15"/>
  <c r="I1017" i="15"/>
  <c r="I1018" i="15"/>
  <c r="I1019" i="15"/>
  <c r="I1020" i="15"/>
  <c r="I1021" i="15"/>
  <c r="I1022" i="15"/>
  <c r="I1023" i="15"/>
  <c r="I1024" i="15"/>
  <c r="I1025" i="15"/>
  <c r="J743" i="15"/>
  <c r="J744" i="15"/>
  <c r="J745" i="15"/>
  <c r="J746" i="15"/>
  <c r="J747" i="15"/>
  <c r="J748" i="15"/>
  <c r="J749" i="15"/>
  <c r="J750" i="15"/>
  <c r="J751" i="15"/>
  <c r="J752" i="15"/>
  <c r="J753" i="15"/>
  <c r="J754" i="15"/>
  <c r="J755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772" i="15"/>
  <c r="J773" i="15"/>
  <c r="J774" i="15"/>
  <c r="J775" i="15"/>
  <c r="J776" i="15"/>
  <c r="J777" i="15"/>
  <c r="J778" i="15"/>
  <c r="J779" i="15"/>
  <c r="J780" i="15"/>
  <c r="J781" i="15"/>
  <c r="J782" i="15"/>
  <c r="J783" i="15"/>
  <c r="J784" i="15"/>
  <c r="J785" i="15"/>
  <c r="J786" i="15"/>
  <c r="J787" i="15"/>
  <c r="J788" i="15"/>
  <c r="J789" i="15"/>
  <c r="J790" i="15"/>
  <c r="J791" i="15"/>
  <c r="J792" i="15"/>
  <c r="J793" i="15"/>
  <c r="J794" i="15"/>
  <c r="J795" i="15"/>
  <c r="J796" i="15"/>
  <c r="J797" i="15"/>
  <c r="J798" i="15"/>
  <c r="J799" i="15"/>
  <c r="J800" i="15"/>
  <c r="J801" i="15"/>
  <c r="J802" i="15"/>
  <c r="J803" i="15"/>
  <c r="J804" i="15"/>
  <c r="J805" i="15"/>
  <c r="J806" i="15"/>
  <c r="J807" i="15"/>
  <c r="J808" i="15"/>
  <c r="J809" i="15"/>
  <c r="J810" i="15"/>
  <c r="J811" i="15"/>
  <c r="J812" i="15"/>
  <c r="J813" i="15"/>
  <c r="J814" i="15"/>
  <c r="J815" i="15"/>
  <c r="J816" i="15"/>
  <c r="J817" i="15"/>
  <c r="J818" i="15"/>
  <c r="J819" i="15"/>
  <c r="J820" i="15"/>
  <c r="J821" i="15"/>
  <c r="J822" i="15"/>
  <c r="J823" i="15"/>
  <c r="J824" i="15"/>
  <c r="J825" i="15"/>
  <c r="J826" i="15"/>
  <c r="J827" i="15"/>
  <c r="J828" i="15"/>
  <c r="J829" i="15"/>
  <c r="J830" i="15"/>
  <c r="J831" i="15"/>
  <c r="J832" i="15"/>
  <c r="J833" i="15"/>
  <c r="J834" i="15"/>
  <c r="J835" i="15"/>
  <c r="J836" i="15"/>
  <c r="J837" i="15"/>
  <c r="J838" i="15"/>
  <c r="J839" i="15"/>
  <c r="J840" i="15"/>
  <c r="J841" i="15"/>
  <c r="J842" i="15"/>
  <c r="J843" i="15"/>
  <c r="J844" i="15"/>
  <c r="J845" i="15"/>
  <c r="J846" i="15"/>
  <c r="J847" i="15"/>
  <c r="J848" i="15"/>
  <c r="J849" i="15"/>
  <c r="J850" i="15"/>
  <c r="J851" i="15"/>
  <c r="J852" i="15"/>
  <c r="J853" i="15"/>
  <c r="J854" i="15"/>
  <c r="J855" i="15"/>
  <c r="J856" i="15"/>
  <c r="J857" i="15"/>
  <c r="J858" i="15"/>
  <c r="J859" i="15"/>
  <c r="J860" i="15"/>
  <c r="J861" i="15"/>
  <c r="J862" i="15"/>
  <c r="J863" i="15"/>
  <c r="J864" i="15"/>
  <c r="J865" i="15"/>
  <c r="J866" i="15"/>
  <c r="J867" i="15"/>
  <c r="J868" i="15"/>
  <c r="J869" i="15"/>
  <c r="J870" i="15"/>
  <c r="J871" i="15"/>
  <c r="J872" i="15"/>
  <c r="J873" i="15"/>
  <c r="J874" i="15"/>
  <c r="J875" i="15"/>
  <c r="J876" i="15"/>
  <c r="J877" i="15"/>
  <c r="J878" i="15"/>
  <c r="J879" i="15"/>
  <c r="J880" i="15"/>
  <c r="J881" i="15"/>
  <c r="J882" i="15"/>
  <c r="J883" i="15"/>
  <c r="J884" i="15"/>
  <c r="J885" i="15"/>
  <c r="J886" i="15"/>
  <c r="J887" i="15"/>
  <c r="J888" i="15"/>
  <c r="J889" i="15"/>
  <c r="J890" i="15"/>
  <c r="J891" i="15"/>
  <c r="J892" i="15"/>
  <c r="J893" i="15"/>
  <c r="J894" i="15"/>
  <c r="J895" i="15"/>
  <c r="J896" i="15"/>
  <c r="J897" i="15"/>
  <c r="J898" i="15"/>
  <c r="J899" i="15"/>
  <c r="J900" i="15"/>
  <c r="J901" i="15"/>
  <c r="J902" i="15"/>
  <c r="J903" i="15"/>
  <c r="J904" i="15"/>
  <c r="J905" i="15"/>
  <c r="J906" i="15"/>
  <c r="J907" i="15"/>
  <c r="J908" i="15"/>
  <c r="J909" i="15"/>
  <c r="J910" i="15"/>
  <c r="J911" i="15"/>
  <c r="J912" i="15"/>
  <c r="J913" i="15"/>
  <c r="J914" i="15"/>
  <c r="J915" i="15"/>
  <c r="J916" i="15"/>
  <c r="J917" i="15"/>
  <c r="J918" i="15"/>
  <c r="J919" i="15"/>
  <c r="J920" i="15"/>
  <c r="J921" i="15"/>
  <c r="J922" i="15"/>
  <c r="J923" i="15"/>
  <c r="J924" i="15"/>
  <c r="J925" i="15"/>
  <c r="J926" i="15"/>
  <c r="J927" i="15"/>
  <c r="J928" i="15"/>
  <c r="J929" i="15"/>
  <c r="J930" i="15"/>
  <c r="J931" i="15"/>
  <c r="J932" i="15"/>
  <c r="J933" i="15"/>
  <c r="J934" i="15"/>
  <c r="J935" i="15"/>
  <c r="J936" i="15"/>
  <c r="J937" i="15"/>
  <c r="J938" i="15"/>
  <c r="J939" i="15"/>
  <c r="J940" i="15"/>
  <c r="J941" i="15"/>
  <c r="J942" i="15"/>
  <c r="J943" i="15"/>
  <c r="J944" i="15"/>
  <c r="J945" i="15"/>
  <c r="J946" i="15"/>
  <c r="J947" i="15"/>
  <c r="J948" i="15"/>
  <c r="J949" i="15"/>
  <c r="J950" i="15"/>
  <c r="J951" i="15"/>
  <c r="J952" i="15"/>
  <c r="J953" i="15"/>
  <c r="J954" i="15"/>
  <c r="J955" i="15"/>
  <c r="J956" i="15"/>
  <c r="J957" i="15"/>
  <c r="J958" i="15"/>
  <c r="J959" i="15"/>
  <c r="J960" i="15"/>
  <c r="J961" i="15"/>
  <c r="J962" i="15"/>
  <c r="J963" i="15"/>
  <c r="J964" i="15"/>
  <c r="J965" i="15"/>
  <c r="J966" i="15"/>
  <c r="J967" i="15"/>
  <c r="J968" i="15"/>
  <c r="J969" i="15"/>
  <c r="J970" i="15"/>
  <c r="J971" i="15"/>
  <c r="J972" i="15"/>
  <c r="J973" i="15"/>
  <c r="J974" i="15"/>
  <c r="J975" i="15"/>
  <c r="J976" i="15"/>
  <c r="J977" i="15"/>
  <c r="J978" i="15"/>
  <c r="J979" i="15"/>
  <c r="J980" i="15"/>
  <c r="J981" i="15"/>
  <c r="J982" i="15"/>
  <c r="J983" i="15"/>
  <c r="J984" i="15"/>
  <c r="J985" i="15"/>
  <c r="J986" i="15"/>
  <c r="J987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01" i="15"/>
  <c r="J1002" i="15"/>
  <c r="J1003" i="15"/>
  <c r="J1004" i="15"/>
  <c r="J1005" i="15"/>
  <c r="J1006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K743" i="15"/>
  <c r="K744" i="15"/>
  <c r="K745" i="15"/>
  <c r="K746" i="15"/>
  <c r="K747" i="15"/>
  <c r="K748" i="15"/>
  <c r="K749" i="15"/>
  <c r="K750" i="15"/>
  <c r="K751" i="15"/>
  <c r="K752" i="15"/>
  <c r="K753" i="15"/>
  <c r="K754" i="15"/>
  <c r="K755" i="15"/>
  <c r="K756" i="15"/>
  <c r="K757" i="15"/>
  <c r="K758" i="15"/>
  <c r="K759" i="15"/>
  <c r="K760" i="15"/>
  <c r="K761" i="15"/>
  <c r="K762" i="15"/>
  <c r="K763" i="15"/>
  <c r="K764" i="15"/>
  <c r="K765" i="15"/>
  <c r="K766" i="15"/>
  <c r="K767" i="15"/>
  <c r="K768" i="15"/>
  <c r="K769" i="15"/>
  <c r="K770" i="15"/>
  <c r="K771" i="15"/>
  <c r="K772" i="15"/>
  <c r="K773" i="15"/>
  <c r="K774" i="15"/>
  <c r="K775" i="15"/>
  <c r="K776" i="15"/>
  <c r="K777" i="15"/>
  <c r="K778" i="15"/>
  <c r="K779" i="15"/>
  <c r="K780" i="15"/>
  <c r="K781" i="15"/>
  <c r="K782" i="15"/>
  <c r="K783" i="15"/>
  <c r="K784" i="15"/>
  <c r="K785" i="15"/>
  <c r="K786" i="15"/>
  <c r="K787" i="15"/>
  <c r="K788" i="15"/>
  <c r="K789" i="15"/>
  <c r="K790" i="15"/>
  <c r="K791" i="15"/>
  <c r="K792" i="15"/>
  <c r="K793" i="15"/>
  <c r="K794" i="15"/>
  <c r="K795" i="15"/>
  <c r="K796" i="15"/>
  <c r="K797" i="15"/>
  <c r="K798" i="15"/>
  <c r="K799" i="15"/>
  <c r="K800" i="15"/>
  <c r="K801" i="15"/>
  <c r="K802" i="15"/>
  <c r="K803" i="15"/>
  <c r="K804" i="15"/>
  <c r="K805" i="15"/>
  <c r="K806" i="15"/>
  <c r="K807" i="15"/>
  <c r="K808" i="15"/>
  <c r="K809" i="15"/>
  <c r="K810" i="15"/>
  <c r="K811" i="15"/>
  <c r="K812" i="15"/>
  <c r="K813" i="15"/>
  <c r="K814" i="15"/>
  <c r="K815" i="15"/>
  <c r="K816" i="15"/>
  <c r="K817" i="15"/>
  <c r="K818" i="15"/>
  <c r="K819" i="15"/>
  <c r="K820" i="15"/>
  <c r="K821" i="15"/>
  <c r="K822" i="15"/>
  <c r="K823" i="15"/>
  <c r="K824" i="15"/>
  <c r="K825" i="15"/>
  <c r="K826" i="15"/>
  <c r="K827" i="15"/>
  <c r="K828" i="15"/>
  <c r="K829" i="15"/>
  <c r="K830" i="15"/>
  <c r="K831" i="15"/>
  <c r="K832" i="15"/>
  <c r="K833" i="15"/>
  <c r="K834" i="15"/>
  <c r="K835" i="15"/>
  <c r="K836" i="15"/>
  <c r="K837" i="15"/>
  <c r="K838" i="15"/>
  <c r="K839" i="15"/>
  <c r="K840" i="15"/>
  <c r="K841" i="15"/>
  <c r="K842" i="15"/>
  <c r="K843" i="15"/>
  <c r="K844" i="15"/>
  <c r="K845" i="15"/>
  <c r="K846" i="15"/>
  <c r="K847" i="15"/>
  <c r="K848" i="15"/>
  <c r="K849" i="15"/>
  <c r="K850" i="15"/>
  <c r="K851" i="15"/>
  <c r="K852" i="15"/>
  <c r="K853" i="15"/>
  <c r="K854" i="15"/>
  <c r="K855" i="15"/>
  <c r="K856" i="15"/>
  <c r="K857" i="15"/>
  <c r="K858" i="15"/>
  <c r="K859" i="15"/>
  <c r="K860" i="15"/>
  <c r="K861" i="15"/>
  <c r="K862" i="15"/>
  <c r="K863" i="15"/>
  <c r="K864" i="15"/>
  <c r="K865" i="15"/>
  <c r="K866" i="15"/>
  <c r="K867" i="15"/>
  <c r="K868" i="15"/>
  <c r="K869" i="15"/>
  <c r="K870" i="15"/>
  <c r="K871" i="15"/>
  <c r="K872" i="15"/>
  <c r="K873" i="15"/>
  <c r="K874" i="15"/>
  <c r="K875" i="15"/>
  <c r="K876" i="15"/>
  <c r="K877" i="15"/>
  <c r="K878" i="15"/>
  <c r="K879" i="15"/>
  <c r="K880" i="15"/>
  <c r="K881" i="15"/>
  <c r="K882" i="15"/>
  <c r="K883" i="15"/>
  <c r="K884" i="15"/>
  <c r="K885" i="15"/>
  <c r="K886" i="15"/>
  <c r="K887" i="15"/>
  <c r="K888" i="15"/>
  <c r="K889" i="15"/>
  <c r="K890" i="15"/>
  <c r="K891" i="15"/>
  <c r="K892" i="15"/>
  <c r="K893" i="15"/>
  <c r="K894" i="15"/>
  <c r="K895" i="15"/>
  <c r="K896" i="15"/>
  <c r="K897" i="15"/>
  <c r="K898" i="15"/>
  <c r="K899" i="15"/>
  <c r="K900" i="15"/>
  <c r="K901" i="15"/>
  <c r="K902" i="15"/>
  <c r="K903" i="15"/>
  <c r="K904" i="15"/>
  <c r="K905" i="15"/>
  <c r="K906" i="15"/>
  <c r="K907" i="15"/>
  <c r="K908" i="15"/>
  <c r="K909" i="15"/>
  <c r="K910" i="15"/>
  <c r="K911" i="15"/>
  <c r="K912" i="15"/>
  <c r="K913" i="15"/>
  <c r="K914" i="15"/>
  <c r="K915" i="15"/>
  <c r="K916" i="15"/>
  <c r="K917" i="15"/>
  <c r="K918" i="15"/>
  <c r="K919" i="15"/>
  <c r="K920" i="15"/>
  <c r="K921" i="15"/>
  <c r="K922" i="15"/>
  <c r="K923" i="15"/>
  <c r="K924" i="15"/>
  <c r="K925" i="15"/>
  <c r="K926" i="15"/>
  <c r="K927" i="15"/>
  <c r="K928" i="15"/>
  <c r="K929" i="15"/>
  <c r="K930" i="15"/>
  <c r="K931" i="15"/>
  <c r="K932" i="15"/>
  <c r="K933" i="15"/>
  <c r="K934" i="15"/>
  <c r="K935" i="15"/>
  <c r="K936" i="15"/>
  <c r="K937" i="15"/>
  <c r="K938" i="15"/>
  <c r="K939" i="15"/>
  <c r="K940" i="15"/>
  <c r="K941" i="15"/>
  <c r="K942" i="15"/>
  <c r="K943" i="15"/>
  <c r="K944" i="15"/>
  <c r="K945" i="15"/>
  <c r="K946" i="15"/>
  <c r="K947" i="15"/>
  <c r="K948" i="15"/>
  <c r="K949" i="15"/>
  <c r="K950" i="15"/>
  <c r="K951" i="15"/>
  <c r="K952" i="15"/>
  <c r="K953" i="15"/>
  <c r="K954" i="15"/>
  <c r="K955" i="15"/>
  <c r="K956" i="15"/>
  <c r="K957" i="15"/>
  <c r="K958" i="15"/>
  <c r="K959" i="15"/>
  <c r="K960" i="15"/>
  <c r="K961" i="15"/>
  <c r="K962" i="15"/>
  <c r="K963" i="15"/>
  <c r="K964" i="15"/>
  <c r="K965" i="15"/>
  <c r="K966" i="15"/>
  <c r="K967" i="15"/>
  <c r="K968" i="15"/>
  <c r="K969" i="15"/>
  <c r="K970" i="15"/>
  <c r="K971" i="15"/>
  <c r="K972" i="15"/>
  <c r="K973" i="15"/>
  <c r="K974" i="15"/>
  <c r="K975" i="15"/>
  <c r="K976" i="15"/>
  <c r="K977" i="15"/>
  <c r="K978" i="15"/>
  <c r="K979" i="15"/>
  <c r="K980" i="15"/>
  <c r="K981" i="15"/>
  <c r="K982" i="15"/>
  <c r="K983" i="15"/>
  <c r="K984" i="15"/>
  <c r="K985" i="15"/>
  <c r="K986" i="15"/>
  <c r="K987" i="15"/>
  <c r="K988" i="15"/>
  <c r="K989" i="15"/>
  <c r="K990" i="15"/>
  <c r="K991" i="15"/>
  <c r="K992" i="15"/>
  <c r="K993" i="15"/>
  <c r="K994" i="15"/>
  <c r="K995" i="15"/>
  <c r="K996" i="15"/>
  <c r="K997" i="15"/>
  <c r="K998" i="15"/>
  <c r="K999" i="15"/>
  <c r="K1000" i="15"/>
  <c r="K1001" i="15"/>
  <c r="K1002" i="15"/>
  <c r="K1003" i="15"/>
  <c r="K1004" i="15"/>
  <c r="K1005" i="15"/>
  <c r="K1006" i="15"/>
  <c r="K1007" i="15"/>
  <c r="K1008" i="15"/>
  <c r="K1009" i="15"/>
  <c r="K1010" i="15"/>
  <c r="K1011" i="15"/>
  <c r="K1012" i="15"/>
  <c r="K1013" i="15"/>
  <c r="K1014" i="15"/>
  <c r="K1015" i="15"/>
  <c r="K1016" i="15"/>
  <c r="K1017" i="15"/>
  <c r="K1018" i="15"/>
  <c r="K1019" i="15"/>
  <c r="K1020" i="15"/>
  <c r="K1021" i="15"/>
  <c r="K1022" i="15"/>
  <c r="K1023" i="15"/>
  <c r="K1024" i="15"/>
  <c r="K1025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D80" i="14" a="1"/>
  <c r="D80" i="14" s="1"/>
  <c r="D609" i="14"/>
  <c r="D39" i="14"/>
  <c r="D872" i="14"/>
  <c r="D931" i="14"/>
  <c r="D674" i="14"/>
  <c r="D600" i="14"/>
  <c r="D595" i="14"/>
  <c r="D508" i="14"/>
  <c r="D407" i="14"/>
  <c r="D253" i="14"/>
  <c r="E645" i="15"/>
  <c r="E646" i="15"/>
  <c r="E647" i="15"/>
  <c r="E648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4" i="15"/>
  <c r="E666" i="15"/>
  <c r="E667" i="15"/>
  <c r="E681" i="15"/>
  <c r="E682" i="15"/>
  <c r="E683" i="15"/>
  <c r="E686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3" i="15"/>
  <c r="E724" i="15"/>
  <c r="E725" i="15"/>
  <c r="E726" i="15"/>
  <c r="E727" i="15"/>
  <c r="E728" i="15"/>
  <c r="E729" i="15"/>
  <c r="E731" i="15"/>
  <c r="E732" i="15"/>
  <c r="E734" i="15"/>
  <c r="E737" i="15"/>
  <c r="E738" i="15"/>
  <c r="E739" i="15"/>
  <c r="E740" i="15"/>
  <c r="E741" i="15"/>
  <c r="E742" i="15"/>
  <c r="F645" i="15"/>
  <c r="F646" i="15"/>
  <c r="F647" i="15"/>
  <c r="F648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4" i="15"/>
  <c r="F666" i="15"/>
  <c r="F667" i="15"/>
  <c r="F671" i="15"/>
  <c r="F681" i="15"/>
  <c r="F682" i="15"/>
  <c r="F686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3" i="15"/>
  <c r="F724" i="15"/>
  <c r="F725" i="15"/>
  <c r="F726" i="15"/>
  <c r="F727" i="15"/>
  <c r="F728" i="15"/>
  <c r="F729" i="15"/>
  <c r="F731" i="15"/>
  <c r="F732" i="15"/>
  <c r="F734" i="15"/>
  <c r="F737" i="15"/>
  <c r="F738" i="15"/>
  <c r="F739" i="15"/>
  <c r="F740" i="15"/>
  <c r="F741" i="15"/>
  <c r="F742" i="15"/>
  <c r="G636" i="15"/>
  <c r="G645" i="15"/>
  <c r="G646" i="15"/>
  <c r="G647" i="15"/>
  <c r="G648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4" i="15"/>
  <c r="G666" i="15"/>
  <c r="G667" i="15"/>
  <c r="G681" i="15"/>
  <c r="G682" i="15"/>
  <c r="G686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3" i="15"/>
  <c r="G724" i="15"/>
  <c r="G725" i="15"/>
  <c r="G726" i="15"/>
  <c r="G727" i="15"/>
  <c r="G728" i="15"/>
  <c r="G729" i="15"/>
  <c r="G731" i="15"/>
  <c r="G732" i="15"/>
  <c r="G734" i="15"/>
  <c r="G737" i="15"/>
  <c r="G738" i="15"/>
  <c r="G739" i="15"/>
  <c r="G740" i="15"/>
  <c r="G741" i="15"/>
  <c r="G742" i="15"/>
  <c r="H640" i="15"/>
  <c r="H645" i="15"/>
  <c r="H646" i="15"/>
  <c r="H647" i="15"/>
  <c r="H648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4" i="15"/>
  <c r="H666" i="15"/>
  <c r="H667" i="15"/>
  <c r="H676" i="15"/>
  <c r="H681" i="15"/>
  <c r="H682" i="15"/>
  <c r="H683" i="15"/>
  <c r="H686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3" i="15"/>
  <c r="H724" i="15"/>
  <c r="H725" i="15"/>
  <c r="H726" i="15"/>
  <c r="H727" i="15"/>
  <c r="H728" i="15"/>
  <c r="H729" i="15"/>
  <c r="H731" i="15"/>
  <c r="H732" i="15"/>
  <c r="H734" i="15"/>
  <c r="H737" i="15"/>
  <c r="H738" i="15"/>
  <c r="H739" i="15"/>
  <c r="H740" i="15"/>
  <c r="H741" i="15"/>
  <c r="H742" i="15"/>
  <c r="I640" i="15"/>
  <c r="I645" i="15"/>
  <c r="I646" i="15"/>
  <c r="I647" i="15"/>
  <c r="I648" i="15"/>
  <c r="I651" i="15"/>
  <c r="I652" i="15"/>
  <c r="I653" i="15"/>
  <c r="I654" i="15"/>
  <c r="I655" i="15"/>
  <c r="I656" i="15"/>
  <c r="I657" i="15"/>
  <c r="I658" i="15"/>
  <c r="I659" i="15"/>
  <c r="I660" i="15"/>
  <c r="I661" i="15"/>
  <c r="I662" i="15"/>
  <c r="I664" i="15"/>
  <c r="I666" i="15"/>
  <c r="I667" i="15"/>
  <c r="I681" i="15"/>
  <c r="I682" i="15"/>
  <c r="I683" i="15"/>
  <c r="I686" i="15"/>
  <c r="I688" i="15"/>
  <c r="I689" i="15"/>
  <c r="I690" i="15"/>
  <c r="I691" i="15"/>
  <c r="I692" i="15"/>
  <c r="I693" i="15"/>
  <c r="I694" i="15"/>
  <c r="I695" i="15"/>
  <c r="I696" i="15"/>
  <c r="I697" i="15"/>
  <c r="I698" i="15"/>
  <c r="I699" i="15"/>
  <c r="I700" i="15"/>
  <c r="I701" i="15"/>
  <c r="I702" i="15"/>
  <c r="I703" i="15"/>
  <c r="I704" i="15"/>
  <c r="I705" i="15"/>
  <c r="I706" i="15"/>
  <c r="I707" i="15"/>
  <c r="I708" i="15"/>
  <c r="I709" i="15"/>
  <c r="I710" i="15"/>
  <c r="I711" i="15"/>
  <c r="I712" i="15"/>
  <c r="I713" i="15"/>
  <c r="I714" i="15"/>
  <c r="I715" i="15"/>
  <c r="I716" i="15"/>
  <c r="I717" i="15"/>
  <c r="I718" i="15"/>
  <c r="I719" i="15"/>
  <c r="I720" i="15"/>
  <c r="I721" i="15"/>
  <c r="I723" i="15"/>
  <c r="I724" i="15"/>
  <c r="I725" i="15"/>
  <c r="I726" i="15"/>
  <c r="I727" i="15"/>
  <c r="I728" i="15"/>
  <c r="I729" i="15"/>
  <c r="I731" i="15"/>
  <c r="I732" i="15"/>
  <c r="I734" i="15"/>
  <c r="I737" i="15"/>
  <c r="I738" i="15"/>
  <c r="I739" i="15"/>
  <c r="I740" i="15"/>
  <c r="I741" i="15"/>
  <c r="I742" i="15"/>
  <c r="J637" i="15"/>
  <c r="J645" i="15"/>
  <c r="J646" i="15"/>
  <c r="J647" i="15"/>
  <c r="J648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4" i="15"/>
  <c r="J666" i="15"/>
  <c r="J667" i="15"/>
  <c r="J671" i="15"/>
  <c r="J676" i="15"/>
  <c r="J677" i="15"/>
  <c r="J681" i="15"/>
  <c r="J682" i="15"/>
  <c r="J686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J700" i="15"/>
  <c r="J701" i="15"/>
  <c r="J702" i="15"/>
  <c r="J703" i="15"/>
  <c r="J704" i="15"/>
  <c r="J705" i="15"/>
  <c r="J706" i="15"/>
  <c r="J707" i="15"/>
  <c r="J708" i="15"/>
  <c r="J709" i="15"/>
  <c r="J710" i="15"/>
  <c r="J711" i="15"/>
  <c r="J712" i="15"/>
  <c r="J713" i="15"/>
  <c r="J714" i="15"/>
  <c r="J715" i="15"/>
  <c r="J716" i="15"/>
  <c r="J717" i="15"/>
  <c r="J718" i="15"/>
  <c r="J719" i="15"/>
  <c r="J720" i="15"/>
  <c r="J721" i="15"/>
  <c r="J723" i="15"/>
  <c r="J724" i="15"/>
  <c r="J725" i="15"/>
  <c r="J726" i="15"/>
  <c r="J727" i="15"/>
  <c r="J728" i="15"/>
  <c r="J729" i="15"/>
  <c r="J731" i="15"/>
  <c r="J732" i="15"/>
  <c r="J734" i="15"/>
  <c r="J737" i="15"/>
  <c r="J738" i="15"/>
  <c r="J739" i="15"/>
  <c r="J740" i="15"/>
  <c r="J741" i="15"/>
  <c r="J742" i="15"/>
  <c r="K634" i="15"/>
  <c r="K635" i="15"/>
  <c r="K640" i="15"/>
  <c r="K645" i="15"/>
  <c r="K646" i="15"/>
  <c r="K647" i="15"/>
  <c r="K648" i="15"/>
  <c r="K649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4" i="15"/>
  <c r="K666" i="15"/>
  <c r="K667" i="15"/>
  <c r="K671" i="15"/>
  <c r="K672" i="15"/>
  <c r="K673" i="15"/>
  <c r="K681" i="15"/>
  <c r="K682" i="15"/>
  <c r="K683" i="15"/>
  <c r="K686" i="15"/>
  <c r="K688" i="15"/>
  <c r="K689" i="15"/>
  <c r="K690" i="15"/>
  <c r="K691" i="15"/>
  <c r="K692" i="15"/>
  <c r="K693" i="15"/>
  <c r="K694" i="15"/>
  <c r="K695" i="15"/>
  <c r="K696" i="15"/>
  <c r="K697" i="15"/>
  <c r="K698" i="15"/>
  <c r="K699" i="15"/>
  <c r="K700" i="15"/>
  <c r="K701" i="15"/>
  <c r="K702" i="15"/>
  <c r="K703" i="15"/>
  <c r="K704" i="15"/>
  <c r="K705" i="15"/>
  <c r="K706" i="15"/>
  <c r="K707" i="15"/>
  <c r="K708" i="15"/>
  <c r="K709" i="15"/>
  <c r="K710" i="15"/>
  <c r="K711" i="15"/>
  <c r="K712" i="15"/>
  <c r="K713" i="15"/>
  <c r="K714" i="15"/>
  <c r="K715" i="15"/>
  <c r="K716" i="15"/>
  <c r="K717" i="15"/>
  <c r="K718" i="15"/>
  <c r="K719" i="15"/>
  <c r="K720" i="15"/>
  <c r="K721" i="15"/>
  <c r="K723" i="15"/>
  <c r="K724" i="15"/>
  <c r="K725" i="15"/>
  <c r="K726" i="15"/>
  <c r="K727" i="15"/>
  <c r="K728" i="15"/>
  <c r="K729" i="15"/>
  <c r="K731" i="15"/>
  <c r="K732" i="15"/>
  <c r="K734" i="15"/>
  <c r="K735" i="15"/>
  <c r="K736" i="15"/>
  <c r="K737" i="15"/>
  <c r="K738" i="15"/>
  <c r="K739" i="15"/>
  <c r="K740" i="15"/>
  <c r="K741" i="15"/>
  <c r="K742" i="15"/>
  <c r="L638" i="15"/>
  <c r="L639" i="15"/>
  <c r="L645" i="15"/>
  <c r="L646" i="15"/>
  <c r="L647" i="15"/>
  <c r="L648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4" i="15"/>
  <c r="L666" i="15"/>
  <c r="L667" i="15"/>
  <c r="L670" i="15"/>
  <c r="L671" i="15"/>
  <c r="L672" i="15"/>
  <c r="L681" i="15"/>
  <c r="L682" i="15"/>
  <c r="L683" i="15"/>
  <c r="L684" i="15"/>
  <c r="L686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7" i="15"/>
  <c r="L738" i="15"/>
  <c r="L739" i="15"/>
  <c r="L740" i="15"/>
  <c r="L741" i="15"/>
  <c r="L742" i="15"/>
  <c r="J675" i="15"/>
  <c r="E671" i="15"/>
  <c r="L636" i="15"/>
  <c r="L635" i="15"/>
  <c r="J625" i="15"/>
  <c r="F624" i="15"/>
  <c r="F622" i="15"/>
  <c r="E621" i="15"/>
  <c r="F613" i="15"/>
  <c r="F612" i="15"/>
  <c r="F610" i="15"/>
  <c r="E609" i="15"/>
  <c r="H608" i="15"/>
  <c r="F607" i="15"/>
  <c r="F600" i="15"/>
  <c r="F598" i="15"/>
  <c r="G589" i="15"/>
  <c r="H587" i="15"/>
  <c r="G577" i="15"/>
  <c r="F576" i="15"/>
  <c r="G565" i="15"/>
  <c r="F564" i="15"/>
  <c r="L563" i="15"/>
  <c r="G553" i="15"/>
  <c r="F552" i="15"/>
  <c r="L551" i="15"/>
  <c r="I550" i="15"/>
  <c r="G541" i="15"/>
  <c r="F540" i="15"/>
  <c r="L539" i="15"/>
  <c r="G529" i="15"/>
  <c r="F528" i="15"/>
  <c r="L527" i="15"/>
  <c r="G517" i="15"/>
  <c r="F516" i="15"/>
  <c r="L515" i="15"/>
  <c r="G501" i="15"/>
  <c r="J493" i="15"/>
  <c r="H492" i="15"/>
  <c r="E489" i="15"/>
  <c r="G475" i="15"/>
  <c r="L464" i="15"/>
  <c r="L462" i="15"/>
  <c r="E456" i="15"/>
  <c r="J455" i="15"/>
  <c r="K451" i="15"/>
  <c r="H408" i="15"/>
  <c r="H407" i="15"/>
  <c r="I405" i="15"/>
  <c r="L402" i="15"/>
  <c r="J386" i="15"/>
  <c r="F370" i="15"/>
  <c r="L366" i="15"/>
  <c r="J361" i="15"/>
  <c r="J360" i="15"/>
  <c r="L354" i="15"/>
  <c r="J348" i="15"/>
  <c r="L342" i="15"/>
  <c r="G338" i="15"/>
  <c r="I332" i="15"/>
  <c r="L330" i="15"/>
  <c r="L318" i="15"/>
  <c r="G302" i="15"/>
  <c r="L294" i="15"/>
  <c r="G292" i="15"/>
  <c r="G290" i="15"/>
  <c r="F288" i="15"/>
  <c r="G282" i="15"/>
  <c r="G280" i="15"/>
  <c r="F269" i="15"/>
  <c r="L266" i="15"/>
  <c r="E259" i="15"/>
  <c r="L258" i="15"/>
  <c r="L257" i="15"/>
  <c r="F251" i="15"/>
  <c r="F250" i="15"/>
  <c r="L248" i="15"/>
  <c r="L247" i="15"/>
  <c r="L246" i="15"/>
  <c r="L245" i="15"/>
  <c r="J240" i="15"/>
  <c r="L234" i="15"/>
  <c r="K231" i="15"/>
  <c r="F220" i="15"/>
  <c r="L218" i="15"/>
  <c r="I212" i="15"/>
  <c r="J211" i="15"/>
  <c r="E210" i="15"/>
  <c r="L208" i="15"/>
  <c r="L206" i="15"/>
  <c r="G204" i="15"/>
  <c r="K203" i="15"/>
  <c r="K195" i="15"/>
  <c r="K194" i="15"/>
  <c r="G192" i="15"/>
  <c r="G184" i="15"/>
  <c r="L183" i="15"/>
  <c r="I182" i="15"/>
  <c r="L180" i="15"/>
  <c r="L179" i="15"/>
  <c r="J175" i="15"/>
  <c r="K173" i="15"/>
  <c r="L169" i="15"/>
  <c r="I165" i="15"/>
  <c r="G163" i="15"/>
  <c r="L162" i="15"/>
  <c r="G152" i="15"/>
  <c r="L150" i="15"/>
  <c r="G146" i="15"/>
  <c r="G140" i="15"/>
  <c r="L138" i="15"/>
  <c r="G134" i="15"/>
  <c r="E129" i="15"/>
  <c r="L126" i="15"/>
  <c r="L118" i="15"/>
  <c r="L117" i="15"/>
  <c r="L116" i="15"/>
  <c r="I110" i="15"/>
  <c r="L102" i="15"/>
  <c r="L101" i="15"/>
  <c r="L90" i="15"/>
  <c r="L89" i="15"/>
  <c r="L88" i="15"/>
  <c r="L85" i="15"/>
  <c r="E80" i="15"/>
  <c r="L79" i="15"/>
  <c r="L78" i="15"/>
  <c r="L76" i="15"/>
  <c r="E74" i="15"/>
  <c r="G69" i="15"/>
  <c r="L65" i="15"/>
  <c r="F64" i="15"/>
  <c r="G62" i="15"/>
  <c r="L53" i="15"/>
  <c r="K43" i="15"/>
  <c r="L41" i="15"/>
  <c r="L39" i="15"/>
  <c r="K38" i="15"/>
  <c r="G34" i="15"/>
  <c r="L30" i="15"/>
  <c r="F27" i="15"/>
  <c r="L26" i="15"/>
  <c r="L25" i="15"/>
  <c r="H22" i="15"/>
  <c r="E21" i="15"/>
  <c r="L18" i="15"/>
  <c r="L14" i="15"/>
  <c r="L13" i="15"/>
  <c r="L9" i="15"/>
  <c r="L6" i="15"/>
  <c r="D1022" i="14" a="1"/>
  <c r="D1022" i="14" s="1"/>
  <c r="D1021" i="14" a="1"/>
  <c r="D1021" i="14" s="1"/>
  <c r="D1020" i="14" a="1"/>
  <c r="D1020" i="14" s="1"/>
  <c r="D1019" i="14" a="1"/>
  <c r="D1019" i="14" s="1"/>
  <c r="D1018" i="14" a="1"/>
  <c r="D1018" i="14" s="1"/>
  <c r="D1017" i="14" a="1"/>
  <c r="D1017" i="14" s="1"/>
  <c r="D1016" i="14" a="1"/>
  <c r="D1016" i="14" s="1"/>
  <c r="D1015" i="14" a="1"/>
  <c r="D1015" i="14" s="1"/>
  <c r="D1014" i="14" a="1"/>
  <c r="D1014" i="14" s="1"/>
  <c r="D1013" i="14" a="1"/>
  <c r="D1013" i="14" s="1"/>
  <c r="D1012" i="14" a="1"/>
  <c r="D1012" i="14" s="1"/>
  <c r="D1011" i="14" a="1"/>
  <c r="D1011" i="14" s="1"/>
  <c r="D1010" i="14" a="1"/>
  <c r="D1010" i="14" s="1"/>
  <c r="D1009" i="14" a="1"/>
  <c r="D1009" i="14" s="1"/>
  <c r="D1008" i="14" a="1"/>
  <c r="D1008" i="14" s="1"/>
  <c r="D1007" i="14" a="1"/>
  <c r="D1007" i="14" s="1"/>
  <c r="D991" i="14" a="1"/>
  <c r="D991" i="14" s="1"/>
  <c r="D989" i="14" a="1"/>
  <c r="D989" i="14" s="1"/>
  <c r="D988" i="14" a="1"/>
  <c r="D988" i="14" s="1"/>
  <c r="D980" i="14" a="1"/>
  <c r="D980" i="14" s="1"/>
  <c r="D979" i="14" a="1"/>
  <c r="D979" i="14" s="1"/>
  <c r="D978" i="14" a="1"/>
  <c r="D978" i="14" s="1"/>
  <c r="D874" i="14" a="1"/>
  <c r="D874" i="14" s="1"/>
  <c r="D809" i="14" a="1"/>
  <c r="D809" i="14" s="1"/>
  <c r="D750" i="14" a="1"/>
  <c r="D750" i="14" s="1"/>
  <c r="D495" i="14" a="1"/>
  <c r="D495" i="14" s="1"/>
  <c r="D462" i="14" a="1"/>
  <c r="D462" i="14" s="1"/>
  <c r="D461" i="14" a="1"/>
  <c r="D461" i="14" s="1"/>
  <c r="D460" i="14" a="1"/>
  <c r="D460" i="14" s="1"/>
  <c r="D458" i="14" a="1"/>
  <c r="D458" i="14" s="1"/>
  <c r="D457" i="14" a="1"/>
  <c r="D457" i="14" s="1"/>
  <c r="D455" i="14" a="1"/>
  <c r="D455" i="14" s="1"/>
  <c r="D336" i="14" a="1"/>
  <c r="D336" i="14" s="1"/>
  <c r="D306" i="14" a="1"/>
  <c r="D306" i="14" s="1"/>
  <c r="D305" i="14" a="1"/>
  <c r="D305" i="14" s="1"/>
  <c r="D304" i="14" a="1"/>
  <c r="D304" i="14" s="1"/>
  <c r="D300" i="14" a="1"/>
  <c r="D300" i="14" s="1"/>
  <c r="D294" i="14" a="1"/>
  <c r="D294" i="14" s="1"/>
  <c r="D258" i="14" a="1"/>
  <c r="D258" i="14" s="1"/>
  <c r="D204" i="14" a="1"/>
  <c r="D204" i="14" s="1"/>
  <c r="D119" i="14" a="1"/>
  <c r="D119" i="14" s="1"/>
  <c r="D118" i="14" a="1"/>
  <c r="D118" i="14" s="1"/>
  <c r="D117" i="14" a="1"/>
  <c r="D117" i="14" s="1"/>
  <c r="D116" i="14" a="1"/>
  <c r="D116" i="14" s="1"/>
  <c r="D115" i="14" a="1"/>
  <c r="D115" i="14" s="1"/>
  <c r="D114" i="14" a="1"/>
  <c r="D114" i="14" s="1"/>
  <c r="D113" i="14" a="1"/>
  <c r="D113" i="14" s="1"/>
  <c r="D112" i="14" a="1"/>
  <c r="D112" i="14" s="1"/>
  <c r="D111" i="14" a="1"/>
  <c r="D111" i="14" s="1"/>
  <c r="D110" i="14" a="1"/>
  <c r="D110" i="14" s="1"/>
  <c r="D109" i="14" a="1"/>
  <c r="D109" i="14" s="1"/>
  <c r="D108" i="14" a="1"/>
  <c r="D108" i="14" s="1"/>
  <c r="D49" i="14" a="1"/>
  <c r="D49" i="14" s="1"/>
  <c r="D48" i="14" a="1"/>
  <c r="D48" i="14" s="1"/>
  <c r="D1006" i="14" a="1"/>
  <c r="D1006" i="14" s="1"/>
  <c r="D1005" i="14" a="1"/>
  <c r="D1005" i="14" s="1"/>
  <c r="D1003" i="14" a="1"/>
  <c r="D1003" i="14" s="1"/>
  <c r="D992" i="14" a="1"/>
  <c r="D992" i="14" s="1"/>
  <c r="D990" i="14" a="1"/>
  <c r="D990" i="14" s="1"/>
  <c r="D987" i="14" a="1"/>
  <c r="D987" i="14" s="1"/>
  <c r="D977" i="14" a="1"/>
  <c r="D977" i="14" s="1"/>
  <c r="D958" i="14" a="1"/>
  <c r="D958" i="14" s="1"/>
  <c r="D941" i="14" a="1"/>
  <c r="D941" i="14" s="1"/>
  <c r="D940" i="14" a="1"/>
  <c r="D940" i="14" s="1"/>
  <c r="D939" i="14" a="1"/>
  <c r="D939" i="14" s="1"/>
  <c r="D938" i="14" a="1"/>
  <c r="D938" i="14" s="1"/>
  <c r="D933" i="14" a="1"/>
  <c r="D933" i="14" s="1"/>
  <c r="D878" i="14" a="1"/>
  <c r="D878" i="14" s="1"/>
  <c r="D877" i="14" a="1"/>
  <c r="D877" i="14" s="1"/>
  <c r="D876" i="14" a="1"/>
  <c r="D876" i="14" s="1"/>
  <c r="D875" i="14" a="1"/>
  <c r="D875" i="14" s="1"/>
  <c r="D873" i="14" a="1"/>
  <c r="D873" i="14" s="1"/>
  <c r="D835" i="14" a="1"/>
  <c r="D835" i="14" s="1"/>
  <c r="D821" i="14" a="1"/>
  <c r="D821" i="14" s="1"/>
  <c r="D812" i="14" a="1"/>
  <c r="D812" i="14" s="1"/>
  <c r="D808" i="14" a="1"/>
  <c r="D808" i="14" s="1"/>
  <c r="D807" i="14" a="1"/>
  <c r="D807" i="14" s="1"/>
  <c r="D801" i="14" a="1"/>
  <c r="D801" i="14" s="1"/>
  <c r="D787" i="14" a="1"/>
  <c r="D787" i="14" s="1"/>
  <c r="D749" i="14" a="1"/>
  <c r="D749" i="14" s="1"/>
  <c r="D733" i="14" a="1"/>
  <c r="D733" i="14" s="1"/>
  <c r="D720" i="14" a="1"/>
  <c r="D720" i="14" s="1"/>
  <c r="D678" i="14" a="1"/>
  <c r="D678" i="14" s="1"/>
  <c r="D586" i="14" a="1"/>
  <c r="D586" i="14" s="1"/>
  <c r="D585" i="14" a="1"/>
  <c r="D585" i="14" s="1"/>
  <c r="D507" i="14" a="1"/>
  <c r="D507" i="14" s="1"/>
  <c r="D506" i="14" a="1"/>
  <c r="D506" i="14" s="1"/>
  <c r="D499" i="14" a="1"/>
  <c r="D499" i="14" s="1"/>
  <c r="D494" i="14" a="1"/>
  <c r="D494" i="14" s="1"/>
  <c r="D493" i="14" a="1"/>
  <c r="D493" i="14" s="1"/>
  <c r="D491" i="14" a="1"/>
  <c r="D491" i="14" s="1"/>
  <c r="D489" i="14" a="1"/>
  <c r="D489" i="14" s="1"/>
  <c r="D487" i="14" a="1"/>
  <c r="D487" i="14" s="1"/>
  <c r="D486" i="14" a="1"/>
  <c r="D486" i="14" s="1"/>
  <c r="D472" i="14" a="1"/>
  <c r="D472" i="14" s="1"/>
  <c r="D471" i="14" a="1"/>
  <c r="D471" i="14" s="1"/>
  <c r="D456" i="14" a="1"/>
  <c r="D456" i="14" s="1"/>
  <c r="D454" i="14" a="1"/>
  <c r="D454" i="14" s="1"/>
  <c r="D453" i="14" a="1"/>
  <c r="D453" i="14" s="1"/>
  <c r="D452" i="14" a="1"/>
  <c r="D452" i="14" s="1"/>
  <c r="D399" i="14" a="1"/>
  <c r="D399" i="14" s="1"/>
  <c r="D395" i="14" a="1"/>
  <c r="D395" i="14" s="1"/>
  <c r="D394" i="14" a="1"/>
  <c r="D394" i="14" s="1"/>
  <c r="D369" i="14" a="1"/>
  <c r="D369" i="14" s="1"/>
  <c r="D368" i="14" a="1"/>
  <c r="D368" i="14" s="1"/>
  <c r="D348" i="14" a="1"/>
  <c r="D348" i="14" s="1"/>
  <c r="D341" i="14" a="1"/>
  <c r="D341" i="14" s="1"/>
  <c r="D340" i="14" a="1"/>
  <c r="D340" i="14" s="1"/>
  <c r="D337" i="14" a="1"/>
  <c r="D337" i="14" s="1"/>
  <c r="D335" i="14" a="1"/>
  <c r="D335" i="14" s="1"/>
  <c r="D334" i="14" a="1"/>
  <c r="D334" i="14" s="1"/>
  <c r="D333" i="14" a="1"/>
  <c r="D333" i="14" s="1"/>
  <c r="D332" i="14" a="1"/>
  <c r="D332" i="14" s="1"/>
  <c r="D328" i="14" a="1"/>
  <c r="D328" i="14" s="1"/>
  <c r="D327" i="14" a="1"/>
  <c r="D327" i="14" s="1"/>
  <c r="D325" i="14" a="1"/>
  <c r="D325" i="14" s="1"/>
  <c r="D324" i="14" a="1"/>
  <c r="D324" i="14" s="1"/>
  <c r="D323" i="14" a="1"/>
  <c r="D323" i="14" s="1"/>
  <c r="D322" i="14" a="1"/>
  <c r="D322" i="14" s="1"/>
  <c r="D316" i="14" a="1"/>
  <c r="D316" i="14" s="1"/>
  <c r="D311" i="14" a="1"/>
  <c r="D311" i="14" s="1"/>
  <c r="D310" i="14" a="1"/>
  <c r="D310" i="14" s="1"/>
  <c r="D307" i="14" a="1"/>
  <c r="D307" i="14" s="1"/>
  <c r="D303" i="14" a="1"/>
  <c r="D303" i="14" s="1"/>
  <c r="D299" i="14" a="1"/>
  <c r="D299" i="14" s="1"/>
  <c r="D298" i="14" a="1"/>
  <c r="D298" i="14" s="1"/>
  <c r="D297" i="14" a="1"/>
  <c r="D297" i="14" s="1"/>
  <c r="D296" i="14" a="1"/>
  <c r="D296" i="14" s="1"/>
  <c r="D295" i="14" a="1"/>
  <c r="D295" i="14" s="1"/>
  <c r="D293" i="14" a="1"/>
  <c r="D293" i="14" s="1"/>
  <c r="D286" i="14" a="1"/>
  <c r="D286" i="14" s="1"/>
  <c r="D285" i="14" a="1"/>
  <c r="D285" i="14" s="1"/>
  <c r="D280" i="14" a="1"/>
  <c r="D280" i="14" s="1"/>
  <c r="D279" i="14" a="1"/>
  <c r="D279" i="14" s="1"/>
  <c r="D278" i="14" a="1"/>
  <c r="D278" i="14" s="1"/>
  <c r="D257" i="14" a="1"/>
  <c r="D257" i="14" s="1"/>
  <c r="D247" i="14" a="1"/>
  <c r="D247" i="14" s="1"/>
  <c r="D242" i="14" a="1"/>
  <c r="D242" i="14" s="1"/>
  <c r="D241" i="14" a="1"/>
  <c r="D241" i="14" s="1"/>
  <c r="D240" i="14" a="1"/>
  <c r="D240" i="14" s="1"/>
  <c r="D239" i="14" a="1"/>
  <c r="D239" i="14" s="1"/>
  <c r="D228" i="14" a="1"/>
  <c r="D228" i="14" s="1"/>
  <c r="D220" i="14" a="1"/>
  <c r="D220" i="14" s="1"/>
  <c r="D218" i="14" a="1"/>
  <c r="D218" i="14" s="1"/>
  <c r="D217" i="14" a="1"/>
  <c r="D217" i="14" s="1"/>
  <c r="D212" i="14" a="1"/>
  <c r="D212" i="14" s="1"/>
  <c r="D211" i="14" a="1"/>
  <c r="D211" i="14" s="1"/>
  <c r="D209" i="14" a="1"/>
  <c r="D209" i="14" s="1"/>
  <c r="D206" i="14" a="1"/>
  <c r="D206" i="14" s="1"/>
  <c r="D203" i="14" a="1"/>
  <c r="D203" i="14" s="1"/>
  <c r="D202" i="14" a="1"/>
  <c r="D202" i="14" s="1"/>
  <c r="D201" i="14" a="1"/>
  <c r="D201" i="14" s="1"/>
  <c r="D197" i="14" a="1"/>
  <c r="D197" i="14" s="1"/>
  <c r="D196" i="14" a="1"/>
  <c r="D196" i="14" s="1"/>
  <c r="D195" i="14" a="1"/>
  <c r="D195" i="14" s="1"/>
  <c r="D189" i="14" a="1"/>
  <c r="D189" i="14" s="1"/>
  <c r="D187" i="14" a="1"/>
  <c r="D187" i="14" s="1"/>
  <c r="D184" i="14" a="1"/>
  <c r="D184" i="14" s="1"/>
  <c r="D180" i="14" a="1"/>
  <c r="D180" i="14" s="1"/>
  <c r="D179" i="14" a="1"/>
  <c r="D179" i="14" s="1"/>
  <c r="D177" i="14" a="1"/>
  <c r="D177" i="14" s="1"/>
  <c r="D175" i="14" a="1"/>
  <c r="D175" i="14" s="1"/>
  <c r="D171" i="14" a="1"/>
  <c r="D171" i="14" s="1"/>
  <c r="D164" i="14" a="1"/>
  <c r="D164" i="14" s="1"/>
  <c r="D154" i="14" a="1"/>
  <c r="D154" i="14" s="1"/>
  <c r="D128" i="14" a="1"/>
  <c r="D128" i="14" s="1"/>
  <c r="D126" i="14" a="1"/>
  <c r="D126" i="14" s="1"/>
  <c r="D107" i="14" a="1"/>
  <c r="D107" i="14" s="1"/>
  <c r="D106" i="14" a="1"/>
  <c r="D106" i="14" s="1"/>
  <c r="D100" i="14" a="1"/>
  <c r="D100" i="14" s="1"/>
  <c r="D79" i="14" a="1"/>
  <c r="D79" i="14" s="1"/>
  <c r="D78" i="14" a="1"/>
  <c r="D78" i="14" s="1"/>
  <c r="D70" i="14" a="1"/>
  <c r="D70" i="14" s="1"/>
  <c r="D47" i="14" a="1"/>
  <c r="D47" i="14" s="1"/>
  <c r="D46" i="14" a="1"/>
  <c r="D46" i="14" s="1"/>
  <c r="D37" i="14" a="1"/>
  <c r="D37" i="14" s="1"/>
  <c r="D34" i="14" a="1"/>
  <c r="D34" i="14" s="1"/>
  <c r="D921" i="14"/>
  <c r="D916" i="14"/>
  <c r="D920" i="14"/>
  <c r="D915" i="14"/>
  <c r="D914" i="14"/>
  <c r="D923" i="14"/>
  <c r="D922" i="14"/>
  <c r="D895" i="14"/>
  <c r="D538" i="14"/>
  <c r="D366" i="14"/>
  <c r="D356" i="14"/>
  <c r="D355" i="14"/>
  <c r="D354" i="14"/>
  <c r="D347" i="14"/>
  <c r="D346" i="14"/>
  <c r="D345" i="14"/>
  <c r="D344" i="14"/>
  <c r="D250" i="14"/>
  <c r="D124" i="14"/>
  <c r="D123" i="14"/>
  <c r="D95" i="14"/>
  <c r="D94" i="14"/>
  <c r="D93" i="14"/>
  <c r="D92" i="14"/>
  <c r="D91" i="14"/>
  <c r="D66" i="14"/>
  <c r="D65" i="14"/>
  <c r="D64" i="14"/>
  <c r="D17" i="14"/>
  <c r="D16" i="14"/>
  <c r="D15" i="14"/>
  <c r="D14" i="14"/>
  <c r="D302" i="14"/>
  <c r="D183" i="14"/>
  <c r="D151" i="14"/>
  <c r="D150" i="14"/>
  <c r="D149" i="14"/>
  <c r="D1000" i="14"/>
  <c r="D200" i="14"/>
  <c r="D199" i="14"/>
  <c r="D498" i="14"/>
  <c r="D886" i="14"/>
  <c r="D885" i="14"/>
  <c r="D856" i="14"/>
  <c r="D762" i="14"/>
  <c r="D728" i="14"/>
  <c r="D672" i="14"/>
  <c r="D669" i="14"/>
  <c r="D640" i="14"/>
  <c r="D631" i="14"/>
  <c r="D629" i="14"/>
  <c r="D496" i="14"/>
  <c r="D514" i="14"/>
  <c r="L4" i="15"/>
  <c r="L5" i="15"/>
  <c r="L7" i="15"/>
  <c r="L10" i="15"/>
  <c r="L11" i="15"/>
  <c r="L12" i="15"/>
  <c r="L16" i="15"/>
  <c r="L17" i="15"/>
  <c r="L19" i="15"/>
  <c r="L20" i="15"/>
  <c r="L23" i="15"/>
  <c r="L24" i="15"/>
  <c r="L28" i="15"/>
  <c r="L29" i="15"/>
  <c r="L31" i="15"/>
  <c r="L32" i="15"/>
  <c r="L33" i="15"/>
  <c r="L35" i="15"/>
  <c r="L36" i="15"/>
  <c r="L37" i="15"/>
  <c r="L40" i="15"/>
  <c r="L45" i="15"/>
  <c r="L46" i="15"/>
  <c r="L47" i="15"/>
  <c r="L48" i="15"/>
  <c r="L49" i="15"/>
  <c r="L50" i="15"/>
  <c r="L54" i="15"/>
  <c r="L55" i="15"/>
  <c r="L56" i="15"/>
  <c r="L58" i="15"/>
  <c r="L59" i="15"/>
  <c r="L60" i="15"/>
  <c r="L61" i="15"/>
  <c r="L62" i="15"/>
  <c r="L66" i="15"/>
  <c r="L67" i="15"/>
  <c r="L68" i="15"/>
  <c r="L69" i="15"/>
  <c r="L70" i="15"/>
  <c r="L71" i="15"/>
  <c r="L72" i="15"/>
  <c r="L77" i="15"/>
  <c r="L81" i="15"/>
  <c r="L82" i="15"/>
  <c r="L83" i="15"/>
  <c r="L84" i="15"/>
  <c r="L86" i="15"/>
  <c r="L87" i="15"/>
  <c r="L91" i="15"/>
  <c r="L92" i="15"/>
  <c r="L93" i="15"/>
  <c r="L94" i="15"/>
  <c r="L95" i="15"/>
  <c r="L96" i="15"/>
  <c r="L98" i="15"/>
  <c r="L99" i="15"/>
  <c r="L100" i="15"/>
  <c r="L103" i="15"/>
  <c r="L104" i="15"/>
  <c r="L111" i="15"/>
  <c r="L112" i="15"/>
  <c r="L120" i="15"/>
  <c r="L125" i="15"/>
  <c r="L127" i="15"/>
  <c r="L128" i="15"/>
  <c r="L132" i="15"/>
  <c r="L133" i="15"/>
  <c r="L134" i="15"/>
  <c r="L135" i="15"/>
  <c r="L136" i="15"/>
  <c r="L137" i="15"/>
  <c r="L139" i="15"/>
  <c r="L141" i="15"/>
  <c r="L146" i="15"/>
  <c r="L147" i="15"/>
  <c r="L148" i="15"/>
  <c r="L149" i="15"/>
  <c r="L151" i="15"/>
  <c r="L152" i="15"/>
  <c r="L153" i="15"/>
  <c r="L158" i="15"/>
  <c r="L159" i="15"/>
  <c r="L160" i="15"/>
  <c r="L161" i="15"/>
  <c r="L164" i="15"/>
  <c r="L165" i="15"/>
  <c r="L166" i="15"/>
  <c r="L170" i="15"/>
  <c r="L171" i="15"/>
  <c r="L172" i="15"/>
  <c r="L173" i="15"/>
  <c r="L174" i="15"/>
  <c r="L181" i="15"/>
  <c r="L185" i="15"/>
  <c r="L187" i="15"/>
  <c r="L188" i="15"/>
  <c r="L189" i="15"/>
  <c r="L190" i="15"/>
  <c r="L191" i="15"/>
  <c r="L199" i="15"/>
  <c r="L200" i="15"/>
  <c r="L201" i="15"/>
  <c r="L202" i="15"/>
  <c r="L207" i="15"/>
  <c r="L209" i="15"/>
  <c r="L214" i="15"/>
  <c r="L215" i="15"/>
  <c r="L216" i="15"/>
  <c r="L217" i="15"/>
  <c r="L223" i="15"/>
  <c r="L224" i="15"/>
  <c r="L225" i="15"/>
  <c r="L226" i="15"/>
  <c r="L227" i="15"/>
  <c r="L228" i="15"/>
  <c r="L233" i="15"/>
  <c r="L235" i="15"/>
  <c r="L236" i="15"/>
  <c r="L237" i="15"/>
  <c r="L238" i="15"/>
  <c r="L239" i="15"/>
  <c r="L240" i="15"/>
  <c r="L243" i="15"/>
  <c r="L244" i="15"/>
  <c r="L252" i="15"/>
  <c r="L253" i="15"/>
  <c r="L254" i="15"/>
  <c r="L255" i="15"/>
  <c r="L256" i="15"/>
  <c r="L262" i="15"/>
  <c r="L263" i="15"/>
  <c r="L264" i="15"/>
  <c r="L265" i="15"/>
  <c r="L267" i="15"/>
  <c r="L268" i="15"/>
  <c r="L274" i="15"/>
  <c r="L275" i="15"/>
  <c r="L276" i="15"/>
  <c r="L277" i="15"/>
  <c r="L278" i="15"/>
  <c r="L279" i="15"/>
  <c r="L280" i="15"/>
  <c r="L283" i="15"/>
  <c r="L284" i="15"/>
  <c r="L285" i="15"/>
  <c r="L286" i="15"/>
  <c r="L291" i="15"/>
  <c r="L292" i="15"/>
  <c r="L293" i="15"/>
  <c r="L295" i="15"/>
  <c r="L300" i="15"/>
  <c r="L301" i="15"/>
  <c r="L302" i="15"/>
  <c r="L303" i="15"/>
  <c r="L307" i="15"/>
  <c r="L308" i="15"/>
  <c r="L309" i="15"/>
  <c r="L310" i="15"/>
  <c r="L314" i="15"/>
  <c r="L315" i="15"/>
  <c r="L316" i="15"/>
  <c r="L317" i="15"/>
  <c r="L319" i="15"/>
  <c r="L320" i="15"/>
  <c r="L321" i="15"/>
  <c r="L322" i="15"/>
  <c r="L323" i="15"/>
  <c r="L327" i="15"/>
  <c r="L328" i="15"/>
  <c r="L329" i="15"/>
  <c r="L332" i="15"/>
  <c r="L333" i="15"/>
  <c r="L334" i="15"/>
  <c r="L335" i="15"/>
  <c r="L336" i="15"/>
  <c r="L338" i="15"/>
  <c r="L343" i="15"/>
  <c r="L344" i="15"/>
  <c r="L345" i="15"/>
  <c r="L346" i="15"/>
  <c r="L347" i="15"/>
  <c r="L348" i="15"/>
  <c r="L349" i="15"/>
  <c r="L351" i="15"/>
  <c r="L352" i="15"/>
  <c r="L353" i="15"/>
  <c r="L355" i="15"/>
  <c r="L356" i="15"/>
  <c r="L357" i="15"/>
  <c r="L363" i="15"/>
  <c r="L364" i="15"/>
  <c r="L365" i="15"/>
  <c r="L367" i="15"/>
  <c r="L368" i="15"/>
  <c r="L369" i="15"/>
  <c r="L372" i="15"/>
  <c r="L373" i="15"/>
  <c r="L375" i="15"/>
  <c r="L376" i="15"/>
  <c r="L377" i="15"/>
  <c r="L378" i="15"/>
  <c r="L379" i="15"/>
  <c r="L380" i="15"/>
  <c r="L381" i="15"/>
  <c r="L382" i="15"/>
  <c r="L388" i="15"/>
  <c r="L389" i="15"/>
  <c r="L390" i="15"/>
  <c r="L391" i="15"/>
  <c r="L392" i="15"/>
  <c r="L393" i="15"/>
  <c r="L394" i="15"/>
  <c r="L398" i="15"/>
  <c r="L399" i="15"/>
  <c r="L400" i="15"/>
  <c r="L401" i="15"/>
  <c r="L403" i="15"/>
  <c r="L404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52" i="15"/>
  <c r="L453" i="15"/>
  <c r="L454" i="15"/>
  <c r="L459" i="15"/>
  <c r="L460" i="15"/>
  <c r="L461" i="15"/>
  <c r="L465" i="15"/>
  <c r="L466" i="15"/>
  <c r="L467" i="15"/>
  <c r="L468" i="15"/>
  <c r="L469" i="15"/>
  <c r="L470" i="15"/>
  <c r="L471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3" i="15"/>
  <c r="L494" i="15"/>
  <c r="L495" i="15"/>
  <c r="L497" i="15"/>
  <c r="L502" i="15"/>
  <c r="L503" i="15"/>
  <c r="L504" i="15"/>
  <c r="L506" i="15"/>
  <c r="L507" i="15"/>
  <c r="L509" i="15"/>
  <c r="L511" i="15"/>
  <c r="L512" i="15"/>
  <c r="L513" i="15"/>
  <c r="L516" i="15"/>
  <c r="L517" i="15"/>
  <c r="L518" i="15"/>
  <c r="L519" i="15"/>
  <c r="L521" i="15"/>
  <c r="L522" i="15"/>
  <c r="L523" i="15"/>
  <c r="L524" i="15"/>
  <c r="L525" i="15"/>
  <c r="L528" i="15"/>
  <c r="L529" i="15"/>
  <c r="L530" i="15"/>
  <c r="L531" i="15"/>
  <c r="L533" i="15"/>
  <c r="L534" i="15"/>
  <c r="L535" i="15"/>
  <c r="L536" i="15"/>
  <c r="L537" i="15"/>
  <c r="L540" i="15"/>
  <c r="L541" i="15"/>
  <c r="L542" i="15"/>
  <c r="L543" i="15"/>
  <c r="L545" i="15"/>
  <c r="L546" i="15"/>
  <c r="L547" i="15"/>
  <c r="L548" i="15"/>
  <c r="L549" i="15"/>
  <c r="L552" i="15"/>
  <c r="L553" i="15"/>
  <c r="L554" i="15"/>
  <c r="L555" i="15"/>
  <c r="L557" i="15"/>
  <c r="L558" i="15"/>
  <c r="L559" i="15"/>
  <c r="L560" i="15"/>
  <c r="L561" i="15"/>
  <c r="L564" i="15"/>
  <c r="L565" i="15"/>
  <c r="L566" i="15"/>
  <c r="L567" i="15"/>
  <c r="L569" i="15"/>
  <c r="L570" i="15"/>
  <c r="L571" i="15"/>
  <c r="L572" i="15"/>
  <c r="L573" i="15"/>
  <c r="L576" i="15"/>
  <c r="L577" i="15"/>
  <c r="L578" i="15"/>
  <c r="L579" i="15"/>
  <c r="L582" i="15"/>
  <c r="L583" i="15"/>
  <c r="L584" i="15"/>
  <c r="L585" i="15"/>
  <c r="L587" i="15"/>
  <c r="L588" i="15"/>
  <c r="L589" i="15"/>
  <c r="L592" i="15"/>
  <c r="L593" i="15"/>
  <c r="L594" i="15"/>
  <c r="L595" i="15"/>
  <c r="L598" i="15"/>
  <c r="L599" i="15"/>
  <c r="L600" i="15"/>
  <c r="L601" i="15"/>
  <c r="L603" i="15"/>
  <c r="L604" i="15"/>
  <c r="L605" i="15"/>
  <c r="L609" i="15"/>
  <c r="L610" i="15"/>
  <c r="L611" i="15"/>
  <c r="L612" i="15"/>
  <c r="L613" i="15"/>
  <c r="L614" i="15"/>
  <c r="L615" i="15"/>
  <c r="L616" i="15"/>
  <c r="L617" i="15"/>
  <c r="L621" i="15"/>
  <c r="L622" i="15"/>
  <c r="L623" i="15"/>
  <c r="L624" i="15"/>
  <c r="L625" i="15"/>
  <c r="L626" i="15"/>
  <c r="L627" i="15"/>
  <c r="L628" i="15"/>
  <c r="L629" i="15"/>
  <c r="E468" i="15"/>
  <c r="E469" i="15"/>
  <c r="E470" i="15"/>
  <c r="E471" i="15"/>
  <c r="E472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94" i="15"/>
  <c r="E495" i="15"/>
  <c r="E496" i="15"/>
  <c r="E497" i="15"/>
  <c r="E498" i="15"/>
  <c r="E500" i="15"/>
  <c r="E502" i="15"/>
  <c r="E503" i="15"/>
  <c r="E504" i="15"/>
  <c r="E506" i="15"/>
  <c r="E507" i="15"/>
  <c r="E508" i="15"/>
  <c r="E509" i="15"/>
  <c r="E510" i="15"/>
  <c r="E511" i="15"/>
  <c r="E512" i="15"/>
  <c r="E513" i="15"/>
  <c r="E516" i="15"/>
  <c r="E517" i="15"/>
  <c r="E518" i="15"/>
  <c r="E519" i="15"/>
  <c r="E520" i="15"/>
  <c r="E521" i="15"/>
  <c r="E522" i="15"/>
  <c r="E523" i="15"/>
  <c r="E524" i="15"/>
  <c r="E525" i="15"/>
  <c r="E528" i="15"/>
  <c r="E529" i="15"/>
  <c r="E530" i="15"/>
  <c r="E531" i="15"/>
  <c r="E532" i="15"/>
  <c r="E533" i="15"/>
  <c r="E534" i="15"/>
  <c r="E535" i="15"/>
  <c r="E536" i="15"/>
  <c r="E537" i="15"/>
  <c r="E540" i="15"/>
  <c r="E541" i="15"/>
  <c r="E542" i="15"/>
  <c r="E543" i="15"/>
  <c r="E544" i="15"/>
  <c r="E545" i="15"/>
  <c r="E546" i="15"/>
  <c r="E547" i="15"/>
  <c r="E548" i="15"/>
  <c r="E549" i="15"/>
  <c r="E552" i="15"/>
  <c r="E553" i="15"/>
  <c r="E554" i="15"/>
  <c r="E555" i="15"/>
  <c r="E556" i="15"/>
  <c r="E557" i="15"/>
  <c r="E558" i="15"/>
  <c r="E559" i="15"/>
  <c r="E560" i="15"/>
  <c r="E561" i="15"/>
  <c r="E564" i="15"/>
  <c r="E565" i="15"/>
  <c r="E566" i="15"/>
  <c r="E567" i="15"/>
  <c r="E568" i="15"/>
  <c r="E569" i="15"/>
  <c r="E570" i="15"/>
  <c r="E571" i="15"/>
  <c r="E572" i="15"/>
  <c r="E573" i="15"/>
  <c r="E576" i="15"/>
  <c r="E577" i="15"/>
  <c r="E578" i="15"/>
  <c r="E579" i="15"/>
  <c r="E580" i="15"/>
  <c r="E581" i="15"/>
  <c r="E582" i="15"/>
  <c r="E583" i="15"/>
  <c r="E584" i="15"/>
  <c r="E585" i="15"/>
  <c r="E589" i="15"/>
  <c r="E592" i="15"/>
  <c r="E593" i="15"/>
  <c r="E594" i="15"/>
  <c r="E595" i="15"/>
  <c r="E598" i="15"/>
  <c r="E599" i="15"/>
  <c r="E600" i="15"/>
  <c r="E603" i="15"/>
  <c r="E604" i="15"/>
  <c r="E605" i="15"/>
  <c r="E606" i="15"/>
  <c r="E610" i="15"/>
  <c r="E611" i="15"/>
  <c r="E612" i="15"/>
  <c r="E613" i="15"/>
  <c r="E614" i="15"/>
  <c r="E615" i="15"/>
  <c r="E616" i="15"/>
  <c r="E617" i="15"/>
  <c r="E622" i="15"/>
  <c r="E623" i="15"/>
  <c r="E624" i="15"/>
  <c r="E626" i="15"/>
  <c r="E627" i="15"/>
  <c r="E628" i="15"/>
  <c r="E629" i="15"/>
  <c r="F468" i="15"/>
  <c r="F469" i="15"/>
  <c r="F470" i="15"/>
  <c r="F471" i="15"/>
  <c r="F472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4" i="15"/>
  <c r="F495" i="15"/>
  <c r="F496" i="15"/>
  <c r="F497" i="15"/>
  <c r="F498" i="15"/>
  <c r="F499" i="15"/>
  <c r="F500" i="15"/>
  <c r="F502" i="15"/>
  <c r="F503" i="15"/>
  <c r="F504" i="15"/>
  <c r="F506" i="15"/>
  <c r="F507" i="15"/>
  <c r="F508" i="15"/>
  <c r="F509" i="15"/>
  <c r="F510" i="15"/>
  <c r="F511" i="15"/>
  <c r="F512" i="15"/>
  <c r="F513" i="15"/>
  <c r="F517" i="15"/>
  <c r="F518" i="15"/>
  <c r="F519" i="15"/>
  <c r="F521" i="15"/>
  <c r="F522" i="15"/>
  <c r="F523" i="15"/>
  <c r="F524" i="15"/>
  <c r="F525" i="15"/>
  <c r="F527" i="15"/>
  <c r="F529" i="15"/>
  <c r="F530" i="15"/>
  <c r="F531" i="15"/>
  <c r="F534" i="15"/>
  <c r="F535" i="15"/>
  <c r="F536" i="15"/>
  <c r="F537" i="15"/>
  <c r="F539" i="15"/>
  <c r="F541" i="15"/>
  <c r="F542" i="15"/>
  <c r="F543" i="15"/>
  <c r="F544" i="15"/>
  <c r="F546" i="15"/>
  <c r="F547" i="15"/>
  <c r="F548" i="15"/>
  <c r="F549" i="15"/>
  <c r="F553" i="15"/>
  <c r="F554" i="15"/>
  <c r="F555" i="15"/>
  <c r="F556" i="15"/>
  <c r="F557" i="15"/>
  <c r="F558" i="15"/>
  <c r="F559" i="15"/>
  <c r="F560" i="15"/>
  <c r="F561" i="15"/>
  <c r="F565" i="15"/>
  <c r="F566" i="15"/>
  <c r="F567" i="15"/>
  <c r="F568" i="15"/>
  <c r="F569" i="15"/>
  <c r="F570" i="15"/>
  <c r="F571" i="15"/>
  <c r="F572" i="15"/>
  <c r="F573" i="15"/>
  <c r="F577" i="15"/>
  <c r="F578" i="15"/>
  <c r="F579" i="15"/>
  <c r="F580" i="15"/>
  <c r="F581" i="15"/>
  <c r="F582" i="15"/>
  <c r="F583" i="15"/>
  <c r="F584" i="15"/>
  <c r="F585" i="15"/>
  <c r="F587" i="15"/>
  <c r="F589" i="15"/>
  <c r="F592" i="15"/>
  <c r="F593" i="15"/>
  <c r="F594" i="15"/>
  <c r="F595" i="15"/>
  <c r="F599" i="15"/>
  <c r="F601" i="15"/>
  <c r="F602" i="15"/>
  <c r="F603" i="15"/>
  <c r="F604" i="15"/>
  <c r="F605" i="15"/>
  <c r="F608" i="15"/>
  <c r="F609" i="15"/>
  <c r="F611" i="15"/>
  <c r="F614" i="15"/>
  <c r="F615" i="15"/>
  <c r="F616" i="15"/>
  <c r="F617" i="15"/>
  <c r="F621" i="15"/>
  <c r="F623" i="15"/>
  <c r="F625" i="15"/>
  <c r="F626" i="15"/>
  <c r="F627" i="15"/>
  <c r="F628" i="15"/>
  <c r="F629" i="15"/>
  <c r="F630" i="15"/>
  <c r="G468" i="15"/>
  <c r="G469" i="15"/>
  <c r="G470" i="15"/>
  <c r="G471" i="15"/>
  <c r="G472" i="15"/>
  <c r="G473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4" i="15"/>
  <c r="G495" i="15"/>
  <c r="G496" i="15"/>
  <c r="G497" i="15"/>
  <c r="G498" i="15"/>
  <c r="G499" i="15"/>
  <c r="G500" i="15"/>
  <c r="G502" i="15"/>
  <c r="G503" i="15"/>
  <c r="G504" i="15"/>
  <c r="G506" i="15"/>
  <c r="G507" i="15"/>
  <c r="G508" i="15"/>
  <c r="G510" i="15"/>
  <c r="G511" i="15"/>
  <c r="G512" i="15"/>
  <c r="G513" i="15"/>
  <c r="G515" i="15"/>
  <c r="G516" i="15"/>
  <c r="G518" i="15"/>
  <c r="G519" i="15"/>
  <c r="G521" i="15"/>
  <c r="G522" i="15"/>
  <c r="G523" i="15"/>
  <c r="G524" i="15"/>
  <c r="G525" i="15"/>
  <c r="G527" i="15"/>
  <c r="G528" i="15"/>
  <c r="G530" i="15"/>
  <c r="G531" i="15"/>
  <c r="G534" i="15"/>
  <c r="G535" i="15"/>
  <c r="G536" i="15"/>
  <c r="G537" i="15"/>
  <c r="G540" i="15"/>
  <c r="G542" i="15"/>
  <c r="G543" i="15"/>
  <c r="G546" i="15"/>
  <c r="G547" i="15"/>
  <c r="G548" i="15"/>
  <c r="G549" i="15"/>
  <c r="G552" i="15"/>
  <c r="G554" i="15"/>
  <c r="G555" i="15"/>
  <c r="G558" i="15"/>
  <c r="G559" i="15"/>
  <c r="G560" i="15"/>
  <c r="G561" i="15"/>
  <c r="G563" i="15"/>
  <c r="G564" i="15"/>
  <c r="G566" i="15"/>
  <c r="G567" i="15"/>
  <c r="G568" i="15"/>
  <c r="G570" i="15"/>
  <c r="G571" i="15"/>
  <c r="G572" i="15"/>
  <c r="G573" i="15"/>
  <c r="G574" i="15"/>
  <c r="G575" i="15"/>
  <c r="G576" i="15"/>
  <c r="G578" i="15"/>
  <c r="G579" i="15"/>
  <c r="G580" i="15"/>
  <c r="G581" i="15"/>
  <c r="G582" i="15"/>
  <c r="G583" i="15"/>
  <c r="G584" i="15"/>
  <c r="G585" i="15"/>
  <c r="G587" i="15"/>
  <c r="G588" i="15"/>
  <c r="G590" i="15"/>
  <c r="G591" i="15"/>
  <c r="G592" i="15"/>
  <c r="G593" i="15"/>
  <c r="G594" i="15"/>
  <c r="G595" i="15"/>
  <c r="G598" i="15"/>
  <c r="G599" i="15"/>
  <c r="G600" i="15"/>
  <c r="G602" i="15"/>
  <c r="G603" i="15"/>
  <c r="G604" i="15"/>
  <c r="G605" i="15"/>
  <c r="G606" i="15"/>
  <c r="G609" i="15"/>
  <c r="G610" i="15"/>
  <c r="G611" i="15"/>
  <c r="G612" i="15"/>
  <c r="G614" i="15"/>
  <c r="G615" i="15"/>
  <c r="G616" i="15"/>
  <c r="G617" i="15"/>
  <c r="G618" i="15"/>
  <c r="G621" i="15"/>
  <c r="G622" i="15"/>
  <c r="G623" i="15"/>
  <c r="G624" i="15"/>
  <c r="G626" i="15"/>
  <c r="G627" i="15"/>
  <c r="G628" i="15"/>
  <c r="G629" i="15"/>
  <c r="G630" i="15"/>
  <c r="G631" i="15"/>
  <c r="H468" i="15"/>
  <c r="H469" i="15"/>
  <c r="H470" i="15"/>
  <c r="H471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3" i="15"/>
  <c r="H494" i="15"/>
  <c r="H495" i="15"/>
  <c r="H497" i="15"/>
  <c r="H499" i="15"/>
  <c r="H500" i="15"/>
  <c r="H502" i="15"/>
  <c r="H503" i="15"/>
  <c r="H504" i="15"/>
  <c r="H505" i="15"/>
  <c r="H506" i="15"/>
  <c r="H507" i="15"/>
  <c r="H511" i="15"/>
  <c r="H512" i="15"/>
  <c r="H513" i="15"/>
  <c r="H516" i="15"/>
  <c r="H517" i="15"/>
  <c r="H518" i="15"/>
  <c r="H519" i="15"/>
  <c r="H522" i="15"/>
  <c r="H523" i="15"/>
  <c r="H524" i="15"/>
  <c r="H525" i="15"/>
  <c r="H526" i="15"/>
  <c r="H528" i="15"/>
  <c r="H529" i="15"/>
  <c r="H530" i="15"/>
  <c r="H531" i="15"/>
  <c r="H533" i="15"/>
  <c r="H534" i="15"/>
  <c r="H535" i="15"/>
  <c r="H536" i="15"/>
  <c r="H537" i="15"/>
  <c r="H539" i="15"/>
  <c r="H540" i="15"/>
  <c r="H541" i="15"/>
  <c r="H542" i="15"/>
  <c r="H543" i="15"/>
  <c r="H545" i="15"/>
  <c r="H546" i="15"/>
  <c r="H547" i="15"/>
  <c r="H548" i="15"/>
  <c r="H549" i="15"/>
  <c r="H551" i="15"/>
  <c r="H552" i="15"/>
  <c r="H553" i="15"/>
  <c r="H554" i="15"/>
  <c r="H555" i="15"/>
  <c r="H557" i="15"/>
  <c r="H558" i="15"/>
  <c r="H559" i="15"/>
  <c r="H560" i="15"/>
  <c r="H561" i="15"/>
  <c r="H564" i="15"/>
  <c r="H565" i="15"/>
  <c r="H566" i="15"/>
  <c r="H567" i="15"/>
  <c r="H569" i="15"/>
  <c r="H570" i="15"/>
  <c r="H571" i="15"/>
  <c r="H572" i="15"/>
  <c r="H573" i="15"/>
  <c r="H576" i="15"/>
  <c r="H577" i="15"/>
  <c r="H578" i="15"/>
  <c r="H579" i="15"/>
  <c r="H581" i="15"/>
  <c r="H582" i="15"/>
  <c r="H583" i="15"/>
  <c r="H584" i="15"/>
  <c r="H585" i="15"/>
  <c r="H589" i="15"/>
  <c r="H591" i="15"/>
  <c r="H592" i="15"/>
  <c r="H593" i="15"/>
  <c r="H594" i="15"/>
  <c r="H595" i="15"/>
  <c r="H598" i="15"/>
  <c r="H599" i="15"/>
  <c r="H600" i="15"/>
  <c r="H603" i="15"/>
  <c r="H604" i="15"/>
  <c r="H605" i="15"/>
  <c r="H606" i="15"/>
  <c r="H609" i="15"/>
  <c r="H610" i="15"/>
  <c r="H611" i="15"/>
  <c r="H612" i="15"/>
  <c r="H614" i="15"/>
  <c r="H615" i="15"/>
  <c r="H616" i="15"/>
  <c r="H617" i="15"/>
  <c r="H618" i="15"/>
  <c r="H621" i="15"/>
  <c r="H622" i="15"/>
  <c r="H623" i="15"/>
  <c r="H624" i="15"/>
  <c r="H626" i="15"/>
  <c r="H627" i="15"/>
  <c r="H628" i="15"/>
  <c r="H629" i="15"/>
  <c r="H630" i="15"/>
  <c r="I468" i="15"/>
  <c r="I469" i="15"/>
  <c r="I470" i="15"/>
  <c r="I471" i="15"/>
  <c r="I472" i="15"/>
  <c r="I473" i="15"/>
  <c r="I476" i="15"/>
  <c r="I477" i="15"/>
  <c r="I478" i="15"/>
  <c r="I479" i="15"/>
  <c r="I480" i="15"/>
  <c r="I481" i="15"/>
  <c r="I482" i="15"/>
  <c r="I483" i="15"/>
  <c r="I484" i="15"/>
  <c r="I485" i="15"/>
  <c r="I486" i="15"/>
  <c r="I487" i="15"/>
  <c r="I488" i="15"/>
  <c r="I489" i="15"/>
  <c r="I490" i="15"/>
  <c r="I491" i="15"/>
  <c r="I494" i="15"/>
  <c r="I495" i="15"/>
  <c r="I496" i="15"/>
  <c r="I497" i="15"/>
  <c r="I498" i="15"/>
  <c r="I499" i="15"/>
  <c r="I500" i="15"/>
  <c r="I502" i="15"/>
  <c r="I503" i="15"/>
  <c r="I504" i="15"/>
  <c r="I506" i="15"/>
  <c r="I507" i="15"/>
  <c r="I508" i="15"/>
  <c r="I509" i="15"/>
  <c r="I510" i="15"/>
  <c r="I511" i="15"/>
  <c r="I512" i="15"/>
  <c r="I513" i="15"/>
  <c r="I516" i="15"/>
  <c r="I517" i="15"/>
  <c r="I518" i="15"/>
  <c r="I519" i="15"/>
  <c r="I521" i="15"/>
  <c r="I522" i="15"/>
  <c r="I523" i="15"/>
  <c r="I524" i="15"/>
  <c r="I525" i="15"/>
  <c r="I528" i="15"/>
  <c r="I529" i="15"/>
  <c r="I530" i="15"/>
  <c r="I531" i="15"/>
  <c r="I533" i="15"/>
  <c r="I534" i="15"/>
  <c r="I535" i="15"/>
  <c r="I536" i="15"/>
  <c r="I537" i="15"/>
  <c r="I540" i="15"/>
  <c r="I541" i="15"/>
  <c r="I542" i="15"/>
  <c r="I543" i="15"/>
  <c r="I545" i="15"/>
  <c r="I546" i="15"/>
  <c r="I547" i="15"/>
  <c r="I548" i="15"/>
  <c r="I549" i="15"/>
  <c r="I552" i="15"/>
  <c r="I553" i="15"/>
  <c r="I554" i="15"/>
  <c r="I555" i="15"/>
  <c r="I557" i="15"/>
  <c r="I558" i="15"/>
  <c r="I559" i="15"/>
  <c r="I560" i="15"/>
  <c r="I561" i="15"/>
  <c r="I563" i="15"/>
  <c r="I564" i="15"/>
  <c r="I565" i="15"/>
  <c r="I566" i="15"/>
  <c r="I567" i="15"/>
  <c r="I569" i="15"/>
  <c r="I570" i="15"/>
  <c r="I571" i="15"/>
  <c r="I572" i="15"/>
  <c r="I573" i="15"/>
  <c r="I575" i="15"/>
  <c r="I576" i="15"/>
  <c r="I577" i="15"/>
  <c r="I578" i="15"/>
  <c r="I579" i="15"/>
  <c r="I581" i="15"/>
  <c r="I582" i="15"/>
  <c r="I583" i="15"/>
  <c r="I584" i="15"/>
  <c r="I585" i="15"/>
  <c r="I586" i="15"/>
  <c r="I587" i="15"/>
  <c r="I588" i="15"/>
  <c r="I589" i="15"/>
  <c r="I592" i="15"/>
  <c r="I593" i="15"/>
  <c r="I594" i="15"/>
  <c r="I595" i="15"/>
  <c r="I598" i="15"/>
  <c r="I599" i="15"/>
  <c r="I600" i="15"/>
  <c r="I603" i="15"/>
  <c r="I604" i="15"/>
  <c r="I605" i="15"/>
  <c r="I606" i="15"/>
  <c r="I609" i="15"/>
  <c r="I610" i="15"/>
  <c r="I611" i="15"/>
  <c r="I612" i="15"/>
  <c r="I614" i="15"/>
  <c r="I615" i="15"/>
  <c r="I616" i="15"/>
  <c r="I617" i="15"/>
  <c r="I618" i="15"/>
  <c r="I621" i="15"/>
  <c r="I622" i="15"/>
  <c r="I623" i="15"/>
  <c r="I624" i="15"/>
  <c r="I626" i="15"/>
  <c r="I627" i="15"/>
  <c r="I628" i="15"/>
  <c r="I629" i="15"/>
  <c r="I630" i="15"/>
  <c r="J468" i="15"/>
  <c r="J469" i="15"/>
  <c r="J470" i="15"/>
  <c r="J471" i="15"/>
  <c r="J472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4" i="15"/>
  <c r="J495" i="15"/>
  <c r="J496" i="15"/>
  <c r="J497" i="15"/>
  <c r="J500" i="15"/>
  <c r="J502" i="15"/>
  <c r="J503" i="15"/>
  <c r="J504" i="15"/>
  <c r="J505" i="15"/>
  <c r="J506" i="15"/>
  <c r="J507" i="15"/>
  <c r="J508" i="15"/>
  <c r="J511" i="15"/>
  <c r="J512" i="15"/>
  <c r="J513" i="15"/>
  <c r="J516" i="15"/>
  <c r="J517" i="15"/>
  <c r="J518" i="15"/>
  <c r="J519" i="15"/>
  <c r="J522" i="15"/>
  <c r="J523" i="15"/>
  <c r="J524" i="15"/>
  <c r="J525" i="15"/>
  <c r="J528" i="15"/>
  <c r="J529" i="15"/>
  <c r="J530" i="15"/>
  <c r="J531" i="15"/>
  <c r="J534" i="15"/>
  <c r="J535" i="15"/>
  <c r="J536" i="15"/>
  <c r="J537" i="15"/>
  <c r="J540" i="15"/>
  <c r="J541" i="15"/>
  <c r="J542" i="15"/>
  <c r="J543" i="15"/>
  <c r="J546" i="15"/>
  <c r="J547" i="15"/>
  <c r="J548" i="15"/>
  <c r="J549" i="15"/>
  <c r="J550" i="15"/>
  <c r="J551" i="15"/>
  <c r="J552" i="15"/>
  <c r="J553" i="15"/>
  <c r="J554" i="15"/>
  <c r="J555" i="15"/>
  <c r="J558" i="15"/>
  <c r="J559" i="15"/>
  <c r="J560" i="15"/>
  <c r="J561" i="15"/>
  <c r="J562" i="15"/>
  <c r="J563" i="15"/>
  <c r="J564" i="15"/>
  <c r="J565" i="15"/>
  <c r="J566" i="15"/>
  <c r="J567" i="15"/>
  <c r="J570" i="15"/>
  <c r="J571" i="15"/>
  <c r="J572" i="15"/>
  <c r="J573" i="15"/>
  <c r="J575" i="15"/>
  <c r="J576" i="15"/>
  <c r="J577" i="15"/>
  <c r="J578" i="15"/>
  <c r="J579" i="15"/>
  <c r="J582" i="15"/>
  <c r="J583" i="15"/>
  <c r="J584" i="15"/>
  <c r="J585" i="15"/>
  <c r="J588" i="15"/>
  <c r="J589" i="15"/>
  <c r="J590" i="15"/>
  <c r="J591" i="15"/>
  <c r="J592" i="15"/>
  <c r="J593" i="15"/>
  <c r="J594" i="15"/>
  <c r="J595" i="15"/>
  <c r="J598" i="15"/>
  <c r="J599" i="15"/>
  <c r="J600" i="15"/>
  <c r="J601" i="15"/>
  <c r="J602" i="15"/>
  <c r="J603" i="15"/>
  <c r="J604" i="15"/>
  <c r="J605" i="15"/>
  <c r="J609" i="15"/>
  <c r="J610" i="15"/>
  <c r="J611" i="15"/>
  <c r="J612" i="15"/>
  <c r="J613" i="15"/>
  <c r="J614" i="15"/>
  <c r="J615" i="15"/>
  <c r="J616" i="15"/>
  <c r="J617" i="15"/>
  <c r="J621" i="15"/>
  <c r="J622" i="15"/>
  <c r="J623" i="15"/>
  <c r="J624" i="15"/>
  <c r="J626" i="15"/>
  <c r="J627" i="15"/>
  <c r="J628" i="15"/>
  <c r="J629" i="15"/>
  <c r="K468" i="15"/>
  <c r="K469" i="15"/>
  <c r="K470" i="15"/>
  <c r="K471" i="15"/>
  <c r="K472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1" i="15"/>
  <c r="K492" i="15"/>
  <c r="K494" i="15"/>
  <c r="K495" i="15"/>
  <c r="K496" i="15"/>
  <c r="K497" i="15"/>
  <c r="K498" i="15"/>
  <c r="K502" i="15"/>
  <c r="K503" i="15"/>
  <c r="K504" i="15"/>
  <c r="K506" i="15"/>
  <c r="K507" i="15"/>
  <c r="K508" i="15"/>
  <c r="K509" i="15"/>
  <c r="K510" i="15"/>
  <c r="K511" i="15"/>
  <c r="K512" i="15"/>
  <c r="K513" i="15"/>
  <c r="K516" i="15"/>
  <c r="K517" i="15"/>
  <c r="K518" i="15"/>
  <c r="K519" i="15"/>
  <c r="K520" i="15"/>
  <c r="K521" i="15"/>
  <c r="K522" i="15"/>
  <c r="K523" i="15"/>
  <c r="K524" i="15"/>
  <c r="K525" i="15"/>
  <c r="K528" i="15"/>
  <c r="K529" i="15"/>
  <c r="K530" i="15"/>
  <c r="K531" i="15"/>
  <c r="K532" i="15"/>
  <c r="K533" i="15"/>
  <c r="K534" i="15"/>
  <c r="K535" i="15"/>
  <c r="K536" i="15"/>
  <c r="K537" i="15"/>
  <c r="K540" i="15"/>
  <c r="K541" i="15"/>
  <c r="K542" i="15"/>
  <c r="K543" i="15"/>
  <c r="K544" i="15"/>
  <c r="K545" i="15"/>
  <c r="K546" i="15"/>
  <c r="K547" i="15"/>
  <c r="K548" i="15"/>
  <c r="K549" i="15"/>
  <c r="K551" i="15"/>
  <c r="K552" i="15"/>
  <c r="K553" i="15"/>
  <c r="K554" i="15"/>
  <c r="K555" i="15"/>
  <c r="K556" i="15"/>
  <c r="K557" i="15"/>
  <c r="K558" i="15"/>
  <c r="K559" i="15"/>
  <c r="K560" i="15"/>
  <c r="K561" i="15"/>
  <c r="K563" i="15"/>
  <c r="K564" i="15"/>
  <c r="K565" i="15"/>
  <c r="K566" i="15"/>
  <c r="K567" i="15"/>
  <c r="K568" i="15"/>
  <c r="K569" i="15"/>
  <c r="K570" i="15"/>
  <c r="K571" i="15"/>
  <c r="K572" i="15"/>
  <c r="K573" i="15"/>
  <c r="K575" i="15"/>
  <c r="K576" i="15"/>
  <c r="K577" i="15"/>
  <c r="K578" i="15"/>
  <c r="K579" i="15"/>
  <c r="K580" i="15"/>
  <c r="K581" i="15"/>
  <c r="K582" i="15"/>
  <c r="K583" i="15"/>
  <c r="K584" i="15"/>
  <c r="K585" i="15"/>
  <c r="K587" i="15"/>
  <c r="K588" i="15"/>
  <c r="K589" i="15"/>
  <c r="K590" i="15"/>
  <c r="K591" i="15"/>
  <c r="K592" i="15"/>
  <c r="K593" i="15"/>
  <c r="K594" i="15"/>
  <c r="K595" i="15"/>
  <c r="K598" i="15"/>
  <c r="K599" i="15"/>
  <c r="K600" i="15"/>
  <c r="K601" i="15"/>
  <c r="K602" i="15"/>
  <c r="K603" i="15"/>
  <c r="K604" i="15"/>
  <c r="K605" i="15"/>
  <c r="K606" i="15"/>
  <c r="K609" i="15"/>
  <c r="K610" i="15"/>
  <c r="K611" i="15"/>
  <c r="K612" i="15"/>
  <c r="K613" i="15"/>
  <c r="K614" i="15"/>
  <c r="K615" i="15"/>
  <c r="K616" i="15"/>
  <c r="K617" i="15"/>
  <c r="K618" i="15"/>
  <c r="K621" i="15"/>
  <c r="K622" i="15"/>
  <c r="K623" i="15"/>
  <c r="K624" i="15"/>
  <c r="K626" i="15"/>
  <c r="K627" i="15"/>
  <c r="K628" i="15"/>
  <c r="K629" i="15"/>
  <c r="K630" i="15"/>
  <c r="D926" i="14"/>
  <c r="D502" i="14"/>
  <c r="D501" i="14"/>
  <c r="D224" i="14"/>
  <c r="D223" i="14"/>
  <c r="D222" i="14"/>
  <c r="D214" i="14"/>
  <c r="D1023" i="14"/>
  <c r="F4" i="15"/>
  <c r="F5" i="15"/>
  <c r="F6" i="15"/>
  <c r="F7" i="15"/>
  <c r="F10" i="15"/>
  <c r="F11" i="15"/>
  <c r="F12" i="15"/>
  <c r="F13" i="15"/>
  <c r="F14" i="15"/>
  <c r="F16" i="15"/>
  <c r="F17" i="15"/>
  <c r="F18" i="15"/>
  <c r="F19" i="15"/>
  <c r="F23" i="15"/>
  <c r="F24" i="15"/>
  <c r="F25" i="15"/>
  <c r="F26" i="15"/>
  <c r="F28" i="15"/>
  <c r="F29" i="15"/>
  <c r="F30" i="15"/>
  <c r="F31" i="15"/>
  <c r="F35" i="15"/>
  <c r="F36" i="15"/>
  <c r="F37" i="15"/>
  <c r="F38" i="15"/>
  <c r="F39" i="15"/>
  <c r="F40" i="15"/>
  <c r="F41" i="15"/>
  <c r="F45" i="15"/>
  <c r="F46" i="15"/>
  <c r="F47" i="15"/>
  <c r="F48" i="15"/>
  <c r="F49" i="15"/>
  <c r="F50" i="15"/>
  <c r="F53" i="15"/>
  <c r="F54" i="15"/>
  <c r="F55" i="15"/>
  <c r="F56" i="15"/>
  <c r="F58" i="15"/>
  <c r="F59" i="15"/>
  <c r="F60" i="15"/>
  <c r="F61" i="15"/>
  <c r="F62" i="15"/>
  <c r="F65" i="15"/>
  <c r="F66" i="15"/>
  <c r="F67" i="15"/>
  <c r="F68" i="15"/>
  <c r="F70" i="15"/>
  <c r="F71" i="15"/>
  <c r="F72" i="15"/>
  <c r="F73" i="15"/>
  <c r="F76" i="15"/>
  <c r="F77" i="15"/>
  <c r="F78" i="15"/>
  <c r="F79" i="15"/>
  <c r="F82" i="15"/>
  <c r="F83" i="15"/>
  <c r="F84" i="15"/>
  <c r="F86" i="15"/>
  <c r="F87" i="15"/>
  <c r="F88" i="15"/>
  <c r="F89" i="15"/>
  <c r="F90" i="15"/>
  <c r="F91" i="15"/>
  <c r="F92" i="15"/>
  <c r="F93" i="15"/>
  <c r="F94" i="15"/>
  <c r="F95" i="15"/>
  <c r="F96" i="15"/>
  <c r="F98" i="15"/>
  <c r="F99" i="15"/>
  <c r="F100" i="15"/>
  <c r="F101" i="15"/>
  <c r="F102" i="15"/>
  <c r="F103" i="15"/>
  <c r="F104" i="15"/>
  <c r="F106" i="15"/>
  <c r="F107" i="15"/>
  <c r="F111" i="15"/>
  <c r="F112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30" i="15"/>
  <c r="F131" i="15"/>
  <c r="F132" i="15"/>
  <c r="F133" i="15"/>
  <c r="F134" i="15"/>
  <c r="F135" i="15"/>
  <c r="F136" i="15"/>
  <c r="F137" i="15"/>
  <c r="F138" i="15"/>
  <c r="F139" i="15"/>
  <c r="F141" i="15"/>
  <c r="F142" i="15"/>
  <c r="F143" i="15"/>
  <c r="F144" i="15"/>
  <c r="F145" i="15"/>
  <c r="F146" i="15"/>
  <c r="F147" i="15"/>
  <c r="F148" i="15"/>
  <c r="F149" i="15"/>
  <c r="F150" i="15"/>
  <c r="F151" i="15"/>
  <c r="F153" i="15"/>
  <c r="F154" i="15"/>
  <c r="F155" i="15"/>
  <c r="F156" i="15"/>
  <c r="F157" i="15"/>
  <c r="F158" i="15"/>
  <c r="F159" i="15"/>
  <c r="F160" i="15"/>
  <c r="F161" i="15"/>
  <c r="F162" i="15"/>
  <c r="F164" i="15"/>
  <c r="F166" i="15"/>
  <c r="F167" i="15"/>
  <c r="F168" i="15"/>
  <c r="F169" i="15"/>
  <c r="F170" i="15"/>
  <c r="F171" i="15"/>
  <c r="F172" i="15"/>
  <c r="F173" i="15"/>
  <c r="F174" i="15"/>
  <c r="F178" i="15"/>
  <c r="F179" i="15"/>
  <c r="F180" i="15"/>
  <c r="F181" i="15"/>
  <c r="F184" i="15"/>
  <c r="F185" i="15"/>
  <c r="F189" i="15"/>
  <c r="F190" i="15"/>
  <c r="F191" i="15"/>
  <c r="F192" i="15"/>
  <c r="F196" i="15"/>
  <c r="F199" i="15"/>
  <c r="F200" i="15"/>
  <c r="F201" i="15"/>
  <c r="F202" i="15"/>
  <c r="F205" i="15"/>
  <c r="F206" i="15"/>
  <c r="F207" i="15"/>
  <c r="F208" i="15"/>
  <c r="F209" i="15"/>
  <c r="F214" i="15"/>
  <c r="F215" i="15"/>
  <c r="F216" i="15"/>
  <c r="F217" i="15"/>
  <c r="F218" i="15"/>
  <c r="F219" i="15"/>
  <c r="F221" i="15"/>
  <c r="F223" i="15"/>
  <c r="F224" i="15"/>
  <c r="F225" i="15"/>
  <c r="F226" i="15"/>
  <c r="F227" i="15"/>
  <c r="F228" i="15"/>
  <c r="F230" i="15"/>
  <c r="F231" i="15"/>
  <c r="F232" i="15"/>
  <c r="F233" i="15"/>
  <c r="F234" i="15"/>
  <c r="F235" i="15"/>
  <c r="F236" i="15"/>
  <c r="F237" i="15"/>
  <c r="F238" i="15"/>
  <c r="F239" i="15"/>
  <c r="F242" i="15"/>
  <c r="F243" i="15"/>
  <c r="F244" i="15"/>
  <c r="F245" i="15"/>
  <c r="F246" i="15"/>
  <c r="F247" i="15"/>
  <c r="F248" i="15"/>
  <c r="F252" i="15"/>
  <c r="F253" i="15"/>
  <c r="F254" i="15"/>
  <c r="F255" i="15"/>
  <c r="F256" i="15"/>
  <c r="F257" i="15"/>
  <c r="F258" i="15"/>
  <c r="F262" i="15"/>
  <c r="F263" i="15"/>
  <c r="F264" i="15"/>
  <c r="F265" i="15"/>
  <c r="F266" i="15"/>
  <c r="F267" i="15"/>
  <c r="F268" i="15"/>
  <c r="F274" i="15"/>
  <c r="F275" i="15"/>
  <c r="F276" i="15"/>
  <c r="F277" i="15"/>
  <c r="F278" i="15"/>
  <c r="F279" i="15"/>
  <c r="F283" i="15"/>
  <c r="F284" i="15"/>
  <c r="F285" i="15"/>
  <c r="F286" i="15"/>
  <c r="F287" i="15"/>
  <c r="F289" i="15"/>
  <c r="F290" i="15"/>
  <c r="F291" i="15"/>
  <c r="F293" i="15"/>
  <c r="F294" i="15"/>
  <c r="F295" i="15"/>
  <c r="F300" i="15"/>
  <c r="F301" i="15"/>
  <c r="F302" i="15"/>
  <c r="F303" i="15"/>
  <c r="F304" i="15"/>
  <c r="F307" i="15"/>
  <c r="F308" i="15"/>
  <c r="F310" i="15"/>
  <c r="F314" i="15"/>
  <c r="F315" i="15"/>
  <c r="F316" i="15"/>
  <c r="F317" i="15"/>
  <c r="F318" i="15"/>
  <c r="F319" i="15"/>
  <c r="F320" i="15"/>
  <c r="F321" i="15"/>
  <c r="F322" i="15"/>
  <c r="F323" i="15"/>
  <c r="F327" i="15"/>
  <c r="F328" i="15"/>
  <c r="F329" i="15"/>
  <c r="F330" i="15"/>
  <c r="F335" i="15"/>
  <c r="F336" i="15"/>
  <c r="F337" i="15"/>
  <c r="F338" i="15"/>
  <c r="F342" i="15"/>
  <c r="F343" i="15"/>
  <c r="F344" i="15"/>
  <c r="F345" i="15"/>
  <c r="F346" i="15"/>
  <c r="F347" i="15"/>
  <c r="F351" i="15"/>
  <c r="F352" i="15"/>
  <c r="F353" i="15"/>
  <c r="F354" i="15"/>
  <c r="F355" i="15"/>
  <c r="F356" i="15"/>
  <c r="F357" i="15"/>
  <c r="F358" i="15"/>
  <c r="F363" i="15"/>
  <c r="F364" i="15"/>
  <c r="F365" i="15"/>
  <c r="F366" i="15"/>
  <c r="F367" i="15"/>
  <c r="F368" i="15"/>
  <c r="F369" i="15"/>
  <c r="F372" i="15"/>
  <c r="F373" i="15"/>
  <c r="F375" i="15"/>
  <c r="F376" i="15"/>
  <c r="F377" i="15"/>
  <c r="F378" i="15"/>
  <c r="F379" i="15"/>
  <c r="F380" i="15"/>
  <c r="F381" i="15"/>
  <c r="F382" i="15"/>
  <c r="F383" i="15"/>
  <c r="F388" i="15"/>
  <c r="F389" i="15"/>
  <c r="F390" i="15"/>
  <c r="F391" i="15"/>
  <c r="F392" i="15"/>
  <c r="F393" i="15"/>
  <c r="F394" i="15"/>
  <c r="F395" i="15"/>
  <c r="F398" i="15"/>
  <c r="F399" i="15"/>
  <c r="F400" i="15"/>
  <c r="F401" i="15"/>
  <c r="F402" i="15"/>
  <c r="F403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52" i="15"/>
  <c r="F453" i="15"/>
  <c r="F454" i="15"/>
  <c r="F455" i="15"/>
  <c r="F456" i="15"/>
  <c r="F457" i="15"/>
  <c r="F459" i="15"/>
  <c r="F460" i="15"/>
  <c r="F461" i="15"/>
  <c r="F462" i="15"/>
  <c r="F466" i="15"/>
  <c r="F467" i="15"/>
  <c r="E4" i="15"/>
  <c r="E5" i="15"/>
  <c r="E6" i="15"/>
  <c r="E7" i="15"/>
  <c r="E8" i="15"/>
  <c r="E11" i="15"/>
  <c r="E12" i="15"/>
  <c r="E13" i="15"/>
  <c r="E14" i="15"/>
  <c r="E16" i="15"/>
  <c r="E17" i="15"/>
  <c r="E18" i="15"/>
  <c r="E19" i="15"/>
  <c r="E20" i="15"/>
  <c r="E23" i="15"/>
  <c r="E24" i="15"/>
  <c r="E25" i="15"/>
  <c r="E26" i="15"/>
  <c r="E28" i="15"/>
  <c r="E29" i="15"/>
  <c r="E30" i="15"/>
  <c r="E31" i="15"/>
  <c r="E32" i="15"/>
  <c r="E35" i="15"/>
  <c r="E36" i="15"/>
  <c r="E37" i="15"/>
  <c r="E39" i="15"/>
  <c r="E40" i="15"/>
  <c r="E41" i="15"/>
  <c r="E42" i="15"/>
  <c r="E45" i="15"/>
  <c r="E46" i="15"/>
  <c r="E47" i="15"/>
  <c r="E49" i="15"/>
  <c r="E50" i="15"/>
  <c r="E53" i="15"/>
  <c r="E54" i="15"/>
  <c r="E55" i="15"/>
  <c r="E56" i="15"/>
  <c r="E57" i="15"/>
  <c r="E58" i="15"/>
  <c r="E59" i="15"/>
  <c r="E60" i="15"/>
  <c r="E61" i="15"/>
  <c r="E62" i="15"/>
  <c r="E65" i="15"/>
  <c r="E66" i="15"/>
  <c r="E67" i="15"/>
  <c r="E68" i="15"/>
  <c r="E69" i="15"/>
  <c r="E70" i="15"/>
  <c r="E71" i="15"/>
  <c r="E72" i="15"/>
  <c r="E75" i="15"/>
  <c r="E76" i="15"/>
  <c r="E77" i="15"/>
  <c r="E78" i="15"/>
  <c r="E79" i="15"/>
  <c r="E81" i="15"/>
  <c r="E86" i="15"/>
  <c r="E87" i="15"/>
  <c r="E88" i="15"/>
  <c r="E89" i="15"/>
  <c r="E90" i="15"/>
  <c r="E91" i="15"/>
  <c r="E92" i="15"/>
  <c r="E93" i="15"/>
  <c r="E98" i="15"/>
  <c r="E99" i="15"/>
  <c r="E100" i="15"/>
  <c r="E101" i="15"/>
  <c r="E102" i="15"/>
  <c r="E103" i="15"/>
  <c r="E104" i="15"/>
  <c r="E105" i="15"/>
  <c r="E110" i="15"/>
  <c r="E111" i="15"/>
  <c r="E112" i="15"/>
  <c r="E114" i="15"/>
  <c r="E115" i="15"/>
  <c r="E116" i="15"/>
  <c r="E117" i="15"/>
  <c r="E118" i="15"/>
  <c r="E122" i="15"/>
  <c r="E123" i="15"/>
  <c r="E124" i="15"/>
  <c r="E125" i="15"/>
  <c r="E126" i="15"/>
  <c r="E127" i="15"/>
  <c r="E128" i="15"/>
  <c r="E134" i="15"/>
  <c r="E135" i="15"/>
  <c r="E136" i="15"/>
  <c r="E137" i="15"/>
  <c r="E138" i="15"/>
  <c r="E139" i="15"/>
  <c r="E140" i="15"/>
  <c r="E141" i="15"/>
  <c r="E146" i="15"/>
  <c r="E147" i="15"/>
  <c r="E148" i="15"/>
  <c r="E149" i="15"/>
  <c r="E150" i="15"/>
  <c r="E151" i="15"/>
  <c r="E153" i="15"/>
  <c r="E158" i="15"/>
  <c r="E159" i="15"/>
  <c r="E160" i="15"/>
  <c r="E161" i="15"/>
  <c r="E162" i="15"/>
  <c r="E164" i="15"/>
  <c r="E169" i="15"/>
  <c r="E170" i="15"/>
  <c r="E171" i="15"/>
  <c r="E172" i="15"/>
  <c r="E173" i="15"/>
  <c r="E174" i="15"/>
  <c r="E175" i="15"/>
  <c r="E176" i="15"/>
  <c r="E177" i="15"/>
  <c r="E179" i="15"/>
  <c r="E180" i="15"/>
  <c r="E181" i="15"/>
  <c r="E184" i="15"/>
  <c r="E185" i="15"/>
  <c r="E186" i="15"/>
  <c r="E187" i="15"/>
  <c r="E188" i="15"/>
  <c r="E189" i="15"/>
  <c r="E190" i="15"/>
  <c r="E191" i="15"/>
  <c r="E196" i="15"/>
  <c r="E198" i="15"/>
  <c r="E199" i="15"/>
  <c r="E200" i="15"/>
  <c r="E201" i="15"/>
  <c r="E202" i="15"/>
  <c r="E206" i="15"/>
  <c r="E207" i="15"/>
  <c r="E208" i="15"/>
  <c r="E209" i="15"/>
  <c r="E212" i="15"/>
  <c r="E213" i="15"/>
  <c r="E214" i="15"/>
  <c r="E215" i="15"/>
  <c r="E216" i="15"/>
  <c r="E217" i="15"/>
  <c r="E218" i="15"/>
  <c r="E219" i="15"/>
  <c r="E221" i="15"/>
  <c r="E222" i="15"/>
  <c r="E223" i="15"/>
  <c r="E224" i="15"/>
  <c r="E225" i="15"/>
  <c r="E226" i="15"/>
  <c r="E227" i="15"/>
  <c r="E228" i="15"/>
  <c r="E230" i="15"/>
  <c r="E231" i="15"/>
  <c r="E232" i="15"/>
  <c r="E233" i="15"/>
  <c r="E234" i="15"/>
  <c r="E235" i="15"/>
  <c r="E236" i="15"/>
  <c r="E237" i="15"/>
  <c r="E238" i="15"/>
  <c r="E239" i="15"/>
  <c r="E242" i="15"/>
  <c r="E243" i="15"/>
  <c r="E244" i="15"/>
  <c r="E245" i="15"/>
  <c r="E246" i="15"/>
  <c r="E247" i="15"/>
  <c r="E248" i="15"/>
  <c r="E253" i="15"/>
  <c r="E254" i="15"/>
  <c r="E255" i="15"/>
  <c r="E256" i="15"/>
  <c r="E257" i="15"/>
  <c r="E258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3" i="15"/>
  <c r="E284" i="15"/>
  <c r="E285" i="15"/>
  <c r="E286" i="15"/>
  <c r="E293" i="15"/>
  <c r="E294" i="15"/>
  <c r="E295" i="15"/>
  <c r="E296" i="15"/>
  <c r="E297" i="15"/>
  <c r="E300" i="15"/>
  <c r="E301" i="15"/>
  <c r="E302" i="15"/>
  <c r="E303" i="15"/>
  <c r="E307" i="15"/>
  <c r="E308" i="15"/>
  <c r="E309" i="15"/>
  <c r="E310" i="15"/>
  <c r="E314" i="15"/>
  <c r="E315" i="15"/>
  <c r="E316" i="15"/>
  <c r="E317" i="15"/>
  <c r="E318" i="15"/>
  <c r="E319" i="15"/>
  <c r="E320" i="15"/>
  <c r="E321" i="15"/>
  <c r="E322" i="15"/>
  <c r="E323" i="15"/>
  <c r="E327" i="15"/>
  <c r="E328" i="15"/>
  <c r="E329" i="15"/>
  <c r="E330" i="15"/>
  <c r="E331" i="15"/>
  <c r="E335" i="15"/>
  <c r="E336" i="15"/>
  <c r="E338" i="15"/>
  <c r="E342" i="15"/>
  <c r="E343" i="15"/>
  <c r="E344" i="15"/>
  <c r="E345" i="15"/>
  <c r="E346" i="15"/>
  <c r="E351" i="15"/>
  <c r="E352" i="15"/>
  <c r="E353" i="15"/>
  <c r="E354" i="15"/>
  <c r="E355" i="15"/>
  <c r="E356" i="15"/>
  <c r="E357" i="15"/>
  <c r="E363" i="15"/>
  <c r="E364" i="15"/>
  <c r="E365" i="15"/>
  <c r="E366" i="15"/>
  <c r="E367" i="15"/>
  <c r="E368" i="15"/>
  <c r="E369" i="15"/>
  <c r="E372" i="15"/>
  <c r="E373" i="15"/>
  <c r="E375" i="15"/>
  <c r="E376" i="15"/>
  <c r="E377" i="15"/>
  <c r="E378" i="15"/>
  <c r="E379" i="15"/>
  <c r="E380" i="15"/>
  <c r="E381" i="15"/>
  <c r="E382" i="15"/>
  <c r="E388" i="15"/>
  <c r="E389" i="15"/>
  <c r="E390" i="15"/>
  <c r="E391" i="15"/>
  <c r="E392" i="15"/>
  <c r="E393" i="15"/>
  <c r="E394" i="15"/>
  <c r="E398" i="15"/>
  <c r="E399" i="15"/>
  <c r="E400" i="15"/>
  <c r="E401" i="15"/>
  <c r="E402" i="15"/>
  <c r="E403" i="15"/>
  <c r="E404" i="15"/>
  <c r="E405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52" i="15"/>
  <c r="E453" i="15"/>
  <c r="E454" i="15"/>
  <c r="E459" i="15"/>
  <c r="E460" i="15"/>
  <c r="E461" i="15"/>
  <c r="E462" i="15"/>
  <c r="E466" i="15"/>
  <c r="E467" i="15"/>
  <c r="G4" i="15"/>
  <c r="G5" i="15"/>
  <c r="G6" i="15"/>
  <c r="G7" i="15"/>
  <c r="G8" i="15"/>
  <c r="G10" i="15"/>
  <c r="G11" i="15"/>
  <c r="G12" i="15"/>
  <c r="G13" i="15"/>
  <c r="G14" i="15"/>
  <c r="G16" i="15"/>
  <c r="G17" i="15"/>
  <c r="G18" i="15"/>
  <c r="G19" i="15"/>
  <c r="G20" i="15"/>
  <c r="G22" i="15"/>
  <c r="G23" i="15"/>
  <c r="G24" i="15"/>
  <c r="G25" i="15"/>
  <c r="G26" i="15"/>
  <c r="G28" i="15"/>
  <c r="G29" i="15"/>
  <c r="G30" i="15"/>
  <c r="G31" i="15"/>
  <c r="G32" i="15"/>
  <c r="G35" i="15"/>
  <c r="G36" i="15"/>
  <c r="G37" i="15"/>
  <c r="G39" i="15"/>
  <c r="G40" i="15"/>
  <c r="G41" i="15"/>
  <c r="G42" i="15"/>
  <c r="G45" i="15"/>
  <c r="G46" i="15"/>
  <c r="G47" i="15"/>
  <c r="G48" i="15"/>
  <c r="G49" i="15"/>
  <c r="G50" i="15"/>
  <c r="G53" i="15"/>
  <c r="G54" i="15"/>
  <c r="G55" i="15"/>
  <c r="G56" i="15"/>
  <c r="G57" i="15"/>
  <c r="G58" i="15"/>
  <c r="G59" i="15"/>
  <c r="G60" i="15"/>
  <c r="G61" i="15"/>
  <c r="G65" i="15"/>
  <c r="G66" i="15"/>
  <c r="G67" i="15"/>
  <c r="G68" i="15"/>
  <c r="G70" i="15"/>
  <c r="G71" i="15"/>
  <c r="G72" i="15"/>
  <c r="G73" i="15"/>
  <c r="G76" i="15"/>
  <c r="G77" i="15"/>
  <c r="G78" i="15"/>
  <c r="G79" i="15"/>
  <c r="G80" i="15"/>
  <c r="G82" i="15"/>
  <c r="G83" i="15"/>
  <c r="G84" i="15"/>
  <c r="G86" i="15"/>
  <c r="G87" i="15"/>
  <c r="G88" i="15"/>
  <c r="G89" i="15"/>
  <c r="G90" i="15"/>
  <c r="G91" i="15"/>
  <c r="G92" i="15"/>
  <c r="G93" i="15"/>
  <c r="G94" i="15"/>
  <c r="G95" i="15"/>
  <c r="G96" i="15"/>
  <c r="G98" i="15"/>
  <c r="G99" i="15"/>
  <c r="G100" i="15"/>
  <c r="G101" i="15"/>
  <c r="G102" i="15"/>
  <c r="G103" i="15"/>
  <c r="G104" i="15"/>
  <c r="G105" i="15"/>
  <c r="G106" i="15"/>
  <c r="G107" i="15"/>
  <c r="G111" i="15"/>
  <c r="G112" i="15"/>
  <c r="G114" i="15"/>
  <c r="G115" i="15"/>
  <c r="G116" i="15"/>
  <c r="G117" i="15"/>
  <c r="G118" i="15"/>
  <c r="G125" i="15"/>
  <c r="G126" i="15"/>
  <c r="G127" i="15"/>
  <c r="G128" i="15"/>
  <c r="G129" i="15"/>
  <c r="G130" i="15"/>
  <c r="G131" i="15"/>
  <c r="G132" i="15"/>
  <c r="G133" i="15"/>
  <c r="G135" i="15"/>
  <c r="G136" i="15"/>
  <c r="G137" i="15"/>
  <c r="G138" i="15"/>
  <c r="G139" i="15"/>
  <c r="G141" i="15"/>
  <c r="G142" i="15"/>
  <c r="G143" i="15"/>
  <c r="G144" i="15"/>
  <c r="G145" i="15"/>
  <c r="G147" i="15"/>
  <c r="G148" i="15"/>
  <c r="G149" i="15"/>
  <c r="G150" i="15"/>
  <c r="G151" i="15"/>
  <c r="G153" i="15"/>
  <c r="G154" i="15"/>
  <c r="G155" i="15"/>
  <c r="G156" i="15"/>
  <c r="G157" i="15"/>
  <c r="G158" i="15"/>
  <c r="G159" i="15"/>
  <c r="G160" i="15"/>
  <c r="G161" i="15"/>
  <c r="G162" i="15"/>
  <c r="G164" i="15"/>
  <c r="G165" i="15"/>
  <c r="G166" i="15"/>
  <c r="G167" i="15"/>
  <c r="G168" i="15"/>
  <c r="G169" i="15"/>
  <c r="G170" i="15"/>
  <c r="G171" i="15"/>
  <c r="G172" i="15"/>
  <c r="G174" i="15"/>
  <c r="G176" i="15"/>
  <c r="G178" i="15"/>
  <c r="G179" i="15"/>
  <c r="G180" i="15"/>
  <c r="G181" i="15"/>
  <c r="G186" i="15"/>
  <c r="G187" i="15"/>
  <c r="G188" i="15"/>
  <c r="G189" i="15"/>
  <c r="G190" i="15"/>
  <c r="G191" i="15"/>
  <c r="G198" i="15"/>
  <c r="G199" i="15"/>
  <c r="G200" i="15"/>
  <c r="G201" i="15"/>
  <c r="G202" i="15"/>
  <c r="G205" i="15"/>
  <c r="G206" i="15"/>
  <c r="G207" i="15"/>
  <c r="G208" i="15"/>
  <c r="G209" i="15"/>
  <c r="G212" i="15"/>
  <c r="G213" i="15"/>
  <c r="G214" i="15"/>
  <c r="G215" i="15"/>
  <c r="G216" i="15"/>
  <c r="G217" i="15"/>
  <c r="G218" i="15"/>
  <c r="G222" i="15"/>
  <c r="G223" i="15"/>
  <c r="G224" i="15"/>
  <c r="G225" i="15"/>
  <c r="G226" i="15"/>
  <c r="G227" i="15"/>
  <c r="G228" i="15"/>
  <c r="G229" i="15"/>
  <c r="G233" i="15"/>
  <c r="G234" i="15"/>
  <c r="G235" i="15"/>
  <c r="G236" i="15"/>
  <c r="G237" i="15"/>
  <c r="G238" i="15"/>
  <c r="G239" i="15"/>
  <c r="G243" i="15"/>
  <c r="G244" i="15"/>
  <c r="G245" i="15"/>
  <c r="G246" i="15"/>
  <c r="G247" i="15"/>
  <c r="G248" i="15"/>
  <c r="G252" i="15"/>
  <c r="G253" i="15"/>
  <c r="G254" i="15"/>
  <c r="G255" i="15"/>
  <c r="G256" i="15"/>
  <c r="G257" i="15"/>
  <c r="G258" i="15"/>
  <c r="G259" i="15"/>
  <c r="G261" i="15"/>
  <c r="G262" i="15"/>
  <c r="G263" i="15"/>
  <c r="G264" i="15"/>
  <c r="G265" i="15"/>
  <c r="G266" i="15"/>
  <c r="G267" i="15"/>
  <c r="G268" i="15"/>
  <c r="G270" i="15"/>
  <c r="G271" i="15"/>
  <c r="G272" i="15"/>
  <c r="G273" i="15"/>
  <c r="G274" i="15"/>
  <c r="G275" i="15"/>
  <c r="G276" i="15"/>
  <c r="G277" i="15"/>
  <c r="G278" i="15"/>
  <c r="G279" i="15"/>
  <c r="G283" i="15"/>
  <c r="G284" i="15"/>
  <c r="G285" i="15"/>
  <c r="G286" i="15"/>
  <c r="G293" i="15"/>
  <c r="G294" i="15"/>
  <c r="G295" i="15"/>
  <c r="G297" i="15"/>
  <c r="G298" i="15"/>
  <c r="G300" i="15"/>
  <c r="G301" i="15"/>
  <c r="G303" i="15"/>
  <c r="G307" i="15"/>
  <c r="G308" i="15"/>
  <c r="G309" i="15"/>
  <c r="G310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7" i="15"/>
  <c r="G328" i="15"/>
  <c r="G329" i="15"/>
  <c r="G330" i="15"/>
  <c r="G335" i="15"/>
  <c r="G336" i="15"/>
  <c r="G337" i="15"/>
  <c r="G342" i="15"/>
  <c r="G343" i="15"/>
  <c r="G344" i="15"/>
  <c r="G345" i="15"/>
  <c r="G346" i="15"/>
  <c r="G347" i="15"/>
  <c r="G351" i="15"/>
  <c r="G352" i="15"/>
  <c r="G353" i="15"/>
  <c r="G354" i="15"/>
  <c r="G355" i="15"/>
  <c r="G356" i="15"/>
  <c r="G357" i="15"/>
  <c r="G358" i="15"/>
  <c r="G363" i="15"/>
  <c r="G364" i="15"/>
  <c r="G365" i="15"/>
  <c r="G366" i="15"/>
  <c r="G367" i="15"/>
  <c r="G368" i="15"/>
  <c r="G369" i="15"/>
  <c r="G372" i="15"/>
  <c r="G373" i="15"/>
  <c r="G375" i="15"/>
  <c r="G376" i="15"/>
  <c r="G377" i="15"/>
  <c r="G378" i="15"/>
  <c r="G379" i="15"/>
  <c r="G380" i="15"/>
  <c r="G381" i="15"/>
  <c r="G382" i="15"/>
  <c r="G383" i="15"/>
  <c r="G388" i="15"/>
  <c r="G389" i="15"/>
  <c r="G390" i="15"/>
  <c r="G391" i="15"/>
  <c r="G392" i="15"/>
  <c r="G393" i="15"/>
  <c r="G394" i="15"/>
  <c r="G395" i="15"/>
  <c r="G398" i="15"/>
  <c r="G399" i="15"/>
  <c r="G400" i="15"/>
  <c r="G401" i="15"/>
  <c r="G402" i="15"/>
  <c r="G403" i="15"/>
  <c r="G404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52" i="15"/>
  <c r="G453" i="15"/>
  <c r="G454" i="15"/>
  <c r="G455" i="15"/>
  <c r="G456" i="15"/>
  <c r="G457" i="15"/>
  <c r="G459" i="15"/>
  <c r="G460" i="15"/>
  <c r="G461" i="15"/>
  <c r="G462" i="15"/>
  <c r="G466" i="15"/>
  <c r="G467" i="15"/>
  <c r="H4" i="15"/>
  <c r="H5" i="15"/>
  <c r="H6" i="15"/>
  <c r="H7" i="15"/>
  <c r="H11" i="15"/>
  <c r="H12" i="15"/>
  <c r="H13" i="15"/>
  <c r="H14" i="15"/>
  <c r="H16" i="15"/>
  <c r="H17" i="15"/>
  <c r="H18" i="15"/>
  <c r="H19" i="15"/>
  <c r="H23" i="15"/>
  <c r="H24" i="15"/>
  <c r="H25" i="15"/>
  <c r="H26" i="15"/>
  <c r="H28" i="15"/>
  <c r="H29" i="15"/>
  <c r="H30" i="15"/>
  <c r="H31" i="15"/>
  <c r="H35" i="15"/>
  <c r="H36" i="15"/>
  <c r="H37" i="15"/>
  <c r="H38" i="15"/>
  <c r="H39" i="15"/>
  <c r="H40" i="15"/>
  <c r="H41" i="15"/>
  <c r="H45" i="15"/>
  <c r="H46" i="15"/>
  <c r="H47" i="15"/>
  <c r="H49" i="15"/>
  <c r="H50" i="15"/>
  <c r="H53" i="15"/>
  <c r="H54" i="15"/>
  <c r="H55" i="15"/>
  <c r="H56" i="15"/>
  <c r="H58" i="15"/>
  <c r="H59" i="15"/>
  <c r="H60" i="15"/>
  <c r="H61" i="15"/>
  <c r="H62" i="15"/>
  <c r="H64" i="15"/>
  <c r="H65" i="15"/>
  <c r="H66" i="15"/>
  <c r="H67" i="15"/>
  <c r="H68" i="15"/>
  <c r="H70" i="15"/>
  <c r="H71" i="15"/>
  <c r="H72" i="15"/>
  <c r="H73" i="15"/>
  <c r="H76" i="15"/>
  <c r="H77" i="15"/>
  <c r="H78" i="15"/>
  <c r="H79" i="15"/>
  <c r="H82" i="15"/>
  <c r="H83" i="15"/>
  <c r="H84" i="15"/>
  <c r="H86" i="15"/>
  <c r="H87" i="15"/>
  <c r="H88" i="15"/>
  <c r="H89" i="15"/>
  <c r="H90" i="15"/>
  <c r="H91" i="15"/>
  <c r="H92" i="15"/>
  <c r="H93" i="15"/>
  <c r="H94" i="15"/>
  <c r="H95" i="15"/>
  <c r="H96" i="15"/>
  <c r="H98" i="15"/>
  <c r="H99" i="15"/>
  <c r="H100" i="15"/>
  <c r="H101" i="15"/>
  <c r="H102" i="15"/>
  <c r="H103" i="15"/>
  <c r="H104" i="15"/>
  <c r="H106" i="15"/>
  <c r="H107" i="15"/>
  <c r="H108" i="15"/>
  <c r="H111" i="15"/>
  <c r="H112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30" i="15"/>
  <c r="H131" i="15"/>
  <c r="H132" i="15"/>
  <c r="H133" i="15"/>
  <c r="H134" i="15"/>
  <c r="H135" i="15"/>
  <c r="H136" i="15"/>
  <c r="H137" i="15"/>
  <c r="H138" i="15"/>
  <c r="H139" i="15"/>
  <c r="H141" i="15"/>
  <c r="H142" i="15"/>
  <c r="H143" i="15"/>
  <c r="H144" i="15"/>
  <c r="H145" i="15"/>
  <c r="H146" i="15"/>
  <c r="H147" i="15"/>
  <c r="H148" i="15"/>
  <c r="H149" i="15"/>
  <c r="H150" i="15"/>
  <c r="H151" i="15"/>
  <c r="H153" i="15"/>
  <c r="H154" i="15"/>
  <c r="H155" i="15"/>
  <c r="H157" i="15"/>
  <c r="H158" i="15"/>
  <c r="H159" i="15"/>
  <c r="H160" i="15"/>
  <c r="H161" i="15"/>
  <c r="H162" i="15"/>
  <c r="H164" i="15"/>
  <c r="H166" i="15"/>
  <c r="H167" i="15"/>
  <c r="H168" i="15"/>
  <c r="H169" i="15"/>
  <c r="H170" i="15"/>
  <c r="H171" i="15"/>
  <c r="H172" i="15"/>
  <c r="H173" i="15"/>
  <c r="H174" i="15"/>
  <c r="H178" i="15"/>
  <c r="H179" i="15"/>
  <c r="H180" i="15"/>
  <c r="H181" i="15"/>
  <c r="H184" i="15"/>
  <c r="H185" i="15"/>
  <c r="H189" i="15"/>
  <c r="H190" i="15"/>
  <c r="H191" i="15"/>
  <c r="H192" i="15"/>
  <c r="H193" i="15"/>
  <c r="H196" i="15"/>
  <c r="H199" i="15"/>
  <c r="H200" i="15"/>
  <c r="H201" i="15"/>
  <c r="H202" i="15"/>
  <c r="H203" i="15"/>
  <c r="H205" i="15"/>
  <c r="H206" i="15"/>
  <c r="H207" i="15"/>
  <c r="H208" i="15"/>
  <c r="H209" i="15"/>
  <c r="H214" i="15"/>
  <c r="H215" i="15"/>
  <c r="H216" i="15"/>
  <c r="H217" i="15"/>
  <c r="H218" i="15"/>
  <c r="H219" i="15"/>
  <c r="H221" i="15"/>
  <c r="H223" i="15"/>
  <c r="H224" i="15"/>
  <c r="H225" i="15"/>
  <c r="H226" i="15"/>
  <c r="H227" i="15"/>
  <c r="H228" i="15"/>
  <c r="H231" i="15"/>
  <c r="H232" i="15"/>
  <c r="H233" i="15"/>
  <c r="H234" i="15"/>
  <c r="H235" i="15"/>
  <c r="H236" i="15"/>
  <c r="H237" i="15"/>
  <c r="H238" i="15"/>
  <c r="H239" i="15"/>
  <c r="H243" i="15"/>
  <c r="H244" i="15"/>
  <c r="H245" i="15"/>
  <c r="H246" i="15"/>
  <c r="H247" i="15"/>
  <c r="H248" i="15"/>
  <c r="H252" i="15"/>
  <c r="H253" i="15"/>
  <c r="H254" i="15"/>
  <c r="H255" i="15"/>
  <c r="H256" i="15"/>
  <c r="H257" i="15"/>
  <c r="H258" i="15"/>
  <c r="H262" i="15"/>
  <c r="H263" i="15"/>
  <c r="H264" i="15"/>
  <c r="H265" i="15"/>
  <c r="H266" i="15"/>
  <c r="H267" i="15"/>
  <c r="H268" i="15"/>
  <c r="H274" i="15"/>
  <c r="H275" i="15"/>
  <c r="H276" i="15"/>
  <c r="H277" i="15"/>
  <c r="H278" i="15"/>
  <c r="H279" i="15"/>
  <c r="H283" i="15"/>
  <c r="H284" i="15"/>
  <c r="H285" i="15"/>
  <c r="H286" i="15"/>
  <c r="H288" i="15"/>
  <c r="H289" i="15"/>
  <c r="H290" i="15"/>
  <c r="H291" i="15"/>
  <c r="H292" i="15"/>
  <c r="H293" i="15"/>
  <c r="H294" i="15"/>
  <c r="H295" i="15"/>
  <c r="H300" i="15"/>
  <c r="H301" i="15"/>
  <c r="H302" i="15"/>
  <c r="H303" i="15"/>
  <c r="H304" i="15"/>
  <c r="H307" i="15"/>
  <c r="H308" i="15"/>
  <c r="H310" i="15"/>
  <c r="H314" i="15"/>
  <c r="H315" i="15"/>
  <c r="H316" i="15"/>
  <c r="H317" i="15"/>
  <c r="H318" i="15"/>
  <c r="H319" i="15"/>
  <c r="H320" i="15"/>
  <c r="H321" i="15"/>
  <c r="H322" i="15"/>
  <c r="H323" i="15"/>
  <c r="H327" i="15"/>
  <c r="H328" i="15"/>
  <c r="H329" i="15"/>
  <c r="H330" i="15"/>
  <c r="H334" i="15"/>
  <c r="H335" i="15"/>
  <c r="H336" i="15"/>
  <c r="H337" i="15"/>
  <c r="H338" i="15"/>
  <c r="H342" i="15"/>
  <c r="H343" i="15"/>
  <c r="H344" i="15"/>
  <c r="H345" i="15"/>
  <c r="H346" i="15"/>
  <c r="H347" i="15"/>
  <c r="H351" i="15"/>
  <c r="H352" i="15"/>
  <c r="H353" i="15"/>
  <c r="H354" i="15"/>
  <c r="H355" i="15"/>
  <c r="H356" i="15"/>
  <c r="H357" i="15"/>
  <c r="H358" i="15"/>
  <c r="H363" i="15"/>
  <c r="H364" i="15"/>
  <c r="H365" i="15"/>
  <c r="H366" i="15"/>
  <c r="H367" i="15"/>
  <c r="H368" i="15"/>
  <c r="H369" i="15"/>
  <c r="H370" i="15"/>
  <c r="H372" i="15"/>
  <c r="H373" i="15"/>
  <c r="H375" i="15"/>
  <c r="H376" i="15"/>
  <c r="H377" i="15"/>
  <c r="H378" i="15"/>
  <c r="H379" i="15"/>
  <c r="H380" i="15"/>
  <c r="H381" i="15"/>
  <c r="H382" i="15"/>
  <c r="H383" i="15"/>
  <c r="H388" i="15"/>
  <c r="H389" i="15"/>
  <c r="H390" i="15"/>
  <c r="H391" i="15"/>
  <c r="H392" i="15"/>
  <c r="H393" i="15"/>
  <c r="H394" i="15"/>
  <c r="H395" i="15"/>
  <c r="H398" i="15"/>
  <c r="H399" i="15"/>
  <c r="H400" i="15"/>
  <c r="H401" i="15"/>
  <c r="H402" i="15"/>
  <c r="H403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52" i="15"/>
  <c r="H453" i="15"/>
  <c r="H454" i="15"/>
  <c r="H455" i="15"/>
  <c r="H456" i="15"/>
  <c r="H457" i="15"/>
  <c r="H459" i="15"/>
  <c r="H460" i="15"/>
  <c r="H461" i="15"/>
  <c r="H462" i="15"/>
  <c r="H466" i="15"/>
  <c r="H467" i="15"/>
  <c r="I4" i="15"/>
  <c r="I5" i="15"/>
  <c r="I6" i="15"/>
  <c r="I7" i="15"/>
  <c r="I8" i="15"/>
  <c r="I11" i="15"/>
  <c r="I12" i="15"/>
  <c r="I13" i="15"/>
  <c r="I14" i="15"/>
  <c r="I16" i="15"/>
  <c r="I17" i="15"/>
  <c r="I18" i="15"/>
  <c r="I19" i="15"/>
  <c r="I20" i="15"/>
  <c r="I21" i="15"/>
  <c r="I23" i="15"/>
  <c r="I24" i="15"/>
  <c r="I25" i="15"/>
  <c r="I26" i="15"/>
  <c r="I28" i="15"/>
  <c r="I29" i="15"/>
  <c r="I30" i="15"/>
  <c r="I31" i="15"/>
  <c r="I32" i="15"/>
  <c r="I33" i="15"/>
  <c r="I35" i="15"/>
  <c r="I36" i="15"/>
  <c r="I37" i="15"/>
  <c r="I38" i="15"/>
  <c r="I39" i="15"/>
  <c r="I40" i="15"/>
  <c r="I41" i="15"/>
  <c r="I42" i="15"/>
  <c r="I45" i="15"/>
  <c r="I46" i="15"/>
  <c r="I47" i="15"/>
  <c r="I49" i="15"/>
  <c r="I50" i="15"/>
  <c r="I51" i="15"/>
  <c r="I53" i="15"/>
  <c r="I54" i="15"/>
  <c r="I55" i="15"/>
  <c r="I56" i="15"/>
  <c r="I57" i="15"/>
  <c r="I58" i="15"/>
  <c r="I59" i="15"/>
  <c r="I60" i="15"/>
  <c r="I61" i="15"/>
  <c r="I62" i="15"/>
  <c r="I63" i="15"/>
  <c r="I65" i="15"/>
  <c r="I66" i="15"/>
  <c r="I67" i="15"/>
  <c r="I68" i="15"/>
  <c r="I69" i="15"/>
  <c r="I70" i="15"/>
  <c r="I71" i="15"/>
  <c r="I72" i="15"/>
  <c r="I75" i="15"/>
  <c r="I76" i="15"/>
  <c r="I77" i="15"/>
  <c r="I78" i="15"/>
  <c r="I79" i="15"/>
  <c r="I81" i="15"/>
  <c r="I86" i="15"/>
  <c r="I87" i="15"/>
  <c r="I88" i="15"/>
  <c r="I89" i="15"/>
  <c r="I90" i="15"/>
  <c r="I91" i="15"/>
  <c r="I92" i="15"/>
  <c r="I93" i="15"/>
  <c r="I98" i="15"/>
  <c r="I99" i="15"/>
  <c r="I100" i="15"/>
  <c r="I101" i="15"/>
  <c r="I102" i="15"/>
  <c r="I103" i="15"/>
  <c r="I104" i="15"/>
  <c r="I105" i="15"/>
  <c r="I111" i="15"/>
  <c r="I112" i="15"/>
  <c r="I114" i="15"/>
  <c r="I115" i="15"/>
  <c r="I116" i="15"/>
  <c r="I117" i="15"/>
  <c r="I118" i="15"/>
  <c r="I122" i="15"/>
  <c r="I123" i="15"/>
  <c r="I124" i="15"/>
  <c r="I125" i="15"/>
  <c r="I126" i="15"/>
  <c r="I127" i="15"/>
  <c r="I128" i="15"/>
  <c r="I134" i="15"/>
  <c r="I135" i="15"/>
  <c r="I136" i="15"/>
  <c r="I137" i="15"/>
  <c r="I138" i="15"/>
  <c r="I139" i="15"/>
  <c r="I140" i="15"/>
  <c r="I141" i="15"/>
  <c r="I146" i="15"/>
  <c r="I147" i="15"/>
  <c r="I148" i="15"/>
  <c r="I149" i="15"/>
  <c r="I150" i="15"/>
  <c r="I151" i="15"/>
  <c r="I153" i="15"/>
  <c r="I158" i="15"/>
  <c r="I159" i="15"/>
  <c r="I160" i="15"/>
  <c r="I161" i="15"/>
  <c r="I162" i="15"/>
  <c r="I163" i="15"/>
  <c r="I164" i="15"/>
  <c r="I169" i="15"/>
  <c r="I170" i="15"/>
  <c r="I171" i="15"/>
  <c r="I172" i="15"/>
  <c r="I173" i="15"/>
  <c r="I174" i="15"/>
  <c r="I175" i="15"/>
  <c r="I176" i="15"/>
  <c r="I177" i="15"/>
  <c r="I179" i="15"/>
  <c r="I180" i="15"/>
  <c r="I181" i="15"/>
  <c r="I185" i="15"/>
  <c r="I186" i="15"/>
  <c r="I187" i="15"/>
  <c r="I188" i="15"/>
  <c r="I189" i="15"/>
  <c r="I190" i="15"/>
  <c r="I191" i="15"/>
  <c r="I196" i="15"/>
  <c r="I198" i="15"/>
  <c r="I199" i="15"/>
  <c r="I200" i="15"/>
  <c r="I201" i="15"/>
  <c r="I202" i="15"/>
  <c r="I206" i="15"/>
  <c r="I207" i="15"/>
  <c r="I208" i="15"/>
  <c r="I209" i="15"/>
  <c r="I213" i="15"/>
  <c r="I214" i="15"/>
  <c r="I215" i="15"/>
  <c r="I216" i="15"/>
  <c r="I217" i="15"/>
  <c r="I218" i="15"/>
  <c r="I219" i="15"/>
  <c r="I221" i="15"/>
  <c r="I222" i="15"/>
  <c r="I223" i="15"/>
  <c r="I224" i="15"/>
  <c r="I225" i="15"/>
  <c r="I226" i="15"/>
  <c r="I227" i="15"/>
  <c r="I228" i="15"/>
  <c r="I230" i="15"/>
  <c r="I231" i="15"/>
  <c r="I232" i="15"/>
  <c r="I233" i="15"/>
  <c r="I234" i="15"/>
  <c r="I235" i="15"/>
  <c r="I236" i="15"/>
  <c r="I237" i="15"/>
  <c r="I238" i="15"/>
  <c r="I239" i="15"/>
  <c r="I243" i="15"/>
  <c r="I244" i="15"/>
  <c r="I245" i="15"/>
  <c r="I246" i="15"/>
  <c r="I247" i="15"/>
  <c r="I248" i="15"/>
  <c r="I253" i="15"/>
  <c r="I254" i="15"/>
  <c r="I255" i="15"/>
  <c r="I256" i="15"/>
  <c r="I257" i="15"/>
  <c r="I258" i="15"/>
  <c r="I261" i="15"/>
  <c r="I262" i="15"/>
  <c r="I263" i="15"/>
  <c r="I264" i="15"/>
  <c r="I265" i="15"/>
  <c r="I266" i="15"/>
  <c r="I267" i="15"/>
  <c r="I268" i="15"/>
  <c r="I270" i="15"/>
  <c r="I271" i="15"/>
  <c r="I272" i="15"/>
  <c r="I273" i="15"/>
  <c r="I274" i="15"/>
  <c r="I275" i="15"/>
  <c r="I276" i="15"/>
  <c r="I277" i="15"/>
  <c r="I278" i="15"/>
  <c r="I279" i="15"/>
  <c r="I282" i="15"/>
  <c r="I283" i="15"/>
  <c r="I284" i="15"/>
  <c r="I285" i="15"/>
  <c r="I286" i="15"/>
  <c r="I293" i="15"/>
  <c r="I294" i="15"/>
  <c r="I295" i="15"/>
  <c r="I297" i="15"/>
  <c r="I300" i="15"/>
  <c r="I301" i="15"/>
  <c r="I302" i="15"/>
  <c r="I303" i="15"/>
  <c r="I307" i="15"/>
  <c r="I308" i="15"/>
  <c r="I309" i="15"/>
  <c r="I310" i="15"/>
  <c r="I314" i="15"/>
  <c r="I315" i="15"/>
  <c r="I316" i="15"/>
  <c r="I317" i="15"/>
  <c r="I318" i="15"/>
  <c r="I319" i="15"/>
  <c r="I320" i="15"/>
  <c r="I321" i="15"/>
  <c r="I322" i="15"/>
  <c r="I323" i="15"/>
  <c r="I327" i="15"/>
  <c r="I328" i="15"/>
  <c r="I329" i="15"/>
  <c r="I330" i="15"/>
  <c r="I335" i="15"/>
  <c r="I336" i="15"/>
  <c r="I338" i="15"/>
  <c r="I342" i="15"/>
  <c r="I343" i="15"/>
  <c r="I344" i="15"/>
  <c r="I345" i="15"/>
  <c r="I346" i="15"/>
  <c r="I351" i="15"/>
  <c r="I352" i="15"/>
  <c r="I353" i="15"/>
  <c r="I354" i="15"/>
  <c r="I355" i="15"/>
  <c r="I356" i="15"/>
  <c r="I357" i="15"/>
  <c r="I362" i="15"/>
  <c r="I363" i="15"/>
  <c r="I364" i="15"/>
  <c r="I365" i="15"/>
  <c r="I366" i="15"/>
  <c r="I367" i="15"/>
  <c r="I368" i="15"/>
  <c r="I369" i="15"/>
  <c r="I372" i="15"/>
  <c r="I373" i="15"/>
  <c r="I375" i="15"/>
  <c r="I376" i="15"/>
  <c r="I377" i="15"/>
  <c r="I378" i="15"/>
  <c r="I379" i="15"/>
  <c r="I380" i="15"/>
  <c r="I381" i="15"/>
  <c r="I382" i="15"/>
  <c r="I388" i="15"/>
  <c r="I389" i="15"/>
  <c r="I390" i="15"/>
  <c r="I391" i="15"/>
  <c r="I392" i="15"/>
  <c r="I393" i="15"/>
  <c r="I394" i="15"/>
  <c r="I398" i="15"/>
  <c r="I399" i="15"/>
  <c r="I400" i="15"/>
  <c r="I401" i="15"/>
  <c r="I402" i="15"/>
  <c r="I403" i="15"/>
  <c r="I404" i="15"/>
  <c r="I408" i="15"/>
  <c r="I409" i="15"/>
  <c r="I410" i="15"/>
  <c r="I411" i="15"/>
  <c r="I412" i="15"/>
  <c r="I413" i="15"/>
  <c r="I414" i="15"/>
  <c r="I415" i="15"/>
  <c r="I416" i="15"/>
  <c r="I417" i="15"/>
  <c r="I418" i="15"/>
  <c r="I419" i="15"/>
  <c r="I420" i="15"/>
  <c r="I421" i="15"/>
  <c r="I422" i="15"/>
  <c r="I423" i="15"/>
  <c r="I424" i="15"/>
  <c r="I425" i="15"/>
  <c r="I426" i="15"/>
  <c r="I427" i="15"/>
  <c r="I428" i="15"/>
  <c r="I429" i="15"/>
  <c r="I430" i="15"/>
  <c r="I431" i="15"/>
  <c r="I432" i="15"/>
  <c r="I433" i="15"/>
  <c r="I434" i="15"/>
  <c r="I435" i="15"/>
  <c r="I436" i="15"/>
  <c r="I437" i="15"/>
  <c r="I438" i="15"/>
  <c r="I439" i="15"/>
  <c r="I440" i="15"/>
  <c r="I441" i="15"/>
  <c r="I442" i="15"/>
  <c r="I443" i="15"/>
  <c r="I444" i="15"/>
  <c r="I445" i="15"/>
  <c r="I446" i="15"/>
  <c r="I447" i="15"/>
  <c r="I448" i="15"/>
  <c r="I452" i="15"/>
  <c r="I453" i="15"/>
  <c r="I454" i="15"/>
  <c r="I456" i="15"/>
  <c r="I459" i="15"/>
  <c r="I460" i="15"/>
  <c r="I461" i="15"/>
  <c r="I462" i="15"/>
  <c r="I466" i="15"/>
  <c r="I467" i="15"/>
  <c r="J4" i="15"/>
  <c r="J5" i="15"/>
  <c r="J6" i="15"/>
  <c r="J7" i="15"/>
  <c r="J8" i="15"/>
  <c r="J11" i="15"/>
  <c r="J12" i="15"/>
  <c r="J13" i="15"/>
  <c r="J14" i="15"/>
  <c r="J16" i="15"/>
  <c r="J17" i="15"/>
  <c r="J18" i="15"/>
  <c r="J19" i="15"/>
  <c r="J20" i="15"/>
  <c r="J23" i="15"/>
  <c r="J24" i="15"/>
  <c r="J25" i="15"/>
  <c r="J26" i="15"/>
  <c r="J28" i="15"/>
  <c r="J29" i="15"/>
  <c r="J30" i="15"/>
  <c r="J31" i="15"/>
  <c r="J32" i="15"/>
  <c r="J33" i="15"/>
  <c r="J35" i="15"/>
  <c r="J36" i="15"/>
  <c r="J37" i="15"/>
  <c r="J39" i="15"/>
  <c r="J40" i="15"/>
  <c r="J41" i="15"/>
  <c r="J42" i="15"/>
  <c r="J44" i="15"/>
  <c r="J45" i="15"/>
  <c r="J46" i="15"/>
  <c r="J47" i="15"/>
  <c r="J49" i="15"/>
  <c r="J50" i="15"/>
  <c r="J53" i="15"/>
  <c r="J54" i="15"/>
  <c r="J55" i="15"/>
  <c r="J56" i="15"/>
  <c r="J57" i="15"/>
  <c r="J58" i="15"/>
  <c r="J59" i="15"/>
  <c r="J60" i="15"/>
  <c r="J61" i="15"/>
  <c r="J62" i="15"/>
  <c r="J65" i="15"/>
  <c r="J66" i="15"/>
  <c r="J67" i="15"/>
  <c r="J68" i="15"/>
  <c r="J69" i="15"/>
  <c r="J70" i="15"/>
  <c r="J71" i="15"/>
  <c r="J72" i="15"/>
  <c r="J73" i="15"/>
  <c r="J76" i="15"/>
  <c r="J77" i="15"/>
  <c r="J78" i="15"/>
  <c r="J79" i="15"/>
  <c r="J80" i="15"/>
  <c r="J81" i="15"/>
  <c r="J82" i="15"/>
  <c r="J83" i="15"/>
  <c r="J84" i="15"/>
  <c r="J86" i="15"/>
  <c r="J87" i="15"/>
  <c r="J88" i="15"/>
  <c r="J89" i="15"/>
  <c r="J90" i="15"/>
  <c r="J91" i="15"/>
  <c r="J92" i="15"/>
  <c r="J93" i="15"/>
  <c r="J94" i="15"/>
  <c r="J95" i="15"/>
  <c r="J96" i="15"/>
  <c r="J98" i="15"/>
  <c r="J99" i="15"/>
  <c r="J100" i="15"/>
  <c r="J101" i="15"/>
  <c r="J102" i="15"/>
  <c r="J103" i="15"/>
  <c r="J104" i="15"/>
  <c r="J105" i="15"/>
  <c r="J106" i="15"/>
  <c r="J107" i="15"/>
  <c r="J111" i="15"/>
  <c r="J112" i="15"/>
  <c r="J114" i="15"/>
  <c r="J115" i="15"/>
  <c r="J116" i="15"/>
  <c r="J117" i="15"/>
  <c r="J118" i="15"/>
  <c r="J119" i="15"/>
  <c r="J120" i="15"/>
  <c r="J121" i="15"/>
  <c r="J122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1" i="15"/>
  <c r="J142" i="15"/>
  <c r="J143" i="15"/>
  <c r="J144" i="15"/>
  <c r="J145" i="15"/>
  <c r="J146" i="15"/>
  <c r="J147" i="15"/>
  <c r="J148" i="15"/>
  <c r="J149" i="15"/>
  <c r="J150" i="15"/>
  <c r="J151" i="15"/>
  <c r="J153" i="15"/>
  <c r="J154" i="15"/>
  <c r="J155" i="15"/>
  <c r="J156" i="15"/>
  <c r="J157" i="15"/>
  <c r="J158" i="15"/>
  <c r="J159" i="15"/>
  <c r="J160" i="15"/>
  <c r="J161" i="15"/>
  <c r="J162" i="15"/>
  <c r="J164" i="15"/>
  <c r="J165" i="15"/>
  <c r="J166" i="15"/>
  <c r="J167" i="15"/>
  <c r="J168" i="15"/>
  <c r="J169" i="15"/>
  <c r="J170" i="15"/>
  <c r="J171" i="15"/>
  <c r="J172" i="15"/>
  <c r="J174" i="15"/>
  <c r="J176" i="15"/>
  <c r="J178" i="15"/>
  <c r="J179" i="15"/>
  <c r="J180" i="15"/>
  <c r="J181" i="15"/>
  <c r="J182" i="15"/>
  <c r="J184" i="15"/>
  <c r="J186" i="15"/>
  <c r="J187" i="15"/>
  <c r="J188" i="15"/>
  <c r="J189" i="15"/>
  <c r="J190" i="15"/>
  <c r="J191" i="15"/>
  <c r="J193" i="15"/>
  <c r="J194" i="15"/>
  <c r="J196" i="15"/>
  <c r="J198" i="15"/>
  <c r="J199" i="15"/>
  <c r="J200" i="15"/>
  <c r="J201" i="15"/>
  <c r="J202" i="15"/>
  <c r="J205" i="15"/>
  <c r="J206" i="15"/>
  <c r="J207" i="15"/>
  <c r="J208" i="15"/>
  <c r="J209" i="15"/>
  <c r="J210" i="15"/>
  <c r="J213" i="15"/>
  <c r="J214" i="15"/>
  <c r="J215" i="15"/>
  <c r="J216" i="15"/>
  <c r="J217" i="15"/>
  <c r="J218" i="15"/>
  <c r="J220" i="15"/>
  <c r="J222" i="15"/>
  <c r="J223" i="15"/>
  <c r="J224" i="15"/>
  <c r="J225" i="15"/>
  <c r="J226" i="15"/>
  <c r="J227" i="15"/>
  <c r="J228" i="15"/>
  <c r="J232" i="15"/>
  <c r="J233" i="15"/>
  <c r="J234" i="15"/>
  <c r="J235" i="15"/>
  <c r="J236" i="15"/>
  <c r="J237" i="15"/>
  <c r="J238" i="15"/>
  <c r="J239" i="15"/>
  <c r="J243" i="15"/>
  <c r="J244" i="15"/>
  <c r="J245" i="15"/>
  <c r="J246" i="15"/>
  <c r="J247" i="15"/>
  <c r="J248" i="15"/>
  <c r="J249" i="15"/>
  <c r="J250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70" i="15"/>
  <c r="J271" i="15"/>
  <c r="J272" i="15"/>
  <c r="J273" i="15"/>
  <c r="J274" i="15"/>
  <c r="J275" i="15"/>
  <c r="J276" i="15"/>
  <c r="J277" i="15"/>
  <c r="J278" i="15"/>
  <c r="J279" i="15"/>
  <c r="J283" i="15"/>
  <c r="J284" i="15"/>
  <c r="J285" i="15"/>
  <c r="J286" i="15"/>
  <c r="J287" i="15"/>
  <c r="J293" i="15"/>
  <c r="J294" i="15"/>
  <c r="J295" i="15"/>
  <c r="J297" i="15"/>
  <c r="J300" i="15"/>
  <c r="J301" i="15"/>
  <c r="J302" i="15"/>
  <c r="J303" i="15"/>
  <c r="J307" i="15"/>
  <c r="J308" i="15"/>
  <c r="J309" i="15"/>
  <c r="J310" i="15"/>
  <c r="J311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6" i="15"/>
  <c r="J327" i="15"/>
  <c r="J328" i="15"/>
  <c r="J329" i="15"/>
  <c r="J330" i="15"/>
  <c r="J334" i="15"/>
  <c r="J335" i="15"/>
  <c r="J336" i="15"/>
  <c r="J337" i="15"/>
  <c r="J338" i="15"/>
  <c r="J342" i="15"/>
  <c r="J343" i="15"/>
  <c r="J344" i="15"/>
  <c r="J345" i="15"/>
  <c r="J346" i="15"/>
  <c r="J347" i="15"/>
  <c r="J351" i="15"/>
  <c r="J352" i="15"/>
  <c r="J353" i="15"/>
  <c r="J354" i="15"/>
  <c r="J355" i="15"/>
  <c r="J356" i="15"/>
  <c r="J357" i="15"/>
  <c r="J358" i="15"/>
  <c r="J362" i="15"/>
  <c r="J363" i="15"/>
  <c r="J364" i="15"/>
  <c r="J365" i="15"/>
  <c r="J366" i="15"/>
  <c r="J367" i="15"/>
  <c r="J368" i="15"/>
  <c r="J369" i="15"/>
  <c r="J372" i="15"/>
  <c r="J373" i="15"/>
  <c r="J375" i="15"/>
  <c r="J376" i="15"/>
  <c r="J377" i="15"/>
  <c r="J378" i="15"/>
  <c r="J379" i="15"/>
  <c r="J380" i="15"/>
  <c r="J381" i="15"/>
  <c r="J382" i="15"/>
  <c r="J383" i="15"/>
  <c r="J388" i="15"/>
  <c r="J389" i="15"/>
  <c r="J390" i="15"/>
  <c r="J391" i="15"/>
  <c r="J392" i="15"/>
  <c r="J393" i="15"/>
  <c r="J394" i="15"/>
  <c r="J395" i="15"/>
  <c r="J398" i="15"/>
  <c r="J399" i="15"/>
  <c r="J400" i="15"/>
  <c r="J401" i="15"/>
  <c r="J402" i="15"/>
  <c r="J403" i="15"/>
  <c r="J404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8" i="15"/>
  <c r="J452" i="15"/>
  <c r="J453" i="15"/>
  <c r="J454" i="15"/>
  <c r="J456" i="15"/>
  <c r="J457" i="15"/>
  <c r="J459" i="15"/>
  <c r="J460" i="15"/>
  <c r="J461" i="15"/>
  <c r="J462" i="15"/>
  <c r="J463" i="15"/>
  <c r="J466" i="15"/>
  <c r="J467" i="15"/>
  <c r="K4" i="15"/>
  <c r="K5" i="15"/>
  <c r="K6" i="15"/>
  <c r="K7" i="15"/>
  <c r="K8" i="15"/>
  <c r="K10" i="15"/>
  <c r="K11" i="15"/>
  <c r="K12" i="15"/>
  <c r="K13" i="15"/>
  <c r="K14" i="15"/>
  <c r="K16" i="15"/>
  <c r="K17" i="15"/>
  <c r="K18" i="15"/>
  <c r="K19" i="15"/>
  <c r="K20" i="15"/>
  <c r="K22" i="15"/>
  <c r="K23" i="15"/>
  <c r="K24" i="15"/>
  <c r="K25" i="15"/>
  <c r="K26" i="15"/>
  <c r="K28" i="15"/>
  <c r="K29" i="15"/>
  <c r="K30" i="15"/>
  <c r="K31" i="15"/>
  <c r="K32" i="15"/>
  <c r="K35" i="15"/>
  <c r="K36" i="15"/>
  <c r="K37" i="15"/>
  <c r="K39" i="15"/>
  <c r="K40" i="15"/>
  <c r="K41" i="15"/>
  <c r="K42" i="15"/>
  <c r="K45" i="15"/>
  <c r="K46" i="15"/>
  <c r="K47" i="15"/>
  <c r="K49" i="15"/>
  <c r="K50" i="15"/>
  <c r="K53" i="15"/>
  <c r="K54" i="15"/>
  <c r="K55" i="15"/>
  <c r="K56" i="15"/>
  <c r="K57" i="15"/>
  <c r="K58" i="15"/>
  <c r="K59" i="15"/>
  <c r="K60" i="15"/>
  <c r="K61" i="15"/>
  <c r="K62" i="15"/>
  <c r="K65" i="15"/>
  <c r="K66" i="15"/>
  <c r="K67" i="15"/>
  <c r="K68" i="15"/>
  <c r="K69" i="15"/>
  <c r="K70" i="15"/>
  <c r="K71" i="15"/>
  <c r="K72" i="15"/>
  <c r="K73" i="15"/>
  <c r="K76" i="15"/>
  <c r="K77" i="15"/>
  <c r="K78" i="15"/>
  <c r="K79" i="15"/>
  <c r="K80" i="15"/>
  <c r="K81" i="15"/>
  <c r="K82" i="15"/>
  <c r="K83" i="15"/>
  <c r="K84" i="15"/>
  <c r="K86" i="15"/>
  <c r="K87" i="15"/>
  <c r="K88" i="15"/>
  <c r="K89" i="15"/>
  <c r="K90" i="15"/>
  <c r="K91" i="15"/>
  <c r="K92" i="15"/>
  <c r="K93" i="15"/>
  <c r="K94" i="15"/>
  <c r="K95" i="15"/>
  <c r="K96" i="15"/>
  <c r="K98" i="15"/>
  <c r="K99" i="15"/>
  <c r="K100" i="15"/>
  <c r="K101" i="15"/>
  <c r="K102" i="15"/>
  <c r="K103" i="15"/>
  <c r="K104" i="15"/>
  <c r="K105" i="15"/>
  <c r="K106" i="15"/>
  <c r="K107" i="15"/>
  <c r="K111" i="15"/>
  <c r="K112" i="15"/>
  <c r="K114" i="15"/>
  <c r="K115" i="15"/>
  <c r="K116" i="15"/>
  <c r="K117" i="15"/>
  <c r="K118" i="15"/>
  <c r="K119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4" i="15"/>
  <c r="K175" i="15"/>
  <c r="K176" i="15"/>
  <c r="K177" i="15"/>
  <c r="K178" i="15"/>
  <c r="K179" i="15"/>
  <c r="K180" i="15"/>
  <c r="K181" i="15"/>
  <c r="K185" i="15"/>
  <c r="K186" i="15"/>
  <c r="K187" i="15"/>
  <c r="K188" i="15"/>
  <c r="K189" i="15"/>
  <c r="K190" i="15"/>
  <c r="K191" i="15"/>
  <c r="K196" i="15"/>
  <c r="K198" i="15"/>
  <c r="K199" i="15"/>
  <c r="K200" i="15"/>
  <c r="K201" i="15"/>
  <c r="K202" i="15"/>
  <c r="K205" i="15"/>
  <c r="K206" i="15"/>
  <c r="K207" i="15"/>
  <c r="K208" i="15"/>
  <c r="K209" i="15"/>
  <c r="K211" i="15"/>
  <c r="K212" i="15"/>
  <c r="K213" i="15"/>
  <c r="K214" i="15"/>
  <c r="K215" i="15"/>
  <c r="K216" i="15"/>
  <c r="K217" i="15"/>
  <c r="K218" i="15"/>
  <c r="K221" i="15"/>
  <c r="K222" i="15"/>
  <c r="K223" i="15"/>
  <c r="K224" i="15"/>
  <c r="K225" i="15"/>
  <c r="K226" i="15"/>
  <c r="K227" i="15"/>
  <c r="K228" i="15"/>
  <c r="K232" i="15"/>
  <c r="K233" i="15"/>
  <c r="K234" i="15"/>
  <c r="K235" i="15"/>
  <c r="K236" i="15"/>
  <c r="K237" i="15"/>
  <c r="K238" i="15"/>
  <c r="K239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61" i="15"/>
  <c r="K262" i="15"/>
  <c r="K263" i="15"/>
  <c r="K264" i="15"/>
  <c r="K265" i="15"/>
  <c r="K266" i="15"/>
  <c r="K267" i="15"/>
  <c r="K268" i="15"/>
  <c r="K270" i="15"/>
  <c r="K271" i="15"/>
  <c r="K272" i="15"/>
  <c r="K273" i="15"/>
  <c r="K274" i="15"/>
  <c r="K275" i="15"/>
  <c r="K276" i="15"/>
  <c r="K277" i="15"/>
  <c r="K278" i="15"/>
  <c r="K279" i="15"/>
  <c r="K283" i="15"/>
  <c r="K284" i="15"/>
  <c r="K285" i="15"/>
  <c r="K286" i="15"/>
  <c r="K287" i="15"/>
  <c r="K292" i="15"/>
  <c r="K293" i="15"/>
  <c r="K294" i="15"/>
  <c r="K295" i="15"/>
  <c r="K296" i="15"/>
  <c r="K297" i="15"/>
  <c r="K299" i="15"/>
  <c r="K300" i="15"/>
  <c r="K301" i="15"/>
  <c r="K302" i="15"/>
  <c r="K303" i="15"/>
  <c r="K307" i="15"/>
  <c r="K308" i="15"/>
  <c r="K309" i="15"/>
  <c r="K310" i="15"/>
  <c r="K311" i="15"/>
  <c r="K314" i="15"/>
  <c r="K315" i="15"/>
  <c r="K316" i="15"/>
  <c r="K317" i="15"/>
  <c r="K318" i="15"/>
  <c r="K319" i="15"/>
  <c r="K320" i="15"/>
  <c r="K321" i="15"/>
  <c r="K322" i="15"/>
  <c r="K323" i="15"/>
  <c r="K327" i="15"/>
  <c r="K328" i="15"/>
  <c r="K329" i="15"/>
  <c r="K330" i="15"/>
  <c r="K331" i="15"/>
  <c r="K335" i="15"/>
  <c r="K336" i="15"/>
  <c r="K337" i="15"/>
  <c r="K338" i="15"/>
  <c r="K342" i="15"/>
  <c r="K343" i="15"/>
  <c r="K344" i="15"/>
  <c r="K345" i="15"/>
  <c r="K346" i="15"/>
  <c r="K347" i="15"/>
  <c r="K351" i="15"/>
  <c r="K352" i="15"/>
  <c r="K353" i="15"/>
  <c r="K354" i="15"/>
  <c r="K355" i="15"/>
  <c r="K356" i="15"/>
  <c r="K357" i="15"/>
  <c r="K358" i="15"/>
  <c r="K359" i="15"/>
  <c r="K363" i="15"/>
  <c r="K364" i="15"/>
  <c r="K365" i="15"/>
  <c r="K366" i="15"/>
  <c r="K367" i="15"/>
  <c r="K368" i="15"/>
  <c r="K369" i="15"/>
  <c r="K372" i="15"/>
  <c r="K373" i="15"/>
  <c r="K375" i="15"/>
  <c r="K376" i="15"/>
  <c r="K377" i="15"/>
  <c r="K378" i="15"/>
  <c r="K379" i="15"/>
  <c r="K380" i="15"/>
  <c r="K381" i="15"/>
  <c r="K382" i="15"/>
  <c r="K383" i="15"/>
  <c r="K388" i="15"/>
  <c r="K389" i="15"/>
  <c r="K390" i="15"/>
  <c r="K391" i="15"/>
  <c r="K392" i="15"/>
  <c r="K393" i="15"/>
  <c r="K394" i="15"/>
  <c r="K395" i="15"/>
  <c r="K398" i="15"/>
  <c r="K399" i="15"/>
  <c r="K400" i="15"/>
  <c r="K401" i="15"/>
  <c r="K402" i="15"/>
  <c r="K403" i="15"/>
  <c r="K404" i="15"/>
  <c r="K405" i="15"/>
  <c r="K406" i="15"/>
  <c r="K407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52" i="15"/>
  <c r="K453" i="15"/>
  <c r="K454" i="15"/>
  <c r="K455" i="15"/>
  <c r="K456" i="15"/>
  <c r="K457" i="15"/>
  <c r="K459" i="15"/>
  <c r="K460" i="15"/>
  <c r="K461" i="15"/>
  <c r="K462" i="15"/>
  <c r="K466" i="15"/>
  <c r="K467" i="15"/>
  <c r="L397" i="15" l="1"/>
  <c r="E397" i="15"/>
  <c r="I397" i="15"/>
  <c r="H397" i="15"/>
  <c r="K397" i="15"/>
  <c r="F397" i="15"/>
  <c r="G397" i="15"/>
  <c r="J397" i="15"/>
  <c r="L371" i="15"/>
  <c r="E371" i="15"/>
  <c r="I371" i="15"/>
  <c r="F371" i="15"/>
  <c r="J371" i="15"/>
  <c r="H371" i="15"/>
  <c r="G371" i="15"/>
  <c r="K371" i="15"/>
  <c r="L339" i="15"/>
  <c r="G339" i="15"/>
  <c r="J339" i="15"/>
  <c r="F339" i="15"/>
  <c r="E339" i="15"/>
  <c r="H339" i="15"/>
  <c r="K339" i="15"/>
  <c r="I339" i="15"/>
  <c r="E325" i="15"/>
  <c r="I325" i="15"/>
  <c r="K325" i="15"/>
  <c r="H325" i="15"/>
  <c r="L325" i="15"/>
  <c r="F325" i="15"/>
  <c r="J325" i="15"/>
  <c r="G325" i="15"/>
  <c r="L396" i="15"/>
  <c r="E396" i="15"/>
  <c r="H396" i="15"/>
  <c r="I396" i="15"/>
  <c r="K396" i="15"/>
  <c r="J396" i="15"/>
  <c r="F396" i="15"/>
  <c r="G396" i="15"/>
  <c r="G305" i="15"/>
  <c r="J305" i="15"/>
  <c r="I305" i="15"/>
  <c r="E305" i="15"/>
  <c r="L305" i="15"/>
  <c r="K305" i="15"/>
  <c r="H305" i="15"/>
  <c r="F305" i="15"/>
  <c r="L312" i="15"/>
  <c r="E312" i="15"/>
  <c r="I312" i="15"/>
  <c r="K312" i="15"/>
  <c r="H312" i="15"/>
  <c r="F312" i="15"/>
  <c r="G312" i="15"/>
  <c r="J312" i="15"/>
  <c r="L350" i="15"/>
  <c r="G350" i="15"/>
  <c r="I350" i="15"/>
  <c r="E350" i="15"/>
  <c r="K350" i="15"/>
  <c r="H350" i="15"/>
  <c r="F350" i="15"/>
  <c r="J350" i="15"/>
  <c r="G458" i="15"/>
  <c r="L458" i="15"/>
  <c r="K458" i="15"/>
  <c r="J458" i="15"/>
  <c r="H458" i="15"/>
  <c r="F458" i="15"/>
  <c r="I458" i="15"/>
  <c r="E458" i="15"/>
  <c r="I674" i="15"/>
  <c r="E674" i="15"/>
  <c r="G674" i="15"/>
  <c r="J674" i="15"/>
  <c r="F674" i="15"/>
  <c r="H674" i="15"/>
  <c r="L674" i="15"/>
  <c r="K674" i="15"/>
  <c r="L474" i="15"/>
  <c r="J474" i="15"/>
  <c r="I474" i="15"/>
  <c r="H474" i="15"/>
  <c r="F474" i="15"/>
  <c r="K474" i="15"/>
  <c r="E474" i="15"/>
  <c r="K620" i="15"/>
  <c r="F620" i="15"/>
  <c r="E620" i="15"/>
  <c r="L620" i="15"/>
  <c r="I620" i="15"/>
  <c r="H620" i="15"/>
  <c r="G644" i="15"/>
  <c r="H644" i="15"/>
  <c r="I644" i="15"/>
  <c r="J644" i="15"/>
  <c r="K644" i="15"/>
  <c r="E644" i="15"/>
  <c r="L644" i="15"/>
  <c r="F644" i="15"/>
  <c r="E597" i="15"/>
  <c r="G597" i="15"/>
  <c r="K597" i="15"/>
  <c r="L597" i="15"/>
  <c r="F597" i="15"/>
  <c r="J597" i="15"/>
  <c r="I597" i="15"/>
  <c r="L492" i="15"/>
  <c r="F33" i="15"/>
  <c r="H33" i="15"/>
  <c r="L51" i="15"/>
  <c r="G51" i="15"/>
  <c r="J51" i="15"/>
  <c r="E51" i="15"/>
  <c r="K51" i="15"/>
  <c r="E97" i="15"/>
  <c r="I97" i="15"/>
  <c r="J97" i="15"/>
  <c r="H97" i="15"/>
  <c r="K97" i="15"/>
  <c r="F97" i="15"/>
  <c r="L97" i="15"/>
  <c r="G97" i="15"/>
  <c r="L384" i="15"/>
  <c r="E384" i="15"/>
  <c r="I384" i="15"/>
  <c r="H384" i="15"/>
  <c r="K384" i="15"/>
  <c r="F384" i="15"/>
  <c r="F465" i="15"/>
  <c r="H465" i="15"/>
  <c r="J465" i="15"/>
  <c r="I465" i="15"/>
  <c r="E465" i="15"/>
  <c r="G465" i="15"/>
  <c r="F514" i="15"/>
  <c r="L514" i="15"/>
  <c r="K514" i="15"/>
  <c r="E514" i="15"/>
  <c r="H514" i="15"/>
  <c r="I514" i="15"/>
  <c r="J514" i="15"/>
  <c r="F526" i="15"/>
  <c r="L526" i="15"/>
  <c r="K526" i="15"/>
  <c r="E526" i="15"/>
  <c r="I526" i="15"/>
  <c r="G526" i="15"/>
  <c r="J526" i="15"/>
  <c r="F538" i="15"/>
  <c r="L538" i="15"/>
  <c r="K538" i="15"/>
  <c r="E538" i="15"/>
  <c r="I538" i="15"/>
  <c r="J538" i="15"/>
  <c r="G538" i="15"/>
  <c r="F586" i="15"/>
  <c r="H586" i="15"/>
  <c r="K586" i="15"/>
  <c r="E586" i="15"/>
  <c r="J586" i="15"/>
  <c r="G586" i="15"/>
  <c r="J288" i="15"/>
  <c r="G474" i="15"/>
  <c r="E10" i="15"/>
  <c r="I10" i="15"/>
  <c r="J10" i="15"/>
  <c r="L75" i="15"/>
  <c r="G75" i="15"/>
  <c r="J75" i="15"/>
  <c r="H75" i="15"/>
  <c r="F75" i="15"/>
  <c r="K75" i="15"/>
  <c r="L281" i="15"/>
  <c r="G281" i="15"/>
  <c r="J281" i="15"/>
  <c r="H281" i="15"/>
  <c r="K281" i="15"/>
  <c r="I281" i="15"/>
  <c r="F281" i="15"/>
  <c r="F331" i="15"/>
  <c r="H331" i="15"/>
  <c r="L331" i="15"/>
  <c r="J331" i="15"/>
  <c r="G331" i="15"/>
  <c r="E349" i="15"/>
  <c r="I349" i="15"/>
  <c r="H349" i="15"/>
  <c r="K349" i="15"/>
  <c r="F349" i="15"/>
  <c r="G349" i="15"/>
  <c r="E406" i="15"/>
  <c r="J406" i="15"/>
  <c r="L406" i="15"/>
  <c r="K33" i="15"/>
  <c r="G33" i="15"/>
  <c r="H597" i="15"/>
  <c r="L260" i="15"/>
  <c r="F260" i="15"/>
  <c r="H260" i="15"/>
  <c r="G260" i="15"/>
  <c r="L311" i="15"/>
  <c r="E311" i="15"/>
  <c r="I311" i="15"/>
  <c r="G311" i="15"/>
  <c r="H311" i="15"/>
  <c r="F311" i="15"/>
  <c r="G341" i="15"/>
  <c r="J341" i="15"/>
  <c r="F341" i="15"/>
  <c r="I341" i="15"/>
  <c r="L341" i="15"/>
  <c r="H341" i="15"/>
  <c r="K341" i="15"/>
  <c r="G362" i="15"/>
  <c r="L362" i="15"/>
  <c r="H362" i="15"/>
  <c r="K362" i="15"/>
  <c r="F362" i="15"/>
  <c r="E9" i="15"/>
  <c r="E334" i="15"/>
  <c r="I334" i="15"/>
  <c r="G334" i="15"/>
  <c r="G384" i="15"/>
  <c r="L197" i="15"/>
  <c r="G197" i="15"/>
  <c r="J197" i="15"/>
  <c r="K197" i="15"/>
  <c r="E197" i="15"/>
  <c r="H197" i="15"/>
  <c r="I197" i="15"/>
  <c r="F197" i="15"/>
  <c r="G304" i="15"/>
  <c r="I304" i="15"/>
  <c r="K304" i="15"/>
  <c r="E304" i="15"/>
  <c r="L304" i="15"/>
  <c r="J304" i="15"/>
  <c r="L326" i="15"/>
  <c r="G326" i="15"/>
  <c r="K326" i="15"/>
  <c r="H326" i="15"/>
  <c r="I326" i="15"/>
  <c r="E326" i="15"/>
  <c r="F326" i="15"/>
  <c r="E607" i="15"/>
  <c r="K607" i="15"/>
  <c r="J607" i="15"/>
  <c r="I607" i="15"/>
  <c r="L607" i="15"/>
  <c r="H607" i="15"/>
  <c r="E299" i="15"/>
  <c r="I299" i="15"/>
  <c r="L299" i="15"/>
  <c r="H299" i="15"/>
  <c r="F299" i="15"/>
  <c r="E501" i="15"/>
  <c r="K501" i="15"/>
  <c r="L501" i="15"/>
  <c r="J501" i="15"/>
  <c r="F501" i="15"/>
  <c r="I501" i="15"/>
  <c r="H501" i="15"/>
  <c r="F632" i="15"/>
  <c r="K632" i="15"/>
  <c r="E632" i="15"/>
  <c r="L632" i="15"/>
  <c r="I632" i="15"/>
  <c r="H632" i="15"/>
  <c r="G493" i="15"/>
  <c r="I493" i="15"/>
  <c r="F493" i="15"/>
  <c r="E493" i="15"/>
  <c r="L63" i="15"/>
  <c r="G63" i="15"/>
  <c r="J63" i="15"/>
  <c r="E63" i="15"/>
  <c r="H63" i="15"/>
  <c r="K63" i="15"/>
  <c r="E108" i="15"/>
  <c r="I108" i="15"/>
  <c r="L108" i="15"/>
  <c r="F108" i="15"/>
  <c r="K108" i="15"/>
  <c r="G108" i="15"/>
  <c r="E359" i="15"/>
  <c r="I359" i="15"/>
  <c r="L359" i="15"/>
  <c r="F359" i="15"/>
  <c r="G359" i="15"/>
  <c r="J359" i="15"/>
  <c r="G449" i="15"/>
  <c r="J449" i="15"/>
  <c r="E449" i="15"/>
  <c r="H449" i="15"/>
  <c r="F449" i="15"/>
  <c r="I449" i="15"/>
  <c r="K449" i="15"/>
  <c r="F562" i="15"/>
  <c r="H562" i="15"/>
  <c r="K562" i="15"/>
  <c r="L562" i="15"/>
  <c r="E562" i="15"/>
  <c r="F44" i="15"/>
  <c r="H44" i="15"/>
  <c r="L44" i="15"/>
  <c r="G44" i="15"/>
  <c r="I44" i="15"/>
  <c r="E44" i="15"/>
  <c r="L52" i="15"/>
  <c r="G52" i="15"/>
  <c r="I52" i="15"/>
  <c r="K52" i="15"/>
  <c r="E52" i="15"/>
  <c r="J52" i="15"/>
  <c r="L450" i="15"/>
  <c r="F450" i="15"/>
  <c r="H450" i="15"/>
  <c r="G450" i="15"/>
  <c r="I450" i="15"/>
  <c r="K450" i="15"/>
  <c r="E450" i="15"/>
  <c r="G21" i="15"/>
  <c r="F22" i="15"/>
  <c r="G386" i="15"/>
  <c r="L386" i="15"/>
  <c r="H386" i="15"/>
  <c r="K386" i="15"/>
  <c r="F386" i="15"/>
  <c r="I386" i="15"/>
  <c r="E386" i="15"/>
  <c r="F407" i="15"/>
  <c r="J620" i="15"/>
  <c r="L249" i="15"/>
  <c r="F249" i="15"/>
  <c r="H249" i="15"/>
  <c r="G249" i="15"/>
  <c r="I249" i="15"/>
  <c r="E249" i="15"/>
  <c r="F333" i="15"/>
  <c r="H333" i="15"/>
  <c r="I333" i="15"/>
  <c r="E333" i="15"/>
  <c r="G333" i="15"/>
  <c r="J333" i="15"/>
  <c r="G374" i="15"/>
  <c r="K374" i="15"/>
  <c r="H374" i="15"/>
  <c r="L374" i="15"/>
  <c r="F374" i="15"/>
  <c r="I374" i="15"/>
  <c r="E260" i="15"/>
  <c r="F406" i="15"/>
  <c r="F204" i="15"/>
  <c r="K259" i="15"/>
  <c r="K334" i="15"/>
  <c r="J384" i="15"/>
  <c r="J108" i="15"/>
  <c r="I260" i="15"/>
  <c r="G370" i="15"/>
  <c r="E362" i="15"/>
  <c r="J632" i="15"/>
  <c r="G607" i="15"/>
  <c r="E121" i="15"/>
  <c r="I121" i="15"/>
  <c r="L121" i="15"/>
  <c r="K121" i="15"/>
  <c r="G121" i="15"/>
  <c r="L177" i="15"/>
  <c r="F177" i="15"/>
  <c r="H177" i="15"/>
  <c r="J177" i="15"/>
  <c r="G177" i="15"/>
  <c r="E241" i="15"/>
  <c r="I241" i="15"/>
  <c r="L241" i="15"/>
  <c r="F241" i="15"/>
  <c r="K241" i="15"/>
  <c r="J241" i="15"/>
  <c r="G241" i="15"/>
  <c r="H241" i="15"/>
  <c r="L296" i="15"/>
  <c r="F296" i="15"/>
  <c r="H296" i="15"/>
  <c r="J296" i="15"/>
  <c r="G296" i="15"/>
  <c r="I296" i="15"/>
  <c r="L313" i="15"/>
  <c r="E313" i="15"/>
  <c r="I313" i="15"/>
  <c r="F313" i="15"/>
  <c r="K313" i="15"/>
  <c r="H313" i="15"/>
  <c r="L298" i="15"/>
  <c r="E298" i="15"/>
  <c r="I298" i="15"/>
  <c r="F298" i="15"/>
  <c r="H298" i="15"/>
  <c r="F463" i="15"/>
  <c r="H463" i="15"/>
  <c r="E463" i="15"/>
  <c r="G463" i="15"/>
  <c r="I463" i="15"/>
  <c r="L463" i="15"/>
  <c r="E631" i="15"/>
  <c r="F631" i="15"/>
  <c r="K631" i="15"/>
  <c r="L631" i="15"/>
  <c r="J631" i="15"/>
  <c r="H631" i="15"/>
  <c r="H643" i="15"/>
  <c r="J643" i="15"/>
  <c r="I643" i="15"/>
  <c r="K643" i="15"/>
  <c r="G643" i="15"/>
  <c r="E643" i="15"/>
  <c r="F643" i="15"/>
  <c r="L643" i="15"/>
  <c r="G687" i="15"/>
  <c r="I687" i="15"/>
  <c r="E687" i="15"/>
  <c r="H687" i="15"/>
  <c r="F687" i="15"/>
  <c r="J687" i="15"/>
  <c r="K687" i="15"/>
  <c r="L687" i="15"/>
  <c r="G596" i="15"/>
  <c r="K596" i="15"/>
  <c r="L596" i="15"/>
  <c r="F596" i="15"/>
  <c r="J596" i="15"/>
  <c r="I596" i="15"/>
  <c r="I722" i="15"/>
  <c r="E722" i="15"/>
  <c r="G722" i="15"/>
  <c r="H722" i="15"/>
  <c r="F722" i="15"/>
  <c r="J722" i="15"/>
  <c r="K722" i="15"/>
  <c r="L722" i="15"/>
  <c r="E203" i="15"/>
  <c r="I203" i="15"/>
  <c r="L203" i="15"/>
  <c r="J203" i="15"/>
  <c r="F464" i="15"/>
  <c r="H464" i="15"/>
  <c r="J464" i="15"/>
  <c r="E464" i="15"/>
  <c r="G464" i="15"/>
  <c r="I464" i="15"/>
  <c r="F9" i="15"/>
  <c r="H9" i="15"/>
  <c r="J9" i="15"/>
  <c r="F43" i="15"/>
  <c r="H43" i="15"/>
  <c r="L43" i="15"/>
  <c r="G43" i="15"/>
  <c r="I43" i="15"/>
  <c r="E43" i="15"/>
  <c r="E85" i="15"/>
  <c r="I85" i="15"/>
  <c r="J85" i="15"/>
  <c r="H85" i="15"/>
  <c r="K85" i="15"/>
  <c r="G85" i="15"/>
  <c r="F85" i="15"/>
  <c r="E204" i="15"/>
  <c r="I204" i="15"/>
  <c r="K204" i="15"/>
  <c r="J204" i="15"/>
  <c r="L204" i="15"/>
  <c r="E348" i="15"/>
  <c r="I348" i="15"/>
  <c r="H348" i="15"/>
  <c r="K348" i="15"/>
  <c r="F348" i="15"/>
  <c r="G348" i="15"/>
  <c r="L370" i="15"/>
  <c r="E370" i="15"/>
  <c r="I370" i="15"/>
  <c r="J370" i="15"/>
  <c r="F574" i="15"/>
  <c r="H574" i="15"/>
  <c r="K574" i="15"/>
  <c r="E574" i="15"/>
  <c r="J574" i="15"/>
  <c r="K9" i="15"/>
  <c r="E34" i="15"/>
  <c r="I34" i="15"/>
  <c r="L34" i="15"/>
  <c r="J34" i="15"/>
  <c r="H34" i="15"/>
  <c r="F34" i="15"/>
  <c r="E109" i="15"/>
  <c r="I109" i="15"/>
  <c r="H109" i="15"/>
  <c r="J109" i="15"/>
  <c r="G109" i="15"/>
  <c r="F109" i="15"/>
  <c r="K109" i="15"/>
  <c r="K34" i="15"/>
  <c r="J43" i="15"/>
  <c r="I406" i="15"/>
  <c r="G110" i="15"/>
  <c r="L110" i="15"/>
  <c r="H110" i="15"/>
  <c r="J110" i="15"/>
  <c r="K110" i="15"/>
  <c r="F110" i="15"/>
  <c r="L259" i="15"/>
  <c r="F259" i="15"/>
  <c r="H259" i="15"/>
  <c r="L282" i="15"/>
  <c r="F282" i="15"/>
  <c r="H282" i="15"/>
  <c r="J282" i="15"/>
  <c r="K282" i="15"/>
  <c r="L324" i="15"/>
  <c r="E324" i="15"/>
  <c r="I324" i="15"/>
  <c r="K324" i="15"/>
  <c r="F324" i="15"/>
  <c r="H324" i="15"/>
  <c r="G340" i="15"/>
  <c r="J340" i="15"/>
  <c r="H340" i="15"/>
  <c r="K340" i="15"/>
  <c r="F340" i="15"/>
  <c r="I340" i="15"/>
  <c r="E340" i="15"/>
  <c r="L340" i="15"/>
  <c r="F451" i="15"/>
  <c r="H451" i="15"/>
  <c r="G451" i="15"/>
  <c r="I451" i="15"/>
  <c r="E451" i="15"/>
  <c r="F52" i="15"/>
  <c r="E596" i="15"/>
  <c r="L109" i="15"/>
  <c r="G387" i="15"/>
  <c r="J387" i="15"/>
  <c r="F387" i="15"/>
  <c r="I387" i="15"/>
  <c r="L387" i="15"/>
  <c r="H387" i="15"/>
  <c r="K387" i="15"/>
  <c r="E387" i="15"/>
  <c r="K260" i="15"/>
  <c r="I331" i="15"/>
  <c r="H596" i="15"/>
  <c r="K463" i="15"/>
  <c r="K44" i="15"/>
  <c r="K333" i="15"/>
  <c r="J451" i="15"/>
  <c r="J299" i="15"/>
  <c r="I259" i="15"/>
  <c r="H359" i="15"/>
  <c r="H52" i="15"/>
  <c r="G203" i="15"/>
  <c r="E341" i="15"/>
  <c r="E282" i="15"/>
  <c r="I562" i="15"/>
  <c r="G620" i="15"/>
  <c r="G562" i="15"/>
  <c r="L451" i="15"/>
  <c r="G113" i="15"/>
  <c r="J113" i="15"/>
  <c r="I113" i="15"/>
  <c r="E113" i="15"/>
  <c r="F113" i="15"/>
  <c r="K113" i="15"/>
  <c r="L113" i="15"/>
  <c r="H113" i="15"/>
  <c r="L156" i="15"/>
  <c r="E156" i="15"/>
  <c r="I156" i="15"/>
  <c r="K156" i="15"/>
  <c r="H156" i="15"/>
  <c r="G230" i="15"/>
  <c r="L230" i="15"/>
  <c r="K230" i="15"/>
  <c r="J230" i="15"/>
  <c r="H230" i="15"/>
  <c r="G242" i="15"/>
  <c r="L242" i="15"/>
  <c r="I242" i="15"/>
  <c r="K242" i="15"/>
  <c r="H242" i="15"/>
  <c r="J242" i="15"/>
  <c r="L287" i="15"/>
  <c r="E287" i="15"/>
  <c r="I287" i="15"/>
  <c r="G287" i="15"/>
  <c r="H287" i="15"/>
  <c r="H509" i="15"/>
  <c r="J509" i="15"/>
  <c r="G509" i="15"/>
  <c r="L220" i="15"/>
  <c r="G220" i="15"/>
  <c r="E220" i="15"/>
  <c r="K220" i="15"/>
  <c r="E288" i="15"/>
  <c r="I288" i="15"/>
  <c r="K288" i="15"/>
  <c r="G288" i="15"/>
  <c r="L288" i="15"/>
  <c r="E619" i="15"/>
  <c r="K619" i="15"/>
  <c r="F619" i="15"/>
  <c r="L619" i="15"/>
  <c r="J619" i="15"/>
  <c r="I619" i="15"/>
  <c r="H619" i="15"/>
  <c r="K298" i="15"/>
  <c r="F211" i="15"/>
  <c r="H211" i="15"/>
  <c r="L211" i="15"/>
  <c r="I211" i="15"/>
  <c r="G211" i="15"/>
  <c r="E211" i="15"/>
  <c r="F492" i="15"/>
  <c r="E492" i="15"/>
  <c r="G492" i="15"/>
  <c r="I492" i="15"/>
  <c r="G608" i="15"/>
  <c r="K608" i="15"/>
  <c r="J608" i="15"/>
  <c r="I608" i="15"/>
  <c r="L608" i="15"/>
  <c r="E608" i="15"/>
  <c r="G675" i="15"/>
  <c r="I675" i="15"/>
  <c r="E675" i="15"/>
  <c r="F675" i="15"/>
  <c r="L675" i="15"/>
  <c r="H675" i="15"/>
  <c r="K675" i="15"/>
  <c r="E475" i="15"/>
  <c r="K475" i="15"/>
  <c r="L475" i="15"/>
  <c r="J475" i="15"/>
  <c r="I475" i="15"/>
  <c r="F475" i="15"/>
  <c r="H475" i="15"/>
  <c r="I631" i="15"/>
  <c r="L21" i="15"/>
  <c r="F21" i="15"/>
  <c r="H21" i="15"/>
  <c r="J21" i="15"/>
  <c r="G74" i="15"/>
  <c r="L74" i="15"/>
  <c r="F74" i="15"/>
  <c r="J74" i="15"/>
  <c r="K74" i="15"/>
  <c r="H74" i="15"/>
  <c r="F405" i="15"/>
  <c r="H405" i="15"/>
  <c r="L405" i="15"/>
  <c r="G405" i="15"/>
  <c r="J405" i="15"/>
  <c r="F550" i="15"/>
  <c r="H550" i="15"/>
  <c r="K550" i="15"/>
  <c r="E550" i="15"/>
  <c r="G550" i="15"/>
  <c r="L550" i="15"/>
  <c r="G9" i="15"/>
  <c r="H538" i="15"/>
  <c r="L574" i="15"/>
  <c r="E22" i="15"/>
  <c r="I22" i="15"/>
  <c r="L22" i="15"/>
  <c r="J22" i="15"/>
  <c r="L64" i="15"/>
  <c r="G64" i="15"/>
  <c r="I64" i="15"/>
  <c r="J64" i="15"/>
  <c r="E64" i="15"/>
  <c r="K64" i="15"/>
  <c r="E360" i="15"/>
  <c r="I360" i="15"/>
  <c r="L360" i="15"/>
  <c r="H360" i="15"/>
  <c r="K360" i="15"/>
  <c r="F360" i="15"/>
  <c r="G360" i="15"/>
  <c r="L385" i="15"/>
  <c r="E385" i="15"/>
  <c r="I385" i="15"/>
  <c r="G385" i="15"/>
  <c r="H385" i="15"/>
  <c r="K385" i="15"/>
  <c r="F385" i="15"/>
  <c r="K21" i="15"/>
  <c r="J349" i="15"/>
  <c r="I220" i="15"/>
  <c r="I74" i="15"/>
  <c r="H10" i="15"/>
  <c r="J492" i="15"/>
  <c r="F332" i="15"/>
  <c r="H332" i="15"/>
  <c r="E332" i="15"/>
  <c r="J332" i="15"/>
  <c r="G332" i="15"/>
  <c r="E361" i="15"/>
  <c r="I361" i="15"/>
  <c r="H361" i="15"/>
  <c r="K361" i="15"/>
  <c r="F361" i="15"/>
  <c r="G361" i="15"/>
  <c r="L361" i="15"/>
  <c r="L407" i="15"/>
  <c r="E407" i="15"/>
  <c r="I407" i="15"/>
  <c r="J407" i="15"/>
  <c r="K465" i="15"/>
  <c r="K370" i="15"/>
  <c r="G514" i="15"/>
  <c r="L408" i="15"/>
  <c r="E408" i="15"/>
  <c r="K408" i="15"/>
  <c r="J408" i="15"/>
  <c r="K464" i="15"/>
  <c r="J374" i="15"/>
  <c r="F51" i="15"/>
  <c r="L586" i="15"/>
  <c r="J385" i="15"/>
  <c r="F203" i="15"/>
  <c r="F63" i="15"/>
  <c r="K332" i="15"/>
  <c r="J450" i="15"/>
  <c r="J298" i="15"/>
  <c r="I9" i="15"/>
  <c r="H406" i="15"/>
  <c r="H220" i="15"/>
  <c r="H204" i="15"/>
  <c r="H51" i="15"/>
  <c r="G299" i="15"/>
  <c r="E374" i="15"/>
  <c r="E281" i="15"/>
  <c r="E33" i="15"/>
  <c r="F334" i="15"/>
  <c r="K493" i="15"/>
  <c r="I574" i="15"/>
  <c r="G632" i="15"/>
  <c r="G619" i="15"/>
  <c r="L449" i="15"/>
  <c r="L219" i="15"/>
  <c r="G219" i="15"/>
  <c r="J219" i="15"/>
  <c r="K219" i="15"/>
  <c r="L297" i="15"/>
  <c r="F297" i="15"/>
  <c r="H297" i="15"/>
  <c r="L306" i="15"/>
  <c r="F306" i="15"/>
  <c r="H306" i="15"/>
  <c r="K306" i="15"/>
  <c r="G306" i="15"/>
  <c r="I306" i="15"/>
  <c r="E306" i="15"/>
  <c r="J306" i="15"/>
  <c r="J473" i="15"/>
  <c r="L473" i="15"/>
  <c r="H473" i="15"/>
  <c r="E473" i="15"/>
  <c r="F473" i="15"/>
  <c r="K473" i="15"/>
  <c r="L229" i="15"/>
  <c r="E229" i="15"/>
  <c r="I229" i="15"/>
  <c r="E289" i="15"/>
  <c r="I289" i="15"/>
  <c r="E119" i="15"/>
  <c r="I119" i="15"/>
  <c r="K269" i="15"/>
  <c r="J140" i="15"/>
  <c r="I280" i="15"/>
  <c r="L15" i="15"/>
  <c r="G15" i="15"/>
  <c r="J15" i="15"/>
  <c r="L57" i="15"/>
  <c r="F57" i="15"/>
  <c r="H57" i="15"/>
  <c r="G291" i="15"/>
  <c r="J291" i="15"/>
  <c r="F637" i="15"/>
  <c r="I637" i="15"/>
  <c r="E637" i="15"/>
  <c r="K637" i="15"/>
  <c r="H637" i="15"/>
  <c r="G637" i="15"/>
  <c r="K184" i="15"/>
  <c r="G539" i="15"/>
  <c r="E625" i="15"/>
  <c r="L289" i="15"/>
  <c r="L154" i="15"/>
  <c r="E154" i="15"/>
  <c r="I154" i="15"/>
  <c r="L590" i="15"/>
  <c r="F590" i="15"/>
  <c r="I590" i="15"/>
  <c r="E590" i="15"/>
  <c r="L637" i="15"/>
  <c r="K291" i="15"/>
  <c r="K183" i="15"/>
  <c r="K27" i="15"/>
  <c r="K15" i="15"/>
  <c r="J229" i="15"/>
  <c r="I183" i="15"/>
  <c r="I80" i="15"/>
  <c r="H182" i="15"/>
  <c r="G251" i="15"/>
  <c r="E292" i="15"/>
  <c r="E182" i="15"/>
  <c r="E15" i="15"/>
  <c r="F15" i="15"/>
  <c r="J527" i="15"/>
  <c r="I515" i="15"/>
  <c r="L456" i="15"/>
  <c r="L269" i="15"/>
  <c r="L184" i="15"/>
  <c r="L80" i="15"/>
  <c r="L131" i="15"/>
  <c r="E131" i="15"/>
  <c r="I131" i="15"/>
  <c r="L143" i="15"/>
  <c r="E143" i="15"/>
  <c r="I143" i="15"/>
  <c r="L155" i="15"/>
  <c r="E155" i="15"/>
  <c r="I155" i="15"/>
  <c r="L176" i="15"/>
  <c r="F176" i="15"/>
  <c r="H176" i="15"/>
  <c r="L196" i="15"/>
  <c r="G196" i="15"/>
  <c r="L221" i="15"/>
  <c r="G221" i="15"/>
  <c r="J221" i="15"/>
  <c r="L232" i="15"/>
  <c r="G232" i="15"/>
  <c r="E252" i="15"/>
  <c r="I252" i="15"/>
  <c r="L261" i="15"/>
  <c r="F261" i="15"/>
  <c r="H261" i="15"/>
  <c r="L273" i="15"/>
  <c r="F273" i="15"/>
  <c r="H273" i="15"/>
  <c r="F428" i="15"/>
  <c r="H428" i="15"/>
  <c r="L591" i="15"/>
  <c r="F591" i="15"/>
  <c r="I591" i="15"/>
  <c r="E591" i="15"/>
  <c r="L192" i="15"/>
  <c r="E192" i="15"/>
  <c r="I192" i="15"/>
  <c r="G505" i="15"/>
  <c r="I505" i="15"/>
  <c r="E505" i="15"/>
  <c r="F505" i="15"/>
  <c r="F575" i="15"/>
  <c r="H575" i="15"/>
  <c r="K210" i="15"/>
  <c r="I269" i="15"/>
  <c r="F229" i="15"/>
  <c r="F152" i="15"/>
  <c r="H152" i="15"/>
  <c r="G173" i="15"/>
  <c r="J173" i="15"/>
  <c r="L193" i="15"/>
  <c r="E193" i="15"/>
  <c r="I193" i="15"/>
  <c r="F588" i="15"/>
  <c r="E588" i="15"/>
  <c r="H588" i="15"/>
  <c r="G240" i="15"/>
  <c r="G210" i="15"/>
  <c r="F183" i="15"/>
  <c r="K505" i="15"/>
  <c r="J515" i="15"/>
  <c r="E48" i="15"/>
  <c r="I48" i="15"/>
  <c r="H668" i="15"/>
  <c r="F668" i="15"/>
  <c r="J668" i="15"/>
  <c r="K668" i="15"/>
  <c r="E668" i="15"/>
  <c r="I668" i="15"/>
  <c r="L668" i="15"/>
  <c r="G668" i="15"/>
  <c r="I184" i="15"/>
  <c r="I152" i="15"/>
  <c r="H240" i="15"/>
  <c r="G193" i="15"/>
  <c r="F551" i="15"/>
  <c r="L119" i="15"/>
  <c r="L142" i="15"/>
  <c r="E142" i="15"/>
  <c r="I142" i="15"/>
  <c r="L175" i="15"/>
  <c r="F175" i="15"/>
  <c r="H175" i="15"/>
  <c r="L195" i="15"/>
  <c r="G195" i="15"/>
  <c r="J195" i="15"/>
  <c r="L231" i="15"/>
  <c r="G231" i="15"/>
  <c r="J231" i="15"/>
  <c r="E251" i="15"/>
  <c r="I251" i="15"/>
  <c r="L251" i="15"/>
  <c r="L272" i="15"/>
  <c r="F272" i="15"/>
  <c r="H272" i="15"/>
  <c r="E455" i="15"/>
  <c r="I455" i="15"/>
  <c r="K290" i="15"/>
  <c r="J292" i="15"/>
  <c r="J48" i="15"/>
  <c r="I292" i="15"/>
  <c r="I15" i="15"/>
  <c r="H251" i="15"/>
  <c r="H15" i="15"/>
  <c r="G289" i="15"/>
  <c r="G250" i="15"/>
  <c r="G175" i="15"/>
  <c r="E291" i="15"/>
  <c r="E195" i="15"/>
  <c r="E165" i="15"/>
  <c r="E27" i="15"/>
  <c r="F195" i="15"/>
  <c r="K515" i="15"/>
  <c r="I527" i="15"/>
  <c r="H590" i="15"/>
  <c r="H515" i="15"/>
  <c r="F515" i="15"/>
  <c r="L455" i="15"/>
  <c r="E82" i="15"/>
  <c r="I82" i="15"/>
  <c r="E94" i="15"/>
  <c r="I94" i="15"/>
  <c r="L105" i="15"/>
  <c r="F105" i="15"/>
  <c r="H105" i="15"/>
  <c r="L114" i="15"/>
  <c r="F114" i="15"/>
  <c r="H114" i="15"/>
  <c r="L122" i="15"/>
  <c r="G122" i="15"/>
  <c r="E132" i="15"/>
  <c r="I132" i="15"/>
  <c r="L144" i="15"/>
  <c r="E144" i="15"/>
  <c r="I144" i="15"/>
  <c r="E166" i="15"/>
  <c r="I166" i="15"/>
  <c r="L186" i="15"/>
  <c r="F186" i="15"/>
  <c r="H186" i="15"/>
  <c r="L205" i="15"/>
  <c r="E205" i="15"/>
  <c r="I205" i="15"/>
  <c r="L213" i="15"/>
  <c r="F213" i="15"/>
  <c r="H213" i="15"/>
  <c r="L222" i="15"/>
  <c r="F222" i="15"/>
  <c r="H222" i="15"/>
  <c r="L337" i="15"/>
  <c r="E337" i="15"/>
  <c r="I337" i="15"/>
  <c r="F490" i="15"/>
  <c r="E490" i="15"/>
  <c r="G490" i="15"/>
  <c r="K490" i="15"/>
  <c r="L498" i="15"/>
  <c r="J498" i="15"/>
  <c r="H498" i="15"/>
  <c r="L520" i="15"/>
  <c r="H520" i="15"/>
  <c r="J520" i="15"/>
  <c r="F520" i="15"/>
  <c r="G520" i="15"/>
  <c r="I520" i="15"/>
  <c r="L532" i="15"/>
  <c r="H532" i="15"/>
  <c r="J532" i="15"/>
  <c r="F532" i="15"/>
  <c r="G532" i="15"/>
  <c r="I532" i="15"/>
  <c r="L544" i="15"/>
  <c r="H544" i="15"/>
  <c r="J544" i="15"/>
  <c r="G544" i="15"/>
  <c r="I544" i="15"/>
  <c r="L556" i="15"/>
  <c r="H556" i="15"/>
  <c r="G556" i="15"/>
  <c r="J556" i="15"/>
  <c r="I556" i="15"/>
  <c r="L568" i="15"/>
  <c r="H568" i="15"/>
  <c r="J568" i="15"/>
  <c r="I568" i="15"/>
  <c r="L580" i="15"/>
  <c r="H580" i="15"/>
  <c r="J580" i="15"/>
  <c r="I580" i="15"/>
  <c r="L182" i="15"/>
  <c r="G182" i="15"/>
  <c r="L210" i="15"/>
  <c r="F210" i="15"/>
  <c r="H210" i="15"/>
  <c r="G269" i="15"/>
  <c r="J269" i="15"/>
  <c r="E280" i="15"/>
  <c r="L129" i="15"/>
  <c r="F129" i="15"/>
  <c r="H129" i="15"/>
  <c r="I735" i="15"/>
  <c r="E735" i="15"/>
  <c r="F735" i="15"/>
  <c r="H735" i="15"/>
  <c r="G735" i="15"/>
  <c r="J735" i="15"/>
  <c r="L735" i="15"/>
  <c r="H229" i="15"/>
  <c r="E152" i="15"/>
  <c r="F240" i="15"/>
  <c r="L290" i="15"/>
  <c r="L38" i="15"/>
  <c r="G38" i="15"/>
  <c r="F69" i="15"/>
  <c r="H69" i="15"/>
  <c r="E120" i="15"/>
  <c r="I120" i="15"/>
  <c r="L194" i="15"/>
  <c r="G194" i="15"/>
  <c r="E250" i="15"/>
  <c r="I250" i="15"/>
  <c r="L250" i="15"/>
  <c r="G601" i="15"/>
  <c r="E601" i="15"/>
  <c r="I601" i="15"/>
  <c r="H601" i="15"/>
  <c r="G625" i="15"/>
  <c r="I625" i="15"/>
  <c r="H625" i="15"/>
  <c r="K280" i="15"/>
  <c r="H48" i="15"/>
  <c r="F182" i="15"/>
  <c r="L505" i="15"/>
  <c r="L130" i="15"/>
  <c r="E130" i="15"/>
  <c r="I130" i="15"/>
  <c r="G185" i="15"/>
  <c r="J185" i="15"/>
  <c r="L212" i="15"/>
  <c r="F212" i="15"/>
  <c r="H212" i="15"/>
  <c r="L602" i="15"/>
  <c r="E602" i="15"/>
  <c r="I602" i="15"/>
  <c r="K182" i="15"/>
  <c r="K289" i="15"/>
  <c r="K229" i="15"/>
  <c r="K193" i="15"/>
  <c r="J290" i="15"/>
  <c r="I291" i="15"/>
  <c r="I210" i="15"/>
  <c r="I195" i="15"/>
  <c r="I129" i="15"/>
  <c r="I27" i="15"/>
  <c r="H250" i="15"/>
  <c r="H195" i="15"/>
  <c r="G120" i="15"/>
  <c r="E290" i="15"/>
  <c r="E194" i="15"/>
  <c r="F280" i="15"/>
  <c r="F194" i="15"/>
  <c r="K527" i="15"/>
  <c r="J539" i="15"/>
  <c r="I539" i="15"/>
  <c r="H602" i="15"/>
  <c r="G551" i="15"/>
  <c r="E587" i="15"/>
  <c r="E575" i="15"/>
  <c r="E563" i="15"/>
  <c r="E551" i="15"/>
  <c r="E539" i="15"/>
  <c r="E527" i="15"/>
  <c r="E515" i="15"/>
  <c r="E83" i="15"/>
  <c r="I83" i="15"/>
  <c r="E95" i="15"/>
  <c r="I95" i="15"/>
  <c r="E106" i="15"/>
  <c r="I106" i="15"/>
  <c r="L106" i="15"/>
  <c r="L123" i="15"/>
  <c r="G123" i="15"/>
  <c r="J123" i="15"/>
  <c r="E133" i="15"/>
  <c r="I133" i="15"/>
  <c r="L145" i="15"/>
  <c r="E145" i="15"/>
  <c r="I145" i="15"/>
  <c r="L167" i="15"/>
  <c r="E167" i="15"/>
  <c r="I167" i="15"/>
  <c r="F187" i="15"/>
  <c r="H187" i="15"/>
  <c r="F309" i="15"/>
  <c r="H309" i="15"/>
  <c r="G447" i="15"/>
  <c r="J447" i="15"/>
  <c r="E499" i="15"/>
  <c r="K499" i="15"/>
  <c r="L499" i="15"/>
  <c r="J499" i="15"/>
  <c r="H521" i="15"/>
  <c r="J521" i="15"/>
  <c r="J533" i="15"/>
  <c r="F533" i="15"/>
  <c r="G533" i="15"/>
  <c r="F545" i="15"/>
  <c r="J545" i="15"/>
  <c r="G545" i="15"/>
  <c r="G557" i="15"/>
  <c r="J557" i="15"/>
  <c r="G569" i="15"/>
  <c r="J569" i="15"/>
  <c r="J581" i="15"/>
  <c r="L581" i="15"/>
  <c r="E240" i="15"/>
  <c r="I240" i="15"/>
  <c r="F563" i="15"/>
  <c r="H563" i="15"/>
  <c r="J192" i="15"/>
  <c r="L140" i="15"/>
  <c r="F140" i="15"/>
  <c r="H140" i="15"/>
  <c r="F163" i="15"/>
  <c r="H163" i="15"/>
  <c r="L163" i="15"/>
  <c r="G183" i="15"/>
  <c r="J183" i="15"/>
  <c r="L270" i="15"/>
  <c r="F270" i="15"/>
  <c r="H270" i="15"/>
  <c r="J152" i="15"/>
  <c r="H269" i="15"/>
  <c r="J587" i="15"/>
  <c r="L27" i="15"/>
  <c r="G27" i="15"/>
  <c r="J27" i="15"/>
  <c r="F80" i="15"/>
  <c r="H80" i="15"/>
  <c r="L271" i="15"/>
  <c r="F271" i="15"/>
  <c r="H271" i="15"/>
  <c r="G613" i="15"/>
  <c r="I613" i="15"/>
  <c r="H613" i="15"/>
  <c r="H679" i="15"/>
  <c r="F679" i="15"/>
  <c r="J679" i="15"/>
  <c r="G679" i="15"/>
  <c r="K679" i="15"/>
  <c r="E679" i="15"/>
  <c r="I679" i="15"/>
  <c r="L679" i="15"/>
  <c r="J280" i="15"/>
  <c r="J163" i="15"/>
  <c r="J38" i="15"/>
  <c r="H183" i="15"/>
  <c r="E183" i="15"/>
  <c r="K625" i="15"/>
  <c r="F81" i="15"/>
  <c r="H81" i="15"/>
  <c r="F165" i="15"/>
  <c r="H165" i="15"/>
  <c r="K240" i="15"/>
  <c r="K192" i="15"/>
  <c r="K120" i="15"/>
  <c r="K48" i="15"/>
  <c r="J289" i="15"/>
  <c r="J251" i="15"/>
  <c r="J212" i="15"/>
  <c r="I290" i="15"/>
  <c r="I194" i="15"/>
  <c r="H280" i="15"/>
  <c r="H194" i="15"/>
  <c r="H27" i="15"/>
  <c r="G119" i="15"/>
  <c r="G81" i="15"/>
  <c r="E163" i="15"/>
  <c r="E38" i="15"/>
  <c r="F292" i="15"/>
  <c r="F193" i="15"/>
  <c r="K539" i="15"/>
  <c r="I551" i="15"/>
  <c r="H527" i="15"/>
  <c r="L575" i="15"/>
  <c r="F8" i="15"/>
  <c r="H8" i="15"/>
  <c r="L8" i="15"/>
  <c r="F20" i="15"/>
  <c r="H20" i="15"/>
  <c r="F32" i="15"/>
  <c r="H32" i="15"/>
  <c r="L42" i="15"/>
  <c r="F42" i="15"/>
  <c r="H42" i="15"/>
  <c r="L73" i="15"/>
  <c r="E73" i="15"/>
  <c r="I73" i="15"/>
  <c r="E84" i="15"/>
  <c r="I84" i="15"/>
  <c r="E96" i="15"/>
  <c r="I96" i="15"/>
  <c r="E107" i="15"/>
  <c r="I107" i="15"/>
  <c r="L107" i="15"/>
  <c r="L115" i="15"/>
  <c r="F115" i="15"/>
  <c r="H115" i="15"/>
  <c r="L124" i="15"/>
  <c r="G124" i="15"/>
  <c r="L157" i="15"/>
  <c r="E157" i="15"/>
  <c r="I157" i="15"/>
  <c r="L168" i="15"/>
  <c r="E168" i="15"/>
  <c r="I168" i="15"/>
  <c r="E178" i="15"/>
  <c r="I178" i="15"/>
  <c r="L178" i="15"/>
  <c r="F188" i="15"/>
  <c r="H188" i="15"/>
  <c r="L198" i="15"/>
  <c r="F198" i="15"/>
  <c r="H198" i="15"/>
  <c r="E347" i="15"/>
  <c r="I347" i="15"/>
  <c r="E358" i="15"/>
  <c r="I358" i="15"/>
  <c r="L358" i="15"/>
  <c r="L383" i="15"/>
  <c r="E383" i="15"/>
  <c r="I383" i="15"/>
  <c r="L395" i="15"/>
  <c r="E395" i="15"/>
  <c r="I395" i="15"/>
  <c r="F404" i="15"/>
  <c r="H404" i="15"/>
  <c r="L448" i="15"/>
  <c r="G448" i="15"/>
  <c r="L457" i="15"/>
  <c r="E457" i="15"/>
  <c r="I457" i="15"/>
  <c r="E491" i="15"/>
  <c r="F491" i="15"/>
  <c r="G491" i="15"/>
  <c r="K500" i="15"/>
  <c r="L500" i="15"/>
  <c r="L510" i="15"/>
  <c r="H510" i="15"/>
  <c r="J510" i="15"/>
  <c r="L606" i="15"/>
  <c r="J606" i="15"/>
  <c r="F606" i="15"/>
  <c r="L618" i="15"/>
  <c r="F618" i="15"/>
  <c r="J618" i="15"/>
  <c r="E618" i="15"/>
  <c r="L630" i="15"/>
  <c r="E630" i="15"/>
  <c r="J630" i="15"/>
  <c r="J642" i="15"/>
  <c r="H642" i="15"/>
  <c r="F642" i="15"/>
  <c r="K642" i="15"/>
  <c r="E642" i="15"/>
  <c r="L642" i="15"/>
  <c r="I642" i="15"/>
  <c r="G642" i="15"/>
  <c r="F673" i="15"/>
  <c r="E673" i="15"/>
  <c r="I673" i="15"/>
  <c r="J673" i="15"/>
  <c r="H673" i="15"/>
  <c r="G673" i="15"/>
  <c r="L673" i="15"/>
  <c r="F685" i="15"/>
  <c r="E685" i="15"/>
  <c r="G685" i="15"/>
  <c r="H685" i="15"/>
  <c r="I685" i="15"/>
  <c r="J685" i="15"/>
  <c r="K685" i="15"/>
  <c r="L685" i="15"/>
  <c r="E633" i="15"/>
  <c r="G633" i="15"/>
  <c r="H633" i="15"/>
  <c r="I633" i="15"/>
  <c r="F633" i="15"/>
  <c r="L633" i="15"/>
  <c r="J633" i="15"/>
  <c r="K633" i="15"/>
  <c r="F649" i="15"/>
  <c r="I649" i="15"/>
  <c r="E649" i="15"/>
  <c r="G649" i="15"/>
  <c r="H649" i="15"/>
  <c r="J649" i="15"/>
  <c r="L649" i="15"/>
  <c r="L496" i="15"/>
  <c r="H496" i="15"/>
  <c r="E634" i="15"/>
  <c r="I634" i="15"/>
  <c r="G634" i="15"/>
  <c r="H634" i="15"/>
  <c r="F634" i="15"/>
  <c r="J634" i="15"/>
  <c r="I650" i="15"/>
  <c r="G650" i="15"/>
  <c r="F650" i="15"/>
  <c r="H650" i="15"/>
  <c r="E650" i="15"/>
  <c r="K650" i="15"/>
  <c r="G676" i="15"/>
  <c r="I676" i="15"/>
  <c r="K676" i="15"/>
  <c r="L676" i="15"/>
  <c r="E676" i="15"/>
  <c r="F676" i="15"/>
  <c r="E730" i="15"/>
  <c r="I730" i="15"/>
  <c r="F730" i="15"/>
  <c r="J730" i="15"/>
  <c r="K730" i="15"/>
  <c r="G730" i="15"/>
  <c r="H730" i="15"/>
  <c r="E635" i="15"/>
  <c r="F635" i="15"/>
  <c r="G635" i="15"/>
  <c r="H635" i="15"/>
  <c r="I635" i="15"/>
  <c r="J635" i="15"/>
  <c r="G663" i="15"/>
  <c r="I663" i="15"/>
  <c r="E663" i="15"/>
  <c r="K663" i="15"/>
  <c r="F663" i="15"/>
  <c r="H663" i="15"/>
  <c r="H677" i="15"/>
  <c r="G677" i="15"/>
  <c r="K677" i="15"/>
  <c r="L677" i="15"/>
  <c r="E677" i="15"/>
  <c r="I677" i="15"/>
  <c r="F677" i="15"/>
  <c r="F733" i="15"/>
  <c r="G733" i="15"/>
  <c r="H733" i="15"/>
  <c r="E733" i="15"/>
  <c r="J733" i="15"/>
  <c r="K733" i="15"/>
  <c r="I733" i="15"/>
  <c r="L663" i="15"/>
  <c r="L634" i="15"/>
  <c r="J663" i="15"/>
  <c r="L472" i="15"/>
  <c r="H472" i="15"/>
  <c r="L508" i="15"/>
  <c r="H508" i="15"/>
  <c r="F636" i="15"/>
  <c r="E636" i="15"/>
  <c r="K636" i="15"/>
  <c r="H636" i="15"/>
  <c r="I636" i="15"/>
  <c r="J636" i="15"/>
  <c r="F665" i="15"/>
  <c r="E665" i="15"/>
  <c r="I665" i="15"/>
  <c r="L665" i="15"/>
  <c r="K665" i="15"/>
  <c r="H665" i="15"/>
  <c r="G665" i="15"/>
  <c r="J665" i="15"/>
  <c r="H678" i="15"/>
  <c r="J678" i="15"/>
  <c r="G678" i="15"/>
  <c r="K678" i="15"/>
  <c r="F678" i="15"/>
  <c r="L678" i="15"/>
  <c r="E678" i="15"/>
  <c r="I678" i="15"/>
  <c r="L650" i="15"/>
  <c r="J650" i="15"/>
  <c r="I638" i="15"/>
  <c r="E638" i="15"/>
  <c r="F638" i="15"/>
  <c r="J638" i="15"/>
  <c r="K638" i="15"/>
  <c r="H638" i="15"/>
  <c r="G638" i="15"/>
  <c r="E669" i="15"/>
  <c r="G669" i="15"/>
  <c r="J669" i="15"/>
  <c r="I669" i="15"/>
  <c r="F669" i="15"/>
  <c r="K669" i="15"/>
  <c r="L669" i="15"/>
  <c r="G736" i="15"/>
  <c r="I736" i="15"/>
  <c r="E736" i="15"/>
  <c r="F736" i="15"/>
  <c r="L736" i="15"/>
  <c r="H736" i="15"/>
  <c r="J736" i="15"/>
  <c r="G639" i="15"/>
  <c r="I639" i="15"/>
  <c r="E639" i="15"/>
  <c r="F639" i="15"/>
  <c r="J639" i="15"/>
  <c r="K639" i="15"/>
  <c r="H639" i="15"/>
  <c r="E670" i="15"/>
  <c r="I670" i="15"/>
  <c r="G670" i="15"/>
  <c r="H670" i="15"/>
  <c r="J670" i="15"/>
  <c r="F670" i="15"/>
  <c r="K670" i="15"/>
  <c r="F680" i="15"/>
  <c r="H680" i="15"/>
  <c r="E680" i="15"/>
  <c r="J680" i="15"/>
  <c r="G680" i="15"/>
  <c r="K680" i="15"/>
  <c r="L680" i="15"/>
  <c r="I680" i="15"/>
  <c r="H669" i="15"/>
  <c r="H641" i="15"/>
  <c r="F641" i="15"/>
  <c r="J641" i="15"/>
  <c r="E641" i="15"/>
  <c r="L641" i="15"/>
  <c r="I641" i="15"/>
  <c r="K641" i="15"/>
  <c r="G641" i="15"/>
  <c r="F672" i="15"/>
  <c r="I672" i="15"/>
  <c r="H672" i="15"/>
  <c r="E672" i="15"/>
  <c r="J672" i="15"/>
  <c r="G672" i="15"/>
  <c r="F684" i="15"/>
  <c r="G684" i="15"/>
  <c r="I684" i="15"/>
  <c r="J684" i="15"/>
  <c r="H684" i="15"/>
  <c r="K684" i="15"/>
  <c r="E684" i="15"/>
  <c r="G640" i="15"/>
  <c r="F640" i="15"/>
  <c r="J640" i="15"/>
  <c r="E640" i="15"/>
  <c r="G671" i="15"/>
  <c r="I671" i="15"/>
  <c r="H671" i="15"/>
  <c r="G683" i="15"/>
  <c r="F683" i="15"/>
  <c r="L640" i="15"/>
  <c r="J683" i="15"/>
  <c r="L2" i="15" l="1"/>
  <c r="H2" i="15"/>
  <c r="K2" i="15"/>
  <c r="G2" i="15"/>
  <c r="F2" i="15"/>
  <c r="J2" i="15"/>
  <c r="I2" i="15"/>
  <c r="D982" i="14"/>
  <c r="D924" i="14"/>
  <c r="D919" i="14"/>
  <c r="D918" i="14"/>
  <c r="D917" i="14"/>
  <c r="D913" i="14"/>
  <c r="D912" i="14"/>
  <c r="D911" i="14"/>
  <c r="D909" i="14"/>
  <c r="D908" i="14"/>
  <c r="D907" i="14"/>
  <c r="D906" i="14"/>
  <c r="D905" i="14"/>
  <c r="D903" i="14"/>
  <c r="D902" i="14"/>
  <c r="D899" i="14"/>
  <c r="D897" i="14"/>
  <c r="D892" i="14"/>
  <c r="D890" i="14"/>
  <c r="D888" i="14"/>
  <c r="D898" i="14"/>
  <c r="D896" i="14"/>
  <c r="D893" i="14"/>
  <c r="D891" i="14"/>
  <c r="D887" i="14"/>
  <c r="D884" i="14"/>
  <c r="D880" i="14"/>
  <c r="D599" i="14"/>
  <c r="D598" i="14"/>
  <c r="D530" i="14"/>
  <c r="D552" i="14"/>
  <c r="D544" i="14"/>
  <c r="D536" i="14"/>
  <c r="D535" i="14"/>
  <c r="D534" i="14"/>
  <c r="D551" i="14"/>
  <c r="D529" i="14"/>
  <c r="D547" i="14"/>
  <c r="D545" i="14"/>
  <c r="D542" i="14"/>
  <c r="D540" i="14"/>
  <c r="D539" i="14"/>
  <c r="D533" i="14"/>
  <c r="D406" i="14"/>
  <c r="D405" i="14"/>
  <c r="D404" i="14"/>
  <c r="D403" i="14"/>
  <c r="D401" i="14"/>
  <c r="D392" i="14"/>
  <c r="D390" i="14"/>
  <c r="D389" i="14"/>
  <c r="D386" i="14"/>
  <c r="D384" i="14"/>
  <c r="D382" i="14"/>
  <c r="D380" i="14"/>
  <c r="D379" i="14"/>
  <c r="D488" i="14"/>
  <c r="D388" i="14"/>
  <c r="D387" i="14"/>
  <c r="D385" i="14"/>
  <c r="D383" i="14"/>
  <c r="D381" i="14"/>
  <c r="D352" i="14"/>
  <c r="D350" i="14"/>
  <c r="D339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57" i="14"/>
  <c r="D51" i="14"/>
  <c r="D2" i="14"/>
  <c r="D3" i="14"/>
  <c r="D4" i="14"/>
  <c r="D5" i="14"/>
  <c r="D6" i="14"/>
  <c r="D7" i="14"/>
  <c r="D8" i="14"/>
  <c r="D9" i="14"/>
  <c r="D10" i="14"/>
  <c r="D11" i="14"/>
  <c r="D12" i="14"/>
  <c r="D13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5" i="14"/>
  <c r="D36" i="14"/>
  <c r="D38" i="14"/>
  <c r="D40" i="14"/>
  <c r="D41" i="14"/>
  <c r="D42" i="14"/>
  <c r="D43" i="14"/>
  <c r="D44" i="14"/>
  <c r="D45" i="14"/>
  <c r="D50" i="14"/>
  <c r="D52" i="14"/>
  <c r="D53" i="14"/>
  <c r="D54" i="14"/>
  <c r="D55" i="14"/>
  <c r="D56" i="14"/>
  <c r="D58" i="14"/>
  <c r="D59" i="14"/>
  <c r="D60" i="14"/>
  <c r="D61" i="14"/>
  <c r="D62" i="14"/>
  <c r="D63" i="14"/>
  <c r="D67" i="14"/>
  <c r="D68" i="14"/>
  <c r="D69" i="14"/>
  <c r="D71" i="14"/>
  <c r="D72" i="14"/>
  <c r="D73" i="14"/>
  <c r="D74" i="14"/>
  <c r="D75" i="14"/>
  <c r="D76" i="14"/>
  <c r="D77" i="14"/>
  <c r="D81" i="14"/>
  <c r="D82" i="14"/>
  <c r="D83" i="14"/>
  <c r="D84" i="14"/>
  <c r="D85" i="14"/>
  <c r="D86" i="14"/>
  <c r="D87" i="14"/>
  <c r="D88" i="14"/>
  <c r="D89" i="14"/>
  <c r="D90" i="14"/>
  <c r="D96" i="14"/>
  <c r="D97" i="14"/>
  <c r="D98" i="14"/>
  <c r="D99" i="14"/>
  <c r="D101" i="14"/>
  <c r="D102" i="14"/>
  <c r="D103" i="14"/>
  <c r="D104" i="14"/>
  <c r="D105" i="14"/>
  <c r="D579" i="14"/>
  <c r="D121" i="14"/>
  <c r="D122" i="14"/>
  <c r="D125" i="14"/>
  <c r="D127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52" i="14"/>
  <c r="D153" i="14"/>
  <c r="D155" i="14"/>
  <c r="D156" i="14"/>
  <c r="D157" i="14"/>
  <c r="D158" i="14"/>
  <c r="D159" i="14"/>
  <c r="D160" i="14"/>
  <c r="D161" i="14"/>
  <c r="D162" i="14"/>
  <c r="D163" i="14"/>
  <c r="D165" i="14"/>
  <c r="D166" i="14"/>
  <c r="D167" i="14"/>
  <c r="D168" i="14"/>
  <c r="D169" i="14"/>
  <c r="D170" i="14"/>
  <c r="D172" i="14"/>
  <c r="D173" i="14"/>
  <c r="D174" i="14"/>
  <c r="D176" i="14"/>
  <c r="D178" i="14"/>
  <c r="D181" i="14"/>
  <c r="D182" i="14"/>
  <c r="D185" i="14"/>
  <c r="D186" i="14"/>
  <c r="D188" i="14"/>
  <c r="D190" i="14"/>
  <c r="D191" i="14"/>
  <c r="D192" i="14"/>
  <c r="D193" i="14"/>
  <c r="D194" i="14"/>
  <c r="D198" i="14"/>
  <c r="D205" i="14"/>
  <c r="D207" i="14"/>
  <c r="D208" i="14"/>
  <c r="D210" i="14"/>
  <c r="D213" i="14"/>
  <c r="D215" i="14"/>
  <c r="D216" i="14"/>
  <c r="D219" i="14"/>
  <c r="D221" i="14"/>
  <c r="D225" i="14"/>
  <c r="D226" i="14"/>
  <c r="D227" i="14"/>
  <c r="D229" i="14"/>
  <c r="D230" i="14"/>
  <c r="D231" i="14"/>
  <c r="D232" i="14"/>
  <c r="D233" i="14"/>
  <c r="D234" i="14"/>
  <c r="D235" i="14"/>
  <c r="D236" i="14"/>
  <c r="D237" i="14"/>
  <c r="D238" i="14"/>
  <c r="D243" i="14"/>
  <c r="D244" i="14"/>
  <c r="D245" i="14"/>
  <c r="D246" i="14"/>
  <c r="D248" i="14"/>
  <c r="D249" i="14"/>
  <c r="D251" i="14"/>
  <c r="D252" i="14"/>
  <c r="D255" i="14"/>
  <c r="D256" i="14"/>
  <c r="D259" i="14"/>
  <c r="D260" i="14"/>
  <c r="D273" i="14"/>
  <c r="D274" i="14"/>
  <c r="D275" i="14"/>
  <c r="D276" i="14"/>
  <c r="D277" i="14"/>
  <c r="D281" i="14"/>
  <c r="D282" i="14"/>
  <c r="D283" i="14"/>
  <c r="D284" i="14"/>
  <c r="D287" i="14"/>
  <c r="D288" i="14"/>
  <c r="D289" i="14"/>
  <c r="D290" i="14"/>
  <c r="D291" i="14"/>
  <c r="D292" i="14"/>
  <c r="D301" i="14"/>
  <c r="D318" i="14"/>
  <c r="D326" i="14"/>
  <c r="D329" i="14"/>
  <c r="D330" i="14"/>
  <c r="D331" i="14"/>
  <c r="D338" i="14"/>
  <c r="D342" i="14"/>
  <c r="D343" i="14"/>
  <c r="D349" i="14"/>
  <c r="D351" i="14"/>
  <c r="D353" i="14"/>
  <c r="D357" i="14"/>
  <c r="D358" i="14"/>
  <c r="D359" i="14"/>
  <c r="D360" i="14"/>
  <c r="D361" i="14"/>
  <c r="D362" i="14"/>
  <c r="D363" i="14"/>
  <c r="D364" i="14"/>
  <c r="D365" i="14"/>
  <c r="D367" i="14"/>
  <c r="D376" i="14"/>
  <c r="D377" i="14"/>
  <c r="D378" i="14"/>
  <c r="D391" i="14"/>
  <c r="D393" i="14"/>
  <c r="D396" i="14"/>
  <c r="D397" i="14"/>
  <c r="D398" i="14"/>
  <c r="D400" i="14"/>
  <c r="D402" i="14"/>
  <c r="D451" i="14"/>
  <c r="D459" i="14"/>
  <c r="D463" i="14"/>
  <c r="D464" i="14"/>
  <c r="D465" i="14"/>
  <c r="D466" i="14"/>
  <c r="D490" i="14"/>
  <c r="D492" i="14"/>
  <c r="D513" i="14"/>
  <c r="D497" i="14"/>
  <c r="D627" i="14"/>
  <c r="D500" i="14"/>
  <c r="D503" i="14"/>
  <c r="D504" i="14"/>
  <c r="D505" i="14"/>
  <c r="D509" i="14"/>
  <c r="D628" i="14"/>
  <c r="D521" i="14"/>
  <c r="D522" i="14"/>
  <c r="D523" i="14"/>
  <c r="D524" i="14"/>
  <c r="D525" i="14"/>
  <c r="D526" i="14"/>
  <c r="D527" i="14"/>
  <c r="D528" i="14"/>
  <c r="D531" i="14"/>
  <c r="D532" i="14"/>
  <c r="D537" i="14"/>
  <c r="D541" i="14"/>
  <c r="D555" i="14"/>
  <c r="D546" i="14"/>
  <c r="D548" i="14"/>
  <c r="D549" i="14"/>
  <c r="D550" i="14"/>
  <c r="D553" i="14"/>
  <c r="D554" i="14"/>
  <c r="D901" i="14"/>
  <c r="D556" i="14"/>
  <c r="D904" i="14"/>
  <c r="D558" i="14"/>
  <c r="D559" i="14"/>
  <c r="D560" i="14"/>
  <c r="D561" i="14"/>
  <c r="D519" i="14"/>
  <c r="D557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910" i="14"/>
  <c r="D935" i="14"/>
  <c r="D936" i="14"/>
  <c r="D942" i="14"/>
  <c r="D954" i="14"/>
  <c r="D889" i="14"/>
  <c r="D587" i="14"/>
  <c r="D588" i="14"/>
  <c r="D589" i="14"/>
  <c r="D590" i="14"/>
  <c r="D591" i="14"/>
  <c r="D592" i="14"/>
  <c r="D593" i="14"/>
  <c r="D594" i="14"/>
  <c r="D596" i="14"/>
  <c r="D597" i="14"/>
  <c r="D601" i="14"/>
  <c r="D602" i="14"/>
  <c r="D603" i="14"/>
  <c r="D604" i="14"/>
  <c r="D605" i="14"/>
  <c r="D606" i="14"/>
  <c r="D607" i="14"/>
  <c r="D608" i="14"/>
  <c r="D610" i="14"/>
  <c r="D611" i="14"/>
  <c r="D612" i="14"/>
  <c r="D613" i="14"/>
  <c r="D614" i="14"/>
  <c r="D615" i="14"/>
  <c r="D580" i="14"/>
  <c r="D617" i="14"/>
  <c r="D618" i="14"/>
  <c r="D619" i="14"/>
  <c r="D620" i="14"/>
  <c r="D621" i="14"/>
  <c r="D622" i="14"/>
  <c r="D623" i="14"/>
  <c r="D624" i="14"/>
  <c r="D625" i="14"/>
  <c r="D626" i="14"/>
  <c r="D581" i="14"/>
  <c r="D582" i="14"/>
  <c r="D583" i="14"/>
  <c r="D630" i="14"/>
  <c r="D986" i="14"/>
  <c r="D632" i="14"/>
  <c r="D633" i="14"/>
  <c r="D634" i="14"/>
  <c r="D635" i="14"/>
  <c r="D636" i="14"/>
  <c r="D637" i="14"/>
  <c r="D638" i="14"/>
  <c r="D639" i="14"/>
  <c r="D563" i="14"/>
  <c r="D641" i="14"/>
  <c r="D642" i="14"/>
  <c r="D648" i="14"/>
  <c r="D661" i="14"/>
  <c r="D663" i="14"/>
  <c r="D666" i="14"/>
  <c r="D667" i="14"/>
  <c r="D668" i="14"/>
  <c r="D543" i="14"/>
  <c r="D670" i="14"/>
  <c r="D671" i="14"/>
  <c r="D562" i="14"/>
  <c r="D673" i="14"/>
  <c r="D675" i="14"/>
  <c r="D676" i="14"/>
  <c r="D677" i="14"/>
  <c r="D681" i="14"/>
  <c r="D683" i="14"/>
  <c r="D685" i="14"/>
  <c r="D734" i="14"/>
  <c r="D784" i="14"/>
  <c r="D800" i="14"/>
  <c r="D879" i="14"/>
  <c r="D881" i="14"/>
  <c r="D882" i="14"/>
  <c r="D883" i="14"/>
  <c r="D515" i="14"/>
  <c r="D516" i="14"/>
  <c r="D584" i="14"/>
  <c r="D894" i="14"/>
  <c r="D900" i="14"/>
  <c r="D517" i="14"/>
  <c r="D616" i="14"/>
  <c r="D520" i="14"/>
  <c r="D925" i="14"/>
  <c r="D927" i="14"/>
  <c r="D928" i="14"/>
  <c r="D929" i="14"/>
  <c r="D930" i="14"/>
  <c r="D932" i="14"/>
  <c r="D934" i="14"/>
  <c r="D510" i="14"/>
  <c r="D937" i="14"/>
  <c r="D512" i="14"/>
  <c r="D944" i="14"/>
  <c r="D945" i="14"/>
  <c r="D946" i="14"/>
  <c r="D947" i="14"/>
  <c r="D948" i="14"/>
  <c r="D949" i="14"/>
  <c r="D950" i="14"/>
  <c r="D951" i="14"/>
  <c r="D952" i="14"/>
  <c r="D953" i="14"/>
  <c r="D518" i="14"/>
  <c r="D955" i="14"/>
  <c r="D956" i="14"/>
  <c r="D957" i="14"/>
  <c r="D959" i="14"/>
  <c r="D960" i="14"/>
  <c r="D961" i="14"/>
  <c r="D962" i="14"/>
  <c r="D963" i="14"/>
  <c r="D964" i="14"/>
  <c r="D974" i="14"/>
  <c r="D975" i="14"/>
  <c r="D976" i="14"/>
  <c r="D981" i="14"/>
  <c r="D985" i="14"/>
  <c r="D993" i="14"/>
  <c r="D994" i="14"/>
  <c r="D995" i="14"/>
  <c r="D996" i="14"/>
  <c r="D997" i="14"/>
  <c r="D998" i="14"/>
  <c r="D999" i="14"/>
  <c r="D1001" i="14"/>
  <c r="D1002" i="14"/>
  <c r="D1004" i="14"/>
  <c r="D1024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Alberto Alvarez</author>
  </authors>
  <commentList>
    <comment ref="C79" authorId="0" shapeId="0" xr:uid="{23CCB2B7-8F4D-4451-A212-CBD731A584A2}">
      <text>
        <r>
          <rPr>
            <sz val="9"/>
            <color indexed="81"/>
            <rFont val="Tahoma"/>
            <family val="2"/>
          </rPr>
          <t>https://www.exploit-db.com/exploits/6899
https://web.archive.org/web/20090125040936/www.louhinetworks.fi/advisory/alink_081028.txt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Disclosure Timeline:
   13. September 2008     - Contacted A-Link by email
   28. October 2008         - Vendor released an updated version
   31. October 2008         - Advisory was released
</t>
        </r>
      </text>
    </comment>
    <comment ref="C80" authorId="0" shapeId="0" xr:uid="{D69F5235-6123-4C24-AFEB-538E53F652EE}">
      <text>
        <r>
          <rPr>
            <sz val="9"/>
            <color indexed="81"/>
            <rFont val="Tahoma"/>
            <family val="2"/>
          </rPr>
          <t>https://www.exploit-db.com/exploits/6899
https://web.archive.org/web/20090125040936/www.louhinetworks.fi/advisory/alink_081028.txt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Disclosure Timeline:
   13. September 2008     - Contacted A-Link by email
   28. October 2008         - Vendor released an updated version
   31. October 2008         - Advisory was released
</t>
        </r>
      </text>
    </comment>
    <comment ref="B152" authorId="0" shapeId="0" xr:uid="{202433F6-EB13-4DEA-8B75-96D78AFE5DF9}">
      <text>
        <r>
          <rPr>
            <sz val="9"/>
            <color indexed="81"/>
            <rFont val="Tahoma"/>
            <family val="2"/>
          </rPr>
          <t xml:space="preserve">https://vuldb.com/?id.52988
Timeline         info
01/26/2010   Vulnerability Disclosed
04/29/2010  +93 days 
04/29/2010  +0 days 
04/29/2010  +0 days 
03/19/2015  +1785 days 
01/01/2018  +1019 days 
</t>
        </r>
      </text>
    </comment>
    <comment ref="B194" authorId="0" shapeId="0" xr:uid="{55C8A05E-0DC8-4C26-9543-1ED4B2AB64A4}">
      <text>
        <r>
          <rPr>
            <sz val="9"/>
            <color indexed="81"/>
            <rFont val="Tahoma"/>
            <family val="2"/>
          </rPr>
          <t>https://web.archive.org/web/20140418120620/http://securityadvisories.dlink.com/security/publication.aspx?name=SAP10018
Published on: 7 March 2014 9:10 GMT
D-Link Security Incident Reponse Policy
All public communication on this issue will be offered at http://securityadvisories.dlink.com/security
---
https://web.archive.org/web/20140307155622/http://resources.infosecinstitute.com/csrf-unauthorized-remote-admin-access/</t>
        </r>
        <r>
          <rPr>
            <b/>
            <sz val="9"/>
            <color indexed="81"/>
            <rFont val="Tahoma"/>
            <family val="2"/>
          </rPr>
          <t xml:space="preserve">
From CSRF to Unauthorized Remote Admin Access
</t>
        </r>
        <r>
          <rPr>
            <sz val="9"/>
            <color indexed="81"/>
            <rFont val="Tahoma"/>
            <family val="2"/>
          </rPr>
          <t xml:space="preserve">By Dawid Czagan|January 21st, 2014|Hacking|0 Comments
</t>
        </r>
      </text>
    </comment>
    <comment ref="B218" authorId="0" shapeId="0" xr:uid="{CA742CC2-BCCD-4359-9FCC-D8FF950A169F}">
      <text>
        <r>
          <rPr>
            <sz val="9"/>
            <color indexed="81"/>
            <rFont val="Tahoma"/>
            <family val="2"/>
          </rPr>
          <t xml:space="preserve">https://seclists.org/oss-sec/2015/q4/425
CVE request -- Ethernet flow control vulnerability in SRIOV devices
From: Igor Smolyar &lt;igors () cs technion ac il&gt;
Date: Thu, 3 Dec 2015 17:39:58 +0200
...
Could you please allocate a CVE id for this?
Below are fixes from major SRIOV vendors. 
</t>
        </r>
      </text>
    </comment>
    <comment ref="B247" authorId="0" shapeId="0" xr:uid="{F7749183-0934-417B-97E6-5757CD817BC0}">
      <text>
        <r>
          <rPr>
            <sz val="9"/>
            <color indexed="81"/>
            <rFont val="Tahoma"/>
            <charset val="1"/>
          </rPr>
          <t xml:space="preserve">https://community.ui.com/releases/Security-Release-for-airMAX-and-airGateway-Released-/5a51afb2-a1cd-4413-9ada-a8ff9584b2fe
18/07/2015
NOTE: </t>
        </r>
        <r>
          <rPr>
            <b/>
            <sz val="9"/>
            <color indexed="81"/>
            <rFont val="Tahoma"/>
            <family val="2"/>
          </rPr>
          <t>This vulnerability was reported via our Hacker Bug Bounty program under private disclosure</t>
        </r>
        <r>
          <rPr>
            <sz val="9"/>
            <color indexed="81"/>
            <rFont val="Tahoma"/>
            <charset val="1"/>
          </rPr>
          <t xml:space="preserve">. At this time we have no reason to believe there are any leaks of this information or known exploits. 
---
https://vuldb.com/?id.123598
The bug was discovered </t>
        </r>
        <r>
          <rPr>
            <b/>
            <sz val="9"/>
            <color indexed="81"/>
            <rFont val="Tahoma"/>
            <family val="2"/>
          </rPr>
          <t>05/24/2016.</t>
        </r>
        <r>
          <rPr>
            <sz val="9"/>
            <color indexed="81"/>
            <rFont val="Tahoma"/>
            <charset val="1"/>
          </rPr>
          <t xml:space="preserve"> 
The weakness was presented </t>
        </r>
        <r>
          <rPr>
            <b/>
            <sz val="9"/>
            <color indexed="81"/>
            <rFont val="Tahoma"/>
            <family val="2"/>
          </rPr>
          <t>09/05/2018</t>
        </r>
        <r>
          <rPr>
            <sz val="9"/>
            <color indexed="81"/>
            <rFont val="Tahoma"/>
            <charset val="1"/>
          </rPr>
          <t xml:space="preserve"> as EDB-ID 39701. 
This vulnerability was named CVE-2015-9266 since </t>
        </r>
        <r>
          <rPr>
            <b/>
            <sz val="9"/>
            <color indexed="81"/>
            <rFont val="Tahoma"/>
            <family val="2"/>
          </rPr>
          <t>09/04/2018</t>
        </r>
      </text>
    </comment>
    <comment ref="B454" authorId="0" shapeId="0" xr:uid="{DA66C0FC-CAD5-4DF1-A937-1C0A76A005D0}">
      <text>
        <r>
          <rPr>
            <b/>
            <sz val="9"/>
            <color indexed="81"/>
            <rFont val="Tahoma"/>
            <family val="2"/>
          </rPr>
          <t>https://vuldb.com/?id.136780</t>
        </r>
        <r>
          <rPr>
            <sz val="9"/>
            <color indexed="81"/>
            <rFont val="Tahoma"/>
            <family val="2"/>
          </rPr>
          <t xml:space="preserve">
Timeline        info
08/29/2018   Vulnerability Published
06/20/2019  +295 days 
06/20/2019  +0 days 
06/26/2020  +372 days </t>
        </r>
      </text>
    </comment>
    <comment ref="B455" authorId="0" shapeId="0" xr:uid="{3A1AA58B-E7FC-40F0-BC4B-D682E7C1EEE0}">
      <text>
        <r>
          <rPr>
            <b/>
            <sz val="9"/>
            <color indexed="81"/>
            <rFont val="Tahoma"/>
            <family val="2"/>
          </rPr>
          <t>https://vuldb.com/?id.136780</t>
        </r>
        <r>
          <rPr>
            <sz val="9"/>
            <color indexed="81"/>
            <rFont val="Tahoma"/>
            <family val="2"/>
          </rPr>
          <t xml:space="preserve">
Timeline        info
08/29/2018   Vulnerability Published
06/20/2019  +295 days 
06/20/2019  +0 days 
06/26/2020  +372 days </t>
        </r>
      </text>
    </comment>
    <comment ref="B456" authorId="0" shapeId="0" xr:uid="{77C110B7-DB5E-448C-8AED-9B00233BED49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57" authorId="0" shapeId="0" xr:uid="{1E938B7B-3579-4F27-A73A-95C313BCEC20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58" authorId="0" shapeId="0" xr:uid="{10172B3F-9786-42CF-B380-08233D74BF08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59" authorId="0" shapeId="0" xr:uid="{A493E4E3-C14E-45D2-873B-8B50DB3FCADD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60" authorId="0" shapeId="0" xr:uid="{ED4EFBC4-D780-4259-B7E2-2B2030C6CEEA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61" authorId="0" shapeId="0" xr:uid="{B02C3A26-AC5C-4AA7-93A2-0AB89A322581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62" authorId="0" shapeId="0" xr:uid="{FB0F249A-274A-4FF4-8CD2-7069B267E58E}">
      <text>
        <r>
          <rPr>
            <sz val="9"/>
            <color indexed="81"/>
            <rFont val="Tahoma"/>
            <charset val="1"/>
          </rPr>
          <t xml:space="preserve">https://media.defcon.org/DEF%20CON%2026/DEF%20CON%2026%20presentations/Dongsung%20Kim%20and%20Hyoung%20Kee%20Choi%20-%20Updated/DEFCON-26-Dongsung-Kim-and-Hyoung-Kee-Choi-Your-Watch-Can-Watch-You-Updated.pdf
Timeline:
u Apr 10th 2018:  Vulnerabilities reported to Samsung Mobile Security
u Apr 19th 2018:  Report triaged by Samsung
                          Patches for open-source services committed to the Tizen Git repository
u May 29th 2018: Updates released for Gear Sport and S3
u Jul 13th 2018:   Severity assigned High
---
https://vuldb.com/ko/?id.149224
timelineinformation
08/31/2018   vulnerability disclosed
01/22/2020  +509 day 
01/23/2020  +1 day 
01/23/2020  +0 day </t>
        </r>
      </text>
    </comment>
    <comment ref="B487" authorId="0" shapeId="0" xr:uid="{36DEAA3C-352C-4D7F-A091-D8DEBC3B112F}">
      <text>
        <r>
          <rPr>
            <sz val="9"/>
            <color indexed="81"/>
            <rFont val="Tahoma"/>
            <family val="2"/>
          </rPr>
          <t xml:space="preserve">https://vuldb.com/fr/?id.130707
The bug was discovered on 06/28/2018. 
The vulnerability was published on 2019-02-10. 
This vulnerability is identified as CVE-2018-20768
This vulnerability has been classified as 0-day non-public for at least 227 days.
Updating to R18-05 073.xxx.0487.15000 eliminates this vulnerability.
Chronologyinfo
28/06/2018  discovered
10/02/2019  +227 days
10/02/2019  +0 days 
11/02/2019  +1 days 
29/05/2020  +473 days 
</t>
        </r>
      </text>
    </comment>
    <comment ref="B733" authorId="0" shapeId="0" xr:uid="{F9C22573-F73B-4EB4-B90A-5A85A8144279}">
      <text>
        <r>
          <rPr>
            <sz val="9"/>
            <color indexed="81"/>
            <rFont val="Tahoma"/>
            <family val="2"/>
          </rPr>
          <t>https://hackerone.com/reports/406614
07/09/2018
grampae submitted a report to Ubiquiti Inc. on Resource consumption Denial of service.
17/09/2018
Hi @grampae, we will allow a partial-disclose in HackerOne one month after the problem is fixed, one month after that (two months after fixed) you can publish this finding.
28/07/2019
https://mjlanders.com/2019/07/28/resource-consumption-dos-on-edgemax-v1-10-6/
Resource consumption Denial of service. This was reported last year and has been fixed as of version 2.0.3 . It has been assigned CVE-2019-16889.</t>
        </r>
      </text>
    </comment>
    <comment ref="B808" authorId="0" shapeId="0" xr:uid="{D264D797-66BD-43B6-A78A-806ECD04AF63}">
      <text>
        <r>
          <rPr>
            <sz val="9"/>
            <color indexed="81"/>
            <rFont val="Tahoma"/>
            <family val="2"/>
          </rPr>
          <t xml:space="preserve">https://blog.inhq.net/posts/keepkey-CVE-2019-18671/
</t>
        </r>
        <r>
          <rPr>
            <sz val="9"/>
            <color indexed="81"/>
            <rFont val="Tahoma"/>
            <charset val="1"/>
          </rPr>
          <t xml:space="preserve">
Detailed timeline
Date             info
</t>
        </r>
        <r>
          <rPr>
            <b/>
            <sz val="9"/>
            <color indexed="81"/>
            <rFont val="Tahoma"/>
            <family val="2"/>
          </rPr>
          <t>2019-09-01 Confidential disclosure to ShapeShift</t>
        </r>
        <r>
          <rPr>
            <sz val="9"/>
            <color indexed="81"/>
            <rFont val="Tahoma"/>
            <charset val="1"/>
          </rPr>
          <t xml:space="preserve">
2019-09-03    ShapeShift acknowledges the report
2019-09-11    ShapeShift assigns VULN-1969, severity assessment: critical
2019-09-15    ShapeShift proposes a patch
2019-09-19    ShapeShift releases firmware v6.2.2
</t>
        </r>
        <r>
          <rPr>
            <b/>
            <sz val="9"/>
            <color indexed="81"/>
            <rFont val="Tahoma"/>
            <family val="2"/>
          </rPr>
          <t>2019-09-19</t>
        </r>
        <r>
          <rPr>
            <sz val="9"/>
            <color indexed="81"/>
            <rFont val="Tahoma"/>
            <charset val="1"/>
          </rPr>
          <t xml:space="preserve">  </t>
        </r>
        <r>
          <rPr>
            <b/>
            <sz val="9"/>
            <color indexed="81"/>
            <rFont val="Tahoma"/>
            <family val="2"/>
          </rPr>
          <t>ShapeShift publishes v6.2.2 release announcement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2019-11-02  CVE requested from MITRE</t>
        </r>
        <r>
          <rPr>
            <sz val="9"/>
            <color indexed="81"/>
            <rFont val="Tahoma"/>
            <charset val="1"/>
          </rPr>
          <t xml:space="preserve">
2019-11-02    MITRE assigns CVE-2019-18671
2019-12-04    ShapeShift publishes disclosure post for v6.2.2
2019-12-04    The CVE-2019-18671 details are published</t>
        </r>
      </text>
    </comment>
    <comment ref="B809" authorId="0" shapeId="0" xr:uid="{30B868DB-C14F-4849-864A-EF474740D725}">
      <text>
        <r>
          <rPr>
            <sz val="9"/>
            <color indexed="81"/>
            <rFont val="Tahoma"/>
            <family val="2"/>
          </rPr>
          <t xml:space="preserve">https://blog.inhq.net/posts/keepkey-CVE-2019-18671/
</t>
        </r>
        <r>
          <rPr>
            <sz val="9"/>
            <color indexed="81"/>
            <rFont val="Tahoma"/>
            <charset val="1"/>
          </rPr>
          <t xml:space="preserve">
Detailed timeline
Date             info
</t>
        </r>
        <r>
          <rPr>
            <b/>
            <sz val="9"/>
            <color indexed="81"/>
            <rFont val="Tahoma"/>
            <family val="2"/>
          </rPr>
          <t>2019-09-01 Confidential disclosure to ShapeShift</t>
        </r>
        <r>
          <rPr>
            <sz val="9"/>
            <color indexed="81"/>
            <rFont val="Tahoma"/>
            <charset val="1"/>
          </rPr>
          <t xml:space="preserve">
2019-09-03    ShapeShift acknowledges the report
2019-09-11    ShapeShift assigns VULN-1969, severity assessment: critical
2019-09-15    ShapeShift proposes a patch
2019-09-19    ShapeShift releases firmware v6.2.2
</t>
        </r>
        <r>
          <rPr>
            <b/>
            <sz val="9"/>
            <color indexed="81"/>
            <rFont val="Tahoma"/>
            <family val="2"/>
          </rPr>
          <t>2019-09-19</t>
        </r>
        <r>
          <rPr>
            <sz val="9"/>
            <color indexed="81"/>
            <rFont val="Tahoma"/>
            <charset val="1"/>
          </rPr>
          <t xml:space="preserve">  </t>
        </r>
        <r>
          <rPr>
            <b/>
            <sz val="9"/>
            <color indexed="81"/>
            <rFont val="Tahoma"/>
            <family val="2"/>
          </rPr>
          <t>ShapeShift publishes v6.2.2 release announcement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2019-11-02  CVE requested from MITRE</t>
        </r>
        <r>
          <rPr>
            <sz val="9"/>
            <color indexed="81"/>
            <rFont val="Tahoma"/>
            <charset val="1"/>
          </rPr>
          <t xml:space="preserve">
2019-11-02    MITRE assigns CVE-2019-18671
2019-12-04    ShapeShift publishes disclosure post for v6.2.2
2019-12-04    The CVE-2019-18671 details are published</t>
        </r>
      </text>
    </comment>
    <comment ref="B1006" authorId="0" shapeId="0" xr:uid="{22857F74-09C1-4D9B-9B57-989A088157CF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07" authorId="0" shapeId="0" xr:uid="{2D58FF80-578C-4937-A350-10A825C00D76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08" authorId="0" shapeId="0" xr:uid="{28377D56-F44B-43B2-A4D8-2F95FE2A5B6A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09" authorId="0" shapeId="0" xr:uid="{985A1C4D-6C02-45D2-806C-8FD338887E24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0" authorId="0" shapeId="0" xr:uid="{0AA1D5F0-DB0C-47E1-B937-C69F5AF2D3AC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1" authorId="0" shapeId="0" xr:uid="{AD44988D-6DB4-40D3-B27C-5FF0203983D4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2" authorId="0" shapeId="0" xr:uid="{DF627E77-3349-427E-AB67-56F02A984AE2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3" authorId="0" shapeId="0" xr:uid="{84A50CD1-F350-4B0A-ABB8-26A89BE88199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4" authorId="0" shapeId="0" xr:uid="{4BACD57D-3238-4752-B453-80F40AE89E7F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5" authorId="0" shapeId="0" xr:uid="{F251EC9B-703C-416F-B244-971456017DD3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6" authorId="0" shapeId="0" xr:uid="{E8EB7BCA-F9EC-4819-BC38-47E608BC0447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7" authorId="0" shapeId="0" xr:uid="{5471324E-84E8-45A4-8C9F-691F38052939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8" authorId="0" shapeId="0" xr:uid="{B4E62253-2E88-4113-9461-F1C612D01B2A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19" authorId="0" shapeId="0" xr:uid="{4E8BD7D7-0E84-4EAA-A5F3-789732BFEFF5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20" authorId="0" shapeId="0" xr:uid="{68C0A329-72EF-45FD-BEF7-11A132F71083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21" authorId="0" shapeId="0" xr:uid="{69D29D92-630A-43A2-A0A3-FF54761DA378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  <comment ref="B1022" authorId="0" shapeId="0" xr:uid="{D4229910-AC4E-4BA6-8D9C-DDAB81D2E734}">
      <text>
        <r>
          <rPr>
            <sz val="9"/>
            <color indexed="81"/>
            <rFont val="Tahoma"/>
            <family val="2"/>
          </rPr>
          <t xml:space="preserve">https://vuldb.com/zh/?id.205210
The vulnerability is named CVE-2022-36984 , CVE assignment information format: 2022-07-28
timelineinformation
2022-07-28   The announcement has been made public
2022-07-28  +0 day CVE assigned
2022-07-28  +0 day Created VulDB entry
2022-08-28  +31 days VulDB last updated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1FE57-2F60-4204-A1C1-7691B2C8EF5B}" keepAlive="1" name="Query - Corpora_230124_0" description="Connection to the 'Corpora_230124_0' query in the workbook." type="5" refreshedVersion="8" background="1" saveData="1">
    <dbPr connection="Provider=Microsoft.Mashup.OleDb.1;Data Source=$Workbook$;Location=Corpora_230124_0;Extended Properties=&quot;&quot;" command="SELECT * FROM [Corpora_230124_0]"/>
  </connection>
  <connection id="2" xr16:uid="{07E1F3C3-05DD-4F9B-AA8C-A737C36156DB}" keepAlive="1" name="Query - Corpora_230124_0b" description="Connection to the 'Corpora_230124_0b' query in the workbook." type="5" refreshedVersion="8" background="1" saveData="1">
    <dbPr connection="Provider=Microsoft.Mashup.OleDb.1;Data Source=$Workbook$;Location=Corpora_230124_0b;Extended Properties=&quot;&quot;" command="SELECT * FROM [Corpora_230124_0b]"/>
  </connection>
  <connection id="3" xr16:uid="{E29F9666-51AB-48E8-9B5A-46D9875B3F4B}" keepAlive="1" name="Query - CVE_V5732" description="Connection to the 'CVE_V5732' query in the workbook." type="5" refreshedVersion="0" background="1">
    <dbPr connection="Provider=Microsoft.Mashup.OleDb.1;Data Source=$Workbook$;Location=CVE_V5732;Extended Properties=&quot;&quot;" command="SELECT * FROM [CVE_V5732]"/>
  </connection>
  <connection id="4" xr16:uid="{BE682E05-061F-478F-8AC7-3D75276579EB}" keepAlive="1" name="Query - CVEs_with_NOTES_230221" description="Connection to the 'CVEs_with_NOTES_230221' query in the workbook." type="5" refreshedVersion="8" background="1" saveData="1">
    <dbPr connection="Provider=Microsoft.Mashup.OleDb.1;Data Source=$Workbook$;Location=CVEs_with_NOTES_230221;Extended Properties=&quot;&quot;" command="SELECT * FROM [CVEs_with_NOTES_230221]"/>
  </connection>
  <connection id="5" xr16:uid="{3B1FB743-AB4A-4742-8DB4-C534F1971562}" keepAlive="1" name="Query - CVEs_Wpatches_and_CPEh" description="Connection to the 'CVEs_Wpatches_and_CPEh' query in the workbook." type="5" refreshedVersion="8" background="1" saveData="1">
    <dbPr connection="Provider=Microsoft.Mashup.OleDb.1;Data Source=$Workbook$;Location=CVEs_Wpatches_and_CPEh;Extended Properties=&quot;&quot;" command="SELECT * FROM [CVEs_Wpatches_and_CPEh]"/>
  </connection>
  <connection id="6" xr16:uid="{254A375C-8A51-43F8-8ED9-55DD0326F1CC}" keepAlive="1" name="Query - CVEs_Wpatches_and_CPEh_07-22" description="Connection to the 'CVEs_Wpatches_and_CPEh_07-22' query in the workbook." type="5" refreshedVersion="8" background="1" saveData="1">
    <dbPr connection="Provider=Microsoft.Mashup.OleDb.1;Data Source=$Workbook$;Location=CVEs_Wpatches_and_CPEh_07-22;Extended Properties=&quot;&quot;" command="SELECT * FROM [CVEs_Wpatches_and_CPEh_07-22]"/>
  </connection>
  <connection id="7" xr16:uid="{17B9B7EE-5A0F-44F4-BA9A-A7DD9CB9E039}" keepAlive="1" name="Query - CVEsTime2Fix_FormattedDates" description="Connection to the 'CVEsTime2Fix_FormattedDates' query in the workbook." type="5" refreshedVersion="8" background="1" saveData="1">
    <dbPr connection="Provider=Microsoft.Mashup.OleDb.1;Data Source=$Workbook$;Location=CVEsTime2Fix_FormattedDates;Extended Properties=&quot;&quot;" command="SELECT * FROM [CVEsTime2Fix_FormattedDates]"/>
  </connection>
  <connection id="8" xr16:uid="{6D372A43-FC29-446E-A75C-B00DC486FC46}" keepAlive="1" name="Query - CVEsTime2Fix_FormattedDates (2)" description="Connection to the 'CVEsTime2Fix_FormattedDates (2)' query in the workbook." type="5" refreshedVersion="8" background="1" saveData="1">
    <dbPr connection="Provider=Microsoft.Mashup.OleDb.1;Data Source=$Workbook$;Location=&quot;CVEsTime2Fix_FormattedDates (2)&quot;;Extended Properties=&quot;&quot;" command="SELECT * FROM [CVEsTime2Fix_FormattedDates (2)]"/>
  </connection>
  <connection id="9" xr16:uid="{976778BA-7E73-46A0-8C52-947D531D31F1}" keepAlive="1" name="Query - CVEsTime2Fix_FormattedDates (3)" description="Connection to the 'CVEsTime2Fix_FormattedDates (3)' query in the workbook." type="5" refreshedVersion="8" background="1" saveData="1">
    <dbPr connection="Provider=Microsoft.Mashup.OleDb.1;Data Source=$Workbook$;Location=&quot;CVEsTime2Fix_FormattedDates (3)&quot;;Extended Properties=&quot;&quot;" command="SELECT * FROM [CVEsTime2Fix_FormattedDates (3)]"/>
  </connection>
  <connection id="10" xr16:uid="{DE159950-444B-4B5C-A483-EB1F2336385F}" keepAlive="1" name="Query - CVEsWRefs_Dates" description="Connection to the 'CVEsWRefs_Dates' query in the workbook." type="5" refreshedVersion="8" background="1" saveData="1">
    <dbPr connection="Provider=Microsoft.Mashup.OleDb.1;Data Source=$Workbook$;Location=CVEsWRefs_Dates;Extended Properties=&quot;&quot;" command="SELECT * FROM [CVEsWRefs_Dates]"/>
  </connection>
  <connection id="11" xr16:uid="{61F66AC8-44AC-495A-B462-2D2D75D8DFD1}" keepAlive="1" name="Query - IoT-CVEs_with_Notes_230221" description="Connection to the 'IoT-CVEs_with_Notes_230221' query in the workbook." type="5" refreshedVersion="0" background="1">
    <dbPr connection="Provider=Microsoft.Mashup.OleDb.1;Data Source=$Workbook$;Location=IoT-CVEs_with_Notes_230221;Extended Properties=&quot;&quot;" command="SELECT * FROM [IoT-CVEs_with_Notes_230221]"/>
  </connection>
  <connection id="12" xr16:uid="{433A2F70-87E3-49A6-BB7C-D21DD1ABC861}" keepAlive="1" name="Query - IoT-CVEs_with_Notes_230221 (2)" description="Connection to the 'IoT-CVEs_with_Notes_230221 (2)' query in the workbook." type="5" refreshedVersion="8" background="1" saveData="1">
    <dbPr connection="Provider=Microsoft.Mashup.OleDb.1;Data Source=$Workbook$;Location=&quot;IoT-CVEs_with_Notes_230221 (2)&quot;;Extended Properties=&quot;&quot;" command="SELECT * FROM [IoT-CVEs_with_Notes_230221 (2)]"/>
  </connection>
  <connection id="13" xr16:uid="{CAA11922-E72E-4B4D-87E6-831200E83EA7}" keepAlive="1" name="Query - known_exploited_vulnerabilities" description="Connection to the 'known_exploited_vulnerabilities' query in the workbook." type="5" refreshedVersion="8" background="1" saveData="1">
    <dbPr connection="Provider=Microsoft.Mashup.OleDb.1;Data Source=$Workbook$;Location=known_exploited_vulnerabilities;Extended Properties=&quot;&quot;" command="SELECT * FROM [known_exploited_vulnerabilities]"/>
  </connection>
  <connection id="14" xr16:uid="{5542432B-C1DB-4A61-8CE1-75E64C729F5E}" keepAlive="1" name="Query - MitreCVEs_Dates" description="Connection to the 'MitreCVEs_Dates' query in the workbook." type="5" refreshedVersion="8" background="1" saveData="1">
    <dbPr connection="Provider=Microsoft.Mashup.OleDb.1;Data Source=$Workbook$;Location=MitreCVEs_Dates;Extended Properties=&quot;&quot;" command="SELECT * FROM [MitreCVEs_Dat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<sst xmlns="http://schemas.openxmlformats.org/spreadsheetml/2006/main" count="5697" uniqueCount="2599">
  <si>
    <t>Column1</t>
  </si>
  <si>
    <t>CVE-2017-10676</t>
  </si>
  <si>
    <t>https://iscouncil.blogspot.com/2017/07/stored-xss-in-d-link-dir-600m-router.html</t>
  </si>
  <si>
    <t>CVE-2018-11645</t>
  </si>
  <si>
    <t>CVE-2018-11646</t>
  </si>
  <si>
    <t>CVE-2018-11647</t>
  </si>
  <si>
    <t>CVE-2018-12037</t>
  </si>
  <si>
    <t>CVE-2018-12038</t>
  </si>
  <si>
    <t>CVE-2018-16593</t>
  </si>
  <si>
    <t>CVE-2018-16594</t>
  </si>
  <si>
    <t>CVE-2018-16595</t>
  </si>
  <si>
    <t>CVE-2018-1999008</t>
  </si>
  <si>
    <t>https://octobercms.com/support/article/rn-10</t>
  </si>
  <si>
    <t>CVE-2018-1999010</t>
  </si>
  <si>
    <t>CVE-2018-1999011</t>
  </si>
  <si>
    <t>CVE-2018-1999012</t>
  </si>
  <si>
    <t>CVE-2018-1999013</t>
  </si>
  <si>
    <t>CVE-2018-1999014</t>
  </si>
  <si>
    <t>CVE-2018-1999015</t>
  </si>
  <si>
    <t>CVE-2018-1999016</t>
  </si>
  <si>
    <t>CVE-2018-1999017</t>
  </si>
  <si>
    <t>CVE-2018-1999019</t>
  </si>
  <si>
    <t>CVE-2018-1999020</t>
  </si>
  <si>
    <t>CVE-2018-1999023</t>
  </si>
  <si>
    <t>CVE-2018-1999024</t>
  </si>
  <si>
    <t>CVE-2019-12581</t>
  </si>
  <si>
    <t>CVE-2019-12583</t>
  </si>
  <si>
    <t>CVE-2019-15815</t>
  </si>
  <si>
    <t>CVE-2019-16340</t>
  </si>
  <si>
    <t>CVE-2019-16893</t>
  </si>
  <si>
    <t>CVE-2019-18276</t>
  </si>
  <si>
    <t>CVE-2019-18277</t>
  </si>
  <si>
    <t>CVE-2019-18666</t>
  </si>
  <si>
    <t>https://supportannouncement.us.dlink.com/announcement/publication.aspx?name=SAP10171</t>
  </si>
  <si>
    <t>CVE-2019-20215</t>
  </si>
  <si>
    <t>https://supportannouncement.us.dlink.com/announcement/publication.aspx?name=SAP10147</t>
  </si>
  <si>
    <t>CVE-2019-20216</t>
  </si>
  <si>
    <t>CVE-2019-20217</t>
  </si>
  <si>
    <t>CVE-2019-20499</t>
  </si>
  <si>
    <t>https://supportannouncement.us.dlink.com/announcement/publication.aspx?name=SAP10113</t>
  </si>
  <si>
    <t>CVE-2019-20500</t>
  </si>
  <si>
    <t>CVE-2019-20501</t>
  </si>
  <si>
    <t>CVE-2019-6258</t>
  </si>
  <si>
    <t>https://supportannouncement.us.dlink.com/announcement/publication.aspx?name=SAP10175</t>
  </si>
  <si>
    <t>CVE-2013-0699</t>
  </si>
  <si>
    <t>CVE-2013-1494</t>
  </si>
  <si>
    <t>CVE-2013-2572</t>
  </si>
  <si>
    <t>CVE-2013-2573</t>
  </si>
  <si>
    <t>CVE-2013-2596</t>
  </si>
  <si>
    <t>CVE-2013-3070</t>
  </si>
  <si>
    <t>CVE-2013-3073</t>
  </si>
  <si>
    <t>CVE-2013-4713</t>
  </si>
  <si>
    <t>CVE-2013-7389</t>
  </si>
  <si>
    <t>CVE-2014-0160</t>
  </si>
  <si>
    <t>CVE-2014-0224</t>
  </si>
  <si>
    <t>CVE-2014-0659</t>
  </si>
  <si>
    <t>CVE-2014-0683</t>
  </si>
  <si>
    <t>CVE-2014-0963</t>
  </si>
  <si>
    <t>CVE-2014-100005</t>
  </si>
  <si>
    <t>CVE-2014-10069</t>
  </si>
  <si>
    <t>https://github.com/habohitron/habohitron/blob/6add0d002fe553f0924a3bba197994c53ca7d52d/firmwares/3.1.1.21/analyse/hc.c#L17</t>
  </si>
  <si>
    <t>CVE-2014-1900</t>
  </si>
  <si>
    <t>CVE-2014-1902</t>
  </si>
  <si>
    <t>CVE-2014-2177</t>
  </si>
  <si>
    <t>CVE-2014-2178</t>
  </si>
  <si>
    <t>CVE-2014-2179</t>
  </si>
  <si>
    <t>CVE-2014-2537</t>
  </si>
  <si>
    <t>CVE-2014-2962</t>
  </si>
  <si>
    <t>CVE-2014-3059</t>
  </si>
  <si>
    <t>CVE-2014-3060</t>
  </si>
  <si>
    <t>CVE-2014-3186</t>
  </si>
  <si>
    <t>CVE-2014-3887</t>
  </si>
  <si>
    <t>CVE-2014-3889</t>
  </si>
  <si>
    <t>http://jvn.jp/en/jp/JVN85571806/index.html</t>
  </si>
  <si>
    <t>CVE-2014-3890</t>
  </si>
  <si>
    <t>http://jvn.jp/en/jp/JVN35998716/index.html</t>
  </si>
  <si>
    <t>CVE-2014-4823</t>
  </si>
  <si>
    <t>CVE-2014-5074</t>
  </si>
  <si>
    <t>CVE-2014-6079</t>
  </si>
  <si>
    <t>CVE-2014-7269</t>
  </si>
  <si>
    <t>CVE-2014-8243</t>
  </si>
  <si>
    <t>http://www.kb.cert.org/vuls/id/447516</t>
  </si>
  <si>
    <t>CVE-2014-8244</t>
  </si>
  <si>
    <t>CVE-2014-9197</t>
  </si>
  <si>
    <t>https://ics-cert.us-cert.gov/advisories/ICSA-15-020-02</t>
  </si>
  <si>
    <t>CVE-2014-9198</t>
  </si>
  <si>
    <t>CVE-2014-9888</t>
  </si>
  <si>
    <t>CVE-2015-1142857</t>
  </si>
  <si>
    <t>CVE-2015-1188</t>
  </si>
  <si>
    <t>http://seclists.org/fulldisclosure/2015/Apr/103</t>
  </si>
  <si>
    <t>CVE-2015-2823</t>
  </si>
  <si>
    <t>CVE-2015-2914</t>
  </si>
  <si>
    <t>CVE-2015-2915</t>
  </si>
  <si>
    <t>CVE-2015-2916</t>
  </si>
  <si>
    <t>CVE-2015-2917</t>
  </si>
  <si>
    <t>CVE-2015-3035</t>
  </si>
  <si>
    <t>CVE-2015-3322</t>
  </si>
  <si>
    <t>CVE-2015-3324</t>
  </si>
  <si>
    <t>CVE-2015-3963</t>
  </si>
  <si>
    <t>CVE-2015-3967</t>
  </si>
  <si>
    <t>CVE-2015-3968</t>
  </si>
  <si>
    <t>CVE-2015-3969</t>
  </si>
  <si>
    <t>CVE-2015-3970</t>
  </si>
  <si>
    <t>CVE-2015-3971</t>
  </si>
  <si>
    <t>CVE-2015-3972</t>
  </si>
  <si>
    <t>CVE-2015-3973</t>
  </si>
  <si>
    <t>CVE-2015-4407</t>
  </si>
  <si>
    <t>CVE-2015-4408</t>
  </si>
  <si>
    <t>CVE-2015-4409</t>
  </si>
  <si>
    <t>CVE-2015-5374</t>
  </si>
  <si>
    <t>CVE-2015-5386</t>
  </si>
  <si>
    <t>CVE-2015-5536</t>
  </si>
  <si>
    <t>CVE-2015-5698</t>
  </si>
  <si>
    <t>CVE-2015-6358</t>
  </si>
  <si>
    <t>CVE-2015-7296</t>
  </si>
  <si>
    <t>CVE-2015-7911</t>
  </si>
  <si>
    <t>CVE-2015-8307</t>
  </si>
  <si>
    <t>CVE-2015-9266</t>
  </si>
  <si>
    <t>CVE-2016-10106</t>
  </si>
  <si>
    <t>CVE-2016-10174</t>
  </si>
  <si>
    <t>CVE-2016-10175</t>
  </si>
  <si>
    <t>CVE-2016-10176</t>
  </si>
  <si>
    <t>CVE-2016-10225</t>
  </si>
  <si>
    <t>CVE-2016-10227</t>
  </si>
  <si>
    <t>CVE-2016-1555</t>
  </si>
  <si>
    <t>CVE-2016-1556</t>
  </si>
  <si>
    <t>CVE-2016-1557</t>
  </si>
  <si>
    <t>CVE-2016-1558</t>
  </si>
  <si>
    <t>CVE-2016-1559</t>
  </si>
  <si>
    <t>CVE-2016-2062</t>
  </si>
  <si>
    <t>http://source.android.com/security/bulletin/2016-06-01.html</t>
  </si>
  <si>
    <t>CVE-2016-2431</t>
  </si>
  <si>
    <t>CVE-2016-2432</t>
  </si>
  <si>
    <t>CVE-2016-2435</t>
  </si>
  <si>
    <t>CVE-2016-2436</t>
  </si>
  <si>
    <t>CVE-2016-2437</t>
  </si>
  <si>
    <t>CVE-2016-2441</t>
  </si>
  <si>
    <t>CVE-2016-2442</t>
  </si>
  <si>
    <t>CVE-2016-2443</t>
  </si>
  <si>
    <t>CVE-2016-2444</t>
  </si>
  <si>
    <t>CVE-2016-2445</t>
  </si>
  <si>
    <t>CVE-2016-2446</t>
  </si>
  <si>
    <t>CVE-2016-2453</t>
  </si>
  <si>
    <t>CVE-2016-2454</t>
  </si>
  <si>
    <t>CVE-2016-2456</t>
  </si>
  <si>
    <t>CVE-2016-2492</t>
  </si>
  <si>
    <t>CVE-2016-2498</t>
  </si>
  <si>
    <t>CVE-2016-3161</t>
  </si>
  <si>
    <t>CVE-2016-4376</t>
  </si>
  <si>
    <t>CVE-2016-4529</t>
  </si>
  <si>
    <t>CVE-2016-4815</t>
  </si>
  <si>
    <t>CVE-2016-4816</t>
  </si>
  <si>
    <t>CVE-2016-4959</t>
  </si>
  <si>
    <t>CVE-2016-4960</t>
  </si>
  <si>
    <t>CVE-2016-4961</t>
  </si>
  <si>
    <t>CVE-2016-5025</t>
  </si>
  <si>
    <t>CVE-2016-5346</t>
  </si>
  <si>
    <t>CVE-2016-5385</t>
  </si>
  <si>
    <t>CVE-2016-5818</t>
  </si>
  <si>
    <t>CVE-2016-5852</t>
  </si>
  <si>
    <t>CVE-2016-6277</t>
  </si>
  <si>
    <t>CVE-2016-6894</t>
  </si>
  <si>
    <t>CVE-2016-7382</t>
  </si>
  <si>
    <t>CVE-2016-7399</t>
  </si>
  <si>
    <t>CVE-2016-7806</t>
  </si>
  <si>
    <t>CVE-2016-7807</t>
  </si>
  <si>
    <t>CVE-2016-7834</t>
  </si>
  <si>
    <t>CVE-2016-8106</t>
  </si>
  <si>
    <t>CVE-2016-8222</t>
  </si>
  <si>
    <t>CVE-2016-8236</t>
  </si>
  <si>
    <t>https://support.lenovo.com/us/en/solutions/LEN-9307</t>
  </si>
  <si>
    <t>CVE-2016-8561</t>
  </si>
  <si>
    <t>CVE-2016-8562</t>
  </si>
  <si>
    <t>CVE-2016-8610</t>
  </si>
  <si>
    <t>CVE-2016-8812</t>
  </si>
  <si>
    <t>CVE-2016-9155</t>
  </si>
  <si>
    <t>CVE-2017-10896</t>
  </si>
  <si>
    <t>CVE-2017-10897</t>
  </si>
  <si>
    <t>CVE-2017-13099</t>
  </si>
  <si>
    <t>CVE-2017-14590</t>
  </si>
  <si>
    <t>CVE-2017-14594</t>
  </si>
  <si>
    <t>https://jira.atlassian.com/browse/JRASERVER-66495</t>
  </si>
  <si>
    <t>CVE-2017-14698</t>
  </si>
  <si>
    <t>CVE-2017-14699</t>
  </si>
  <si>
    <t>CVE-2017-14731</t>
  </si>
  <si>
    <t>CVE-2017-14733</t>
  </si>
  <si>
    <t>CVE-2017-14738</t>
  </si>
  <si>
    <t>CVE-2017-14739</t>
  </si>
  <si>
    <t>CVE-2017-15361</t>
  </si>
  <si>
    <t>CVE-2017-15699</t>
  </si>
  <si>
    <t>https://issues.apache.org/jira/browse/DISPATCH-924</t>
  </si>
  <si>
    <t>CVE-2017-16727</t>
  </si>
  <si>
    <t>CVE-2017-17102</t>
  </si>
  <si>
    <t>CVE-2017-17103</t>
  </si>
  <si>
    <t>CVE-2017-17104</t>
  </si>
  <si>
    <t>CVE-2017-17833</t>
  </si>
  <si>
    <t>CVE-2017-17878</t>
  </si>
  <si>
    <t>https://blogger.davidmanouchehri.com/2017/12/steam-link-security-truncated-password.html</t>
  </si>
  <si>
    <t>CVE-2017-2223</t>
  </si>
  <si>
    <t>CVE-2017-2274</t>
  </si>
  <si>
    <t>CVE-2017-3718</t>
  </si>
  <si>
    <t>https://www.intel.com/content/www/us/en/security-center/advisory/INTEL-SA-00144.html</t>
  </si>
  <si>
    <t>CVE-2017-3765</t>
  </si>
  <si>
    <t>https://support.lenovo.com/us/en/product_security/LEN-16095</t>
  </si>
  <si>
    <t>CVE-2017-3775</t>
  </si>
  <si>
    <t>https://support.lenovo.com/us/en/solutions/LEN-20241</t>
  </si>
  <si>
    <t>CVE-2017-5163</t>
  </si>
  <si>
    <t>CVE-2017-5176</t>
  </si>
  <si>
    <t>CVE-2017-5671</t>
  </si>
  <si>
    <t>CVE-2017-5699</t>
  </si>
  <si>
    <t>CVE-2017-5700</t>
  </si>
  <si>
    <t>CVE-2017-5701</t>
  </si>
  <si>
    <t>CVE-2017-5721</t>
  </si>
  <si>
    <t>CVE-2017-5722</t>
  </si>
  <si>
    <t>CVE-2017-5754</t>
  </si>
  <si>
    <t>CVE-2017-5891</t>
  </si>
  <si>
    <t>CVE-2017-5892</t>
  </si>
  <si>
    <t>CVE-2017-6205</t>
  </si>
  <si>
    <t>CVE-2017-6206</t>
  </si>
  <si>
    <t>CVE-2017-7219</t>
  </si>
  <si>
    <t>CVE-2017-7898</t>
  </si>
  <si>
    <t>CVE-2017-7899</t>
  </si>
  <si>
    <t>CVE-2017-7901</t>
  </si>
  <si>
    <t>CVE-2017-7902</t>
  </si>
  <si>
    <t>CVE-2017-7903</t>
  </si>
  <si>
    <t>CVE-2017-7905</t>
  </si>
  <si>
    <t>CVE-2017-7921</t>
  </si>
  <si>
    <t>CVE-2017-7923</t>
  </si>
  <si>
    <t>CVE-2017-7925</t>
  </si>
  <si>
    <t>CVE-2017-7927</t>
  </si>
  <si>
    <t>CVE-2017-8835</t>
  </si>
  <si>
    <t>CVE-2017-8837</t>
  </si>
  <si>
    <t>CVE-2017-8838</t>
  </si>
  <si>
    <t>CVE-2017-8840</t>
  </si>
  <si>
    <t>CVE-2017-9316</t>
  </si>
  <si>
    <t>CVE-2017-9377</t>
  </si>
  <si>
    <t>CVE-2018-0136</t>
  </si>
  <si>
    <t>https://tools.cisco.com/security/center/content/CiscoSecurityAdvisory/cisco-sa-20180131-ipv6</t>
  </si>
  <si>
    <t>CVE-2018-0734</t>
  </si>
  <si>
    <t>CVE-2018-0735</t>
  </si>
  <si>
    <t>CVE-2018-10630</t>
  </si>
  <si>
    <t>CVE-2018-10728</t>
  </si>
  <si>
    <t>https://cert.vde.com/de-de/advisories/vde-2018-006</t>
  </si>
  <si>
    <t>CVE-2018-10729</t>
  </si>
  <si>
    <t>CVE-2018-10730</t>
  </si>
  <si>
    <t>CVE-2018-10731</t>
  </si>
  <si>
    <t>CVE-2018-11106</t>
  </si>
  <si>
    <t>https://kb.netgear.com/000058243/Security-Advisory-for-Pre-Authentication-Command-Injection-in-request-handler-php-on-Some-Wireless-Controllers-PSV-2018-0051</t>
  </si>
  <si>
    <t>CVE-2018-11451</t>
  </si>
  <si>
    <t>CVE-2018-11452</t>
  </si>
  <si>
    <t>CVE-2018-11506</t>
  </si>
  <si>
    <t>CVE-2018-11508</t>
  </si>
  <si>
    <t>CVE-2018-11512</t>
  </si>
  <si>
    <t>https://github.com/Creatiwity/wityCMS/issues/150</t>
  </si>
  <si>
    <t>CVE-2018-11819</t>
  </si>
  <si>
    <t>https://www.codeaurora.org/security-bulletin/2019/05/06/may-2019-code-aurora-security-bulletin</t>
  </si>
  <si>
    <t>CVE-2018-11838</t>
  </si>
  <si>
    <t>CVE-2018-11924</t>
  </si>
  <si>
    <t>https://www.codeaurora.org/security-bulletin/2019/04/01/april-2019-code-aurora-security-bulletin</t>
  </si>
  <si>
    <t>CVE-2018-11925</t>
  </si>
  <si>
    <t>CVE-2018-11927</t>
  </si>
  <si>
    <t>CVE-2018-11929</t>
  </si>
  <si>
    <t>CVE-2018-11930</t>
  </si>
  <si>
    <t>CVE-2018-11934</t>
  </si>
  <si>
    <t>CVE-2018-11937</t>
  </si>
  <si>
    <t>CVE-2018-11939</t>
  </si>
  <si>
    <t>CVE-2018-11940</t>
  </si>
  <si>
    <t>CVE-2018-11942</t>
  </si>
  <si>
    <t>CVE-2018-11947</t>
  </si>
  <si>
    <t>CVE-2018-11949</t>
  </si>
  <si>
    <t>CVE-2018-11953</t>
  </si>
  <si>
    <t>CVE-2018-11955</t>
  </si>
  <si>
    <t>CVE-2018-11967</t>
  </si>
  <si>
    <t>CVE-2018-11980</t>
  </si>
  <si>
    <t>CVE-2018-12166</t>
  </si>
  <si>
    <t>https://www.intel.com/content/www/us/en/security-center/advisory/INTEL-SA-00175.html</t>
  </si>
  <si>
    <t>CVE-2018-12167</t>
  </si>
  <si>
    <t>CVE-2018-12177</t>
  </si>
  <si>
    <t>https://www.intel.com/content/www/us/en/security-center/advisory/INTEL-SA-00182.html</t>
  </si>
  <si>
    <t>CVE-2018-13798</t>
  </si>
  <si>
    <t>https://cert-portal.siemens.com/productcert/pdf/ssa-579309.pdf</t>
  </si>
  <si>
    <t>CVE-2018-13897</t>
  </si>
  <si>
    <t>https://www.codeaurora.org/security-bulletin/2019/07/01/july-2019-code-aurora-security-bulletin</t>
  </si>
  <si>
    <t>CVE-2018-13899</t>
  </si>
  <si>
    <t>CVE-2018-13900</t>
  </si>
  <si>
    <t>https://www.codeaurora.org/security-bulletin/2019/02/04/february-2019-code-aurora-security-bulletin</t>
  </si>
  <si>
    <t>CVE-2018-13905</t>
  </si>
  <si>
    <t>CVE-2018-13912</t>
  </si>
  <si>
    <t>CVE-2018-13913</t>
  </si>
  <si>
    <t>CVE-2018-13914</t>
  </si>
  <si>
    <t>CVE-2018-14327</t>
  </si>
  <si>
    <t>CVE-2018-14338</t>
  </si>
  <si>
    <t>CVE-2018-14339</t>
  </si>
  <si>
    <t>CVE-2018-14340</t>
  </si>
  <si>
    <t>CVE-2018-14341</t>
  </si>
  <si>
    <t>CVE-2018-14342</t>
  </si>
  <si>
    <t>CVE-2018-14343</t>
  </si>
  <si>
    <t>CVE-2018-14344</t>
  </si>
  <si>
    <t>CVE-2018-14345</t>
  </si>
  <si>
    <t>https://bugzilla.suse.com/show_bug.cgi?id=1101450</t>
  </si>
  <si>
    <t>CVE-2018-14348</t>
  </si>
  <si>
    <t>CVE-2018-14349</t>
  </si>
  <si>
    <t>CVE-2018-14380</t>
  </si>
  <si>
    <t>CVE-2018-14610</t>
  </si>
  <si>
    <t>CVE-2018-14611</t>
  </si>
  <si>
    <t>CVE-2018-14612</t>
  </si>
  <si>
    <t>CVE-2018-14613</t>
  </si>
  <si>
    <t>CVE-2018-14617</t>
  </si>
  <si>
    <t>CVE-2018-14619</t>
  </si>
  <si>
    <t>CVE-2018-14621</t>
  </si>
  <si>
    <t>CVE-2018-14624</t>
  </si>
  <si>
    <t>CVE-2018-14625</t>
  </si>
  <si>
    <t>CVE-2018-14627</t>
  </si>
  <si>
    <t>CVE-2018-14629</t>
  </si>
  <si>
    <t>CVE-2018-14630</t>
  </si>
  <si>
    <t>CVE-2018-14631</t>
  </si>
  <si>
    <t>CVE-2018-14632</t>
  </si>
  <si>
    <t>CVE-2018-14633</t>
  </si>
  <si>
    <t>CVE-2018-14634</t>
  </si>
  <si>
    <t>CVE-2018-14635</t>
  </si>
  <si>
    <t>CVE-2018-14641</t>
  </si>
  <si>
    <t>CVE-2018-14643</t>
  </si>
  <si>
    <t>CVE-2018-14646</t>
  </si>
  <si>
    <t>CVE-2018-14647</t>
  </si>
  <si>
    <t>CVE-2018-14649</t>
  </si>
  <si>
    <t>CVE-2018-14651</t>
  </si>
  <si>
    <t>CVE-2018-14656</t>
  </si>
  <si>
    <t>CVE-2018-14662</t>
  </si>
  <si>
    <t>CVE-2018-14665</t>
  </si>
  <si>
    <t>CVE-2018-14950</t>
  </si>
  <si>
    <t>CVE-2018-14951</t>
  </si>
  <si>
    <t>CVE-2018-14952</t>
  </si>
  <si>
    <t>CVE-2018-14953</t>
  </si>
  <si>
    <t>CVE-2018-14954</t>
  </si>
  <si>
    <t>CVE-2018-14955</t>
  </si>
  <si>
    <t>CVE-2018-15473</t>
  </si>
  <si>
    <t>CVE-2018-15919</t>
  </si>
  <si>
    <t>CVE-2018-16098</t>
  </si>
  <si>
    <t>CVE-2018-16117</t>
  </si>
  <si>
    <t>CVE-2018-16118</t>
  </si>
  <si>
    <t>CVE-2018-16262</t>
  </si>
  <si>
    <t>CVE-2018-16263</t>
  </si>
  <si>
    <t>CVE-2018-16264</t>
  </si>
  <si>
    <t>CVE-2018-16265</t>
  </si>
  <si>
    <t>CVE-2018-16266</t>
  </si>
  <si>
    <t>CVE-2018-16267</t>
  </si>
  <si>
    <t>CVE-2018-16268</t>
  </si>
  <si>
    <t>CVE-2018-18095</t>
  </si>
  <si>
    <t>CVE-2018-1822</t>
  </si>
  <si>
    <t>CVE-2018-18225</t>
  </si>
  <si>
    <t>CVE-2018-18226</t>
  </si>
  <si>
    <t>CVE-2018-18227</t>
  </si>
  <si>
    <t>CVE-2018-19036</t>
  </si>
  <si>
    <t>https://media.boschsecurity.com/fs/media/pb/security_advisories/bosch-2018-1202-bt-cve-2018-19036_security_advisory_ip_camera_vulnerability.pdf</t>
  </si>
  <si>
    <t>CVE-2018-19694</t>
  </si>
  <si>
    <t>CVE-2018-20432</t>
  </si>
  <si>
    <t>https://supportannouncement.us.dlink.com/announcement/publication.aspx?name=SAP10109</t>
  </si>
  <si>
    <t>CVE-2018-20768</t>
  </si>
  <si>
    <t>https://securitydocs.business.xerox.com/wp-content/uploads/2018/07/cert_Security_Mini_Bulletin_XRX18Y_for_ConnectKey_EC78xx_v1.0.pdf</t>
  </si>
  <si>
    <t>CVE-2018-3583</t>
  </si>
  <si>
    <t>CVE-2018-3616</t>
  </si>
  <si>
    <t>CVE-2018-3639</t>
  </si>
  <si>
    <t>CVE-2018-3640</t>
  </si>
  <si>
    <t>CVE-2018-3693</t>
  </si>
  <si>
    <t>CVE-2018-4838</t>
  </si>
  <si>
    <t>CVE-2018-4839</t>
  </si>
  <si>
    <t>https://cert-portal.siemens.com/productcert/pdf/ssa-203306.pdf</t>
  </si>
  <si>
    <t>CVE-2018-4840</t>
  </si>
  <si>
    <t>CVE-2018-5390</t>
  </si>
  <si>
    <t>CVE-2018-5441</t>
  </si>
  <si>
    <t>CVE-2018-5499</t>
  </si>
  <si>
    <t>https://security.netapp.com/advisory/ntap-20190125-0003/</t>
  </si>
  <si>
    <t>CVE-2018-7064</t>
  </si>
  <si>
    <t>CVE-2018-7800</t>
  </si>
  <si>
    <t>CVE-2018-7801</t>
  </si>
  <si>
    <t>CVE-2018-7802</t>
  </si>
  <si>
    <t>CVE-2018-8072</t>
  </si>
  <si>
    <t>https://www.nemux.org/2018/04/24/cve-2018-8072/</t>
  </si>
  <si>
    <t>CVE-2018-8117</t>
  </si>
  <si>
    <t>CVE-2018-8306</t>
  </si>
  <si>
    <t>CVE-2018-9062</t>
  </si>
  <si>
    <t>CVE-2018-9086</t>
  </si>
  <si>
    <t>https://support.lenovo.com/us/en/solutions/LEN-23836</t>
  </si>
  <si>
    <t>CVE-2018-9129</t>
  </si>
  <si>
    <t>CVE-2018-9284</t>
  </si>
  <si>
    <t>CVE-2019-0139</t>
  </si>
  <si>
    <t>https://www.intel.com/content/www/us/en/security-center/advisory/intel-sa-00255.html</t>
  </si>
  <si>
    <t>CVE-2019-0140</t>
  </si>
  <si>
    <t>CVE-2019-0142</t>
  </si>
  <si>
    <t>CVE-2019-0143</t>
  </si>
  <si>
    <t>CVE-2019-0144</t>
  </si>
  <si>
    <t>CVE-2019-0145</t>
  </si>
  <si>
    <t>CVE-2019-0146</t>
  </si>
  <si>
    <t>CVE-2019-0147</t>
  </si>
  <si>
    <t>CVE-2019-0148</t>
  </si>
  <si>
    <t>CVE-2019-0149</t>
  </si>
  <si>
    <t>CVE-2019-0150</t>
  </si>
  <si>
    <t>CVE-2019-0163</t>
  </si>
  <si>
    <t>https://www.intel.com/content/www/us/en/security-center/advisory/intel-sa-00239.html</t>
  </si>
  <si>
    <t>CVE-2019-10480</t>
  </si>
  <si>
    <t>CVE-2019-10481</t>
  </si>
  <si>
    <t>CVE-2019-10486</t>
  </si>
  <si>
    <t>CVE-2019-10491</t>
  </si>
  <si>
    <t>CVE-2019-10492</t>
  </si>
  <si>
    <t>https://www.codeaurora.org/security-bulletin/2019/08/05/august-2019-code-aurora-security-bulletin</t>
  </si>
  <si>
    <t>CVE-2019-10494</t>
  </si>
  <si>
    <t>CVE-2019-10497</t>
  </si>
  <si>
    <t>CVE-2019-10499</t>
  </si>
  <si>
    <t>CVE-2019-10501</t>
  </si>
  <si>
    <t>CVE-2019-10502</t>
  </si>
  <si>
    <t>CVE-2019-10503</t>
  </si>
  <si>
    <t>CVE-2019-10505</t>
  </si>
  <si>
    <t>CVE-2019-10506</t>
  </si>
  <si>
    <t>CVE-2019-10507</t>
  </si>
  <si>
    <t>CVE-2019-10508</t>
  </si>
  <si>
    <t>CVE-2019-10509</t>
  </si>
  <si>
    <t>CVE-2019-10510</t>
  </si>
  <si>
    <t>CVE-2019-10512</t>
  </si>
  <si>
    <t>CVE-2019-10515</t>
  </si>
  <si>
    <t>CVE-2019-10520</t>
  </si>
  <si>
    <t>CVE-2019-10524</t>
  </si>
  <si>
    <t>CVE-2019-10526</t>
  </si>
  <si>
    <t>CVE-2019-10528</t>
  </si>
  <si>
    <t>CVE-2019-10529</t>
  </si>
  <si>
    <t>CVE-2019-10530</t>
  </si>
  <si>
    <t>CVE-2019-10531</t>
  </si>
  <si>
    <t>CVE-2019-10535</t>
  </si>
  <si>
    <t>CVE-2019-10536</t>
  </si>
  <si>
    <t>CVE-2019-10537</t>
  </si>
  <si>
    <t>CVE-2019-10538</t>
  </si>
  <si>
    <t>CVE-2019-10542</t>
  </si>
  <si>
    <t>CVE-2019-10544</t>
  </si>
  <si>
    <t>CVE-2019-10545</t>
  </si>
  <si>
    <t>CVE-2019-10547</t>
  </si>
  <si>
    <t>CVE-2019-10555</t>
  </si>
  <si>
    <t>CVE-2019-10556</t>
  </si>
  <si>
    <t>CVE-2019-10557</t>
  </si>
  <si>
    <t>CVE-2019-10558</t>
  </si>
  <si>
    <t>CVE-2019-10563</t>
  </si>
  <si>
    <t>CVE-2019-10566</t>
  </si>
  <si>
    <t>CVE-2019-10567</t>
  </si>
  <si>
    <t>CVE-2019-10569</t>
  </si>
  <si>
    <t>CVE-2019-10571</t>
  </si>
  <si>
    <t>CVE-2019-10572</t>
  </si>
  <si>
    <t>CVE-2019-10580</t>
  </si>
  <si>
    <t>CVE-2019-10581</t>
  </si>
  <si>
    <t>CVE-2019-10584</t>
  </si>
  <si>
    <t>CVE-2019-10585</t>
  </si>
  <si>
    <t>CVE-2019-10595</t>
  </si>
  <si>
    <t>CVE-2019-10598</t>
  </si>
  <si>
    <t>CVE-2019-10600</t>
  </si>
  <si>
    <t>CVE-2019-10601</t>
  </si>
  <si>
    <t>CVE-2019-10602</t>
  </si>
  <si>
    <t>CVE-2019-10605</t>
  </si>
  <si>
    <t>CVE-2019-10606</t>
  </si>
  <si>
    <t>CVE-2019-10607</t>
  </si>
  <si>
    <t>CVE-2019-10614</t>
  </si>
  <si>
    <t>CVE-2019-10620</t>
  </si>
  <si>
    <t>CVE-2019-10621</t>
  </si>
  <si>
    <t>CVE-2019-10622</t>
  </si>
  <si>
    <t>CVE-2019-10623</t>
  </si>
  <si>
    <t>CVE-2019-10624</t>
  </si>
  <si>
    <t>CVE-2019-10625</t>
  </si>
  <si>
    <t>CVE-2019-10937</t>
  </si>
  <si>
    <t>https://cert-portal.siemens.com/productcert/pdf/ssa-250618.pdf</t>
  </si>
  <si>
    <t>CVE-2019-10938</t>
  </si>
  <si>
    <t>https://cert-portal.siemens.com/productcert/pdf/ssa-352504.pdf</t>
  </si>
  <si>
    <t>CVE-2019-11085</t>
  </si>
  <si>
    <t>CVE-2019-11123</t>
  </si>
  <si>
    <t>CVE-2019-11124</t>
  </si>
  <si>
    <t>CVE-2019-11125</t>
  </si>
  <si>
    <t>CVE-2019-11126</t>
  </si>
  <si>
    <t>CVE-2019-11127</t>
  </si>
  <si>
    <t>CVE-2019-11128</t>
  </si>
  <si>
    <t>CVE-2019-11129</t>
  </si>
  <si>
    <t>CVE-2019-11135</t>
  </si>
  <si>
    <t>CVE-2019-11140</t>
  </si>
  <si>
    <t>https://www.intel.com/content/www/us/en/security-center/advisory/intel-sa-00272.html</t>
  </si>
  <si>
    <t>CVE-2019-12044</t>
  </si>
  <si>
    <t>CVE-2019-12103</t>
  </si>
  <si>
    <t>CVE-2019-12104</t>
  </si>
  <si>
    <t>CVE-2019-13524</t>
  </si>
  <si>
    <t>CVE-2019-14001</t>
  </si>
  <si>
    <t>CVE-2019-14003</t>
  </si>
  <si>
    <t>CVE-2019-14004</t>
  </si>
  <si>
    <t>CVE-2019-14005</t>
  </si>
  <si>
    <t>CVE-2019-14010</t>
  </si>
  <si>
    <t>CVE-2019-14016</t>
  </si>
  <si>
    <t>CVE-2019-14017</t>
  </si>
  <si>
    <t>CVE-2019-14023</t>
  </si>
  <si>
    <t>CVE-2019-14024</t>
  </si>
  <si>
    <t>CVE-2019-14029</t>
  </si>
  <si>
    <t>CVE-2019-14032</t>
  </si>
  <si>
    <t>CVE-2019-14034</t>
  </si>
  <si>
    <t>CVE-2019-14036</t>
  </si>
  <si>
    <t>CVE-2019-14037</t>
  </si>
  <si>
    <t>CVE-2019-14040</t>
  </si>
  <si>
    <t>CVE-2019-14041</t>
  </si>
  <si>
    <t>CVE-2019-14044</t>
  </si>
  <si>
    <t>CVE-2019-14046</t>
  </si>
  <si>
    <t>CVE-2019-14049</t>
  </si>
  <si>
    <t>CVE-2019-14055</t>
  </si>
  <si>
    <t>CVE-2019-14063</t>
  </si>
  <si>
    <t>CVE-2019-14068</t>
  </si>
  <si>
    <t>CVE-2019-14070</t>
  </si>
  <si>
    <t>CVE-2019-14088</t>
  </si>
  <si>
    <t>CVE-2019-14093</t>
  </si>
  <si>
    <t>CVE-2019-14099</t>
  </si>
  <si>
    <t>CVE-2019-14100</t>
  </si>
  <si>
    <t>CVE-2019-14104</t>
  </si>
  <si>
    <t>CVE-2019-14117</t>
  </si>
  <si>
    <t>CVE-2019-14122</t>
  </si>
  <si>
    <t>CVE-2019-14131</t>
  </si>
  <si>
    <t>CVE-2019-14132</t>
  </si>
  <si>
    <t>CVE-2019-14608</t>
  </si>
  <si>
    <t>https://www.intel.com/content/www/us/en/security-center/advisory/intel-sa-00323.html</t>
  </si>
  <si>
    <t>CVE-2019-14609</t>
  </si>
  <si>
    <t>CVE-2019-14610</t>
  </si>
  <si>
    <t>CVE-2019-14611</t>
  </si>
  <si>
    <t>CVE-2019-14612</t>
  </si>
  <si>
    <t>CVE-2019-14620</t>
  </si>
  <si>
    <t>https://www.intel.com/content/www/us/en/security-center/advisory/intel-sa-00337.html</t>
  </si>
  <si>
    <t>CVE-2019-1588</t>
  </si>
  <si>
    <t>https://tools.cisco.com/security/center/content/CiscoSecurityAdvisory/cisco-sa-20190306-aci-file-read</t>
  </si>
  <si>
    <t>CVE-2019-15889</t>
  </si>
  <si>
    <t>CVE-2019-15890</t>
  </si>
  <si>
    <t>CVE-2019-15900</t>
  </si>
  <si>
    <t>CVE-2019-15901</t>
  </si>
  <si>
    <t>CVE-2019-15903</t>
  </si>
  <si>
    <t>CVE-2019-1591</t>
  </si>
  <si>
    <t>https://tools.cisco.com/security/center/content/CiscoSecurityAdvisory/cisco-sa-20190306-aci-shell-escape</t>
  </si>
  <si>
    <t>CVE-2019-15916</t>
  </si>
  <si>
    <t>CVE-2019-15917</t>
  </si>
  <si>
    <t>CVE-2019-15918</t>
  </si>
  <si>
    <t>CVE-2019-15919</t>
  </si>
  <si>
    <t>CVE-2019-15920</t>
  </si>
  <si>
    <t>CVE-2019-15921</t>
  </si>
  <si>
    <t>CVE-2019-15922</t>
  </si>
  <si>
    <t>CVE-2019-15923</t>
  </si>
  <si>
    <t>CVE-2019-15924</t>
  </si>
  <si>
    <t>CVE-2019-15925</t>
  </si>
  <si>
    <t>CVE-2019-15926</t>
  </si>
  <si>
    <t>CVE-2019-15927</t>
  </si>
  <si>
    <t>CVE-2019-1593</t>
  </si>
  <si>
    <t>CVE-2019-15939</t>
  </si>
  <si>
    <t>CVE-2019-1594</t>
  </si>
  <si>
    <t>CVE-2019-15945</t>
  </si>
  <si>
    <t>CVE-2019-15946</t>
  </si>
  <si>
    <t>CVE-2019-1595</t>
  </si>
  <si>
    <t>CVE-2019-1596</t>
  </si>
  <si>
    <t>CVE-2019-1597</t>
  </si>
  <si>
    <t>CVE-2019-15974</t>
  </si>
  <si>
    <t>CVE-2019-1598</t>
  </si>
  <si>
    <t>CVE-2019-1599</t>
  </si>
  <si>
    <t>CVE-2019-15992</t>
  </si>
  <si>
    <t>CVE-2019-1600</t>
  </si>
  <si>
    <t>CVE-2019-1601</t>
  </si>
  <si>
    <t>CVE-2019-1602</t>
  </si>
  <si>
    <t>https://tools.cisco.com/security/center/content/CiscoSecurityAdvisory/cisco-sa-20190306-nxos-escalation</t>
  </si>
  <si>
    <t>CVE-2019-1603</t>
  </si>
  <si>
    <t>CVE-2019-1604</t>
  </si>
  <si>
    <t>CVE-2019-1605</t>
  </si>
  <si>
    <t>CVE-2019-16056</t>
  </si>
  <si>
    <t>CVE-2019-16058</t>
  </si>
  <si>
    <t>CVE-2019-1606</t>
  </si>
  <si>
    <t>CVE-2019-16060</t>
  </si>
  <si>
    <t>https://github.com/airbrake/airbrake-ruby/issues/468</t>
  </si>
  <si>
    <t>CVE-2019-1607</t>
  </si>
  <si>
    <t>CVE-2019-16089</t>
  </si>
  <si>
    <t>CVE-2019-1609</t>
  </si>
  <si>
    <t>CVE-2019-16091</t>
  </si>
  <si>
    <t>CVE-2019-16092</t>
  </si>
  <si>
    <t>CVE-2019-16093</t>
  </si>
  <si>
    <t>CVE-2019-16094</t>
  </si>
  <si>
    <t>CVE-2019-16095</t>
  </si>
  <si>
    <t>CVE-2019-16097</t>
  </si>
  <si>
    <t>CVE-2019-16108</t>
  </si>
  <si>
    <t>CVE-2019-16114</t>
  </si>
  <si>
    <t>CVE-2019-16138</t>
  </si>
  <si>
    <t>CVE-2019-16142</t>
  </si>
  <si>
    <t>CVE-2019-16145</t>
  </si>
  <si>
    <t>CVE-2019-16146</t>
  </si>
  <si>
    <t>CVE-2019-16147</t>
  </si>
  <si>
    <t>CVE-2019-16148</t>
  </si>
  <si>
    <t>CVE-2019-16161</t>
  </si>
  <si>
    <t>CVE-2019-16163</t>
  </si>
  <si>
    <t>CVE-2019-16168</t>
  </si>
  <si>
    <t>CVE-2019-16172</t>
  </si>
  <si>
    <t>CVE-2019-16173</t>
  </si>
  <si>
    <t>CVE-2019-16174</t>
  </si>
  <si>
    <t>CVE-2019-16175</t>
  </si>
  <si>
    <t>CVE-2019-16176</t>
  </si>
  <si>
    <t>CVE-2019-16177</t>
  </si>
  <si>
    <t>CVE-2019-16178</t>
  </si>
  <si>
    <t>CVE-2019-16179</t>
  </si>
  <si>
    <t>CVE-2019-16180</t>
  </si>
  <si>
    <t>CVE-2019-16181</t>
  </si>
  <si>
    <t>CVE-2019-16182</t>
  </si>
  <si>
    <t>CVE-2019-16183</t>
  </si>
  <si>
    <t>CVE-2019-16184</t>
  </si>
  <si>
    <t>CVE-2019-16185</t>
  </si>
  <si>
    <t>CVE-2019-16186</t>
  </si>
  <si>
    <t>CVE-2019-16187</t>
  </si>
  <si>
    <t>CVE-2019-16255</t>
  </si>
  <si>
    <t>CVE-2019-16346</t>
  </si>
  <si>
    <t>CVE-2019-16347</t>
  </si>
  <si>
    <t>CVE-2019-16466</t>
  </si>
  <si>
    <t>CVE-2019-16467</t>
  </si>
  <si>
    <t>CVE-2019-16468</t>
  </si>
  <si>
    <t>CVE-2019-16469</t>
  </si>
  <si>
    <t>CVE-2019-16529</t>
  </si>
  <si>
    <t>CVE-2019-16530</t>
  </si>
  <si>
    <t>https://support.sonatype.com/hc/en-us/articles/360036132453</t>
  </si>
  <si>
    <t>CVE-2019-16531</t>
  </si>
  <si>
    <t>CVE-2019-16754</t>
  </si>
  <si>
    <t>CVE-2019-16866</t>
  </si>
  <si>
    <t>CVE-2019-16869</t>
  </si>
  <si>
    <t>CVE-2019-16889</t>
  </si>
  <si>
    <t>https://community.ui.com/releases/New-EdgeRouter-firmware-2-0-3-has-been-released-2-0-3/e8badd28-a112-4269-9fb6-ffe3fc0e1643</t>
  </si>
  <si>
    <t>CVE-2019-16930</t>
  </si>
  <si>
    <t>CVE-2019-16941</t>
  </si>
  <si>
    <t>CVE-2019-16942</t>
  </si>
  <si>
    <t>CVE-2019-16943</t>
  </si>
  <si>
    <t>CVE-2019-16970</t>
  </si>
  <si>
    <t>CVE-2019-16971</t>
  </si>
  <si>
    <t>CVE-2019-16972</t>
  </si>
  <si>
    <t>CVE-2019-16973</t>
  </si>
  <si>
    <t>CVE-2019-16974</t>
  </si>
  <si>
    <t>CVE-2019-16975</t>
  </si>
  <si>
    <t>CVE-2019-16976</t>
  </si>
  <si>
    <t>CVE-2019-16977</t>
  </si>
  <si>
    <t>CVE-2019-16978</t>
  </si>
  <si>
    <t>CVE-2019-16979</t>
  </si>
  <si>
    <t>CVE-2019-17006</t>
  </si>
  <si>
    <t>CVE-2019-17007</t>
  </si>
  <si>
    <t>CVE-2019-17013</t>
  </si>
  <si>
    <t>CVE-2019-17018</t>
  </si>
  <si>
    <t>CVE-2019-17052</t>
  </si>
  <si>
    <t>CVE-2019-17053</t>
  </si>
  <si>
    <t>CVE-2019-17054</t>
  </si>
  <si>
    <t>CVE-2019-17055</t>
  </si>
  <si>
    <t>CVE-2019-17056</t>
  </si>
  <si>
    <t>CVE-2019-17105</t>
  </si>
  <si>
    <t>CVE-2019-17107</t>
  </si>
  <si>
    <t>CVE-2019-17108</t>
  </si>
  <si>
    <t>CVE-2019-17133</t>
  </si>
  <si>
    <t>CVE-2019-17134</t>
  </si>
  <si>
    <t>CVE-2019-17139</t>
  </si>
  <si>
    <t>CVE-2019-17140</t>
  </si>
  <si>
    <t>CVE-2019-17141</t>
  </si>
  <si>
    <t>CVE-2019-17267</t>
  </si>
  <si>
    <t>CVE-2019-17268</t>
  </si>
  <si>
    <t>CVE-2019-17271</t>
  </si>
  <si>
    <t>CVE-2019-17275</t>
  </si>
  <si>
    <t>CVE-2019-17327</t>
  </si>
  <si>
    <t>CVE-2019-17344</t>
  </si>
  <si>
    <t>CVE-2019-17348</t>
  </si>
  <si>
    <t>CVE-2019-17351</t>
  </si>
  <si>
    <t>CVE-2019-17357</t>
  </si>
  <si>
    <t>CVE-2019-17635</t>
  </si>
  <si>
    <t>https://bugs.eclipse.org/bugs/show_bug.cgi?id=558633</t>
  </si>
  <si>
    <t>CVE-2019-17637</t>
  </si>
  <si>
    <t>CVE-2019-17646</t>
  </si>
  <si>
    <t>CVE-2019-17666</t>
  </si>
  <si>
    <t>CVE-2019-17669</t>
  </si>
  <si>
    <t>CVE-2019-17670</t>
  </si>
  <si>
    <t>CVE-2019-17671</t>
  </si>
  <si>
    <t>CVE-2019-17673</t>
  </si>
  <si>
    <t>CVE-2019-17675</t>
  </si>
  <si>
    <t>CVE-2019-18249</t>
  </si>
  <si>
    <t>CVE-2019-18282</t>
  </si>
  <si>
    <t>CVE-2019-18350</t>
  </si>
  <si>
    <t>CVE-2019-18390</t>
  </si>
  <si>
    <t>CVE-2019-18391</t>
  </si>
  <si>
    <t>CVE-2019-18393</t>
  </si>
  <si>
    <t>CVE-2019-18394</t>
  </si>
  <si>
    <t>CVE-2019-18397</t>
  </si>
  <si>
    <t>CVE-2019-18420</t>
  </si>
  <si>
    <t>CVE-2019-18421</t>
  </si>
  <si>
    <t>CVE-2019-18422</t>
  </si>
  <si>
    <t>CVE-2019-18423</t>
  </si>
  <si>
    <t>CVE-2019-18424</t>
  </si>
  <si>
    <t>CVE-2019-18425</t>
  </si>
  <si>
    <t>CVE-2019-18618</t>
  </si>
  <si>
    <t>CVE-2019-18619</t>
  </si>
  <si>
    <t>CVE-2019-18631</t>
  </si>
  <si>
    <t>CVE-2019-18635</t>
  </si>
  <si>
    <t>CVE-2019-18641</t>
  </si>
  <si>
    <t>CVE-2019-18656</t>
  </si>
  <si>
    <t>CVE-2019-18657</t>
  </si>
  <si>
    <t>CVE-2019-18671</t>
  </si>
  <si>
    <t>CVE-2019-18672</t>
  </si>
  <si>
    <t>CVE-2019-18801</t>
  </si>
  <si>
    <t>CVE-2019-18802</t>
  </si>
  <si>
    <t>CVE-2019-18805</t>
  </si>
  <si>
    <t>CVE-2019-18808</t>
  </si>
  <si>
    <t>CVE-2019-18809</t>
  </si>
  <si>
    <t>CVE-2019-18835</t>
  </si>
  <si>
    <t>CVE-2019-18837</t>
  </si>
  <si>
    <t>CVE-2019-18838</t>
  </si>
  <si>
    <t>CVE-2019-18853</t>
  </si>
  <si>
    <t>CVE-2019-18856</t>
  </si>
  <si>
    <t>CVE-2019-18857</t>
  </si>
  <si>
    <t>CVE-2019-18913</t>
  </si>
  <si>
    <t>https://support.hp.com/us-en/document/c06549501</t>
  </si>
  <si>
    <t>CVE-2019-18928</t>
  </si>
  <si>
    <t>CVE-2019-18978</t>
  </si>
  <si>
    <t>CVE-2019-18981</t>
  </si>
  <si>
    <t>CVE-2019-18982</t>
  </si>
  <si>
    <t>CVE-2019-18985</t>
  </si>
  <si>
    <t>CVE-2019-18986</t>
  </si>
  <si>
    <t>CVE-2019-18987</t>
  </si>
  <si>
    <t>CVE-2019-18992</t>
  </si>
  <si>
    <t>CVE-2019-18993</t>
  </si>
  <si>
    <t>CVE-2019-19010</t>
  </si>
  <si>
    <t>CVE-2019-19012</t>
  </si>
  <si>
    <t>CVE-2019-19041</t>
  </si>
  <si>
    <t>CVE-2019-19043</t>
  </si>
  <si>
    <t>CVE-2019-19044</t>
  </si>
  <si>
    <t>CVE-2019-19045</t>
  </si>
  <si>
    <t>CVE-2019-19046</t>
  </si>
  <si>
    <t>CVE-2019-19047</t>
  </si>
  <si>
    <t>CVE-2019-19048</t>
  </si>
  <si>
    <t>CVE-2019-19049</t>
  </si>
  <si>
    <t>CVE-2019-19070</t>
  </si>
  <si>
    <t>CVE-2019-19071</t>
  </si>
  <si>
    <t>CVE-2019-19072</t>
  </si>
  <si>
    <t>CVE-2019-19073</t>
  </si>
  <si>
    <t>CVE-2019-19074</t>
  </si>
  <si>
    <t>CVE-2019-19075</t>
  </si>
  <si>
    <t>CVE-2019-19076</t>
  </si>
  <si>
    <t>CVE-2019-19077</t>
  </si>
  <si>
    <t>CVE-2019-19078</t>
  </si>
  <si>
    <t>CVE-2019-19079</t>
  </si>
  <si>
    <t>CVE-2019-19080</t>
  </si>
  <si>
    <t>CVE-2019-19081</t>
  </si>
  <si>
    <t>CVE-2019-19082</t>
  </si>
  <si>
    <t>CVE-2019-19083</t>
  </si>
  <si>
    <t>CVE-2019-19126</t>
  </si>
  <si>
    <t>CVE-2019-19135</t>
  </si>
  <si>
    <t>CVE-2019-19202</t>
  </si>
  <si>
    <t>CVE-2019-19203</t>
  </si>
  <si>
    <t>CVE-2019-19204</t>
  </si>
  <si>
    <t>CVE-2019-19208</t>
  </si>
  <si>
    <t>CVE-2019-19221</t>
  </si>
  <si>
    <t>CVE-2019-19227</t>
  </si>
  <si>
    <t>CVE-2019-19230</t>
  </si>
  <si>
    <t>CVE-2019-19501</t>
  </si>
  <si>
    <t>CVE-2019-19502</t>
  </si>
  <si>
    <t>CVE-2019-19624</t>
  </si>
  <si>
    <t>CVE-2019-19645</t>
  </si>
  <si>
    <t>CVE-2019-19646</t>
  </si>
  <si>
    <t>CVE-2019-19687</t>
  </si>
  <si>
    <t>CVE-2019-19750</t>
  </si>
  <si>
    <t>CVE-2019-19775</t>
  </si>
  <si>
    <t>CVE-2019-2245</t>
  </si>
  <si>
    <t>CVE-2019-2247</t>
  </si>
  <si>
    <t>CVE-2019-2248</t>
  </si>
  <si>
    <t>CVE-2019-2252</t>
  </si>
  <si>
    <t>CVE-2019-2260</t>
  </si>
  <si>
    <t>https://www.codeaurora.org/security-bulletin/2019/06/03/june-2019-code-aurora-security-bulletin</t>
  </si>
  <si>
    <t>CVE-2019-2263</t>
  </si>
  <si>
    <t>CVE-2019-2264</t>
  </si>
  <si>
    <t>CVE-2019-2266</t>
  </si>
  <si>
    <t>CVE-2019-2268</t>
  </si>
  <si>
    <t>CVE-2019-2269</t>
  </si>
  <si>
    <t>CVE-2019-2272</t>
  </si>
  <si>
    <t>CVE-2019-2274</t>
  </si>
  <si>
    <t>CVE-2019-2276</t>
  </si>
  <si>
    <t>CVE-2019-2277</t>
  </si>
  <si>
    <t>CVE-2019-2278</t>
  </si>
  <si>
    <t>CVE-2019-2279</t>
  </si>
  <si>
    <t>CVE-2019-2283</t>
  </si>
  <si>
    <t>CVE-2019-2284</t>
  </si>
  <si>
    <t>CVE-2019-2287</t>
  </si>
  <si>
    <t>CVE-2019-2290</t>
  </si>
  <si>
    <t>CVE-2019-2292</t>
  </si>
  <si>
    <t>CVE-2019-2293</t>
  </si>
  <si>
    <t>CVE-2019-2294</t>
  </si>
  <si>
    <t>CVE-2019-2297</t>
  </si>
  <si>
    <t>CVE-2019-2299</t>
  </si>
  <si>
    <t>CVE-2019-2301</t>
  </si>
  <si>
    <t>CVE-2019-2304</t>
  </si>
  <si>
    <t>CVE-2019-2305</t>
  </si>
  <si>
    <t>CVE-2019-2306</t>
  </si>
  <si>
    <t>CVE-2019-2307</t>
  </si>
  <si>
    <t>CVE-2019-2308</t>
  </si>
  <si>
    <t>CVE-2019-2309</t>
  </si>
  <si>
    <t>CVE-2019-2310</t>
  </si>
  <si>
    <t>CVE-2019-2312</t>
  </si>
  <si>
    <t>CVE-2019-2314</t>
  </si>
  <si>
    <t>CVE-2019-2316</t>
  </si>
  <si>
    <t>CVE-2019-2323</t>
  </si>
  <si>
    <t>CVE-2019-2324</t>
  </si>
  <si>
    <t>CVE-2019-2325</t>
  </si>
  <si>
    <t>CVE-2019-2326</t>
  </si>
  <si>
    <t>CVE-2019-2328</t>
  </si>
  <si>
    <t>CVE-2019-2330</t>
  </si>
  <si>
    <t>CVE-2019-2331</t>
  </si>
  <si>
    <t>CVE-2019-2332</t>
  </si>
  <si>
    <t>CVE-2019-2333</t>
  </si>
  <si>
    <t>CVE-2019-2341</t>
  </si>
  <si>
    <t>CVE-2019-2345</t>
  </si>
  <si>
    <t>CVE-2019-3843</t>
  </si>
  <si>
    <t>CVE-2019-3844</t>
  </si>
  <si>
    <t>CVE-2019-3846</t>
  </si>
  <si>
    <t>CVE-2019-3870</t>
  </si>
  <si>
    <t>CVE-2019-3874</t>
  </si>
  <si>
    <t>CVE-2019-3882</t>
  </si>
  <si>
    <t>CVE-2019-3900</t>
  </si>
  <si>
    <t>CVE-2019-3901</t>
  </si>
  <si>
    <t>CVE-2019-6260</t>
  </si>
  <si>
    <t>CVE-2019-6321</t>
  </si>
  <si>
    <t>https://support.hp.com/us-en/document/c06318199</t>
  </si>
  <si>
    <t>CVE-2019-6322</t>
  </si>
  <si>
    <t>CVE-2019-6485</t>
  </si>
  <si>
    <t>CVE-2019-6567</t>
  </si>
  <si>
    <t>https://cert-portal.siemens.com/productcert/pdf/ssa-646841.pdf</t>
  </si>
  <si>
    <t>CVE-2019-6569</t>
  </si>
  <si>
    <t>https://cert-portal.siemens.com/productcert/pdf/ssa-557804.pdf</t>
  </si>
  <si>
    <t>CVE-2019-6571</t>
  </si>
  <si>
    <t>https://cert-portal.siemens.com/productcert/pdf/ssa-774850.pdf</t>
  </si>
  <si>
    <t>CVE-2019-6584</t>
  </si>
  <si>
    <t>CVE-2019-9511</t>
  </si>
  <si>
    <t>CVE-2019-9517</t>
  </si>
  <si>
    <t>CVE-2020-11146</t>
  </si>
  <si>
    <t>CVE-2020-11149</t>
  </si>
  <si>
    <t>CVE-2020-11150</t>
  </si>
  <si>
    <t>CVE-2020-11151</t>
  </si>
  <si>
    <t>CVE-2020-11152</t>
  </si>
  <si>
    <t>CVE-2020-11167</t>
  </si>
  <si>
    <t>CVE-2020-11183</t>
  </si>
  <si>
    <t>CVE-2020-11185</t>
  </si>
  <si>
    <t>CVE-2020-11217</t>
  </si>
  <si>
    <t>CVE-2020-11225</t>
  </si>
  <si>
    <t>CVE-2020-11282</t>
  </si>
  <si>
    <t>CVE-2020-11286</t>
  </si>
  <si>
    <t>CVE-2020-14145</t>
  </si>
  <si>
    <t>CVE-2020-14803</t>
  </si>
  <si>
    <t>CVE-2020-1971</t>
  </si>
  <si>
    <t>CVE-2020-24491</t>
  </si>
  <si>
    <t>https://www.intel.com/content/www/us/en/security-center/advisory/intel-sa-00455.html</t>
  </si>
  <si>
    <t>CVE-2020-29369</t>
  </si>
  <si>
    <t>CVE-2020-35493</t>
  </si>
  <si>
    <t>https://bugzilla.redhat.com/show_bug.cgi?id=1911437</t>
  </si>
  <si>
    <t>CVE-2020-35494</t>
  </si>
  <si>
    <t>https://bugzilla.redhat.com/show_bug.cgi?id=1911439</t>
  </si>
  <si>
    <t>CVE-2020-35495</t>
  </si>
  <si>
    <t>https://bugzilla.redhat.com/show_bug.cgi?id=1911441</t>
  </si>
  <si>
    <t>CVE-2020-35496</t>
  </si>
  <si>
    <t>https://bugzilla.redhat.com/show_bug.cgi?id=1911444</t>
  </si>
  <si>
    <t>CVE-2020-36221</t>
  </si>
  <si>
    <t>CVE-2020-36222</t>
  </si>
  <si>
    <t>CVE-2020-36223</t>
  </si>
  <si>
    <t>CVE-2020-36224</t>
  </si>
  <si>
    <t>CVE-2020-36225</t>
  </si>
  <si>
    <t>CVE-2020-36226</t>
  </si>
  <si>
    <t>CVE-2020-36227</t>
  </si>
  <si>
    <t>CVE-2020-36228</t>
  </si>
  <si>
    <t>CVE-2020-36229</t>
  </si>
  <si>
    <t>CVE-2021-20093</t>
  </si>
  <si>
    <t>https://www.oracle.com/security-alerts/cpuapr2022.html</t>
  </si>
  <si>
    <t>CVE-2021-2161</t>
  </si>
  <si>
    <t>CVE-2021-2163</t>
  </si>
  <si>
    <t>https://www.oracle.com/security-alerts/cpujul2022.html</t>
  </si>
  <si>
    <t>CVE-2021-22789</t>
  </si>
  <si>
    <t>CVE-2021-22790</t>
  </si>
  <si>
    <t>CVE-2021-22791</t>
  </si>
  <si>
    <t>CVE-2021-22792</t>
  </si>
  <si>
    <t>CVE-2021-22876</t>
  </si>
  <si>
    <t>https://cert-portal.siemens.com/productcert/pdf/ssa-389290.pdf</t>
  </si>
  <si>
    <t>CVE-2021-22890</t>
  </si>
  <si>
    <t>CVE-2021-30118</t>
  </si>
  <si>
    <t>https://csirt.divd.nl/2021/07/07/Kaseya-Limited-Disclosure/</t>
  </si>
  <si>
    <t>CVE-2021-30119</t>
  </si>
  <si>
    <t>CVE-2021-37131</t>
  </si>
  <si>
    <t>https://www.huawei.com/en/psirt/security-advisories/huawei-sa-20211020-01-csv-en</t>
  </si>
  <si>
    <t>https://cert-portal.siemens.com/productcert/pdf/ssa-280624.pdf</t>
  </si>
  <si>
    <t>CVE-2021-3772</t>
  </si>
  <si>
    <t>CVE-2021-37723</t>
  </si>
  <si>
    <t>CVE-2021-37724</t>
  </si>
  <si>
    <t>CVE-2021-37725</t>
  </si>
  <si>
    <t>CVE-2021-37727</t>
  </si>
  <si>
    <t>https://cert-portal.siemens.com/productcert/pdf/ssa-917476.pdf</t>
  </si>
  <si>
    <t>CVE-2021-37729</t>
  </si>
  <si>
    <t>CVE-2021-45485</t>
  </si>
  <si>
    <t/>
  </si>
  <si>
    <t>CVE-2007-0334</t>
  </si>
  <si>
    <t>CVE-2007-0358</t>
  </si>
  <si>
    <t>CVE-2007-0397</t>
  </si>
  <si>
    <t>CVE-2007-0447</t>
  </si>
  <si>
    <t>CVE-2007-0513</t>
  </si>
  <si>
    <t>CVE-2007-0661</t>
  </si>
  <si>
    <t>CVE-2007-0883</t>
  </si>
  <si>
    <t>CVE-2007-0959</t>
  </si>
  <si>
    <t>CVE-2007-0960</t>
  </si>
  <si>
    <t>CVE-2007-0961</t>
  </si>
  <si>
    <t>CVE-2007-0962</t>
  </si>
  <si>
    <t>CVE-2007-0963</t>
  </si>
  <si>
    <t>CVE-2007-0964</t>
  </si>
  <si>
    <t>CVE-2007-0965</t>
  </si>
  <si>
    <t>CVE-2007-0966</t>
  </si>
  <si>
    <t>CVE-2007-0967</t>
  </si>
  <si>
    <t>CVE-2007-0968</t>
  </si>
  <si>
    <t>CVE-2007-1307</t>
  </si>
  <si>
    <t>CVE-2007-1324</t>
  </si>
  <si>
    <t>CVE-2007-2032</t>
  </si>
  <si>
    <t>CVE-2007-2150</t>
  </si>
  <si>
    <t>CVE-2007-2239</t>
  </si>
  <si>
    <t>CVE-2007-2333</t>
  </si>
  <si>
    <t>CVE-2007-2334</t>
  </si>
  <si>
    <t>CVE-2007-2461</t>
  </si>
  <si>
    <t>CVE-2007-2462</t>
  </si>
  <si>
    <t>CVE-2007-2464</t>
  </si>
  <si>
    <t>CVE-2007-2502</t>
  </si>
  <si>
    <t>CVE-2007-2680</t>
  </si>
  <si>
    <t>CVE-2007-2734</t>
  </si>
  <si>
    <t>CVE-2007-2813</t>
  </si>
  <si>
    <t>CVE-2007-2832</t>
  </si>
  <si>
    <t>CVE-2007-3347</t>
  </si>
  <si>
    <t>CVE-2007-3348</t>
  </si>
  <si>
    <t>CVE-2007-3349</t>
  </si>
  <si>
    <t>CVE-2007-3369</t>
  </si>
  <si>
    <t>CVE-2007-3462</t>
  </si>
  <si>
    <t>CVE-2007-3464</t>
  </si>
  <si>
    <t>CVE-2007-3465</t>
  </si>
  <si>
    <t>CVE-2007-3489</t>
  </si>
  <si>
    <t>CVE-2007-3699</t>
  </si>
  <si>
    <t>CVE-2007-3753</t>
  </si>
  <si>
    <t>CVE-2007-3754</t>
  </si>
  <si>
    <t>CVE-2007-3755</t>
  </si>
  <si>
    <t>CVE-2007-3762</t>
  </si>
  <si>
    <t>CVE-2007-3763</t>
  </si>
  <si>
    <t>CVE-2007-3764</t>
  </si>
  <si>
    <t>CVE-2007-3765</t>
  </si>
  <si>
    <t>CVE-2007-3787</t>
  </si>
  <si>
    <t>CVE-2007-3788</t>
  </si>
  <si>
    <t>CVE-2007-4023</t>
  </si>
  <si>
    <t>CVE-2007-4132</t>
  </si>
  <si>
    <t>CVE-2007-4361</t>
  </si>
  <si>
    <t>CVE-2007-4633</t>
  </si>
  <si>
    <t>CVE-2007-4788</t>
  </si>
  <si>
    <t>CVE-2007-4789</t>
  </si>
  <si>
    <t>CVE-2007-5134</t>
  </si>
  <si>
    <t>CVE-2007-5255</t>
  </si>
  <si>
    <t>CVE-2007-5979</t>
  </si>
  <si>
    <t>CVE-2008-0706</t>
  </si>
  <si>
    <t>CVE-2008-1159</t>
  </si>
  <si>
    <t>CVE-2008-2055</t>
  </si>
  <si>
    <t>CVE-2008-2056</t>
  </si>
  <si>
    <t>CVE-2008-2057</t>
  </si>
  <si>
    <t>CVE-2008-2058</t>
  </si>
  <si>
    <t>CVE-2008-2333</t>
  </si>
  <si>
    <t>CVE-2008-2824</t>
  </si>
  <si>
    <t>CVE-2008-2825</t>
  </si>
  <si>
    <t>CVE-2008-3482</t>
  </si>
  <si>
    <t>CVE-2008-3548</t>
  </si>
  <si>
    <t>CVE-2008-3632</t>
  </si>
  <si>
    <t>CVE-2008-3816</t>
  </si>
  <si>
    <t>CVE-2008-3817</t>
  </si>
  <si>
    <t>CVE-2008-3819</t>
  </si>
  <si>
    <t>CVE-2008-4390</t>
  </si>
  <si>
    <t>CVE-2008-4391</t>
  </si>
  <si>
    <t>CVE-2008-6436</t>
  </si>
  <si>
    <t>CVE-2008-6823</t>
  </si>
  <si>
    <t>CVE-2008-6824</t>
  </si>
  <si>
    <t>CVE-2009-0041</t>
  </si>
  <si>
    <t>CVE-2009-0063</t>
  </si>
  <si>
    <t>CVE-2009-0064</t>
  </si>
  <si>
    <t>CVE-2009-0344</t>
  </si>
  <si>
    <t>CVE-2009-0345</t>
  </si>
  <si>
    <t>CVE-2009-0621</t>
  </si>
  <si>
    <t>CVE-2009-0622</t>
  </si>
  <si>
    <t>CVE-2009-0624</t>
  </si>
  <si>
    <t>CVE-2009-0742</t>
  </si>
  <si>
    <t>CVE-2009-1155</t>
  </si>
  <si>
    <t>CVE-2009-1156</t>
  </si>
  <si>
    <t>CVE-2009-1157</t>
  </si>
  <si>
    <t>CVE-2009-1158</t>
  </si>
  <si>
    <t>CVE-2009-1159</t>
  </si>
  <si>
    <t>CVE-2009-1160</t>
  </si>
  <si>
    <t>CVE-2009-1163</t>
  </si>
  <si>
    <t>CVE-2009-1164</t>
  </si>
  <si>
    <t>CVE-2009-1165</t>
  </si>
  <si>
    <t>CVE-2009-1166</t>
  </si>
  <si>
    <t>CVE-2009-1656</t>
  </si>
  <si>
    <t>CVE-2009-2046</t>
  </si>
  <si>
    <t>CVE-2009-2119</t>
  </si>
  <si>
    <t>CVE-2009-2680</t>
  </si>
  <si>
    <t>CVE-2009-2861</t>
  </si>
  <si>
    <t>CVE-2009-3727</t>
  </si>
  <si>
    <t>CVE-2009-3842</t>
  </si>
  <si>
    <t>CVE-2009-4910</t>
  </si>
  <si>
    <t>CVE-2009-4911</t>
  </si>
  <si>
    <t>CVE-2009-4912</t>
  </si>
  <si>
    <t>CVE-2009-4913</t>
  </si>
  <si>
    <t>CVE-2009-4914</t>
  </si>
  <si>
    <t>CVE-2009-4915</t>
  </si>
  <si>
    <t>CVE-2009-4916</t>
  </si>
  <si>
    <t>CVE-2009-4917</t>
  </si>
  <si>
    <t>CVE-2009-4918</t>
  </si>
  <si>
    <t>CVE-2009-4919</t>
  </si>
  <si>
    <t>CVE-2009-4920</t>
  </si>
  <si>
    <t>CVE-2009-4921</t>
  </si>
  <si>
    <t>CVE-2009-4923</t>
  </si>
  <si>
    <t>CVE-2010-0039</t>
  </si>
  <si>
    <t>CVE-2010-0104</t>
  </si>
  <si>
    <t>CVE-2010-0143</t>
  </si>
  <si>
    <t>CVE-2010-0144</t>
  </si>
  <si>
    <t>CVE-2010-0145</t>
  </si>
  <si>
    <t>CVE-2010-0151</t>
  </si>
  <si>
    <t>CVE-2010-0418</t>
  </si>
  <si>
    <t>CVE-2010-0440</t>
  </si>
  <si>
    <t>CVE-2010-0548</t>
  </si>
  <si>
    <t>CVE-2010-0573</t>
  </si>
  <si>
    <t>CVE-2010-0578</t>
  </si>
  <si>
    <t>CVE-2010-0593</t>
  </si>
  <si>
    <t>CVE-2010-0595</t>
  </si>
  <si>
    <t>CVE-2010-0596</t>
  </si>
  <si>
    <t>CVE-2010-0597</t>
  </si>
  <si>
    <t>CVE-2010-0598</t>
  </si>
  <si>
    <t>CVE-2010-0599</t>
  </si>
  <si>
    <t>CVE-2010-0600</t>
  </si>
  <si>
    <t>CVE-2010-0601</t>
  </si>
  <si>
    <t>CVE-2010-0602</t>
  </si>
  <si>
    <t>CVE-2010-0603</t>
  </si>
  <si>
    <t>CVE-2010-0604</t>
  </si>
  <si>
    <t>CVE-2010-0834</t>
  </si>
  <si>
    <t>CVE-2010-1561</t>
  </si>
  <si>
    <t>CVE-2010-1562</t>
  </si>
  <si>
    <t>CVE-2010-1563</t>
  </si>
  <si>
    <t>CVE-2010-1565</t>
  </si>
  <si>
    <t>CVE-2010-1567</t>
  </si>
  <si>
    <t>CVE-2010-1578</t>
  </si>
  <si>
    <t>CVE-2010-1579</t>
  </si>
  <si>
    <t>CVE-2010-1580</t>
  </si>
  <si>
    <t>CVE-2010-1581</t>
  </si>
  <si>
    <t>CVE-2010-1612</t>
  </si>
  <si>
    <t>CVE-2010-1804</t>
  </si>
  <si>
    <t>CVE-2010-2290</t>
  </si>
  <si>
    <t>CVE-2010-2814</t>
  </si>
  <si>
    <t>CVE-2010-2815</t>
  </si>
  <si>
    <t>CVE-2010-2816</t>
  </si>
  <si>
    <t>CVE-2010-2817</t>
  </si>
  <si>
    <t>CVE-2010-2818</t>
  </si>
  <si>
    <t>CVE-2010-2820</t>
  </si>
  <si>
    <t>CVE-2010-2821</t>
  </si>
  <si>
    <t>CVE-2010-3832</t>
  </si>
  <si>
    <t>CVE-2011-0352</t>
  </si>
  <si>
    <t>CVE-2011-0495</t>
  </si>
  <si>
    <t>CVE-2011-1147</t>
  </si>
  <si>
    <t>CVE-2011-2263</t>
  </si>
  <si>
    <t>CVE-2011-2288</t>
  </si>
  <si>
    <t>CVE-2011-2299</t>
  </si>
  <si>
    <t>CVE-2011-2307</t>
  </si>
  <si>
    <t>CVE-2011-4112</t>
  </si>
  <si>
    <t>CVE-2011-4326</t>
  </si>
  <si>
    <t>CVE-2012-0363</t>
  </si>
  <si>
    <t>CVE-2012-0364</t>
  </si>
  <si>
    <t>CVE-2012-0870</t>
  </si>
  <si>
    <t>CVE-2012-1493</t>
  </si>
  <si>
    <t>CVE-2012-1693</t>
  </si>
  <si>
    <t>CVE-2012-3016</t>
  </si>
  <si>
    <t>CVE-2012-3206</t>
  </si>
  <si>
    <t>CVE-2012-3238</t>
  </si>
  <si>
    <t>CVE-2022-0001</t>
  </si>
  <si>
    <t>CVE-2022-0002</t>
  </si>
  <si>
    <t>CVE-2022-0391</t>
  </si>
  <si>
    <t>CVE-2022-0492</t>
  </si>
  <si>
    <t>CVE-2022-2047</t>
  </si>
  <si>
    <t>CVE-2022-21449</t>
  </si>
  <si>
    <t>CVE-2022-21540</t>
  </si>
  <si>
    <t>CVE-2022-21541</t>
  </si>
  <si>
    <t>CVE-2022-21549</t>
  </si>
  <si>
    <t>CVE-2022-25636</t>
  </si>
  <si>
    <t>CVE-2022-30594</t>
  </si>
  <si>
    <t>CVE-2022-34169</t>
  </si>
  <si>
    <t>CVE-2022-36946</t>
  </si>
  <si>
    <t>CVE-2022-36984</t>
  </si>
  <si>
    <t>CVE-2022-36985</t>
  </si>
  <si>
    <t>CVE-2022-36986</t>
  </si>
  <si>
    <t>CVE-2022-36987</t>
  </si>
  <si>
    <t>CVE-2022-36988</t>
  </si>
  <si>
    <t>CVE-2022-36989</t>
  </si>
  <si>
    <t>CVE-2022-36990</t>
  </si>
  <si>
    <t>CVE-2022-36991</t>
  </si>
  <si>
    <t>CVE-2022-36992</t>
  </si>
  <si>
    <t>CVE-2022-36993</t>
  </si>
  <si>
    <t>CVE-2022-36994</t>
  </si>
  <si>
    <t>CVE-2022-36995</t>
  </si>
  <si>
    <t>CVE-2022-36996</t>
  </si>
  <si>
    <t>CVE-2022-36997</t>
  </si>
  <si>
    <t>CVE-2022-36998</t>
  </si>
  <si>
    <t>CVE-2022-36999</t>
  </si>
  <si>
    <t>CVE-2022-37000</t>
  </si>
  <si>
    <t>CVE-2022-37434</t>
  </si>
  <si>
    <t>16/01/2007</t>
  </si>
  <si>
    <t>18/01/2007</t>
  </si>
  <si>
    <t>14/02/2007</t>
  </si>
  <si>
    <t>06/03/2007</t>
  </si>
  <si>
    <t>04/05/2007</t>
  </si>
  <si>
    <t>20/04/2007</t>
  </si>
  <si>
    <t>02/05/2007</t>
  </si>
  <si>
    <t>03/05/2007</t>
  </si>
  <si>
    <t>19/04/2007</t>
  </si>
  <si>
    <t>16/05/2007</t>
  </si>
  <si>
    <t>23/05/2007</t>
  </si>
  <si>
    <t>26/06/2007</t>
  </si>
  <si>
    <t>27/06/2007</t>
  </si>
  <si>
    <t>27/09/2007</t>
  </si>
  <si>
    <t>25/07/2007</t>
  </si>
  <si>
    <t>02/10/2007</t>
  </si>
  <si>
    <t>28/03/2008</t>
  </si>
  <si>
    <t>28/05/2008</t>
  </si>
  <si>
    <t>04/06/2008</t>
  </si>
  <si>
    <t>13/06/2008</t>
  </si>
  <si>
    <t>22/10/2008</t>
  </si>
  <si>
    <t>05/12/2008</t>
  </si>
  <si>
    <t>23/04/2009</t>
  </si>
  <si>
    <t>28/01/2009</t>
  </si>
  <si>
    <t>25/02/2009</t>
  </si>
  <si>
    <t>24/06/2009</t>
  </si>
  <si>
    <t>27/07/2009</t>
  </si>
  <si>
    <t>15/09/2009</t>
  </si>
  <si>
    <t>16/12/2010</t>
  </si>
  <si>
    <t>16/03/2010</t>
  </si>
  <si>
    <t>21/04/2010</t>
  </si>
  <si>
    <t>26/05/2010</t>
  </si>
  <si>
    <t>12/05/2010</t>
  </si>
  <si>
    <t>06/08/2010</t>
  </si>
  <si>
    <t>04/08/2010</t>
  </si>
  <si>
    <t>23/02/2012</t>
  </si>
  <si>
    <t>28/05/2013</t>
  </si>
  <si>
    <t>05/03/2014</t>
  </si>
  <si>
    <t>02/07/2014</t>
  </si>
  <si>
    <t>14/08/2014</t>
  </si>
  <si>
    <t>20/01/2015</t>
  </si>
  <si>
    <t>29/04/2015</t>
  </si>
  <si>
    <t>22/09/2015</t>
  </si>
  <si>
    <t>09/11/2015</t>
  </si>
  <si>
    <t>01/12/2015</t>
  </si>
  <si>
    <t>06/06/2016</t>
  </si>
  <si>
    <t>19/08/2016</t>
  </si>
  <si>
    <t>12/08/2016</t>
  </si>
  <si>
    <t>18/10/2016</t>
  </si>
  <si>
    <t>21/11/2016</t>
  </si>
  <si>
    <t>21/12/2017</t>
  </si>
  <si>
    <t>08/01/2019</t>
  </si>
  <si>
    <t>26/01/2017</t>
  </si>
  <si>
    <t>12/04/2017</t>
  </si>
  <si>
    <t>05/06/2017</t>
  </si>
  <si>
    <t>18/11/2017</t>
  </si>
  <si>
    <t>31/01/2018</t>
  </si>
  <si>
    <t>21/08/2018</t>
  </si>
  <si>
    <t>02/03/2020</t>
  </si>
  <si>
    <t>02/12/2019</t>
  </si>
  <si>
    <t>07/12/2020</t>
  </si>
  <si>
    <t>13/09/2018</t>
  </si>
  <si>
    <t>09/07/2019</t>
  </si>
  <si>
    <t>30/01/2018</t>
  </si>
  <si>
    <t>12/02/2019</t>
  </si>
  <si>
    <t>12/11/2019</t>
  </si>
  <si>
    <t>09/04/2019</t>
  </si>
  <si>
    <t>07/10/2019</t>
  </si>
  <si>
    <t>04/11/2019</t>
  </si>
  <si>
    <t>03/09/2019</t>
  </si>
  <si>
    <t>06/04/2020</t>
  </si>
  <si>
    <t>06/01/2020</t>
  </si>
  <si>
    <t>03/02/2020</t>
  </si>
  <si>
    <t>07/07/2020</t>
  </si>
  <si>
    <t>14/05/2019</t>
  </si>
  <si>
    <t>11/06/2019</t>
  </si>
  <si>
    <t>13/08/2019</t>
  </si>
  <si>
    <t>13/05/2019</t>
  </si>
  <si>
    <t>16/01/2020</t>
  </si>
  <si>
    <t>05/08/2020</t>
  </si>
  <si>
    <t>10/12/2019</t>
  </si>
  <si>
    <t>11/08/2020</t>
  </si>
  <si>
    <t>16/10/2019</t>
  </si>
  <si>
    <t>06/03/2019</t>
  </si>
  <si>
    <t>19/03/2019</t>
  </si>
  <si>
    <t>06/11/2019</t>
  </si>
  <si>
    <t>19/12/2019</t>
  </si>
  <si>
    <t>14/07/2020</t>
  </si>
  <si>
    <t>23/01/2019</t>
  </si>
  <si>
    <t>01/02/2021</t>
  </si>
  <si>
    <t>09/02/2021</t>
  </si>
  <si>
    <t>10/02/2021</t>
  </si>
  <si>
    <t>29/12/2020</t>
  </si>
  <si>
    <t>20/04/2021</t>
  </si>
  <si>
    <t>20/10/2021</t>
  </si>
  <si>
    <t>PublishDate</t>
  </si>
  <si>
    <t>Time2Fix</t>
  </si>
  <si>
    <t>CHECK</t>
  </si>
  <si>
    <t>Reference</t>
  </si>
  <si>
    <t>FixDate</t>
  </si>
  <si>
    <t>https://web.archive.org/web/20070127031858/http://secunia.com/advisories/23737/</t>
  </si>
  <si>
    <t>unchanged</t>
  </si>
  <si>
    <t>https://web.archive.org/web/20070121130105/http://secunia.com/advisories/23836/</t>
  </si>
  <si>
    <t>https://web.archive.org/web/20071028174655/secunia.com/advisories/26053</t>
  </si>
  <si>
    <t>fixdate corrected</t>
  </si>
  <si>
    <t>https://web.archive.org/web/20070204114837/http://secunia.com/advisories/23989/</t>
  </si>
  <si>
    <t>https://web.archive.org/web/20080724125908/http://secunia.com/advisories/24118/</t>
  </si>
  <si>
    <t>https://web.archive.org/web/20081006004844/http://secunia.com/advisories/24172/</t>
  </si>
  <si>
    <t>https://web.archive.org/web/20080126031143/secunia.com/advisories/24388</t>
  </si>
  <si>
    <t>https://web.archive.org/web/20080211220544/secunia.com/advisories/24865</t>
  </si>
  <si>
    <t>https://web.archive.org/web/20200301130904/www.securityfocus.com/bid/23540</t>
  </si>
  <si>
    <t>https://web.archive.org/web/20071119070300/secunia.com/advisories/24962</t>
  </si>
  <si>
    <t>https://web.archive.org/web/20111223232217/http://secunia.com/advisories/25101/</t>
  </si>
  <si>
    <t>https://web.archive.org/web/20081006025614/secunia.com/advisories/24940</t>
  </si>
  <si>
    <t>https://web.archive.org/web/20071230040024/http://secunia.com/advisories/25302/</t>
  </si>
  <si>
    <t>https://web.archive.org/web/20070527095504/http://secunia.com/advisories/25377/</t>
  </si>
  <si>
    <t>https://web.archive.org/web/20201207220121/www.securityfocus.com/archive/1/472290/100/0/threaded</t>
  </si>
  <si>
    <t>https://web.archive.org/web/20080105092645/http://secunia.com/advisories/25853/</t>
  </si>
  <si>
    <t>https://web.archive.org/web/20080115072427/secunia.com/advisories/26053</t>
  </si>
  <si>
    <t>https://web.archive.org/web/20111224034228/http://secunia.com/advisories/26005/</t>
  </si>
  <si>
    <t>https://web.archive.org/web/20071102190558/secunia.com/advisories/26192</t>
  </si>
  <si>
    <t>https://web.archive.org/web/20080324101100/secunia.com/advisories/26442</t>
  </si>
  <si>
    <t>https://web.archive.org/web/20080126041342/http://secunia.com/advisories/26641/</t>
  </si>
  <si>
    <t>https://web.archive.org/web/20080216233457/secunia.com/advisories/26724</t>
  </si>
  <si>
    <t>https://web.archive.org/web/20080111155631/secunia.com/advisories/26946</t>
  </si>
  <si>
    <t>https://web.archive.org/web/20081020061522/http://secunia.com/advisories/30362/</t>
  </si>
  <si>
    <t>https://web.archive.org/web/20081206030605/http://secunia.com/advisories/30669/</t>
  </si>
  <si>
    <t>https://web.archive.org/web/20111224200023/secunia.com/advisories/33726</t>
  </si>
  <si>
    <t>https://web.archive.org/web/20111012053430/www.cisco.com/en/US/products/products_security_advisory09186a0080a7bc82.shtml</t>
  </si>
  <si>
    <t>https://web.archive.org/web/20111224183801/http://secunia.com/advisories/35426/</t>
  </si>
  <si>
    <t>https://web.archive.org/web/20201208122441/securitytracker.com/id?1022774</t>
  </si>
  <si>
    <t>https://web.archive.org/web/20100203221543/http://secunia.com/advisories/38397/</t>
  </si>
  <si>
    <t>https://web.archive.org/web/20111012054219/www.cisco.com/en/US/products/products_security_advisory09186a0080b3f130.shtml</t>
  </si>
  <si>
    <t>https://web.archive.org/web/20111230135359/http://secunia.com/advisories/42314/</t>
  </si>
  <si>
    <t>https://web.archive.org/web/20110124185918/secunia.com/advisories/43017</t>
  </si>
  <si>
    <t>https://web.archive.org/web/20110223202026/secunia.com/advisories/43429</t>
  </si>
  <si>
    <t>https://web.archive.org/web/20111016021155/www.us-cert.gov/cas/techalerts/TA11-201A.html</t>
  </si>
  <si>
    <t>https://web.archive.org/web/20121024160551/secunia.com/advisories/48116</t>
  </si>
  <si>
    <t>https://web.archive.org/web/20211206210552/www.securitytracker.com/id?1026942</t>
  </si>
  <si>
    <t>https://web.archive.org/web/20170205073013/ics-cert.us-cert.gov/advisories/ICSA-14-226-01</t>
  </si>
  <si>
    <t>https://web.archive.org/web/20200228231859/www.securityfocus.com/bid/74199</t>
  </si>
  <si>
    <t>https://web.archive.org/web/20211206173742/www.securitytracker.com/id/1037548</t>
  </si>
  <si>
    <t>https://web.archive.org/web/20210117134355/www.securityfocus.com/bid/95867</t>
  </si>
  <si>
    <t>https://web.archive.org/web/20211206171613/www.openwall.com/lists/oss-security/2017/02/15/9</t>
  </si>
  <si>
    <t>https://web.archive.org/web/20210118194637/source.android.com/security/bulletin/2016-05-01.html</t>
  </si>
  <si>
    <t>https://source.android.com/docs/security/bulletin/2016-05-01</t>
  </si>
  <si>
    <t>https://web.archive.org/web/20210125010709/wwws.nightwatchcybersecurity.com/2017/05/09/multiple-vulnerabilities-in-asus-routers/</t>
  </si>
  <si>
    <t>https://web.archive.org/web/20210117055019/www.securityfocus.com/bid/98313</t>
  </si>
  <si>
    <t>https://web.archive.org/web/20210117055018/www.securityfocus.com/bid/98312</t>
  </si>
  <si>
    <t>https://web.archive.org/web/20210116172312/www.securityfocus.com/bid/101617</t>
  </si>
  <si>
    <t>https://www.debian.org/security/2018/dsa-4336</t>
  </si>
  <si>
    <t>https://lists.fedoraproject.org/archives/list/package-announce@lists.fedoraproject.org/message/CVXTYMZ35IC5KPNMAE6BWAQWURMX7KZO/</t>
  </si>
  <si>
    <t>https://www.debian.org/security/2018/dsa-4280</t>
  </si>
  <si>
    <t>https://web.archive.org/web/20210121183527/fortiguard.com/zeroday/FG-VD-18-036</t>
  </si>
  <si>
    <t>https://web.archive.org/web/20210116092357/www.securityfocus.com/bid/105583</t>
  </si>
  <si>
    <t>https://www.mike-gualtieri.com/files/Pydio-8-VulnerabilityDisclosure-Jul18.txt</t>
  </si>
  <si>
    <t>https://web.archive.org/web/20210329070839/gist.github.com/shikadiqueen/45951ddc981cf8e0d9a74e4b30400380</t>
  </si>
  <si>
    <t>www.fortinet.com/blog/threat-research/fortiguard-labs-discovers-vulnerability-in--d-link-router-dir868.html</t>
  </si>
  <si>
    <t>https://source.android.com/docs/security/bulletin/2019-09-01</t>
  </si>
  <si>
    <t>https://source.android.com/docs/security/bulletin/2019-08-01</t>
  </si>
  <si>
    <t>https://source.android.com/docs/security/bulletin/pixel/2019-09-01</t>
  </si>
  <si>
    <t>https://github.com/blaCCkHatHacEEkr/PENTESTING-BIBLE/blob/master/5-part-100-article/new/CVE-2019-12103%20%E2%80%93%20Analysis%20of%20a%20Pre-Auth%20RCE%20on%20the%20TP-Link%20M7350%2C%20with%20Ghidra!.pdf</t>
  </si>
  <si>
    <t>https://sec.cloudapps.cisco.com/security/center/content/CiscoSecurityAdvisory/cisco-sa-20190306-nx-os-bash-escal</t>
  </si>
  <si>
    <t>https://sec.cloudapps.cisco.com/security/center/content/CiscoSecurityAdvisory/cisco-sa-20190306-nx-os-lan-auth</t>
  </si>
  <si>
    <t>https://sec.cloudapps.cisco.com/security/center/content/CiscoSecurityAdvisory/cisco-sa-20190306-nxosldap</t>
  </si>
  <si>
    <t>https://sec.cloudapps.cisco.com/security/center/content/CiscoSecurityAdvisory/cisco-sa-20190306-nxos-netstack</t>
  </si>
  <si>
    <t>https://sec.cloudapps.cisco.com/security/center/content/CiscoSecurityAdvisory/cisco-sa-20190306-nxos-cmdinj-1607</t>
  </si>
  <si>
    <t>https://sec.cloudapps.cisco.com/security/center/content/CiscoSecurityAdvisory/cisco-sa-20190306-nxos-cmdinj-1609</t>
  </si>
  <si>
    <t>unsupported</t>
  </si>
  <si>
    <t>https://github.com/MostafaSoliman/Security-Advisories/blob/master/CVE-2019-16114/README.md</t>
  </si>
  <si>
    <t>https://www.exploit-db.com/exploits/47958</t>
  </si>
  <si>
    <t>https://www.mozilla.org/en-US/security/advisories/mfsa2020-01/</t>
  </si>
  <si>
    <t>https://web.archive.org/web/20200228094215/www.foxitsoftware.com/support/security-bulletins.php</t>
  </si>
  <si>
    <t>https://access.redhat.com/errata/RHSA-2019:3200</t>
  </si>
  <si>
    <t>non-hardware cpe</t>
  </si>
  <si>
    <t>https://nvd.nist.gov/vuln/detail/CVE-2019-18631</t>
  </si>
  <si>
    <t>https://nvd.nist.gov/vuln/detail/CVE-2019-18657</t>
  </si>
  <si>
    <t>https://nvd.nist.gov/vuln/detail/CVE-2019-18981</t>
  </si>
  <si>
    <t>https://nvd.nist.gov/vuln/detail/CVE-2019-18982</t>
  </si>
  <si>
    <t>https://nvd.nist.gov/vuln/detail/CVE-2019-9517</t>
  </si>
  <si>
    <t>https://lists.debian.org/debian-lts-announce/2022/03/msg00012.html</t>
  </si>
  <si>
    <t>https://www.debian.org/security/2022/dsa-5095</t>
  </si>
  <si>
    <t>https://lists.debian.org/debian-lts-announce/2022/10/msg00024.html</t>
  </si>
  <si>
    <t xml:space="preserve"> d2f &lt;= 0</t>
  </si>
  <si>
    <t xml:space="preserve">0&lt;d2f&lt;50 </t>
  </si>
  <si>
    <t>399&lt;d2f&lt;500</t>
  </si>
  <si>
    <t>https://www.debian.org/security/2022/dsa-5218</t>
  </si>
  <si>
    <t>https://web.archive.org/web/20070128154115/http://secunia.com/advisories/23816/</t>
  </si>
  <si>
    <t>https://web.archive.org/web/20071216104841/http://secunia.com/advisories/24349/</t>
  </si>
  <si>
    <t>https://web.archive.org/web/20081206030610/http://secunia.com/advisories/30670/</t>
  </si>
  <si>
    <t>https://web.archive.org/web/20111226222535/http://secunia.com/advisories/31335/</t>
  </si>
  <si>
    <t>https://web.archive.org/web/20200228215854/www.securityfocus.com/bid/37952</t>
  </si>
  <si>
    <t>https://www.oracle.com/security-alerts/cpuoct2012.html</t>
  </si>
  <si>
    <t>https://www.oracle.com/security-alerts/cpuapr2013.html</t>
  </si>
  <si>
    <t>https://web.archive.org/web/20200229101050/www.securityfocus.com/bid/59308</t>
  </si>
  <si>
    <t>https://web.archive.org/web/20200229101052/www.securityfocus.com/bid/59307</t>
  </si>
  <si>
    <t>https://web.archive.org/web/20161110014045/http://secunia.com/advisories/58845/</t>
  </si>
  <si>
    <t>https://www.kb.cert.org/vuls/id/906576</t>
  </si>
  <si>
    <t>https://web.archive.org/web/20161029124736/http://www.securitytracker.com/id/1037084</t>
  </si>
  <si>
    <t>https://web.archive.org/web/20200227133702/www.securityfocus.com/bid/102193</t>
  </si>
  <si>
    <t>https://web.archive.org/web/20201221212140/www.qualcomm.com/company/product-security/bulletins/march-2020-bulletin</t>
  </si>
  <si>
    <t>https://web.archive.org/web/20191204121415/https://www.qualcomm.com/company/product-security/bulletins/december-2019-bulletin</t>
  </si>
  <si>
    <t>https://nvd.nist.gov/vuln/detail/CVE-2018-14621</t>
  </si>
  <si>
    <t>https://nvd.nist.gov/vuln/detail/CVE-2018-14625</t>
  </si>
  <si>
    <t>https://nvd.nist.gov/vuln/detail/CVE-2018-14627</t>
  </si>
  <si>
    <t>https://nvd.nist.gov/vuln/detail/CVE-2018-14629</t>
  </si>
  <si>
    <t>https://nvd.nist.gov/vuln/detail/CVE-2018-14630</t>
  </si>
  <si>
    <t>https://nvd.nist.gov/vuln/detail/CVE-2018-14631</t>
  </si>
  <si>
    <t>https://nvd.nist.gov/vuln/detail/CVE-2018-14632</t>
  </si>
  <si>
    <t>https://nvd.nist.gov/vuln/detail/CVE-2018-14633</t>
  </si>
  <si>
    <t>https://nvd.nist.gov/vuln/detail/CVE-2018-14634</t>
  </si>
  <si>
    <t>https://nvd.nist.gov/vuln/detail/CVE-2018-14635</t>
  </si>
  <si>
    <t>https://nvd.nist.gov/vuln/detail/CVE-2018-14641</t>
  </si>
  <si>
    <t>https://nvd.nist.gov/vuln/detail/CVE-2018-14643</t>
  </si>
  <si>
    <t>https://nvd.nist.gov/vuln/detail/CVE-2018-14646</t>
  </si>
  <si>
    <t>https://nvd.nist.gov/vuln/detail/CVE-2018-14651</t>
  </si>
  <si>
    <t>https://nvd.nist.gov/vuln/detail/CVE-2018-14656</t>
  </si>
  <si>
    <t>https://nvd.nist.gov/vuln/detail/CVE-2018-14662</t>
  </si>
  <si>
    <t>https://nvd.nist.gov/vuln/detail/CVE-2018-14665</t>
  </si>
  <si>
    <t>https://web.archive.org/web/20200227030152/www.securityfocus.com/bid/109103</t>
  </si>
  <si>
    <t>https://access.redhat.com/errata/RHSA-2018:2384</t>
  </si>
  <si>
    <t>https://web.archive.org/web/20210116045353/www.securityfocus.com/bid/106807</t>
  </si>
  <si>
    <t>https://web.archive.org/web/20200227124322/www.securityfocus.com/bid/103711</t>
  </si>
  <si>
    <t>https://web.archive.org/web/20200227120435/www.securityfocus.com/bid/104621</t>
  </si>
  <si>
    <t>https://web.archive.org/web/20200227074956/www.securityfocus.com/bid/108116</t>
  </si>
  <si>
    <t>https://web.archive.org/web/20200227074955/www.securityfocus.com/bid/108096</t>
  </si>
  <si>
    <t>https://www.debian.org/security/2019/dsa-4465</t>
  </si>
  <si>
    <t>https://usn.ubuntu.com/3982-2/</t>
  </si>
  <si>
    <t>https://ubuntu.com/security/notices/USN-3982-2</t>
  </si>
  <si>
    <t>https://lists.debian.org/debian-lts-announce/2019/05/msg00041.html</t>
  </si>
  <si>
    <t>499&lt;d2f&lt;1000</t>
  </si>
  <si>
    <t>COUNT</t>
  </si>
  <si>
    <t>299&lt;d2f&lt;400</t>
  </si>
  <si>
    <t>199&lt;d2f&lt;300</t>
  </si>
  <si>
    <t>99&lt;d2f&lt;200</t>
  </si>
  <si>
    <t>49&lt;d2f&lt;100</t>
  </si>
  <si>
    <t>Buckets</t>
  </si>
  <si>
    <t>https://web.archive.org/web/20200227223033/www.securityfocus.com/bid/78047</t>
  </si>
  <si>
    <t>https://packetstormsecurity.com/files/135956/D-Link-Netgear-FIRMADYNE-Command-Injection-Buffer-Overflow.html</t>
  </si>
  <si>
    <t>https://web.archive.org/web/20200227030101/www.securityfocus.com/bid/105758</t>
  </si>
  <si>
    <t>https://web.archive.org/web/20200227091842/www.securityfocus.com/bid/104232</t>
  </si>
  <si>
    <t>https://docs.qualcomm.com/product/publicresources/securitybulletin/july-2020-bulletin.html</t>
  </si>
  <si>
    <t>https://www.debian.org/security/2019/dsa-4544</t>
  </si>
  <si>
    <t>https://web.archive.org/web/20210116061231/security.netapp.com/advisory/ntap-20190314-0001/</t>
  </si>
  <si>
    <t>https://web.archive.org/web/20111012111949/www.securityfocus.com/bid/33174</t>
  </si>
  <si>
    <t>https://web.archive.org/web/20201020000432/www.securitytracker.com/id?1024907</t>
  </si>
  <si>
    <t>http://seclists.org/fulldisclosure/2016/Feb/112</t>
  </si>
  <si>
    <t>https://web.archive.org/web/20200227085231/www.securityfocus.com/bid/104976</t>
  </si>
  <si>
    <t>https://docs.qualcomm.com/product/publicresources/securitybulletin/march-2020-bulletin.html</t>
  </si>
  <si>
    <t>https://docs.qualcomm.com/product/publicresources/securitybulletin/april-2020-bulletin.html</t>
  </si>
  <si>
    <t>https://docs.qualcomm.com/product/publicresources/securitybulletin/february-2020-bulletin.html</t>
  </si>
  <si>
    <t>https://docs.qualcomm.com/product/publicresources/securitybulletin/august-2020-bulletin.html</t>
  </si>
  <si>
    <t>https://sec.cloudapps.cisco.com/security/center/content/CiscoSecurityAdvisory/cisco-sa-20191106-msa-open-redirect</t>
  </si>
  <si>
    <t>https://sec.cloudapps.cisco.com/security/center/content/CiscoSecurityAdvisory/cisco-sa-20191112-asa-ftd-lua-rce</t>
  </si>
  <si>
    <t>https://ubuntu.com/security/notices/USN-4153-1</t>
  </si>
  <si>
    <t>https://files.opcfoundation.org/SecurityBulletins/OPC%20Foundation%20Security%20Bulletin%20CVE-2019-19135.pdf</t>
  </si>
  <si>
    <t>https://docs.qualcomm.com/product/publicresources/securitybulletin/october-2019-bulletin.html</t>
  </si>
  <si>
    <t>https://docs.qualcomm.com/product/publicresources/securitybulletin/december-2019-bulletin.html</t>
  </si>
  <si>
    <t>https://docs.qualcomm.com/product/publicresources/securitybulletin/december-2020-bulletin.html</t>
  </si>
  <si>
    <t>https://docs.qualcomm.com/product/publicresources/securitybulletin/november-2019-bulletin.html</t>
  </si>
  <si>
    <t>https://kb.cert.org/vuls/id/605641/</t>
  </si>
  <si>
    <t>https://docs.qualcomm.com/product/publicresources/securitybulletin/february-2021-bulletin.html</t>
  </si>
  <si>
    <t>https://www.debian.org/security/2022/dsa-5096</t>
  </si>
  <si>
    <t>https://web.archive.org/web/20081018225621/http://secunia.com/Advisories/31900/</t>
  </si>
  <si>
    <t>https://web.archive.org/web/20091213033437/secunia.com/advisories/37265</t>
  </si>
  <si>
    <t>https://web.archive.org/web/20201207214300/www.securitytracker.com/id/1031171</t>
  </si>
  <si>
    <t>https://ubuntu.com/security/notices/USN-3681-1</t>
  </si>
  <si>
    <t>https://web.archive.org/web/20201207081251/www.securitytracker.com/id/1041986</t>
  </si>
  <si>
    <t>https://source.android.com/docs/security/bulletin/pixel/2019-11-01</t>
  </si>
  <si>
    <t>https://docs.qualcomm.com/product/publicresources/securitybulletin/january-2020-bulletin.html</t>
  </si>
  <si>
    <t>https://ubuntu.com/security/notices/USN-4335-1</t>
  </si>
  <si>
    <t>https://www.mozilla.org/en-US/security/advisories/mfsa2019-36/</t>
  </si>
  <si>
    <t>https://nvd.nist.gov/vuln/detail/CVE-2019-17637</t>
  </si>
  <si>
    <t>https://www.synaptics.com/sites/default/files/fingerprint-sensor-VFS7500-security-brief-2020-07-14.pdf</t>
  </si>
  <si>
    <t>https://github.com/matrix-org/synapse/releases/tag/v1.5.0</t>
  </si>
  <si>
    <t>https://www.intel.com/content/www/us/en/security-center/advisory/intel-sa-00598.html</t>
  </si>
  <si>
    <t>https://www.debian.org/security/2022/dsa-5198</t>
  </si>
  <si>
    <t>https://www.debian.org/security/2022/dsa-5192</t>
  </si>
  <si>
    <t>https://web.archive.org/web/20071111140822/http://secunia.com/advisories/26988/</t>
  </si>
  <si>
    <t>https://web.archive.org/web/20111223104936/secunia.com/advisories/34885</t>
  </si>
  <si>
    <t>https://web.archive.org/web/20111012052914/www.cisco.com/en/US/products/products_security_advisory09186a0080adb3d7.shtml</t>
  </si>
  <si>
    <t>https://www.kb.cert.org/vuls/id/757804</t>
  </si>
  <si>
    <t>https://web.archive.org/web/20200229173948/www.securityfocus.com/bid/42280</t>
  </si>
  <si>
    <t>https://web.archive.org/web/20201209001232/www.securitytracker.com/id?1024907</t>
  </si>
  <si>
    <t>https://www.kb.cert.org/vuls/id/978508</t>
  </si>
  <si>
    <t>https://web.archive.org/web/20200228145657/www.securityfocus.com/bid/69763</t>
  </si>
  <si>
    <t>https://www.cisa.gov/news-events/ics-advisories/icsa-15-265-03</t>
  </si>
  <si>
    <t>https://www.hikvision.com/au-en/support/cybersecurity/security-advisory/security-notification--http-buffer-overflow-vulnerability-in-hik/</t>
  </si>
  <si>
    <t>https://web.archive.org/web/20211204230210/www.securitytracker.com/id/1035766</t>
  </si>
  <si>
    <t>https://source.android.com/docs/security/bulletin/2016-06-01</t>
  </si>
  <si>
    <t>https://web.archive.org/web/20210117203851/www.securityfocus.com/bid/93251</t>
  </si>
  <si>
    <t>https://web.archive.org/web/20210117194321/www.securityfocus.com/bid/93602</t>
  </si>
  <si>
    <t>https://web.archive.org/web/20210117161646/www.securityfocus.com/bid/94819</t>
  </si>
  <si>
    <t>https://web.archive.org/web/20171203231444/https://www.dahuasecurity.com/annoucementsingle/security-advisory--high-risk-vulnerability-found-in-dahua-ipc-hdw4300s-and-some-ip-products_14731_231.html</t>
  </si>
  <si>
    <t>https://www.cisa.gov/news-events/ics-advisories/icsa-18-221-01</t>
  </si>
  <si>
    <t>https://www.zyxel.com/library/supportDownload/index.html?path=support/vulnerabilities-related-to-the-Free-Time-feature.shtml</t>
  </si>
  <si>
    <t>https://www.cisa.gov/news-events/ics-advisories/icsa-20-014-01</t>
  </si>
  <si>
    <t>https://nvd.nist.gov/vuln/detail/CVE-2019-16466</t>
  </si>
  <si>
    <t>https://nvd.nist.gov/vuln/detail/CVE-2019-16467</t>
  </si>
  <si>
    <t>https://nvd.nist.gov/vuln/detail/CVE-2019-16468</t>
  </si>
  <si>
    <t>https://nvd.nist.gov/vuln/detail/CVE-2019-16469</t>
  </si>
  <si>
    <t>https://nvd.nist.gov/vuln/detail/CVE-2019-17275</t>
  </si>
  <si>
    <t>https://web.archive.org/web/20210618121457/https://www.fzi.de/fileadmin/user_upload/2020-12-02-FSA-2020-2v1.1.pdf</t>
  </si>
  <si>
    <t>https://www.cisa.gov/news-events/ics-advisories/icsa-21-210-02</t>
  </si>
  <si>
    <t>https://www.debian.org/security/2021/dsa-4899</t>
  </si>
  <si>
    <t>https://www.debian.org/security/2022/dsa-5128</t>
  </si>
  <si>
    <t>https://web.archive.org/web/20200301111846/www.securityfocus.com/bid/25855</t>
  </si>
  <si>
    <t>https://web.archive.org/web/20200301111847/www.securityfocus.com/bid/25856</t>
  </si>
  <si>
    <t>https://web.archive.org/web/20200301111742/www.securityfocus.com/bid/25862</t>
  </si>
  <si>
    <t>https://web.archive.org/web/20201207230304/www.securityfocus.com/bid/31863</t>
  </si>
  <si>
    <t>https://web.archive.org/web/20200301080346/www.securityfocus.com/bid/31865</t>
  </si>
  <si>
    <t>https://web.archive.org/web/20201209022300/www.securityfocus.com/bid/33152</t>
  </si>
  <si>
    <t>https://web.archive.org/web/20200301074313/www.securityfocus.com/bid/32666</t>
  </si>
  <si>
    <t>https://web.archive.org/web/20201208175225/www.securityfocus.com/bid/34639</t>
  </si>
  <si>
    <t>https://web.archive.org/web/20201207064229/www.securityfocus.com/bid/35477</t>
  </si>
  <si>
    <t>https://web.archive.org/web/20201207042914/www.securitytracker.com/id?1022605</t>
  </si>
  <si>
    <t>https://web.archive.org/web/20201208045728/www.securitytracker.com/id?1023710</t>
  </si>
  <si>
    <t>https://web.archive.org/web/20201208002343/www.securitytracker.com/id?1023906</t>
  </si>
  <si>
    <t>https://web.archive.org/web/20201208023648/www.securityfocus.com/bid/40117</t>
  </si>
  <si>
    <t>https://web.archive.org/web/20201221025715/www.securityfocus.com/bid/40120</t>
  </si>
  <si>
    <t>https://web.archive.org/web/20201221025942/www.securityfocus.com/bid/40121</t>
  </si>
  <si>
    <t>https://web.archive.org/web/20200229184329/www.securityfocus.com/bid/40122</t>
  </si>
  <si>
    <t>https://web.archive.org/web/20110603160828/secunia.com/advisories/40842</t>
  </si>
  <si>
    <t>https://web.archive.org/web/20201020235051/www.securitytracker.com/id?1026736</t>
  </si>
  <si>
    <t>https://www.coresecurity.com/core-labs/advisories/tp-link-ip-cameras-multiple-vulnerabilities</t>
  </si>
  <si>
    <t>https://sec.cloudapps.cisco.com/security/center/content/CiscoSecurityAdvisory/cisco-sa-20140305-rpd</t>
  </si>
  <si>
    <t>https://www.huawei.com/en/psirt/security-advisories/huawei-sa-20160104-04-smartphone-en</t>
  </si>
  <si>
    <t>https://web.archive.org/web/20200227232431/www.securityfocus.com/bid/92480</t>
  </si>
  <si>
    <t>https://nvidia.custhelp.com/app/answers/detail/a_id/4213</t>
  </si>
  <si>
    <t>https://nvidia.custhelp.com/app/answers/detail/a_id/4247</t>
  </si>
  <si>
    <t>https://nvd.nist.gov/vuln/detail/CVE-2018-14649</t>
  </si>
  <si>
    <t>https://www.intel.com/content/www/us/en/security-center/advisory/intel-sa-00264.html</t>
  </si>
  <si>
    <t>https://sec.cloudapps.cisco.com/security/center/content/CiscoSecurityAdvisory/cisco-sa-20190306-nexus-fbr-dos</t>
  </si>
  <si>
    <t>https://sec.cloudapps.cisco.com/security/center/content/CiscoSecurityAdvisory/cisco-sa-20190306-nxos-pe</t>
  </si>
  <si>
    <t>https://web.archive.org/web/20201208185953/tools.cisco.com/security/center/content/CiscoSecurityAdvisory/cisco-sa-20190306-nxos-directory</t>
  </si>
  <si>
    <t>https://sec.cloudapps.cisco.com/security/center/content/CiscoSecurityAdvisory/cisco-sa-20190306-nxos-privesc</t>
  </si>
  <si>
    <t>https://sec.cloudapps.cisco.com/security/center/content/CiscoSecurityAdvisory/cisco-sa-20190306-nxos-privesca</t>
  </si>
  <si>
    <t>https://www.cisa.gov/news-events/ics-advisories/icsa-19-353-04</t>
  </si>
  <si>
    <t>https://lists.fedoraproject.org/archives/list/package-announce@lists.fedoraproject.org/message/JTJVFA3RZ6G2IZDTVKLHRMX6QBYA4GPA/</t>
  </si>
  <si>
    <t>https://www.openwall.com/lists/oss-security/2021/02/19/8</t>
  </si>
  <si>
    <t>https://csirt.divd.nl/cases/DIVD-2021-00011/</t>
  </si>
  <si>
    <t>https://web.archive.org/web/20070228012508/http://secunia.com/advisories/24172/</t>
  </si>
  <si>
    <t>https://web.archive.org/web/20070506130002/http://secunia.com/advisories/25093/</t>
  </si>
  <si>
    <t>https://web.archive.org/web/20111225191000/http://secunia.com/advisories/25803/</t>
  </si>
  <si>
    <t>https://web.archive.org/web/20111225204704/http://secunia.com/advisories/25806/</t>
  </si>
  <si>
    <t>https://web.archive.org/web/20111223205329/http://secunia.com/advisories/26687/</t>
  </si>
  <si>
    <t>https://web.archive.org/web/20111223144141/http://secunia.com/advisories/27647/</t>
  </si>
  <si>
    <t>https://web.archive.org/web/20201220070330/securitytracker.com/id?1019730</t>
  </si>
  <si>
    <t>https://web.archive.org/web/20201220181300/securitytracker.com/id?1020073</t>
  </si>
  <si>
    <t>https://web.archive.org/web/20081008025613/http://secunia.com/advisories/30552/</t>
  </si>
  <si>
    <t>https://www.kb.cert.org/vuls/id/639345</t>
  </si>
  <si>
    <t>https://web.archive.org/web/20200301064404/www.securityfocus.com/bid/33900</t>
  </si>
  <si>
    <t>https://web.archive.org/web/20200301062119/www.securityfocus.com/bid/34429</t>
  </si>
  <si>
    <t>https://web.archive.org/web/20200301053512/www.securityfocus.com/bid/35478</t>
  </si>
  <si>
    <t>https://web.archive.org/web/20200229200937/www.securityfocus.com/bid/36388</t>
  </si>
  <si>
    <t>https://web.archive.org/web/20100213165223/secunia.com/advisories/38525</t>
  </si>
  <si>
    <t>https://web.archive.org/web/20100314112656/secunia.com/advisories/38621</t>
  </si>
  <si>
    <t>https://web.archive.org/web/20100310170510/http://secunia.com/advisories/38799/</t>
  </si>
  <si>
    <t>https://web.archive.org/web/20100328220724/secunia.com/advisories/39057</t>
  </si>
  <si>
    <t>https://web.archive.org/web/20200229184330/www.securityfocus.com/bid/40123</t>
  </si>
  <si>
    <t>https://web.archive.org/web/20100517032555/www.cisco.com/en/US/products/products_security_advisory09186a0080b2c519.shtml</t>
  </si>
  <si>
    <t>https://web.archive.org/web/20200229184328/www.securityfocus.com/bid/40125</t>
  </si>
  <si>
    <t>https://web.archive.org/web/20200229184330/www.securityfocus.com/bid/40128</t>
  </si>
  <si>
    <t>https://web.archive.org/web/20200229184331/www.securityfocus.com/bid/40126</t>
  </si>
  <si>
    <t>https://web.archive.org/web/20200229174259/www.securityfocus.com/bid/42196</t>
  </si>
  <si>
    <t>https://web.archive.org/web/20200229174303/www.securityfocus.com/bid/42198</t>
  </si>
  <si>
    <t>https://web.archive.org/web/20200229174259/www.securityfocus.com/bid/42189</t>
  </si>
  <si>
    <t>https://web.archive.org/web/20200229174303/www.securityfocus.com/bid/42190</t>
  </si>
  <si>
    <t>https://www.cisa.gov/news-events/alerts/2011/07/20/oracle-updates-multiple-vulnerabilities</t>
  </si>
  <si>
    <t>https://www.openwall.com/lists/oss-security/2011/11/21/4</t>
  </si>
  <si>
    <t>https://web.archive.org/web/20201209075117/www.securitytracker.com/id/1029580</t>
  </si>
  <si>
    <t>https://web.archive.org/web/20200228230635/www.securityfocus.com/bid/74050</t>
  </si>
  <si>
    <t>https://web.archive.org/web/20200228231904/www.securityfocus.com/bid/74198</t>
  </si>
  <si>
    <t>https://www.cisa.gov/news-events/ics-advisories/icsa-15-335-01</t>
  </si>
  <si>
    <t>https://web.archive.org/web/20200227193909/www.securityfocus.com/bid/95867</t>
  </si>
  <si>
    <t>https://web.archive.org/web/20200227202057/www.securityfocus.com/bid/95267</t>
  </si>
  <si>
    <t>https://web.archive.org/web/20161118143022/www.securityfocus.com/bid/94384</t>
  </si>
  <si>
    <t>https://web.archive.org/web/20200227133559/www.securityfocus.com/bid/102254</t>
  </si>
  <si>
    <t>https://web.archive.org/web/20200227194223/www.securityfocus.com/bid/95815</t>
  </si>
  <si>
    <t>https://web.archive.org/web/20200227182453/www.securityfocus.com/bid/97000</t>
  </si>
  <si>
    <t>https://web.archive.org/web/20200227181335/www.securityfocus.com/bid/97236</t>
  </si>
  <si>
    <t>https://web.archive.org/web/20200227175416/www.securityfocus.com/bid/97626</t>
  </si>
  <si>
    <t>https://web.archive.org/web/20201208083704/www.securitytracker.com/id/1038546</t>
  </si>
  <si>
    <t>https://seclists.org/bugtraq/2017/Jun/1</t>
  </si>
  <si>
    <t>https://www.cisa.gov/news-events/ics-advisories/icsa-18-137-02</t>
  </si>
  <si>
    <t>https://bugzilla.redhat.com/show_bug.cgi?id=CVE-2018-14647</t>
  </si>
  <si>
    <t>https://web.archive.org/web/20190111223221/www.sony.co.uk/electronics/support/articles/00201041</t>
  </si>
  <si>
    <t>https://www.cisa.gov/news-events/ics-advisories/icsa-18-030-01</t>
  </si>
  <si>
    <t>https://web.archive.org/web/20200227070557/www.securityfocus.com/bid/108488</t>
  </si>
  <si>
    <t>https://www.zyxel.com/library/supportDownload/index.html?path=support/P1302-T10D-v3-modem-insecure-direct-object-reference-vulnerability.shtml</t>
  </si>
  <si>
    <t>https://nvd.nist.gov/vuln/detail/CVE-2019-15890</t>
  </si>
  <si>
    <t>https://nvd.nist.gov/vuln/detail/CVE-2019-1606</t>
  </si>
  <si>
    <t>https://nvd.nist.gov/vuln/detail/CVE-2019-16108</t>
  </si>
  <si>
    <t>https://nvd.nist.gov/vuln/detail/CVE-2019-16869</t>
  </si>
  <si>
    <t>https://nvd.nist.gov/vuln/detail/CVE-2019-16942</t>
  </si>
  <si>
    <t>https://nvd.nist.gov/vuln/detail/CVE-2019-16943</t>
  </si>
  <si>
    <t>https://nvd.nist.gov/vuln/detail/CVE-2019-17105</t>
  </si>
  <si>
    <t>https://nvd.nist.gov/vuln/detail/CVE-2019-17107</t>
  </si>
  <si>
    <t>https://nvd.nist.gov/vuln/detail/CVE-2019-17108</t>
  </si>
  <si>
    <t>https://nvd.nist.gov/vuln/detail/CVE-2019-17344</t>
  </si>
  <si>
    <t>https://nvd.nist.gov/vuln/detail/CVE-2019-17348</t>
  </si>
  <si>
    <t>https://nvd.nist.gov/vuln/detail/CVE-2019-18420</t>
  </si>
  <si>
    <t>https://nvd.nist.gov/vuln/detail/CVE-2019-18421</t>
  </si>
  <si>
    <t>https://nvd.nist.gov/vuln/detail/CVE-2019-18422</t>
  </si>
  <si>
    <t>https://nvd.nist.gov/vuln/detail/CVE-2019-18423</t>
  </si>
  <si>
    <t>https://nvd.nist.gov/vuln/detail/CVE-2019-18424</t>
  </si>
  <si>
    <t>https://nvd.nist.gov/vuln/detail/CVE-2019-18425</t>
  </si>
  <si>
    <t>https://web.archive.org/web/20200227084013/www.securityfocus.com/bid/107345</t>
  </si>
  <si>
    <t>https://nvd.nist.gov/view/vuln/detail?vulnId=CVE-2019-16108</t>
  </si>
  <si>
    <t>https://nvd.nist.gov/vuln/detail/CVE-2019-19230</t>
  </si>
  <si>
    <t>https://nvd.nist.gov/vuln/detail/CVE-2019-2252</t>
  </si>
  <si>
    <t>https://nvd.nist.gov/vuln/detail/CVE-2019-2283</t>
  </si>
  <si>
    <t>https://nvd.nist.gov/vuln/detail/CVE-2019-2294</t>
  </si>
  <si>
    <t>https://nvd.nist.gov/vuln/detail/CVE-2019-2323</t>
  </si>
  <si>
    <t>https://nvd.nist.gov/vuln/detail/CVE-2019-2324</t>
  </si>
  <si>
    <t>https://nvd.nist.gov/vuln/detail/CVE-2019-2325</t>
  </si>
  <si>
    <t>https://nvd.nist.gov/vuln/detail/CVE-2019-2331</t>
  </si>
  <si>
    <t>https://nvd.nist.gov/vuln/detail/CVE-2019-2332</t>
  </si>
  <si>
    <t>https://www.debian.org/security/2020/dsa-4779</t>
  </si>
  <si>
    <t>https://web.archive.org/web/20200301121920/www.securityfocus.com/bid/24560</t>
  </si>
  <si>
    <t>https://web.archive.org/web/20200301121732/www.securityfocus.com/bid/24542</t>
  </si>
  <si>
    <t>https://web.archive.org/web/20200301100639/www.securityfocus.com/bid/24949</t>
  </si>
  <si>
    <t>https://web.archive.org/web/20200301100636/www.securityfocus.com/bid/24950</t>
  </si>
  <si>
    <t>http://jvn.jp/en/jp/JVN33706820/index.html</t>
  </si>
  <si>
    <t>https://web.archive.org/web/20200228141132/www.securityfocus.com/bid/32008</t>
  </si>
  <si>
    <t>https://web.archive.org/web/20200301055405/www.securityfocus.com/bid/34984</t>
  </si>
  <si>
    <t>https://web.archive.org/web/20200229203654/www.securityfocus.com/bid/37070</t>
  </si>
  <si>
    <t>https://web.archive.org/web/20120327094301/http://www.cisco.com/en/US/docs/security/asa/asa81/release/notes/asarn812.html</t>
  </si>
  <si>
    <t>https://web.archive.org/web/20120204225530/www.chumby.com/pages/release10mar</t>
  </si>
  <si>
    <t>https://web.archive.org/web/20100128015126/http://www.vupen.com/english/advisories/2010/0209</t>
  </si>
  <si>
    <t>https://web.archive.org/web/20211206124737/www.securitytracker.com/id?1024091</t>
  </si>
  <si>
    <t>https://web.archive.org/web/20210120001145/www.securityfocus.com/bid/45839</t>
  </si>
  <si>
    <t>https://web.archive.org/web/20210120041131/www.securityfocus.com/bid/50751</t>
  </si>
  <si>
    <t>https://my.f5.com/manage/s/article/K13600</t>
  </si>
  <si>
    <t>https://cert-portal.siemens.com/productcert/pdf/ssa-589272.pdf</t>
  </si>
  <si>
    <t>https://web.archive.org/web/20210329044835/http://security.inshell.net/advisory/27</t>
  </si>
  <si>
    <t>https://web.archive.org/web/20131105050555/http://ics-cert.us-cert.gov/advisories/ICSA-13-116-01</t>
  </si>
  <si>
    <t>https://web.archive.org/web/20200227220051/www.securityfocus.com/bid/59264</t>
  </si>
  <si>
    <t>https://jvndb.jvn.jp/en/contents/2013/JVNDB-2013-000096.html</t>
  </si>
  <si>
    <t>https://web.archive.org/web/20201021070953/http://www.securitytracker.com/id/1030026</t>
  </si>
  <si>
    <t>https://www.trustwave.com/en-us/resources/security-resources/security-advisories/?fid=18912</t>
  </si>
  <si>
    <t>https://web.archive.org/web/20201207180432/www.securitytracker.com/id/1029920</t>
  </si>
  <si>
    <t>https://www.kb.cert.org/vuls/id/774788</t>
  </si>
  <si>
    <t>https://www.ibm.com/support/pages/security-bulletin-websphere-datapower-xc10-appliance-vulnerabilities-exist-administrative-console-and-session-cookie-login-cve-2014-3059-and-cve-2014-2060</t>
  </si>
  <si>
    <t>https://jvn.jp/en/jp/JVN74608669/index.html</t>
  </si>
  <si>
    <t>https://exchange.xforce.ibmcloud.com/vulnerabilities/95573</t>
  </si>
  <si>
    <t>https://web.archive.org/web/20200229050307/www.securityfocus.com/bid/70197</t>
  </si>
  <si>
    <t>https://jvndb.jvn.jp/en/contents/2015/JVNDB-2015-000011.html</t>
  </si>
  <si>
    <t>https://web.archive.org/web/20201208182554/www.securityfocus.com/bid/92219</t>
  </si>
  <si>
    <t>https://seclists.org/oss-sec/2015/q4/425</t>
  </si>
  <si>
    <t>https://web.archive.org/web/20200228060448/www.securityfocus.com/bid/74040</t>
  </si>
  <si>
    <t>https://web.archive.org/web/20200227215247/www.securityfocus.com/bid/75302</t>
  </si>
  <si>
    <t>https://web.archive.org/web/20200227162616/www.securityfocus.com/bid/75948</t>
  </si>
  <si>
    <t>https://www.cisa.gov/news-events/ics-advisories/icsa-15-195-01</t>
  </si>
  <si>
    <t>https://web.archive.org/web/20200228075234/www.securityfocus.com/bid/75978</t>
  </si>
  <si>
    <t>https://www.cisa.gov/news-events/ics-advisories/icsa-15-239-02</t>
  </si>
  <si>
    <t>https://web.archive.org/web/20171006132506/http://www.dlink.com/mk/mk/support/support-news/2016/march/16/firmadyne-cve_2016_1558-cve_2016_1559</t>
  </si>
  <si>
    <t>https://web.archive.org/web/20170107194953/www.securityfocus.com/bid/91778</t>
  </si>
  <si>
    <t>http://jvn.jp/en/jp/JVN81698369/index.html</t>
  </si>
  <si>
    <t>https://jvndb.jvn.jp/en/contents/2016/JVNDB-2016-000087.html</t>
  </si>
  <si>
    <t>https://web.archive.org/web/20200227180215/www.securityfocus.com/bid/97371</t>
  </si>
  <si>
    <t>https://web.archive.org/web/20200227132008/www.securityfocus.com/bid/91821</t>
  </si>
  <si>
    <t>https://web.archive.org/web/20200227214457/www.securityfocus.com/bid/94089</t>
  </si>
  <si>
    <t>https://jvn.jp/en/vu/JVNVU96435227/index.html</t>
  </si>
  <si>
    <t>https://web.archive.org/web/20200227194309/www.securityfocus.com/bid/95333</t>
  </si>
  <si>
    <t>https://web.archive.org/web/20200227211249/www.securityfocus.com/bid/94409</t>
  </si>
  <si>
    <t>https://web.archive.org/web/20200227212548/https://www.securityfocus.com/bid/94436/</t>
  </si>
  <si>
    <t>https://web.archive.org/web/20200227213025/https://www.securityfocus.com/bid/94392/</t>
  </si>
  <si>
    <t>https://jvn.jp/en/jp/JVN65994435/index.html</t>
  </si>
  <si>
    <t>https://www.kb.cert.org/vuls/id/144389</t>
  </si>
  <si>
    <t>https://www.securityartwork.es/2018/01/25/some-vulnerability-in-asus-routers/</t>
  </si>
  <si>
    <t>https://nvd.nist.gov/vuln/detail/CVE-2017-14733</t>
  </si>
  <si>
    <t>https://nvd.nist.gov/vuln/detail/CVE-2017-14738</t>
  </si>
  <si>
    <t>https://nvd.nist.gov/vuln/detail/CVE-2017-15361</t>
  </si>
  <si>
    <t>https://nvd.nist.gov/vuln/detail/CVE-2017-17102</t>
  </si>
  <si>
    <t>https://nvd.nist.gov/vuln/detail/CVE-2017-17103</t>
  </si>
  <si>
    <t>https://nvd.nist.gov/vuln/detail/CVE-2017-17104</t>
  </si>
  <si>
    <t>https://nvd.nist.gov/vuln/detail/CVE-2017-17833</t>
  </si>
  <si>
    <t>https://nvd.nist.gov/vuln/detail/CVE-2017-17878</t>
  </si>
  <si>
    <t>https://nvd.nist.gov/vuln/detail/CVE-2017-2223</t>
  </si>
  <si>
    <t>https://nvd.nist.gov/vuln/detail/CVE-2017-2274</t>
  </si>
  <si>
    <t>https://nvd.nist.gov/vuln/detail/CVE-2017-3765</t>
  </si>
  <si>
    <t>https://nvd.nist.gov/vuln/detail/CVE-2017-3775</t>
  </si>
  <si>
    <t>https://nvd.nist.gov/vuln/detail/CVE-2017-5699</t>
  </si>
  <si>
    <t>https://nvd.nist.gov/vuln/detail/CVE-2017-5700</t>
  </si>
  <si>
    <t>https://nvd.nist.gov/vuln/detail/CVE-2017-5701</t>
  </si>
  <si>
    <t>https://nvd.nist.gov/vuln/detail/CVE-2017-5721</t>
  </si>
  <si>
    <t>https://nvd.nist.gov/vuln/detail/CVE-2017-5722</t>
  </si>
  <si>
    <t>https://nvd.nist.gov/vuln/detail/CVE-2017-5754</t>
  </si>
  <si>
    <t>https://nvd.nist.gov/vuln/detail/CVE-2017-6205</t>
  </si>
  <si>
    <t>https://nvd.nist.gov/vuln/detail/CVE-2017-6206</t>
  </si>
  <si>
    <t>https://nvd.nist.gov/vuln/detail/CVE-2017-7905</t>
  </si>
  <si>
    <t>https://nvd.nist.gov/vuln/detail/CVE-2018-11451</t>
  </si>
  <si>
    <t>https://nvd.nist.gov/vuln/detail/CVE-2018-11452</t>
  </si>
  <si>
    <t>https://nvd.nist.gov/vuln/detail/CVE-2018-11506</t>
  </si>
  <si>
    <t>https://nvd.nist.gov/vuln/detail/CVE-2018-11508</t>
  </si>
  <si>
    <t>https://nvd.nist.gov/vuln/detail/CVE-2018-11647</t>
  </si>
  <si>
    <t>https://nvd.nist.gov/vuln/detail/CVE-2018-12037</t>
  </si>
  <si>
    <t>https://nvd.nist.gov/vuln/detail/CVE-2018-12038</t>
  </si>
  <si>
    <t>https://nvd.nist.gov/vuln/detail/CVE-2018-13798</t>
  </si>
  <si>
    <t>https://nvd.nist.gov/vuln/detail/CVE-2018-14338</t>
  </si>
  <si>
    <t>https://nvd.nist.gov/vuln/detail/CVE-2018-14339</t>
  </si>
  <si>
    <t>https://nvd.nist.gov/vuln/detail/CVE-2018-14340</t>
  </si>
  <si>
    <t>https://nvd.nist.gov/vuln/detail/CVE-2018-14341</t>
  </si>
  <si>
    <t>https://nvd.nist.gov/vuln/detail/CVE-2018-14342</t>
  </si>
  <si>
    <t>https://nvd.nist.gov/vuln/detail/CVE-2018-14343</t>
  </si>
  <si>
    <t>https://nvd.nist.gov/vuln/detail/CVE-2018-14348</t>
  </si>
  <si>
    <t>https://nvd.nist.gov/vuln/detail/CVE-2018-14349</t>
  </si>
  <si>
    <t>https://www.kb.cert.org/vuls/id/307015</t>
  </si>
  <si>
    <t>https://nvd.nist.gov/vuln/detail/CVE-2018-14380</t>
  </si>
  <si>
    <t>https://nvd.nist.gov/vuln/detail/CVE-2018-14610</t>
  </si>
  <si>
    <t>https://nvd.nist.gov/vuln/detail/CVE-2018-14611</t>
  </si>
  <si>
    <t>https://nvd.nist.gov/vuln/detail/CVE-2018-14612</t>
  </si>
  <si>
    <t>https://nvd.nist.gov/vuln/detail/CVE-2018-14613</t>
  </si>
  <si>
    <t>https://nvd.nist.gov/vuln/detail/CVE-2018-14617</t>
  </si>
  <si>
    <t>https://nvd.nist.gov/vuln/detail/CVE-2018-14619</t>
  </si>
  <si>
    <t>https://nvd.nist.gov/vuln/detail/CVE-2018-15919</t>
  </si>
  <si>
    <t>https://nvd.nist.gov/vuln/detail/CVE-2018-16098</t>
  </si>
  <si>
    <t>https://nvd.nist.gov/vuln/detail/CVE-2018-16117</t>
  </si>
  <si>
    <t>https://nvd.nist.gov/vuln/detail/CVE-2018-16118</t>
  </si>
  <si>
    <t>https://nvd.nist.gov/vuln/detail/CVE-2018-16262</t>
  </si>
  <si>
    <t>https://usn.ubuntu.com/3708-1/</t>
  </si>
  <si>
    <t>https://jvn.jp/en/jp/JVN65411235/index.html</t>
  </si>
  <si>
    <t>https://jvn.jp/en/jp/JVN48413726/index.html</t>
  </si>
  <si>
    <t>https://web.archive.org/web/20170711192905/https://firmware.intel.com/projects/minnowboard3</t>
  </si>
  <si>
    <t>https://web.archive.org/web/20200227144132/www.securityfocus.com/bid/101241</t>
  </si>
  <si>
    <t>https://web.archive.org/web/20171009202017/security-center.intel.com/advisory.aspx?intelid=INTEL-SA-00084&amp;languageid=en-fr</t>
  </si>
  <si>
    <t>https://www.kb.cert.org/vuls/id/180049</t>
  </si>
  <si>
    <t>https://web.archive.org/web/20200227190826/www.securityfocus.com/bid/96397</t>
  </si>
  <si>
    <t>https://web.archive.org/web/20200227190829/www.securityfocus.com/bid/96393</t>
  </si>
  <si>
    <t>https://web.archive.org/web/20201208084105/www.securityfocus.com/bid/98063</t>
  </si>
  <si>
    <t>https://web.archive.org/web/20200227090317/www.securityfocus.com/bid/106221</t>
  </si>
  <si>
    <t>https://nvd.nist.gov/vuln/detail/CVE-2018-16263</t>
  </si>
  <si>
    <t>https://nvd.nist.gov/vuln/detail/CVE-2018-16264</t>
  </si>
  <si>
    <t>https://nvd.nist.gov/vuln/detail/CVE-2018-16266</t>
  </si>
  <si>
    <t>https://nvd.nist.gov/vuln/detail/CVE-2018-16267</t>
  </si>
  <si>
    <t>https://nvd.nist.gov/vuln/detail/CVE-2018-16268</t>
  </si>
  <si>
    <t>https://nvd.nist.gov/vuln/detail/CVE-2018-19036</t>
  </si>
  <si>
    <t>https://nvd.nist.gov/vuln/detail/CVE-2018-19694</t>
  </si>
  <si>
    <t>https://nvd.nist.gov/vuln/detail/CVE-2018-1999010</t>
  </si>
  <si>
    <t>https://nvd.nist.gov/vuln/detail/CVE-2018-1999011</t>
  </si>
  <si>
    <t>https://nvd.nist.gov/vuln/detail/CVE-2018-1999012</t>
  </si>
  <si>
    <t>https://nvd.nist.gov/vuln/detail/CVE-2018-1999013</t>
  </si>
  <si>
    <t>https://nvd.nist.gov/vuln/detail/CVE-2018-1999014</t>
  </si>
  <si>
    <t>https://nvd.nist.gov/vuln/detail/CVE-2018-1999015</t>
  </si>
  <si>
    <t>https://nvd.nist.gov/vuln/detail/CVE-2018-1999019</t>
  </si>
  <si>
    <t>https://nvd.nist.gov/vuln/detail/CVE-2018-1999020</t>
  </si>
  <si>
    <t>https://web.archive.org/web/20200227103239/www.securityfocus.com/bid/105840</t>
  </si>
  <si>
    <t>https://web.archive.org/web/20200227103240/www.securityfocus.com/bid/105841</t>
  </si>
  <si>
    <t>https://nvd.nist.gov/vuln/detail/CVE-2018-1999024</t>
  </si>
  <si>
    <t>https://nvd.nist.gov/vuln/detail/CVE-2018-20432</t>
  </si>
  <si>
    <t>https://nvd.nist.gov/vuln/detail/CVE-2018-20768</t>
  </si>
  <si>
    <t>https://nvd.nist.gov/vuln/detail/CVE-2018-3616</t>
  </si>
  <si>
    <t>https://nvd.nist.gov/vuln/detail/CVE-2018-3640</t>
  </si>
  <si>
    <t>https://nvd.nist.gov/vuln/detail/CVE-2018-4838</t>
  </si>
  <si>
    <t>https://nvd.nist.gov/vuln/detail/CVE-2018-4839</t>
  </si>
  <si>
    <t>https://nvd.nist.gov/vuln/detail/CVE-2018-4840</t>
  </si>
  <si>
    <t>https://nvd.nist.gov/vuln/detail/CVE-2018-7064</t>
  </si>
  <si>
    <t>https://nvd.nist.gov/vuln/detail/CVE-2018-9062</t>
  </si>
  <si>
    <t>https://nvd.nist.gov/vuln/detail/CVE-2018-9086</t>
  </si>
  <si>
    <t>https://nvd.nist.gov/vuln/detail/CVE-2019-10937</t>
  </si>
  <si>
    <t>https://nvd.nist.gov/vuln/detail/CVE-2019-10938</t>
  </si>
  <si>
    <t>https://nvd.nist.gov/vuln/detail/CVE-2019-14612</t>
  </si>
  <si>
    <t>https://web.archive.org/web/20200227114142/www.securityfocus.com/bid/105163</t>
  </si>
  <si>
    <t>https://support.lenovo.com/us/en/solutions/LEN-24573</t>
  </si>
  <si>
    <t>https://support.sophos.com/support/s/article/KB-000038281?language=en_US</t>
  </si>
  <si>
    <t>https://media.defcon.org/DEF%20CON%2026/DEF%20CON%2026%20presentations/Dongsung%20Kim%20and%20Hyoung%20Kee%20Choi%20-%20Updated/DEFCON-26-Dongsung-Kim-and-Hyoung-Kee-Choi-Your-Watch-Can-Watch-You-Updated.pdf</t>
  </si>
  <si>
    <t>https://seclists.org/bugtraq/2019/Jan/9</t>
  </si>
  <si>
    <t>https://nvd.nist.gov/vuln/detail/CVE-2019-15889</t>
  </si>
  <si>
    <t>https://nvd.nist.gov/vuln/detail/CVE-2019-15900</t>
  </si>
  <si>
    <t>https://nvd.nist.gov/vuln/detail/CVE-2019-15901</t>
  </si>
  <si>
    <t>https://nvd.nist.gov/vuln/detail/CVE-2019-15916</t>
  </si>
  <si>
    <t>https://nvd.nist.gov/vuln/detail/CVE-2019-15917</t>
  </si>
  <si>
    <t>https://nvd.nist.gov/vuln/detail/CVE-2019-15918</t>
  </si>
  <si>
    <t>https://nvd.nist.gov/vuln/detail/CVE-2019-15919</t>
  </si>
  <si>
    <t>https://nvd.nist.gov/vuln/detail/CVE-2019-15920</t>
  </si>
  <si>
    <t>https://nvd.nist.gov/vuln/detail/CVE-2019-15921</t>
  </si>
  <si>
    <t>https://nvd.nist.gov/vuln/detail/CVE-2019-15922</t>
  </si>
  <si>
    <t>https://nvd.nist.gov/vuln/detail/CVE-2019-15923</t>
  </si>
  <si>
    <t>https://nvd.nist.gov/vuln/detail/CVE-2019-15924</t>
  </si>
  <si>
    <t>https://nvd.nist.gov/vuln/detail/CVE-2019-15925</t>
  </si>
  <si>
    <t>https://nvd.nist.gov/vuln/detail/CVE-2019-15926</t>
  </si>
  <si>
    <t>https://nvd.nist.gov/vuln/detail/CVE-2019-15927</t>
  </si>
  <si>
    <t>https://nvd.nist.gov/vuln/detail/CVE-2019-15939</t>
  </si>
  <si>
    <t>https://nvd.nist.gov/vuln/detail/CVE-2019-15945</t>
  </si>
  <si>
    <t>https://nvd.nist.gov/vuln/detail/CVE-2019-15946</t>
  </si>
  <si>
    <t>https://web.archive.org/web/20200227085356/www.securityfocus.com/bid/106996</t>
  </si>
  <si>
    <t>https://web.archive.org/web/20200227121837/www.securityfocus.com/bid/104228</t>
  </si>
  <si>
    <t>https://web.archive.org/web/20200227125445/www.securityfocus.com/bid/103379</t>
  </si>
  <si>
    <t>https://web.archive.org/web/20200227070927/www.securityfocus.com/bid/108374</t>
  </si>
  <si>
    <t>https://web.archive.org/web/20200227110219/www.securityfocus.com/bid/105387</t>
  </si>
  <si>
    <t>https://nvd.nist.gov/vuln/detail/CVE-2019-1605</t>
  </si>
  <si>
    <t>https://nvd.nist.gov/vuln/detail/CVE-2019-16056</t>
  </si>
  <si>
    <t>https://nvd.nist.gov/vuln/detail/CVE-2019-16058</t>
  </si>
  <si>
    <t>https://nvd.nist.gov/vuln/detail/CVE-2019-16089</t>
  </si>
  <si>
    <t>https://nvd.nist.gov/vuln/detail/CVE-2019-16091</t>
  </si>
  <si>
    <t>https://nvd.nist.gov/vuln/detail/CVE-2019-16092</t>
  </si>
  <si>
    <t>https://nvd.nist.gov/vuln/detail/CVE-2019-16093</t>
  </si>
  <si>
    <t>https://nvd.nist.gov/vuln/detail/CVE-2019-16094</t>
  </si>
  <si>
    <t>https://nvd.nist.gov/vuln/detail/CVE-2019-16095</t>
  </si>
  <si>
    <t>https://nvd.nist.gov/vuln/detail/CVE-2019-16097</t>
  </si>
  <si>
    <t>https://nvd.nist.gov/vuln/detail/CVE-2019-16138</t>
  </si>
  <si>
    <t>https://nvd.nist.gov/vuln/detail/CVE-2019-16142</t>
  </si>
  <si>
    <t>https://nvd.nist.gov/vuln/detail/CVE-2019-16145</t>
  </si>
  <si>
    <t>https://nvd.nist.gov/vuln/detail/CVE-2019-16146</t>
  </si>
  <si>
    <t>https://nvd.nist.gov/vuln/detail/CVE-2019-16147</t>
  </si>
  <si>
    <t>https://nvd.nist.gov/vuln/detail/CVE-2019-16148</t>
  </si>
  <si>
    <t>https://nvd.nist.gov/vuln/detail/CVE-2019-16161</t>
  </si>
  <si>
    <t>https://nvd.nist.gov/vuln/detail/CVE-2019-16163</t>
  </si>
  <si>
    <t>https://nvd.nist.gov/vuln/detail/CVE-2019-16168</t>
  </si>
  <si>
    <t>https://nvd.nist.gov/vuln/detail/CVE-2019-16172</t>
  </si>
  <si>
    <t>https://nvd.nist.gov/vuln/detail/CVE-2019-16173</t>
  </si>
  <si>
    <t>https://nvd.nist.gov/vuln/detail/CVE-2019-16174</t>
  </si>
  <si>
    <t>https://nvd.nist.gov/vuln/detail/CVE-2019-16175</t>
  </si>
  <si>
    <t>https://sec.cloudapps.cisco.com/security/center/content/CiscoSecurityAdvisory/cisco-sa-20190306-nx-os-api-ex</t>
  </si>
  <si>
    <t>https://nvd.nist.gov/vuln/detail/CVE-2019-16176</t>
  </si>
  <si>
    <t>https://nvd.nist.gov/vuln/detail/CVE-2019-16177</t>
  </si>
  <si>
    <t>https://nvd.nist.gov/vuln/detail/CVE-2019-16178</t>
  </si>
  <si>
    <t>https://nvd.nist.gov/vuln/detail/CVE-2019-16179</t>
  </si>
  <si>
    <t>https://nvd.nist.gov/vuln/detail/CVE-2019-16180</t>
  </si>
  <si>
    <t>https://nvd.nist.gov/vuln/detail/CVE-2019-16181</t>
  </si>
  <si>
    <t>https://nvd.nist.gov/vuln/detail/CVE-2019-16182</t>
  </si>
  <si>
    <t>https://nvd.nist.gov/vuln/detail/CVE-2019-16183</t>
  </si>
  <si>
    <t>https://nvd.nist.gov/vuln/detail/CVE-2019-16184</t>
  </si>
  <si>
    <t>https://nvd.nist.gov/vuln/detail/CVE-2019-16185</t>
  </si>
  <si>
    <t>https://nvd.nist.gov/vuln/detail/CVE-2019-16186</t>
  </si>
  <si>
    <t>https://nvd.nist.gov/vuln/detail/CVE-2019-16187</t>
  </si>
  <si>
    <t>https://nvd.nist.gov/vuln/detail/CVE-2019-16255</t>
  </si>
  <si>
    <t>https://nvd.nist.gov/vuln/detail/CVE-2019-16340</t>
  </si>
  <si>
    <t>https://nvd.nist.gov/vuln/detail/CVE-2019-16346</t>
  </si>
  <si>
    <t>https://nvd.nist.gov/vuln/detail/CVE-2019-16347</t>
  </si>
  <si>
    <t>https://nvd.nist.gov/vuln/detail/CVE-2019-16529</t>
  </si>
  <si>
    <t>https://nvd.nist.gov/vuln/detail/CVE-2019-16531</t>
  </si>
  <si>
    <t>https://nvd.nist.gov/vuln/detail/CVE-2019-16754</t>
  </si>
  <si>
    <t>https://nvd.nist.gov/vuln/detail/CVE-2019-16889</t>
  </si>
  <si>
    <t>https://nvd.nist.gov/vuln/detail/CVE-2019-16930</t>
  </si>
  <si>
    <t>https://nvd.nist.gov/vuln/detail/CVE-2019-16941</t>
  </si>
  <si>
    <t>https://nvd.nist.gov/vuln/detail/CVE-2019-16970</t>
  </si>
  <si>
    <t>https://nvd.nist.gov/vuln/detail/CVE-2019-16971</t>
  </si>
  <si>
    <t>https://nvd.nist.gov/vuln/detail/CVE-2019-16972</t>
  </si>
  <si>
    <t>https://nvd.nist.gov/vuln/detail/CVE-2019-16973</t>
  </si>
  <si>
    <t>https://nvd.nist.gov/vuln/detail/CVE-2019-16974</t>
  </si>
  <si>
    <t>https://nvd.nist.gov/vuln/detail/CVE-2019-16975</t>
  </si>
  <si>
    <t>https://nvd.nist.gov/vuln/detail/CVE-2019-16976</t>
  </si>
  <si>
    <t>https://nvd.nist.gov/vuln/detail/CVE-2019-16977</t>
  </si>
  <si>
    <t>https://puzzor.github.io/Linksys-Velop-Authentication-bypass</t>
  </si>
  <si>
    <t>https://nvd.nist.gov/vuln/detail/CVE-2019-16978</t>
  </si>
  <si>
    <t>https://nvd.nist.gov/vuln/detail/CVE-2019-16979</t>
  </si>
  <si>
    <t>https://nvd.nist.gov/vuln/detail/CVE-2019-17006</t>
  </si>
  <si>
    <t>https://nvd.nist.gov/vuln/detail/CVE-2019-17007</t>
  </si>
  <si>
    <t>https://nvd.nist.gov/vuln/detail/CVE-2019-17052</t>
  </si>
  <si>
    <t>https://nvd.nist.gov/vuln/detail/CVE-2019-17053</t>
  </si>
  <si>
    <t>https://nvd.nist.gov/vuln/detail/CVE-2019-17054</t>
  </si>
  <si>
    <t>https://nvd.nist.gov/vuln/detail/CVE-2019-17055</t>
  </si>
  <si>
    <t>https://nvd.nist.gov/vuln/detail/CVE-2019-17056</t>
  </si>
  <si>
    <t>https://nvd.nist.gov/vuln/detail/CVE-2019-17133</t>
  </si>
  <si>
    <t>https://nvd.nist.gov/vuln/detail/CVE-2019-17271</t>
  </si>
  <si>
    <t>https://nvd.nist.gov/vuln/detail/CVE-2019-17327</t>
  </si>
  <si>
    <t>https://nvd.nist.gov/vuln/detail/CVE-2019-17351</t>
  </si>
  <si>
    <t>https://nvd.nist.gov/vuln/detail/CVE-2019-17357</t>
  </si>
  <si>
    <t>https://nvd.nist.gov/vuln/detail/CVE-2019-17646</t>
  </si>
  <si>
    <t>https://nvd.nist.gov/vuln/detail/CVE-2019-17669</t>
  </si>
  <si>
    <t>https://nvd.nist.gov/vuln/detail/CVE-2019-17670</t>
  </si>
  <si>
    <t>https://nvd.nist.gov/vuln/detail/CVE-2019-17673</t>
  </si>
  <si>
    <t>https://nvd.nist.gov/vuln/detail/CVE-2019-17675</t>
  </si>
  <si>
    <t>https://nvd.nist.gov/vuln/detail/CVE-2019-18276</t>
  </si>
  <si>
    <t>https://nvd.nist.gov/vuln/detail/CVE-2019-18277</t>
  </si>
  <si>
    <t>https://nvd.nist.gov/vuln/detail/CVE-2019-18282</t>
  </si>
  <si>
    <t>https://nvd.nist.gov/vuln/detail/CVE-2019-18350</t>
  </si>
  <si>
    <t>https://nvd.nist.gov/vuln/detail/CVE-2019-18393</t>
  </si>
  <si>
    <t>https://nvd.nist.gov/vuln/detail/CVE-2019-18394</t>
  </si>
  <si>
    <t>https://nvd.nist.gov/vuln/detail/CVE-2019-18397</t>
  </si>
  <si>
    <t>https://nvd.nist.gov/vuln/detail/CVE-2019-18619</t>
  </si>
  <si>
    <t>https://nvd.nist.gov/vuln/detail/CVE-2019-18635</t>
  </si>
  <si>
    <t>https://nvd.nist.gov/vuln/detail/CVE-2019-18641</t>
  </si>
  <si>
    <t>https://nvd.nist.gov/vuln/detail/CVE-2019-18656</t>
  </si>
  <si>
    <t>https://nvd.nist.gov/vuln/detail/CVE-2019-18666</t>
  </si>
  <si>
    <t>https://nvd.nist.gov/vuln/detail/CVE-2019-18671</t>
  </si>
  <si>
    <t>https://nvd.nist.gov/vuln/detail/CVE-2019-18672</t>
  </si>
  <si>
    <t>https://cert-portal.siemens.com/productcert/pdf/ssa-379803.pdf</t>
  </si>
  <si>
    <t>https://nvd.nist.gov/vuln/detail/CVE-2019-18801</t>
  </si>
  <si>
    <t>https://nvd.nist.gov/vuln/detail/CVE-2019-18802</t>
  </si>
  <si>
    <t>https://nvd.nist.gov/vuln/detail/CVE-2019-18805</t>
  </si>
  <si>
    <t>https://nvd.nist.gov/vuln/detail/CVE-2019-18808</t>
  </si>
  <si>
    <t>https://nvd.nist.gov/vuln/detail/CVE-2019-18809</t>
  </si>
  <si>
    <t>https://nvd.nist.gov/vuln/detail/CVE-2019-18837</t>
  </si>
  <si>
    <t>https://nvd.nist.gov/vuln/detail/CVE-2019-18838</t>
  </si>
  <si>
    <t>https://nvd.nist.gov/vuln/detail/CVE-2019-18853</t>
  </si>
  <si>
    <t>https://nvd.nist.gov/vuln/detail/CVE-2019-18856</t>
  </si>
  <si>
    <t>https://nvd.nist.gov/vuln/detail/CVE-2019-18857</t>
  </si>
  <si>
    <t>https://nvd.nist.gov/vuln/detail/CVE-2019-18913</t>
  </si>
  <si>
    <t>https://nvd.nist.gov/vuln/detail/CVE-2019-18985</t>
  </si>
  <si>
    <t>https://cdn.kernel.org/pub/linux/kernel/v5.x/ChangeLog-5.3.10</t>
  </si>
  <si>
    <t>https://nvd.nist.gov/vuln/detail/CVE-2019-18986</t>
  </si>
  <si>
    <t>https://nvd.nist.gov/vuln/detail/CVE-2019-18992</t>
  </si>
  <si>
    <t>https://nvd.nist.gov/vuln/detail/CVE-2019-18993</t>
  </si>
  <si>
    <t>https://nvd.nist.gov/vuln/detail/CVE-2019-19010</t>
  </si>
  <si>
    <t>https://nvd.nist.gov/vuln/detail/CVE-2019-19012</t>
  </si>
  <si>
    <t>https://nvd.nist.gov/vuln/detail/CVE-2019-19041</t>
  </si>
  <si>
    <t>https://nvd.nist.gov/vuln/detail/CVE-2019-19043</t>
  </si>
  <si>
    <t>https://nvd.nist.gov/vuln/detail/CVE-2019-19044</t>
  </si>
  <si>
    <t>https://nvd.nist.gov/vuln/detail/CVE-2019-19045</t>
  </si>
  <si>
    <t>https://nvd.nist.gov/vuln/detail/CVE-2019-19046</t>
  </si>
  <si>
    <t>https://nvd.nist.gov/vuln/detail/CVE-2019-19047</t>
  </si>
  <si>
    <t>https://nvd.nist.gov/vuln/detail/CVE-2019-19048</t>
  </si>
  <si>
    <t>https://nvd.nist.gov/vuln/detail/CVE-2019-19049</t>
  </si>
  <si>
    <t>https://nvd.nist.gov/vuln/detail/CVE-2019-19070</t>
  </si>
  <si>
    <t>https://nvd.nist.gov/vuln/detail/CVE-2019-19071</t>
  </si>
  <si>
    <t>https://nvd.nist.gov/vuln/detail/CVE-2019-19072</t>
  </si>
  <si>
    <t>https://nvd.nist.gov/vuln/detail/CVE-2019-19073</t>
  </si>
  <si>
    <t>https://nvd.nist.gov/vuln/detail/CVE-2019-19074</t>
  </si>
  <si>
    <t>https://nvd.nist.gov/vuln/detail/CVE-2019-19075</t>
  </si>
  <si>
    <t>https://nvd.nist.gov/vuln/detail/CVE-2019-19076</t>
  </si>
  <si>
    <t>https://nvd.nist.gov/vuln/detail/CVE-2019-19077</t>
  </si>
  <si>
    <t>https://nvd.nist.gov/vuln/detail/CVE-2019-19078</t>
  </si>
  <si>
    <t>https://www.synaptics.com/sites/default/files/fingerprint-driver-SGX-security-brief-2020-07-14.pdf</t>
  </si>
  <si>
    <t>https://nvd.nist.gov/vuln/detail/CVE-2019-19079</t>
  </si>
  <si>
    <t>https://nvd.nist.gov/vuln/detail/CVE-2019-19080</t>
  </si>
  <si>
    <t>https://nvd.nist.gov/vuln/detail/CVE-2019-19081</t>
  </si>
  <si>
    <t>https://nvd.nist.gov/vuln/detail/CVE-2019-19082</t>
  </si>
  <si>
    <t>https://nvd.nist.gov/vuln/detail/CVE-2019-19083</t>
  </si>
  <si>
    <t>https://nvd.nist.gov/vuln/detail/CVE-2019-19202</t>
  </si>
  <si>
    <t>https://nvd.nist.gov/vuln/detail/CVE-2019-19208</t>
  </si>
  <si>
    <t>https://lists.opensuse.org/archives/list/security-announce@lists.opensuse.org/message/45LLGKHM3X6KQJN67OZHE3KEGCRBVGEJ/</t>
  </si>
  <si>
    <t>https://nvd.nist.gov/vuln/detail/CVE-2019-19221</t>
  </si>
  <si>
    <t>https://nvd.nist.gov/vuln/detail/CVE-2019-19227</t>
  </si>
  <si>
    <t>https://nvd.nist.gov/vuln/detail/CVE-2019-19501</t>
  </si>
  <si>
    <t>https://nvd.nist.gov/vuln/detail/CVE-2019-19502</t>
  </si>
  <si>
    <t>https://nvd.nist.gov/vuln/detail/CVE-2019-19624</t>
  </si>
  <si>
    <t>https://nvd.nist.gov/vuln/detail/CVE-2019-19645</t>
  </si>
  <si>
    <t>https://nvd.nist.gov/vuln/detail/CVE-2019-19646</t>
  </si>
  <si>
    <t>https://nvd.nist.gov/vuln/detail/CVE-2019-19687</t>
  </si>
  <si>
    <t>https://nvd.nist.gov/vuln/detail/CVE-2019-19750</t>
  </si>
  <si>
    <t>https://nvd.nist.gov/vuln/detail/CVE-2019-19775</t>
  </si>
  <si>
    <t>https://nvd.nist.gov/vuln/detail/CVE-2019-20216</t>
  </si>
  <si>
    <t>https://nvd.nist.gov/vuln/detail/CVE-2019-20217</t>
  </si>
  <si>
    <t>https://usn.ubuntu.com/4225-1/</t>
  </si>
  <si>
    <t>https://nvd.nist.gov/vuln/detail/CVE-2019-20499</t>
  </si>
  <si>
    <t>https://nvd.nist.gov/vuln/detail/CVE-2019-20500</t>
  </si>
  <si>
    <t>https://nvd.nist.gov/vuln/detail/CVE-2019-20501</t>
  </si>
  <si>
    <t>https://nvd.nist.gov/vuln/detail/CVE-2019-2245</t>
  </si>
  <si>
    <t>https://nvd.nist.gov/vuln/detail/CVE-2019-6258</t>
  </si>
  <si>
    <t>https://nvd.nist.gov/vuln/detail/CVE-2019-6567</t>
  </si>
  <si>
    <t>https://nvd.nist.gov/vuln/detail/CVE-2019-6569</t>
  </si>
  <si>
    <t>https://nvd.nist.gov/vuln/detail/CVE-2019-6571</t>
  </si>
  <si>
    <t>https://nvd.nist.gov/vuln/detail/CVE-2019-6584</t>
  </si>
  <si>
    <t>https://nvd.nist.gov/vuln/detail/CVE-2020-1971</t>
  </si>
  <si>
    <t>https://nvd.nist.gov/vuln/detail/CVE-2020-36221</t>
  </si>
  <si>
    <t>https://nvd.nist.gov/vuln/detail/CVE-2020-36222</t>
  </si>
  <si>
    <t>https://nvd.nist.gov/vuln/detail/CVE-2020-36223</t>
  </si>
  <si>
    <t>https://nvd.nist.gov/vuln/detail/CVE-2020-36224</t>
  </si>
  <si>
    <t>https://nvd.nist.gov/vuln/detail/CVE-2020-36225</t>
  </si>
  <si>
    <t>https://nvd.nist.gov/vuln/detail/CVE-2020-36226</t>
  </si>
  <si>
    <t>https://nvd.nist.gov/vuln/detail/CVE-2020-36227</t>
  </si>
  <si>
    <t>https://nvd.nist.gov/vuln/detail/CVE-2020-36228</t>
  </si>
  <si>
    <t>https://nvd.nist.gov/vuln/detail/CVE-2020-36229</t>
  </si>
  <si>
    <t>https://nvd.nist.gov/vuln/detail/CVE-2021-22789</t>
  </si>
  <si>
    <t>https://nvd.nist.gov/vuln/detail/CVE-2021-22790</t>
  </si>
  <si>
    <t>https://nvd.nist.gov/vuln/detail/CVE-2021-22791</t>
  </si>
  <si>
    <t>https://nvd.nist.gov/vuln/detail/CVE-2021-22792</t>
  </si>
  <si>
    <t>https://nvd.nist.gov/vuln/detail/CVE-2021-37723</t>
  </si>
  <si>
    <t>https://nvd.nist.gov/vuln/detail/CVE-2021-37724</t>
  </si>
  <si>
    <t>https://nvd.nist.gov/vuln/detail/CVE-2021-37725</t>
  </si>
  <si>
    <t>https://nvd.nist.gov/vuln/detail/CVE-2021-37727</t>
  </si>
  <si>
    <t>https://nvd.nist.gov/vuln/detail/CVE-2021-37729</t>
  </si>
  <si>
    <t>https://nvd.nist.gov/vuln/detail/CVE-2021-45485</t>
  </si>
  <si>
    <t>https://nvd.nist.gov/vuln/detail/CVE-2022-30594</t>
  </si>
  <si>
    <t>https://nvd.nist.gov/vuln/detail/CVE-2022-36946</t>
  </si>
  <si>
    <t>https://nvd.nist.gov/vuln/detail/CVE-2022-36984</t>
  </si>
  <si>
    <t>https://nvd.nist.gov/vuln/detail/CVE-2022-36985</t>
  </si>
  <si>
    <t>https://nvd.nist.gov/vuln/detail/CVE-2022-36986</t>
  </si>
  <si>
    <t>https://medium.com/@s1kr10s/d-link-dir-859-rce-unauthenticated-cve-2019-20216-cve-2019-20217-es-e11ca6168d35</t>
  </si>
  <si>
    <t>https://source.android.com/docs/security/bulletin/2019-04-01</t>
  </si>
  <si>
    <t>https://nvd.nist.gov/vuln/detail/CVE-2022-36987</t>
  </si>
  <si>
    <t>https://nvd.nist.gov/vuln/detail/CVE-2022-36988</t>
  </si>
  <si>
    <t>https://nvd.nist.gov/vuln/detail/CVE-2022-36989</t>
  </si>
  <si>
    <t>https://nvd.nist.gov/vuln/detail/CVE-2022-36990</t>
  </si>
  <si>
    <t>https://nvd.nist.gov/vuln/detail/CVE-2022-36991</t>
  </si>
  <si>
    <t>https://nvd.nist.gov/vuln/detail/CVE-2022-36992</t>
  </si>
  <si>
    <t>https://nvd.nist.gov/vuln/detail/CVE-2022-36993</t>
  </si>
  <si>
    <t>https://nvd.nist.gov/vuln/detail/CVE-2022-36994</t>
  </si>
  <si>
    <t>https://nvd.nist.gov/vuln/detail/CVE-2022-36995</t>
  </si>
  <si>
    <t>https://nvd.nist.gov/vuln/detail/CVE-2022-36996</t>
  </si>
  <si>
    <t>https://nvd.nist.gov/vuln/detail/CVE-2022-36997</t>
  </si>
  <si>
    <t>https://nvd.nist.gov/vuln/detail/CVE-2022-36998</t>
  </si>
  <si>
    <t>https://nvd.nist.gov/vuln/detail/CVE-2022-36999</t>
  </si>
  <si>
    <t>https://nvd.nist.gov/vuln/detail/CVE-2022-37000</t>
  </si>
  <si>
    <t>download.schneider-electric.com/files?p_Doc_Ref=SEVD-2021-222-04</t>
  </si>
  <si>
    <t>https://www.debian.org/security/2022/dsa-5173</t>
  </si>
  <si>
    <t>https://www.debian.org/security/2022/dsa-5207</t>
  </si>
  <si>
    <t>https://www.veritas.com/content/support/en_US/downloads/update.UPD289903</t>
  </si>
  <si>
    <t>https://cxsecurity.com/issue/WLB-2017020177</t>
  </si>
  <si>
    <t>https://web.archive.org/web/20200227110654/www.securityfocus.com/bid/105385</t>
  </si>
  <si>
    <t>https://nvd.nist.gov/vuln/detail/CVE-2018-14624</t>
  </si>
  <si>
    <t>https://nvd.nist.gov/vuln/detail/CVE-2018-9129</t>
  </si>
  <si>
    <t>https://nvd.nist.gov/vuln/detail/CVE-2019-11135</t>
  </si>
  <si>
    <t>https://nvd.nist.gov/vuln/detail/CVE-2019-12581</t>
  </si>
  <si>
    <t>https://nvd.nist.gov/vuln/detail/CVE-2019-1601</t>
  </si>
  <si>
    <t>https://nvd.nist.gov/vuln/detail/CVE-2019-3900</t>
  </si>
  <si>
    <t>https://www.zyxel.com/global/en/support/security-advisories/zyxel-security-advisory-for-the-bleichenbachers-attack-vulnerability-of-zywall-usg-devices</t>
  </si>
  <si>
    <t>https://www.intel.com/content/www/us/en/security-center/advisory/intel-sa-00270.html</t>
  </si>
  <si>
    <t>https://www.zyxel.com/global/en/support/security-advisories/zyxel-security-advisory-for-vulnerabilities-related-to-the-free-time-feature</t>
  </si>
  <si>
    <t>https://sec.cloudapps.cisco.com/security/center/content/CiscoSecurityAdvisory/cisco-sa-20190306-nxos-file-access</t>
  </si>
  <si>
    <t>https://packetstormsecurity.com/files/155212/Slackware-Security-Advisory-Slackware-14.2-kernel-Updates.html</t>
  </si>
  <si>
    <t>https://nvd.nist.gov/vuln/detail/CVE-2007-0358</t>
  </si>
  <si>
    <t>https://nvd.nist.gov/vuln/detail/CVE-2007-0959</t>
  </si>
  <si>
    <t>https://nvd.nist.gov/vuln/detail/CVE-2007-0960</t>
  </si>
  <si>
    <t>https://nvd.nist.gov/vuln/detail/CVE-2007-0961</t>
  </si>
  <si>
    <t>https://nvd.nist.gov/vuln/detail/CVE-2007-0962</t>
  </si>
  <si>
    <t>https://nvd.nist.gov/vuln/detail/CVE-2007-2461</t>
  </si>
  <si>
    <t>https://nvd.nist.gov/vuln/detail/CVE-2007-2462</t>
  </si>
  <si>
    <t>https://nvd.nist.gov/vuln/detail/CVE-2007-2464</t>
  </si>
  <si>
    <t>https://nvd.nist.gov/vuln/detail/CVE-2007-2813</t>
  </si>
  <si>
    <t>https://nvd.nist.gov/vuln/detail/CVE-2007-3462</t>
  </si>
  <si>
    <t>https://nvd.nist.gov/vuln/detail/CVE-2007-3464</t>
  </si>
  <si>
    <t>https://nvd.nist.gov/vuln/detail/CVE-2009-0344</t>
  </si>
  <si>
    <t>https://nvd.nist.gov/vuln/detail/CVE-2009-0624</t>
  </si>
  <si>
    <t>https://nvd.nist.gov/vuln/detail/CVE-2017-14731</t>
  </si>
  <si>
    <t>https://nvd.nist.gov/vuln/detail/CVE-2018-11646</t>
  </si>
  <si>
    <t>https://nvd.nist.gov/vuln/detail/CVE-2018-14344</t>
  </si>
  <si>
    <t>https://nvd.nist.gov/vuln/detail/CVE-2018-14950</t>
  </si>
  <si>
    <t>https://nvd.nist.gov/vuln/detail/CVE-2018-14951</t>
  </si>
  <si>
    <t>https://nvd.nist.gov/vuln/detail/CVE-2018-14952</t>
  </si>
  <si>
    <t>https://nvd.nist.gov/vuln/detail/CVE-2018-14953</t>
  </si>
  <si>
    <t>https://nvd.nist.gov/vuln/detail/CVE-2018-14954</t>
  </si>
  <si>
    <t>https://nvd.nist.gov/vuln/detail/CVE-2018-1822</t>
  </si>
  <si>
    <t>https://nvd.nist.gov/vuln/detail/CVE-2018-18225</t>
  </si>
  <si>
    <t>https://nvd.nist.gov/vuln/detail/CVE-2018-18226</t>
  </si>
  <si>
    <t>https://nvd.nist.gov/vuln/detail/CVE-2019-12044</t>
  </si>
  <si>
    <t>https://nvd.nist.gov/vuln/detail/CVE-2019-17268</t>
  </si>
  <si>
    <t>https://nvd.nist.gov/vuln/detail/CVE-2019-17666</t>
  </si>
  <si>
    <t>https://nvd.nist.gov/vuln/detail/CVE-2019-17671</t>
  </si>
  <si>
    <t>https://nvd.nist.gov/vuln/detail/CVE-2019-18390</t>
  </si>
  <si>
    <t>https://nvd.nist.gov/vuln/detail/CVE-2019-18391</t>
  </si>
  <si>
    <t>https://nvd.nist.gov/vuln/detail/CVE-2019-18928</t>
  </si>
  <si>
    <t>https://nvd.nist.gov/vuln/detail/CVE-2019-18978</t>
  </si>
  <si>
    <t>https://nvd.nist.gov/vuln/detail/CVE-2019-18987</t>
  </si>
  <si>
    <t>https://nvd.nist.gov/vuln/detail/CVE-2019-19126</t>
  </si>
  <si>
    <t>https://nvd.nist.gov/vuln/detail/CVE-2019-19203</t>
  </si>
  <si>
    <t>https://nvd.nist.gov/vuln/detail/CVE-2019-19204</t>
  </si>
  <si>
    <t>https://nvd.nist.gov/vuln/detail/CVE-2019-6485</t>
  </si>
  <si>
    <t>https://web.archive.org/web/20211208013340/securitytracker.com/id?1017532</t>
  </si>
  <si>
    <t>https://web.archive.org/web/20201208220916/securitytracker.com/id?1017652</t>
  </si>
  <si>
    <t>https://web.archive.org/web/20201208221549/securitytracker.com/id?1017651</t>
  </si>
  <si>
    <t>https://www.kb.cert.org/vuls/id/530057</t>
  </si>
  <si>
    <t>https://www.kb.cert.org/vuls/id/210876</t>
  </si>
  <si>
    <t>https://www.kb.cert.org/vuls/id/337508</t>
  </si>
  <si>
    <t>https://web.archive.org/web/20081216131543/http://www.cisco.com/en/US/products/products_security_advisory09186a0080847c49.shtml</t>
  </si>
  <si>
    <t>https://web.archive.org/web/20080112153953/labs.calyptix.com/CX-2007-04.php</t>
  </si>
  <si>
    <t>https://web.archive.org/web/20090202181643/http://sunsolve.sun.com/search/document.do?assetkey=1-66-239886-1</t>
  </si>
  <si>
    <t>https://web.archive.org/web/20090228210044/http://www.cisco.com/en/US/products/products_security_advisory09186a0080a7bc82.shtml</t>
  </si>
  <si>
    <t>https://support.citrix.com/article/CTX249976/cve201912044-buffer-overflow-vulnerability-in-citrix-adc-and-citrix-netscaler-gateway</t>
  </si>
  <si>
    <t>https://support.citrix.com/article/CTX240139/cve20196485-tls-padding-oracle-vulnerability-in-citrix-application-delivery-controller-adc-and-netscaler-gateway</t>
  </si>
  <si>
    <t>NVD</t>
  </si>
  <si>
    <t>https://nvd.nist.gov/vuln/detail/CVE-2007-0334</t>
  </si>
  <si>
    <t>https://nvd.nist.gov/vuln/detail/CVE-2007-0397</t>
  </si>
  <si>
    <t>https://nvd.nist.gov/vuln/detail/CVE-2007-0447</t>
  </si>
  <si>
    <t>https://nvd.nist.gov/vuln/detail/CVE-2007-0513</t>
  </si>
  <si>
    <t>https://nvd.nist.gov/vuln/detail/CVE-2007-0661</t>
  </si>
  <si>
    <t>https://nvd.nist.gov/vuln/detail/CVE-2007-0883</t>
  </si>
  <si>
    <t>https://nvd.nist.gov/vuln/detail/CVE-2007-0963</t>
  </si>
  <si>
    <t>https://nvd.nist.gov/vuln/detail/CVE-2007-0964</t>
  </si>
  <si>
    <t>https://nvd.nist.gov/vuln/detail/CVE-2007-0965</t>
  </si>
  <si>
    <t>https://nvd.nist.gov/vuln/detail/CVE-2007-0966</t>
  </si>
  <si>
    <t>https://nvd.nist.gov/vuln/detail/CVE-2007-0967</t>
  </si>
  <si>
    <t>https://nvd.nist.gov/vuln/detail/CVE-2007-0968</t>
  </si>
  <si>
    <t>https://nvd.nist.gov/vuln/detail/CVE-2007-1307</t>
  </si>
  <si>
    <t>https://nvd.nist.gov/vuln/detail/CVE-2007-1324</t>
  </si>
  <si>
    <t>https://nvd.nist.gov/vuln/detail/CVE-2007-2032</t>
  </si>
  <si>
    <t>https://nvd.nist.gov/vuln/detail/CVE-2007-2150</t>
  </si>
  <si>
    <t>https://nvd.nist.gov/vuln/detail/CVE-2007-2239</t>
  </si>
  <si>
    <t>https://nvd.nist.gov/vuln/detail/CVE-2007-2333</t>
  </si>
  <si>
    <t>https://nvd.nist.gov/vuln/detail/CVE-2007-2334</t>
  </si>
  <si>
    <t>https://nvd.nist.gov/vuln/detail/CVE-2007-2502</t>
  </si>
  <si>
    <t>https://nvd.nist.gov/vuln/detail/CVE-2007-2680</t>
  </si>
  <si>
    <t>https://nvd.nist.gov/vuln/detail/CVE-2007-2734</t>
  </si>
  <si>
    <t>https://nvd.nist.gov/vuln/detail/CVE-2007-2832</t>
  </si>
  <si>
    <t>https://nvd.nist.gov/vuln/detail/CVE-2007-3347</t>
  </si>
  <si>
    <t>https://nvd.nist.gov/vuln/detail/CVE-2007-3348</t>
  </si>
  <si>
    <t>https://nvd.nist.gov/vuln/detail/CVE-2007-3349</t>
  </si>
  <si>
    <t>https://nvd.nist.gov/vuln/detail/CVE-2007-3369</t>
  </si>
  <si>
    <t>https://nvd.nist.gov/vuln/detail/CVE-2007-3465</t>
  </si>
  <si>
    <t>https://nvd.nist.gov/vuln/detail/CVE-2007-3489</t>
  </si>
  <si>
    <t>https://nvd.nist.gov/vuln/detail/CVE-2007-3699</t>
  </si>
  <si>
    <t>https://nvd.nist.gov/vuln/detail/CVE-2007-3753</t>
  </si>
  <si>
    <t>https://nvd.nist.gov/vuln/detail/CVE-2007-3754</t>
  </si>
  <si>
    <t>https://nvd.nist.gov/vuln/detail/CVE-2007-3755</t>
  </si>
  <si>
    <t>https://nvd.nist.gov/vuln/detail/CVE-2007-3762</t>
  </si>
  <si>
    <t>https://nvd.nist.gov/vuln/detail/CVE-2007-3763</t>
  </si>
  <si>
    <t>https://nvd.nist.gov/vuln/detail/CVE-2007-3764</t>
  </si>
  <si>
    <t>https://nvd.nist.gov/vuln/detail/CVE-2007-3765</t>
  </si>
  <si>
    <t>https://nvd.nist.gov/vuln/detail/CVE-2007-3787</t>
  </si>
  <si>
    <t>https://nvd.nist.gov/vuln/detail/CVE-2007-3788</t>
  </si>
  <si>
    <t>https://nvd.nist.gov/vuln/detail/CVE-2007-4023</t>
  </si>
  <si>
    <t>https://nvd.nist.gov/vuln/detail/CVE-2007-4132</t>
  </si>
  <si>
    <t>https://nvd.nist.gov/vuln/detail/CVE-2007-4361</t>
  </si>
  <si>
    <t>https://nvd.nist.gov/vuln/detail/CVE-2007-4633</t>
  </si>
  <si>
    <t>https://nvd.nist.gov/vuln/detail/CVE-2007-4788</t>
  </si>
  <si>
    <t>https://nvd.nist.gov/vuln/detail/CVE-2007-4789</t>
  </si>
  <si>
    <t>https://nvd.nist.gov/vuln/detail/CVE-2007-5134</t>
  </si>
  <si>
    <t>https://nvd.nist.gov/vuln/detail/CVE-2007-5255</t>
  </si>
  <si>
    <t>https://nvd.nist.gov/vuln/detail/CVE-2007-5979</t>
  </si>
  <si>
    <t>https://nvd.nist.gov/vuln/detail/CVE-2008-0706</t>
  </si>
  <si>
    <t>https://nvd.nist.gov/vuln/detail/CVE-2008-1159</t>
  </si>
  <si>
    <t>https://nvd.nist.gov/vuln/detail/CVE-2008-2055</t>
  </si>
  <si>
    <t>https://nvd.nist.gov/vuln/detail/CVE-2008-2056</t>
  </si>
  <si>
    <t>https://nvd.nist.gov/vuln/detail/CVE-2008-2057</t>
  </si>
  <si>
    <t>https://nvd.nist.gov/vuln/detail/CVE-2008-2058</t>
  </si>
  <si>
    <t>https://nvd.nist.gov/vuln/detail/CVE-2008-2333</t>
  </si>
  <si>
    <t>https://nvd.nist.gov/vuln/detail/CVE-2008-2824</t>
  </si>
  <si>
    <t>https://nvd.nist.gov/vuln/detail/CVE-2008-2825</t>
  </si>
  <si>
    <t>https://nvd.nist.gov/vuln/detail/CVE-2008-3482</t>
  </si>
  <si>
    <t>https://nvd.nist.gov/vuln/detail/CVE-2008-3548</t>
  </si>
  <si>
    <t>https://nvd.nist.gov/vuln/detail/CVE-2008-3632</t>
  </si>
  <si>
    <t>https://nvd.nist.gov/vuln/detail/CVE-2008-3816</t>
  </si>
  <si>
    <t>https://nvd.nist.gov/vuln/detail/CVE-2008-3817</t>
  </si>
  <si>
    <t>https://nvd.nist.gov/vuln/detail/CVE-2008-3819</t>
  </si>
  <si>
    <t>https://nvd.nist.gov/vuln/detail/CVE-2008-4390</t>
  </si>
  <si>
    <t>https://nvd.nist.gov/vuln/detail/CVE-2008-4391</t>
  </si>
  <si>
    <t>https://nvd.nist.gov/vuln/detail/CVE-2008-6436</t>
  </si>
  <si>
    <t>https://nvd.nist.gov/vuln/detail/CVE-2008-6823</t>
  </si>
  <si>
    <t>https://nvd.nist.gov/vuln/detail/CVE-2008-6824</t>
  </si>
  <si>
    <t>https://nvd.nist.gov/vuln/detail/CVE-2009-0041</t>
  </si>
  <si>
    <t>https://nvd.nist.gov/vuln/detail/CVE-2009-0063</t>
  </si>
  <si>
    <t>https://nvd.nist.gov/vuln/detail/CVE-2009-0064</t>
  </si>
  <si>
    <t>https://nvd.nist.gov/vuln/detail/CVE-2009-0345</t>
  </si>
  <si>
    <t>https://nvd.nist.gov/vuln/detail/CVE-2009-0621</t>
  </si>
  <si>
    <t>https://nvd.nist.gov/vuln/detail/CVE-2009-0622</t>
  </si>
  <si>
    <t>https://nvd.nist.gov/vuln/detail/CVE-2009-0742</t>
  </si>
  <si>
    <t>https://nvd.nist.gov/vuln/detail/CVE-2009-1155</t>
  </si>
  <si>
    <t>https://nvd.nist.gov/vuln/detail/CVE-2009-1156</t>
  </si>
  <si>
    <t>https://nvd.nist.gov/vuln/detail/CVE-2009-1157</t>
  </si>
  <si>
    <t>https://nvd.nist.gov/vuln/detail/CVE-2009-1158</t>
  </si>
  <si>
    <t>https://nvd.nist.gov/vuln/detail/CVE-2009-1159</t>
  </si>
  <si>
    <t>https://nvd.nist.gov/vuln/detail/CVE-2009-1160</t>
  </si>
  <si>
    <t>https://nvd.nist.gov/vuln/detail/CVE-2009-1163</t>
  </si>
  <si>
    <t>https://nvd.nist.gov/vuln/detail/CVE-2009-1164</t>
  </si>
  <si>
    <t>https://nvd.nist.gov/vuln/detail/CVE-2009-1165</t>
  </si>
  <si>
    <t>https://nvd.nist.gov/vuln/detail/CVE-2009-1166</t>
  </si>
  <si>
    <t>https://nvd.nist.gov/vuln/detail/CVE-2009-1656</t>
  </si>
  <si>
    <t>https://nvd.nist.gov/vuln/detail/CVE-2009-2046</t>
  </si>
  <si>
    <t>https://nvd.nist.gov/vuln/detail/CVE-2009-2119</t>
  </si>
  <si>
    <t>https://nvd.nist.gov/vuln/detail/CVE-2009-2680</t>
  </si>
  <si>
    <t>https://nvd.nist.gov/vuln/detail/CVE-2009-2861</t>
  </si>
  <si>
    <t>https://nvd.nist.gov/vuln/detail/CVE-2009-3727</t>
  </si>
  <si>
    <t>https://nvd.nist.gov/vuln/detail/CVE-2009-3842</t>
  </si>
  <si>
    <t>https://nvd.nist.gov/vuln/detail/CVE-2009-4910</t>
  </si>
  <si>
    <t>https://nvd.nist.gov/vuln/detail/CVE-2009-4911</t>
  </si>
  <si>
    <t>https://nvd.nist.gov/vuln/detail/CVE-2009-4912</t>
  </si>
  <si>
    <t>https://nvd.nist.gov/vuln/detail/CVE-2009-4913</t>
  </si>
  <si>
    <t>https://nvd.nist.gov/vuln/detail/CVE-2009-4914</t>
  </si>
  <si>
    <t>https://nvd.nist.gov/vuln/detail/CVE-2009-4915</t>
  </si>
  <si>
    <t>https://nvd.nist.gov/vuln/detail/CVE-2009-4916</t>
  </si>
  <si>
    <t>https://nvd.nist.gov/vuln/detail/CVE-2009-4917</t>
  </si>
  <si>
    <t>https://nvd.nist.gov/vuln/detail/CVE-2009-4918</t>
  </si>
  <si>
    <t>https://nvd.nist.gov/vuln/detail/CVE-2009-4919</t>
  </si>
  <si>
    <t>https://nvd.nist.gov/vuln/detail/CVE-2009-4920</t>
  </si>
  <si>
    <t>https://nvd.nist.gov/vuln/detail/CVE-2009-4921</t>
  </si>
  <si>
    <t>https://nvd.nist.gov/vuln/detail/CVE-2009-4923</t>
  </si>
  <si>
    <t>https://nvd.nist.gov/vuln/detail/CVE-2019-17134</t>
  </si>
  <si>
    <t>https://nvd.nist.gov/vuln/detail/CVE-2010-0104</t>
  </si>
  <si>
    <t>https://nvd.nist.gov/vuln/detail/CVE-2010-0143</t>
  </si>
  <si>
    <t>https://nvd.nist.gov/vuln/detail/CVE-2010-0144</t>
  </si>
  <si>
    <t>https://nvd.nist.gov/vuln/detail/CVE-2010-0145</t>
  </si>
  <si>
    <t>https://nvd.nist.gov/vuln/detail/CVE-2010-0151</t>
  </si>
  <si>
    <t>https://nvd.nist.gov/vuln/detail/CVE-2010-0418</t>
  </si>
  <si>
    <t>https://nvd.nist.gov/vuln/detail/CVE-2010-0440</t>
  </si>
  <si>
    <t>https://nvd.nist.gov/vuln/detail/CVE-2010-0548</t>
  </si>
  <si>
    <t>https://nvd.nist.gov/vuln/detail/CVE-2010-0573</t>
  </si>
  <si>
    <t>https://nvd.nist.gov/vuln/detail/CVE-2010-0578</t>
  </si>
  <si>
    <t>https://nvd.nist.gov/vuln/detail/CVE-2010-0593</t>
  </si>
  <si>
    <t>https://nvd.nist.gov/vuln/detail/CVE-2010-0595</t>
  </si>
  <si>
    <t>https://nvd.nist.gov/vuln/detail/CVE-2010-0596</t>
  </si>
  <si>
    <t>https://nvd.nist.gov/vuln/detail/CVE-2010-0597</t>
  </si>
  <si>
    <t>https://nvd.nist.gov/vuln/detail/CVE-2010-0598</t>
  </si>
  <si>
    <t>https://nvd.nist.gov/vuln/detail/CVE-2010-0599</t>
  </si>
  <si>
    <t>https://nvd.nist.gov/vuln/detail/CVE-2010-0600</t>
  </si>
  <si>
    <t>https://nvd.nist.gov/vuln/detail/CVE-2010-0601</t>
  </si>
  <si>
    <t>https://nvd.nist.gov/vuln/detail/CVE-2010-0602</t>
  </si>
  <si>
    <t>https://nvd.nist.gov/vuln/detail/CVE-2010-0603</t>
  </si>
  <si>
    <t>https://nvd.nist.gov/vuln/detail/CVE-2010-0604</t>
  </si>
  <si>
    <t>https://nvd.nist.gov/vuln/detail/CVE-2010-0834</t>
  </si>
  <si>
    <t>https://nvd.nist.gov/vuln/detail/CVE-2010-1561</t>
  </si>
  <si>
    <t>https://nvd.nist.gov/vuln/detail/CVE-2010-1562</t>
  </si>
  <si>
    <t>https://nvd.nist.gov/vuln/detail/CVE-2010-1563</t>
  </si>
  <si>
    <t>https://nvd.nist.gov/vuln/detail/CVE-2010-1565</t>
  </si>
  <si>
    <t>https://nvd.nist.gov/vuln/detail/CVE-2010-1567</t>
  </si>
  <si>
    <t>https://nvd.nist.gov/vuln/detail/CVE-2010-1578</t>
  </si>
  <si>
    <t>https://nvd.nist.gov/vuln/detail/CVE-2010-1579</t>
  </si>
  <si>
    <t>https://nvd.nist.gov/vuln/detail/CVE-2010-1580</t>
  </si>
  <si>
    <t>https://nvd.nist.gov/vuln/detail/CVE-2010-1581</t>
  </si>
  <si>
    <t>https://nvd.nist.gov/vuln/detail/CVE-2010-1612</t>
  </si>
  <si>
    <t>https://nvd.nist.gov/vuln/detail/CVE-2010-1804</t>
  </si>
  <si>
    <t>https://nvd.nist.gov/vuln/detail/CVE-2010-2290</t>
  </si>
  <si>
    <t>https://nvd.nist.gov/vuln/detail/CVE-2010-2814</t>
  </si>
  <si>
    <t>https://nvd.nist.gov/vuln/detail/CVE-2010-2815</t>
  </si>
  <si>
    <t>https://nvd.nist.gov/vuln/detail/CVE-2010-2816</t>
  </si>
  <si>
    <t>https://nvd.nist.gov/vuln/detail/CVE-2010-2817</t>
  </si>
  <si>
    <t>https://nvd.nist.gov/vuln/detail/CVE-2010-2818</t>
  </si>
  <si>
    <t>https://nvd.nist.gov/vuln/detail/CVE-2010-2820</t>
  </si>
  <si>
    <t>https://nvd.nist.gov/vuln/detail/CVE-2010-2821</t>
  </si>
  <si>
    <t>https://nvd.nist.gov/vuln/detail/CVE-2010-3832</t>
  </si>
  <si>
    <t>https://nvd.nist.gov/vuln/detail/CVE-2011-0352</t>
  </si>
  <si>
    <t>https://nvd.nist.gov/vuln/detail/CVE-2011-0495</t>
  </si>
  <si>
    <t>https://nvd.nist.gov/vuln/detail/CVE-2011-1147</t>
  </si>
  <si>
    <t>https://nvd.nist.gov/vuln/detail/CVE-2011-2263</t>
  </si>
  <si>
    <t>https://nvd.nist.gov/vuln/detail/CVE-2011-2288</t>
  </si>
  <si>
    <t>https://nvd.nist.gov/vuln/detail/CVE-2011-2299</t>
  </si>
  <si>
    <t>https://nvd.nist.gov/vuln/detail/CVE-2011-2307</t>
  </si>
  <si>
    <t>https://nvd.nist.gov/vuln/detail/CVE-2011-4112</t>
  </si>
  <si>
    <t>https://nvd.nist.gov/vuln/detail/CVE-2011-4326</t>
  </si>
  <si>
    <t>https://nvd.nist.gov/vuln/detail/CVE-2012-0363</t>
  </si>
  <si>
    <t>https://nvd.nist.gov/vuln/detail/CVE-2012-0364</t>
  </si>
  <si>
    <t>https://nvd.nist.gov/vuln/detail/CVE-2012-0870</t>
  </si>
  <si>
    <t>https://nvd.nist.gov/vuln/detail/CVE-2012-1493</t>
  </si>
  <si>
    <t>https://nvd.nist.gov/vuln/detail/CVE-2012-1693</t>
  </si>
  <si>
    <t>https://nvd.nist.gov/vuln/detail/CVE-2012-3016</t>
  </si>
  <si>
    <t>https://nvd.nist.gov/vuln/detail/CVE-2012-3206</t>
  </si>
  <si>
    <t>https://nvd.nist.gov/vuln/detail/CVE-2012-3238</t>
  </si>
  <si>
    <t>https://nvd.nist.gov/vuln/detail/CVE-2013-0699</t>
  </si>
  <si>
    <t>https://nvd.nist.gov/vuln/detail/CVE-2013-1494</t>
  </si>
  <si>
    <t>https://nvd.nist.gov/vuln/detail/CVE-2013-2572</t>
  </si>
  <si>
    <t>https://nvd.nist.gov/vuln/detail/CVE-2013-2573</t>
  </si>
  <si>
    <t>https://nvd.nist.gov/vuln/detail/CVE-2013-2596</t>
  </si>
  <si>
    <t>https://nvd.nist.gov/vuln/detail/CVE-2013-3070</t>
  </si>
  <si>
    <t>https://nvd.nist.gov/vuln/detail/CVE-2013-3073</t>
  </si>
  <si>
    <t>https://nvd.nist.gov/vuln/detail/CVE-2013-4713</t>
  </si>
  <si>
    <t>https://nvd.nist.gov/vuln/detail/CVE-2013-7389</t>
  </si>
  <si>
    <t>https://nvd.nist.gov/vuln/detail/CVE-2014-0160</t>
  </si>
  <si>
    <t>https://nvd.nist.gov/vuln/detail/CVE-2014-0224</t>
  </si>
  <si>
    <t>https://nvd.nist.gov/vuln/detail/CVE-2014-0659</t>
  </si>
  <si>
    <t>https://nvd.nist.gov/vuln/detail/CVE-2014-0683</t>
  </si>
  <si>
    <t>https://nvd.nist.gov/vuln/detail/CVE-2014-0963</t>
  </si>
  <si>
    <t>https://nvd.nist.gov/vuln/detail/CVE-2014-100005</t>
  </si>
  <si>
    <t>https://nvd.nist.gov/vuln/detail/CVE-2014-10069</t>
  </si>
  <si>
    <t>https://nvd.nist.gov/vuln/detail/CVE-2014-1900</t>
  </si>
  <si>
    <t>https://nvd.nist.gov/vuln/detail/CVE-2014-1902</t>
  </si>
  <si>
    <t>https://nvd.nist.gov/vuln/detail/CVE-2014-2177</t>
  </si>
  <si>
    <t>https://nvd.nist.gov/vuln/detail/CVE-2014-2178</t>
  </si>
  <si>
    <t>https://nvd.nist.gov/vuln/detail/CVE-2014-2179</t>
  </si>
  <si>
    <t>https://nvd.nist.gov/vuln/detail/CVE-2014-2537</t>
  </si>
  <si>
    <t>https://nvd.nist.gov/vuln/detail/CVE-2014-2962</t>
  </si>
  <si>
    <t>https://nvd.nist.gov/vuln/detail/CVE-2014-3059</t>
  </si>
  <si>
    <t>https://nvd.nist.gov/vuln/detail/CVE-2014-3060</t>
  </si>
  <si>
    <t>https://nvd.nist.gov/vuln/detail/CVE-2014-3186</t>
  </si>
  <si>
    <t>https://nvd.nist.gov/vuln/detail/CVE-2014-3887</t>
  </si>
  <si>
    <t>https://nvd.nist.gov/vuln/detail/CVE-2014-3889</t>
  </si>
  <si>
    <t>https://nvd.nist.gov/vuln/detail/CVE-2014-3890</t>
  </si>
  <si>
    <t>https://nvd.nist.gov/vuln/detail/CVE-2014-4823</t>
  </si>
  <si>
    <t>https://nvd.nist.gov/vuln/detail/CVE-2014-5074</t>
  </si>
  <si>
    <t>https://nvd.nist.gov/vuln/detail/CVE-2014-6079</t>
  </si>
  <si>
    <t>https://nvd.nist.gov/vuln/detail/CVE-2014-7269</t>
  </si>
  <si>
    <t>https://nvd.nist.gov/vuln/detail/CVE-2014-8243</t>
  </si>
  <si>
    <t>https://nvd.nist.gov/vuln/detail/CVE-2014-8244</t>
  </si>
  <si>
    <t>https://nvd.nist.gov/vuln/detail/CVE-2014-9197</t>
  </si>
  <si>
    <t>https://nvd.nist.gov/vuln/detail/CVE-2014-9198</t>
  </si>
  <si>
    <t>https://nvd.nist.gov/vuln/detail/CVE-2014-9888</t>
  </si>
  <si>
    <t>https://nvd.nist.gov/vuln/detail/CVE-2015-1142857</t>
  </si>
  <si>
    <t>https://nvd.nist.gov/vuln/detail/CVE-2015-1188</t>
  </si>
  <si>
    <t>https://nvd.nist.gov/vuln/detail/CVE-2015-2823</t>
  </si>
  <si>
    <t>https://nvd.nist.gov/vuln/detail/CVE-2015-2914</t>
  </si>
  <si>
    <t>https://nvd.nist.gov/vuln/detail/CVE-2015-2915</t>
  </si>
  <si>
    <t>https://nvd.nist.gov/vuln/detail/CVE-2015-2916</t>
  </si>
  <si>
    <t>https://nvd.nist.gov/vuln/detail/CVE-2015-2917</t>
  </si>
  <si>
    <t>https://nvd.nist.gov/vuln/detail/CVE-2015-3035</t>
  </si>
  <si>
    <t>https://nvd.nist.gov/vuln/detail/CVE-2015-3322</t>
  </si>
  <si>
    <t>https://nvd.nist.gov/vuln/detail/CVE-2015-3324</t>
  </si>
  <si>
    <t>https://nvd.nist.gov/vuln/detail/CVE-2015-3963</t>
  </si>
  <si>
    <t>https://nvd.nist.gov/vuln/detail/CVE-2015-3967</t>
  </si>
  <si>
    <t>https://nvd.nist.gov/vuln/detail/CVE-2015-3968</t>
  </si>
  <si>
    <t>https://nvd.nist.gov/vuln/detail/CVE-2015-3969</t>
  </si>
  <si>
    <t>https://nvd.nist.gov/vuln/detail/CVE-2015-3970</t>
  </si>
  <si>
    <t>https://nvd.nist.gov/vuln/detail/CVE-2015-3971</t>
  </si>
  <si>
    <t>https://nvd.nist.gov/vuln/detail/CVE-2015-3972</t>
  </si>
  <si>
    <t>https://nvd.nist.gov/vuln/detail/CVE-2015-3973</t>
  </si>
  <si>
    <t>https://nvd.nist.gov/vuln/detail/CVE-2015-4407</t>
  </si>
  <si>
    <t>https://nvd.nist.gov/vuln/detail/CVE-2015-4408</t>
  </si>
  <si>
    <t>https://nvd.nist.gov/vuln/detail/CVE-2015-4409</t>
  </si>
  <si>
    <t>https://nvd.nist.gov/vuln/detail/CVE-2015-5374</t>
  </si>
  <si>
    <t>https://nvd.nist.gov/vuln/detail/CVE-2015-5386</t>
  </si>
  <si>
    <t>https://nvd.nist.gov/vuln/detail/CVE-2015-5536</t>
  </si>
  <si>
    <t>https://nvd.nist.gov/vuln/detail/CVE-2015-5698</t>
  </si>
  <si>
    <t>https://nvd.nist.gov/vuln/detail/CVE-2015-6358</t>
  </si>
  <si>
    <t>https://nvd.nist.gov/vuln/detail/CVE-2015-7296</t>
  </si>
  <si>
    <t>https://nvd.nist.gov/vuln/detail/CVE-2015-7911</t>
  </si>
  <si>
    <t>https://nvd.nist.gov/vuln/detail/CVE-2015-8307</t>
  </si>
  <si>
    <t>https://nvd.nist.gov/vuln/detail/CVE-2015-9266</t>
  </si>
  <si>
    <t>https://nvd.nist.gov/vuln/detail/CVE-2016-10106</t>
  </si>
  <si>
    <t>https://nvd.nist.gov/vuln/detail/CVE-2016-10174</t>
  </si>
  <si>
    <t>https://nvd.nist.gov/vuln/detail/CVE-2016-10175</t>
  </si>
  <si>
    <t>https://nvd.nist.gov/vuln/detail/CVE-2016-10176</t>
  </si>
  <si>
    <t>https://nvd.nist.gov/vuln/detail/CVE-2016-10225</t>
  </si>
  <si>
    <t>https://nvd.nist.gov/vuln/detail/CVE-2016-10227</t>
  </si>
  <si>
    <t>https://nvd.nist.gov/vuln/detail/CVE-2019-16530</t>
  </si>
  <si>
    <t>https://nvd.nist.gov/vuln/detail/CVE-2016-1555</t>
  </si>
  <si>
    <t>https://nvd.nist.gov/vuln/detail/CVE-2016-1557</t>
  </si>
  <si>
    <t>https://nvd.nist.gov/vuln/detail/CVE-2016-1558</t>
  </si>
  <si>
    <t>https://nvd.nist.gov/vuln/detail/CVE-2016-1559</t>
  </si>
  <si>
    <t>https://nvd.nist.gov/vuln/detail/CVE-2016-2062</t>
  </si>
  <si>
    <t>https://nvd.nist.gov/vuln/detail/CVE-2016-2431</t>
  </si>
  <si>
    <t>https://nvd.nist.gov/vuln/detail/CVE-2016-2432</t>
  </si>
  <si>
    <t>https://nvd.nist.gov/vuln/detail/CVE-2016-2435</t>
  </si>
  <si>
    <t>https://nvd.nist.gov/vuln/detail/CVE-2016-2436</t>
  </si>
  <si>
    <t>https://nvd.nist.gov/vuln/detail/CVE-2016-2437</t>
  </si>
  <si>
    <t>https://nvd.nist.gov/vuln/detail/CVE-2016-2441</t>
  </si>
  <si>
    <t>https://nvd.nist.gov/vuln/detail/CVE-2016-2442</t>
  </si>
  <si>
    <t>https://nvd.nist.gov/vuln/detail/CVE-2016-2443</t>
  </si>
  <si>
    <t>https://nvd.nist.gov/vuln/detail/CVE-2016-2444</t>
  </si>
  <si>
    <t>https://nvd.nist.gov/vuln/detail/CVE-2016-2445</t>
  </si>
  <si>
    <t>https://nvd.nist.gov/vuln/detail/CVE-2016-2446</t>
  </si>
  <si>
    <t>https://nvd.nist.gov/vuln/detail/CVE-2016-2453</t>
  </si>
  <si>
    <t>https://nvd.nist.gov/vuln/detail/CVE-2016-2454</t>
  </si>
  <si>
    <t>https://nvd.nist.gov/vuln/detail/CVE-2016-2456</t>
  </si>
  <si>
    <t>https://nvd.nist.gov/vuln/detail/CVE-2016-2492</t>
  </si>
  <si>
    <t>https://nvd.nist.gov/vuln/detail/CVE-2016-2498</t>
  </si>
  <si>
    <t>https://nvd.nist.gov/vuln/detail/CVE-2016-3161</t>
  </si>
  <si>
    <t>https://nvd.nist.gov/vuln/detail/CVE-2016-4376</t>
  </si>
  <si>
    <t>https://nvd.nist.gov/vuln/detail/CVE-2016-4529</t>
  </si>
  <si>
    <t>https://nvd.nist.gov/vuln/detail/CVE-2016-4815</t>
  </si>
  <si>
    <t>https://nvd.nist.gov/vuln/detail/CVE-2016-4816</t>
  </si>
  <si>
    <t>https://nvd.nist.gov/vuln/detail/CVE-2016-4959</t>
  </si>
  <si>
    <t>https://nvd.nist.gov/vuln/detail/CVE-2016-4960</t>
  </si>
  <si>
    <t>https://nvd.nist.gov/vuln/detail/CVE-2016-4961</t>
  </si>
  <si>
    <t>https://nvd.nist.gov/vuln/detail/CVE-2016-5025</t>
  </si>
  <si>
    <t>https://nvd.nist.gov/vuln/detail/CVE-2016-5346</t>
  </si>
  <si>
    <t>https://nvd.nist.gov/vuln/detail/CVE-2016-5385</t>
  </si>
  <si>
    <t>https://nvd.nist.gov/vuln/detail/CVE-2016-5818</t>
  </si>
  <si>
    <t>https://nvd.nist.gov/vuln/detail/CVE-2016-5852</t>
  </si>
  <si>
    <t>https://nvd.nist.gov/vuln/detail/CVE-2016-6277</t>
  </si>
  <si>
    <t>https://nvd.nist.gov/vuln/detail/CVE-2016-6894</t>
  </si>
  <si>
    <t>https://nvd.nist.gov/vuln/detail/CVE-2016-7382</t>
  </si>
  <si>
    <t>https://nvd.nist.gov/vuln/detail/CVE-2016-7399</t>
  </si>
  <si>
    <t>https://nvd.nist.gov/vuln/detail/CVE-2016-7806</t>
  </si>
  <si>
    <t>https://nvd.nist.gov/vuln/detail/CVE-2016-7807</t>
  </si>
  <si>
    <t>https://nvd.nist.gov/vuln/detail/CVE-2016-7834</t>
  </si>
  <si>
    <t>https://nvd.nist.gov/vuln/detail/CVE-2016-8106</t>
  </si>
  <si>
    <t>https://nvd.nist.gov/vuln/detail/CVE-2016-8222</t>
  </si>
  <si>
    <t>https://nvd.nist.gov/vuln/detail/CVE-2016-8236</t>
  </si>
  <si>
    <t>https://nvd.nist.gov/vuln/detail/CVE-2016-8561</t>
  </si>
  <si>
    <t>https://nvd.nist.gov/vuln/detail/CVE-2016-8562</t>
  </si>
  <si>
    <t>https://nvd.nist.gov/vuln/detail/CVE-2016-8610</t>
  </si>
  <si>
    <t>https://nvd.nist.gov/vuln/detail/CVE-2016-8812</t>
  </si>
  <si>
    <t>https://nvd.nist.gov/vuln/detail/CVE-2016-9155</t>
  </si>
  <si>
    <t>https://nvd.nist.gov/vuln/detail/CVE-2017-10676</t>
  </si>
  <si>
    <t>https://nvd.nist.gov/vuln/detail/CVE-2017-10896</t>
  </si>
  <si>
    <t>https://nvd.nist.gov/vuln/detail/CVE-2017-10897</t>
  </si>
  <si>
    <t>https://nvd.nist.gov/vuln/detail/CVE-2017-13099</t>
  </si>
  <si>
    <t>https://nvd.nist.gov/vuln/detail/CVE-2017-14590</t>
  </si>
  <si>
    <t>https://nvd.nist.gov/vuln/detail/CVE-2017-14594</t>
  </si>
  <si>
    <t>https://nvd.nist.gov/vuln/detail/CVE-2017-14698</t>
  </si>
  <si>
    <t>https://nvd.nist.gov/vuln/detail/CVE-2017-14699</t>
  </si>
  <si>
    <t>https://nvd.nist.gov/vuln/detail/CVE-2017-14739</t>
  </si>
  <si>
    <t>https://nvd.nist.gov/vuln/detail/CVE-2017-15699</t>
  </si>
  <si>
    <t>https://nvd.nist.gov/vuln/detail/CVE-2017-16727</t>
  </si>
  <si>
    <t>https://nvd.nist.gov/vuln/detail/CVE-2017-3718</t>
  </si>
  <si>
    <t>https://nvd.nist.gov/vuln/detail/CVE-2017-5163</t>
  </si>
  <si>
    <t>https://nvd.nist.gov/vuln/detail/CVE-2017-5176</t>
  </si>
  <si>
    <t>https://nvd.nist.gov/vuln/detail/CVE-2017-5671</t>
  </si>
  <si>
    <t>https://nvd.nist.gov/vuln/detail/CVE-2017-5891</t>
  </si>
  <si>
    <t>https://nvd.nist.gov/vuln/detail/CVE-2017-5892</t>
  </si>
  <si>
    <t>https://nvd.nist.gov/vuln/detail/CVE-2017-7219</t>
  </si>
  <si>
    <t>https://nvd.nist.gov/vuln/detail/CVE-2017-7898</t>
  </si>
  <si>
    <t>https://nvd.nist.gov/vuln/detail/CVE-2017-7899</t>
  </si>
  <si>
    <t>https://nvd.nist.gov/vuln/detail/CVE-2017-7901</t>
  </si>
  <si>
    <t>https://nvd.nist.gov/vuln/detail/CVE-2017-7902</t>
  </si>
  <si>
    <t>https://nvd.nist.gov/vuln/detail/CVE-2017-7903</t>
  </si>
  <si>
    <t>https://nvd.nist.gov/vuln/detail/CVE-2017-7921</t>
  </si>
  <si>
    <t>https://nvd.nist.gov/vuln/detail/CVE-2017-7923</t>
  </si>
  <si>
    <t>https://nvd.nist.gov/vuln/detail/CVE-2017-7925</t>
  </si>
  <si>
    <t>https://nvd.nist.gov/vuln/detail/CVE-2017-7927</t>
  </si>
  <si>
    <t>https://nvd.nist.gov/vuln/detail/CVE-2017-8835</t>
  </si>
  <si>
    <t>https://nvd.nist.gov/vuln/detail/CVE-2017-8837</t>
  </si>
  <si>
    <t>https://nvd.nist.gov/vuln/detail/CVE-2017-8838</t>
  </si>
  <si>
    <t>https://nvd.nist.gov/vuln/detail/CVE-2017-8840</t>
  </si>
  <si>
    <t>https://nvd.nist.gov/vuln/detail/CVE-2017-9316</t>
  </si>
  <si>
    <t>https://nvd.nist.gov/vuln/detail/CVE-2017-9377</t>
  </si>
  <si>
    <t>https://nvd.nist.gov/vuln/detail/CVE-2018-0136</t>
  </si>
  <si>
    <t>https://nvd.nist.gov/vuln/detail/CVE-2018-0734</t>
  </si>
  <si>
    <t>https://nvd.nist.gov/vuln/detail/CVE-2018-0735</t>
  </si>
  <si>
    <t>https://nvd.nist.gov/vuln/detail/CVE-2018-10630</t>
  </si>
  <si>
    <t>https://nvd.nist.gov/vuln/detail/CVE-2018-10728</t>
  </si>
  <si>
    <t>https://nvd.nist.gov/vuln/detail/CVE-2018-10729</t>
  </si>
  <si>
    <t>https://nvd.nist.gov/vuln/detail/CVE-2018-10730</t>
  </si>
  <si>
    <t>https://nvd.nist.gov/vuln/detail/CVE-2018-10731</t>
  </si>
  <si>
    <t>https://nvd.nist.gov/vuln/detail/CVE-2018-11106</t>
  </si>
  <si>
    <t>https://nvd.nist.gov/vuln/detail/CVE-2018-11512</t>
  </si>
  <si>
    <t>https://nvd.nist.gov/vuln/detail/CVE-2018-11645</t>
  </si>
  <si>
    <t>https://nvd.nist.gov/vuln/detail/CVE-2018-11819</t>
  </si>
  <si>
    <t>https://nvd.nist.gov/vuln/detail/CVE-2018-11838</t>
  </si>
  <si>
    <t>https://nvd.nist.gov/vuln/detail/CVE-2018-11924</t>
  </si>
  <si>
    <t>https://nvd.nist.gov/vuln/detail/CVE-2018-11925</t>
  </si>
  <si>
    <t>https://nvd.nist.gov/vuln/detail/CVE-2018-11927</t>
  </si>
  <si>
    <t>https://nvd.nist.gov/vuln/detail/CVE-2018-11929</t>
  </si>
  <si>
    <t>https://nvd.nist.gov/vuln/detail/CVE-2018-11930</t>
  </si>
  <si>
    <t>https://nvd.nist.gov/vuln/detail/CVE-2018-11934</t>
  </si>
  <si>
    <t>https://nvd.nist.gov/vuln/detail/CVE-2018-11937</t>
  </si>
  <si>
    <t>https://nvd.nist.gov/vuln/detail/CVE-2018-11939</t>
  </si>
  <si>
    <t>https://nvd.nist.gov/vuln/detail/CVE-2018-11940</t>
  </si>
  <si>
    <t>https://nvd.nist.gov/vuln/detail/CVE-2018-11942</t>
  </si>
  <si>
    <t>https://nvd.nist.gov/vuln/detail/CVE-2018-11947</t>
  </si>
  <si>
    <t>https://nvd.nist.gov/vuln/detail/CVE-2018-11949</t>
  </si>
  <si>
    <t>https://nvd.nist.gov/vuln/detail/CVE-2018-11953</t>
  </si>
  <si>
    <t>https://nvd.nist.gov/vuln/detail/CVE-2018-11955</t>
  </si>
  <si>
    <t>https://nvd.nist.gov/vuln/detail/CVE-2018-11967</t>
  </si>
  <si>
    <t>https://nvd.nist.gov/vuln/detail/CVE-2018-11980</t>
  </si>
  <si>
    <t>https://nvd.nist.gov/vuln/detail/CVE-2018-12166</t>
  </si>
  <si>
    <t>https://nvd.nist.gov/vuln/detail/CVE-2018-12167</t>
  </si>
  <si>
    <t>https://nvd.nist.gov/vuln/detail/CVE-2018-12177</t>
  </si>
  <si>
    <t>https://nvd.nist.gov/vuln/detail/CVE-2018-13897</t>
  </si>
  <si>
    <t>https://nvd.nist.gov/vuln/detail/CVE-2018-13899</t>
  </si>
  <si>
    <t>https://nvd.nist.gov/vuln/detail/CVE-2018-13900</t>
  </si>
  <si>
    <t>https://nvd.nist.gov/vuln/detail/CVE-2018-13905</t>
  </si>
  <si>
    <t>https://nvd.nist.gov/vuln/detail/CVE-2018-13912</t>
  </si>
  <si>
    <t>https://nvd.nist.gov/vuln/detail/CVE-2018-13913</t>
  </si>
  <si>
    <t>https://nvd.nist.gov/vuln/detail/CVE-2018-13914</t>
  </si>
  <si>
    <t>https://nvd.nist.gov/vuln/detail/CVE-2018-14327</t>
  </si>
  <si>
    <t>https://nvd.nist.gov/vuln/detail/CVE-2018-14345</t>
  </si>
  <si>
    <t>https://nvd.nist.gov/vuln/detail/CVE-2018-14647</t>
  </si>
  <si>
    <t>https://nvd.nist.gov/vuln/detail/CVE-2018-14955</t>
  </si>
  <si>
    <t>https://nvd.nist.gov/vuln/detail/CVE-2018-15473</t>
  </si>
  <si>
    <t>https://nvd.nist.gov/vuln/detail/CVE-2018-16265</t>
  </si>
  <si>
    <t>https://nvd.nist.gov/vuln/detail/CVE-2018-16593</t>
  </si>
  <si>
    <t>https://nvd.nist.gov/vuln/detail/CVE-2018-16594</t>
  </si>
  <si>
    <t>https://nvd.nist.gov/vuln/detail/CVE-2018-16595</t>
  </si>
  <si>
    <t>https://nvd.nist.gov/vuln/detail/CVE-2018-18095</t>
  </si>
  <si>
    <t>https://nvd.nist.gov/vuln/detail/CVE-2018-18227</t>
  </si>
  <si>
    <t>https://nvd.nist.gov/vuln/detail/CVE-2018-1999008</t>
  </si>
  <si>
    <t>https://nvd.nist.gov/vuln/detail/CVE-2018-1999016</t>
  </si>
  <si>
    <t>https://nvd.nist.gov/vuln/detail/CVE-2018-1999017</t>
  </si>
  <si>
    <t>https://nvd.nist.gov/vuln/detail/CVE-2018-1999023</t>
  </si>
  <si>
    <t>https://nvd.nist.gov/vuln/detail/CVE-2018-3583</t>
  </si>
  <si>
    <t>https://nvd.nist.gov/vuln/detail/CVE-2018-3639</t>
  </si>
  <si>
    <t>https://nvd.nist.gov/vuln/detail/CVE-2018-3693</t>
  </si>
  <si>
    <t>https://nvd.nist.gov/vuln/detail/CVE-2016-1556</t>
  </si>
  <si>
    <t>https://nvd.nist.gov/vuln/detail/CVE-2018-5441</t>
  </si>
  <si>
    <t>https://nvd.nist.gov/vuln/detail/CVE-2019-6322</t>
  </si>
  <si>
    <t>https://nvd.nist.gov/vuln/detail/CVE-2018-7800</t>
  </si>
  <si>
    <t>https://nvd.nist.gov/vuln/detail/CVE-2018-7801</t>
  </si>
  <si>
    <t>https://nvd.nist.gov/vuln/detail/CVE-2018-7802</t>
  </si>
  <si>
    <t>https://nvd.nist.gov/vuln/detail/CVE-2018-8072</t>
  </si>
  <si>
    <t>https://nvd.nist.gov/vuln/detail/CVE-2018-8117</t>
  </si>
  <si>
    <t>https://nvd.nist.gov/vuln/detail/CVE-2018-8306</t>
  </si>
  <si>
    <t>https://nvd.nist.gov/vuln/detail/CVE-2018-9284</t>
  </si>
  <si>
    <t>https://nvd.nist.gov/vuln/detail/CVE-2019-6321</t>
  </si>
  <si>
    <t>https://nvd.nist.gov/vuln/detail/CVE-2019-19135</t>
  </si>
  <si>
    <t>https://nvd.nist.gov/vuln/detail/CVE-2019-9511</t>
  </si>
  <si>
    <t>https://nvd.nist.gov/vuln/detail/CVE-2018-5390</t>
  </si>
  <si>
    <t>https://nvd.nist.gov/vuln/detail/CVE-2021-3772</t>
  </si>
  <si>
    <t>https://nvd.nist.gov/vuln/detail/CVE-2019-2266</t>
  </si>
  <si>
    <t>https://nvd.nist.gov/vuln/detail/CVE-2019-2268</t>
  </si>
  <si>
    <t>https://nvd.nist.gov/vuln/detail/CVE-2019-2297</t>
  </si>
  <si>
    <t>https://nvd.nist.gov/vuln/detail/CVE-2020-11282</t>
  </si>
  <si>
    <t>https://nvd.nist.gov/vuln/detail/CVE-2019-10567</t>
  </si>
  <si>
    <t>https://nvd.nist.gov/vuln/detail/CVE-2019-2310</t>
  </si>
  <si>
    <t>https://nvd.nist.gov/vuln/detail/CVE-2019-0163</t>
  </si>
  <si>
    <t>https://nvd.nist.gov/vuln/detail/CVE-2019-10480</t>
  </si>
  <si>
    <t>https://nvd.nist.gov/vuln/detail/CVE-2019-10481</t>
  </si>
  <si>
    <t>https://nvd.nist.gov/vuln/detail/CVE-2019-10486</t>
  </si>
  <si>
    <t>https://nvd.nist.gov/vuln/detail/CVE-2019-10491</t>
  </si>
  <si>
    <t>https://nvd.nist.gov/vuln/detail/CVE-2019-10492</t>
  </si>
  <si>
    <t>https://nvd.nist.gov/vuln/detail/CVE-2019-10494</t>
  </si>
  <si>
    <t>https://nvd.nist.gov/vuln/detail/CVE-2019-10497</t>
  </si>
  <si>
    <t>https://nvd.nist.gov/vuln/detail/CVE-2019-10499</t>
  </si>
  <si>
    <t>https://nvd.nist.gov/vuln/detail/CVE-2019-10501</t>
  </si>
  <si>
    <t>https://nvd.nist.gov/vuln/detail/CVE-2019-10502</t>
  </si>
  <si>
    <t>https://nvd.nist.gov/vuln/detail/CVE-2019-10503</t>
  </si>
  <si>
    <t>https://nvd.nist.gov/vuln/detail/CVE-2019-10505</t>
  </si>
  <si>
    <t>https://nvd.nist.gov/vuln/detail/CVE-2019-10506</t>
  </si>
  <si>
    <t>https://nvd.nist.gov/vuln/detail/CVE-2019-10507</t>
  </si>
  <si>
    <t>https://nvd.nist.gov/vuln/detail/CVE-2019-10508</t>
  </si>
  <si>
    <t>https://nvd.nist.gov/vuln/detail/CVE-2019-10509</t>
  </si>
  <si>
    <t>https://nvd.nist.gov/vuln/detail/CVE-2019-10510</t>
  </si>
  <si>
    <t>https://nvd.nist.gov/vuln/detail/CVE-2019-10512</t>
  </si>
  <si>
    <t>https://nvd.nist.gov/vuln/detail/CVE-2019-10515</t>
  </si>
  <si>
    <t>https://nvd.nist.gov/vuln/detail/CVE-2019-10520</t>
  </si>
  <si>
    <t>https://nvd.nist.gov/vuln/detail/CVE-2019-10524</t>
  </si>
  <si>
    <t>https://nvd.nist.gov/vuln/detail/CVE-2019-15974</t>
  </si>
  <si>
    <t>https://nvd.nist.gov/vuln/detail/CVE-2019-10528</t>
  </si>
  <si>
    <t>https://nvd.nist.gov/vuln/detail/CVE-2019-10529</t>
  </si>
  <si>
    <t>https://nvd.nist.gov/vuln/detail/CVE-2019-10530</t>
  </si>
  <si>
    <t>https://nvd.nist.gov/vuln/detail/CVE-2019-10531</t>
  </si>
  <si>
    <t>https://nvd.nist.gov/vuln/detail/CVE-2019-10535</t>
  </si>
  <si>
    <t>https://nvd.nist.gov/vuln/detail/CVE-2019-10536</t>
  </si>
  <si>
    <t>https://nvd.nist.gov/vuln/detail/CVE-2019-10537</t>
  </si>
  <si>
    <t>https://nvd.nist.gov/vuln/detail/CVE-2019-10538</t>
  </si>
  <si>
    <t>https://nvd.nist.gov/vuln/detail/CVE-2019-10542</t>
  </si>
  <si>
    <t>https://nvd.nist.gov/vuln/detail/CVE-2019-10544</t>
  </si>
  <si>
    <t>https://nvd.nist.gov/vuln/detail/CVE-2019-10545</t>
  </si>
  <si>
    <t>https://nvd.nist.gov/vuln/detail/CVE-2019-10526</t>
  </si>
  <si>
    <t>https://nvd.nist.gov/vuln/detail/CVE-2019-10555</t>
  </si>
  <si>
    <t>https://nvd.nist.gov/vuln/detail/CVE-2019-10569</t>
  </si>
  <si>
    <t>https://nvd.nist.gov/vuln/detail/CVE-2019-10557</t>
  </si>
  <si>
    <t>https://nvd.nist.gov/vuln/detail/CVE-2019-10558</t>
  </si>
  <si>
    <t>https://nvd.nist.gov/vuln/detail/CVE-2019-10563</t>
  </si>
  <si>
    <t>https://nvd.nist.gov/vuln/detail/CVE-2019-10566</t>
  </si>
  <si>
    <t>https://nvd.nist.gov/vuln/detail/CVE-2019-15992</t>
  </si>
  <si>
    <t>https://nvd.nist.gov/vuln/detail/CVE-2019-14620</t>
  </si>
  <si>
    <t>https://nvd.nist.gov/vuln/detail/CVE-2019-10571</t>
  </si>
  <si>
    <t>https://nvd.nist.gov/vuln/detail/CVE-2019-10572</t>
  </si>
  <si>
    <t>https://nvd.nist.gov/vuln/detail/CVE-2019-10580</t>
  </si>
  <si>
    <t>https://nvd.nist.gov/vuln/detail/CVE-2019-10581</t>
  </si>
  <si>
    <t>https://nvd.nist.gov/vuln/detail/CVE-2019-10584</t>
  </si>
  <si>
    <t>https://nvd.nist.gov/vuln/detail/CVE-2019-10585</t>
  </si>
  <si>
    <t>https://nvd.nist.gov/vuln/detail/CVE-2019-10595</t>
  </si>
  <si>
    <t>https://nvd.nist.gov/vuln/detail/CVE-2019-10598</t>
  </si>
  <si>
    <t>https://nvd.nist.gov/vuln/detail/CVE-2019-10600</t>
  </si>
  <si>
    <t>https://nvd.nist.gov/vuln/detail/CVE-2019-10601</t>
  </si>
  <si>
    <t>https://nvd.nist.gov/vuln/detail/CVE-2019-10602</t>
  </si>
  <si>
    <t>https://nvd.nist.gov/vuln/detail/CVE-2019-10605</t>
  </si>
  <si>
    <t>https://nvd.nist.gov/vuln/detail/CVE-2019-10606</t>
  </si>
  <si>
    <t>https://nvd.nist.gov/vuln/detail/CVE-2019-10607</t>
  </si>
  <si>
    <t>https://nvd.nist.gov/vuln/detail/CVE-2019-10614</t>
  </si>
  <si>
    <t>https://nvd.nist.gov/vuln/detail/CVE-2010-0039</t>
  </si>
  <si>
    <t>https://nvd.nist.gov/vuln/detail/CVE-2019-14037</t>
  </si>
  <si>
    <t>https://nvd.nist.gov/vuln/detail/CVE-2019-14093</t>
  </si>
  <si>
    <t>https://nvd.nist.gov/vuln/detail/CVE-2019-14099</t>
  </si>
  <si>
    <t>https://nvd.nist.gov/vuln/detail/CVE-2019-14100</t>
  </si>
  <si>
    <t>https://nvd.nist.gov/vuln/detail/CVE-2019-2274</t>
  </si>
  <si>
    <t>https://nvd.nist.gov/vuln/detail/CVE-2019-11085</t>
  </si>
  <si>
    <t>https://nvd.nist.gov/vuln/detail/CVE-2019-11123</t>
  </si>
  <si>
    <t>https://nvd.nist.gov/vuln/detail/CVE-2019-11124</t>
  </si>
  <si>
    <t>https://nvd.nist.gov/vuln/detail/CVE-2019-11125</t>
  </si>
  <si>
    <t>https://nvd.nist.gov/vuln/detail/CVE-2019-11126</t>
  </si>
  <si>
    <t>https://nvd.nist.gov/vuln/detail/CVE-2019-11127</t>
  </si>
  <si>
    <t>https://nvd.nist.gov/vuln/detail/CVE-2019-11128</t>
  </si>
  <si>
    <t>https://nvd.nist.gov/vuln/detail/CVE-2019-11129</t>
  </si>
  <si>
    <t>https://nvd.nist.gov/vuln/detail/CVE-2019-11140</t>
  </si>
  <si>
    <t>https://nvd.nist.gov/vuln/detail/CVE-2019-12103</t>
  </si>
  <si>
    <t>https://nvd.nist.gov/vuln/detail/CVE-2019-12104</t>
  </si>
  <si>
    <t>https://nvd.nist.gov/vuln/detail/CVE-2019-12583</t>
  </si>
  <si>
    <t>https://nvd.nist.gov/vuln/detail/CVE-2019-13524</t>
  </si>
  <si>
    <t>https://nvd.nist.gov/vuln/detail/CVE-2019-14001</t>
  </si>
  <si>
    <t>https://nvd.nist.gov/vuln/detail/CVE-2019-14003</t>
  </si>
  <si>
    <t>https://nvd.nist.gov/vuln/detail/CVE-2019-14004</t>
  </si>
  <si>
    <t>https://nvd.nist.gov/vuln/detail/CVE-2019-14005</t>
  </si>
  <si>
    <t>https://nvd.nist.gov/vuln/detail/CVE-2019-14010</t>
  </si>
  <si>
    <t>https://nvd.nist.gov/vuln/detail/CVE-2019-14016</t>
  </si>
  <si>
    <t>https://nvd.nist.gov/vuln/detail/CVE-2019-14017</t>
  </si>
  <si>
    <t>https://nvd.nist.gov/vuln/detail/CVE-2019-14023</t>
  </si>
  <si>
    <t>https://nvd.nist.gov/vuln/detail/CVE-2019-14024</t>
  </si>
  <si>
    <t>https://nvd.nist.gov/vuln/detail/CVE-2019-14029</t>
  </si>
  <si>
    <t>https://nvd.nist.gov/vuln/detail/CVE-2019-14032</t>
  </si>
  <si>
    <t>https://nvd.nist.gov/vuln/detail/CVE-2019-14034</t>
  </si>
  <si>
    <t>https://nvd.nist.gov/vuln/detail/CVE-2019-14036</t>
  </si>
  <si>
    <t>https://nvd.nist.gov/vuln/detail/CVE-2019-2304</t>
  </si>
  <si>
    <t>https://nvd.nist.gov/vuln/detail/CVE-2019-14040</t>
  </si>
  <si>
    <t>https://nvd.nist.gov/vuln/detail/CVE-2019-14041</t>
  </si>
  <si>
    <t>https://nvd.nist.gov/vuln/detail/CVE-2019-14044</t>
  </si>
  <si>
    <t>https://nvd.nist.gov/vuln/detail/CVE-2019-14046</t>
  </si>
  <si>
    <t>https://nvd.nist.gov/vuln/detail/CVE-2019-14049</t>
  </si>
  <si>
    <t>https://nvd.nist.gov/vuln/detail/CVE-2019-14055</t>
  </si>
  <si>
    <t>https://nvd.nist.gov/vuln/detail/CVE-2019-14063</t>
  </si>
  <si>
    <t>https://nvd.nist.gov/vuln/detail/CVE-2019-14068</t>
  </si>
  <si>
    <t>https://nvd.nist.gov/vuln/detail/CVE-2019-14070</t>
  </si>
  <si>
    <t>https://nvd.nist.gov/vuln/detail/CVE-2019-14088</t>
  </si>
  <si>
    <t>https://nvd.nist.gov/vuln/detail/CVE-2018-5499</t>
  </si>
  <si>
    <t>https://nvd.nist.gov/vuln/detail/CVE-2019-0139</t>
  </si>
  <si>
    <t>https://nvd.nist.gov/vuln/detail/CVE-2019-0140</t>
  </si>
  <si>
    <t>https://nvd.nist.gov/vuln/detail/CVE-2019-14104</t>
  </si>
  <si>
    <t>https://nvd.nist.gov/vuln/detail/CVE-2019-0142</t>
  </si>
  <si>
    <t>https://nvd.nist.gov/vuln/detail/CVE-2019-14122</t>
  </si>
  <si>
    <t>https://nvd.nist.gov/vuln/detail/CVE-2019-14131</t>
  </si>
  <si>
    <t>https://nvd.nist.gov/vuln/detail/CVE-2019-14132</t>
  </si>
  <si>
    <t>https://nvd.nist.gov/vuln/detail/CVE-2019-14608</t>
  </si>
  <si>
    <t>https://nvd.nist.gov/vuln/detail/CVE-2019-14609</t>
  </si>
  <si>
    <t>https://nvd.nist.gov/vuln/detail/CVE-2019-14610</t>
  </si>
  <si>
    <t>https://nvd.nist.gov/vuln/detail/CVE-2019-14611</t>
  </si>
  <si>
    <t>https://nvd.nist.gov/vuln/detail/CVE-2019-0143</t>
  </si>
  <si>
    <t>https://nvd.nist.gov/vuln/detail/CVE-2019-15815</t>
  </si>
  <si>
    <t>https://nvd.nist.gov/vuln/detail/CVE-2019-1588</t>
  </si>
  <si>
    <t>https://nvd.nist.gov/vuln/detail/CVE-2019-15903</t>
  </si>
  <si>
    <t>https://nvd.nist.gov/vuln/detail/CVE-2019-1591</t>
  </si>
  <si>
    <t>https://nvd.nist.gov/vuln/detail/CVE-2019-1593</t>
  </si>
  <si>
    <t>https://nvd.nist.gov/vuln/detail/CVE-2019-1594</t>
  </si>
  <si>
    <t>https://nvd.nist.gov/vuln/detail/CVE-2019-1595</t>
  </si>
  <si>
    <t>https://nvd.nist.gov/vuln/detail/CVE-2019-1596</t>
  </si>
  <si>
    <t>https://nvd.nist.gov/vuln/detail/CVE-2019-1597</t>
  </si>
  <si>
    <t>https://nvd.nist.gov/vuln/detail/CVE-2019-0144</t>
  </si>
  <si>
    <t>https://nvd.nist.gov/vuln/detail/CVE-2019-1598</t>
  </si>
  <si>
    <t>https://nvd.nist.gov/vuln/detail/CVE-2019-1599</t>
  </si>
  <si>
    <t>https://nvd.nist.gov/vuln/detail/CVE-2019-0145</t>
  </si>
  <si>
    <t>https://nvd.nist.gov/vuln/detail/CVE-2019-1600</t>
  </si>
  <si>
    <t>https://nvd.nist.gov/vuln/detail/CVE-2019-1602</t>
  </si>
  <si>
    <t>https://nvd.nist.gov/vuln/detail/CVE-2019-1603</t>
  </si>
  <si>
    <t>https://nvd.nist.gov/vuln/detail/CVE-2019-1604</t>
  </si>
  <si>
    <t>https://nvd.nist.gov/vuln/detail/CVE-2019-16060</t>
  </si>
  <si>
    <t>https://nvd.nist.gov/vuln/detail/CVE-2019-1607</t>
  </si>
  <si>
    <t>https://nvd.nist.gov/vuln/detail/CVE-2019-1609</t>
  </si>
  <si>
    <t>https://nvd.nist.gov/vuln/detail/CVE-2019-16114</t>
  </si>
  <si>
    <t>https://nvd.nist.gov/vuln/detail/CVE-2019-0146</t>
  </si>
  <si>
    <t>https://nvd.nist.gov/vuln/detail/CVE-2019-16866</t>
  </si>
  <si>
    <t>https://nvd.nist.gov/vuln/detail/CVE-2019-16893</t>
  </si>
  <si>
    <t>https://nvd.nist.gov/vuln/detail/CVE-2019-17013</t>
  </si>
  <si>
    <t>https://nvd.nist.gov/vuln/detail/CVE-2019-17018</t>
  </si>
  <si>
    <t>https://nvd.nist.gov/vuln/detail/CVE-2019-0147</t>
  </si>
  <si>
    <t>https://nvd.nist.gov/vuln/detail/CVE-2019-17139</t>
  </si>
  <si>
    <t>https://nvd.nist.gov/vuln/detail/CVE-2019-17140</t>
  </si>
  <si>
    <t>https://nvd.nist.gov/vuln/detail/CVE-2019-17141</t>
  </si>
  <si>
    <t>https://nvd.nist.gov/vuln/detail/CVE-2019-17267</t>
  </si>
  <si>
    <t>https://nvd.nist.gov/vuln/detail/CVE-2019-17635</t>
  </si>
  <si>
    <t>https://nvd.nist.gov/vuln/detail/CVE-2019-18249</t>
  </si>
  <si>
    <t>https://nvd.nist.gov/vuln/detail/CVE-2019-18618</t>
  </si>
  <si>
    <t>https://nvd.nist.gov/vuln/detail/CVE-2019-18835</t>
  </si>
  <si>
    <t>https://nvd.nist.gov/vuln/detail/CVE-2019-0148</t>
  </si>
  <si>
    <t>https://nvd.nist.gov/vuln/detail/CVE-2019-20215</t>
  </si>
  <si>
    <t>https://nvd.nist.gov/vuln/detail/CVE-2019-2247</t>
  </si>
  <si>
    <t>https://nvd.nist.gov/vuln/detail/CVE-2019-2248</t>
  </si>
  <si>
    <t>https://nvd.nist.gov/vuln/detail/CVE-2019-2260</t>
  </si>
  <si>
    <t>https://nvd.nist.gov/vuln/detail/CVE-2019-2263</t>
  </si>
  <si>
    <t>https://nvd.nist.gov/vuln/detail/CVE-2019-2264</t>
  </si>
  <si>
    <t>https://nvd.nist.gov/vuln/detail/CVE-2019-0149</t>
  </si>
  <si>
    <t>https://nvd.nist.gov/vuln/detail/CVE-2019-0150</t>
  </si>
  <si>
    <t>https://nvd.nist.gov/vuln/detail/CVE-2019-2269</t>
  </si>
  <si>
    <t>https://nvd.nist.gov/vuln/detail/CVE-2019-2272</t>
  </si>
  <si>
    <t>https://nvd.nist.gov/vuln/detail/CVE-2019-10625</t>
  </si>
  <si>
    <t>https://nvd.nist.gov/vuln/detail/CVE-2019-2276</t>
  </si>
  <si>
    <t>https://nvd.nist.gov/vuln/detail/CVE-2019-2277</t>
  </si>
  <si>
    <t>https://nvd.nist.gov/vuln/detail/CVE-2019-2278</t>
  </si>
  <si>
    <t>https://nvd.nist.gov/vuln/detail/CVE-2019-2279</t>
  </si>
  <si>
    <t>https://nvd.nist.gov/vuln/detail/CVE-2019-2284</t>
  </si>
  <si>
    <t>https://nvd.nist.gov/vuln/detail/CVE-2019-2287</t>
  </si>
  <si>
    <t>https://nvd.nist.gov/vuln/detail/CVE-2019-2290</t>
  </si>
  <si>
    <t>https://nvd.nist.gov/vuln/detail/CVE-2019-2292</t>
  </si>
  <si>
    <t>https://nvd.nist.gov/vuln/detail/CVE-2019-2293</t>
  </si>
  <si>
    <t>https://nvd.nist.gov/vuln/detail/CVE-2019-10547</t>
  </si>
  <si>
    <t>https://nvd.nist.gov/vuln/detail/CVE-2019-2299</t>
  </si>
  <si>
    <t>https://nvd.nist.gov/vuln/detail/CVE-2019-2301</t>
  </si>
  <si>
    <t>https://nvd.nist.gov/vuln/detail/CVE-2019-10556</t>
  </si>
  <si>
    <t>https://nvd.nist.gov/vuln/detail/CVE-2019-2305</t>
  </si>
  <si>
    <t>https://nvd.nist.gov/vuln/detail/CVE-2019-2306</t>
  </si>
  <si>
    <t>https://nvd.nist.gov/vuln/detail/CVE-2019-2307</t>
  </si>
  <si>
    <t>https://nvd.nist.gov/vuln/detail/CVE-2019-2308</t>
  </si>
  <si>
    <t>https://nvd.nist.gov/vuln/detail/CVE-2019-2309</t>
  </si>
  <si>
    <t>https://nvd.nist.gov/vuln/detail/CVE-2019-10620</t>
  </si>
  <si>
    <t>https://nvd.nist.gov/vuln/detail/CVE-2019-2312</t>
  </si>
  <si>
    <t>https://nvd.nist.gov/vuln/detail/CVE-2019-2314</t>
  </si>
  <si>
    <t>https://nvd.nist.gov/vuln/detail/CVE-2019-2316</t>
  </si>
  <si>
    <t>https://nvd.nist.gov/vuln/detail/CVE-2019-2326</t>
  </si>
  <si>
    <t>https://nvd.nist.gov/vuln/detail/CVE-2019-2328</t>
  </si>
  <si>
    <t>https://nvd.nist.gov/vuln/detail/CVE-2019-2330</t>
  </si>
  <si>
    <t>https://nvd.nist.gov/vuln/detail/CVE-2019-2333</t>
  </si>
  <si>
    <t>https://nvd.nist.gov/vuln/detail/CVE-2019-2341</t>
  </si>
  <si>
    <t>https://nvd.nist.gov/vuln/detail/CVE-2019-2345</t>
  </si>
  <si>
    <t>https://nvd.nist.gov/vuln/detail/CVE-2019-3843</t>
  </si>
  <si>
    <t>https://nvd.nist.gov/vuln/detail/CVE-2019-3844</t>
  </si>
  <si>
    <t>https://nvd.nist.gov/vuln/detail/CVE-2019-3846</t>
  </si>
  <si>
    <t>https://nvd.nist.gov/vuln/detail/CVE-2019-3870</t>
  </si>
  <si>
    <t>https://nvd.nist.gov/vuln/detail/CVE-2019-3874</t>
  </si>
  <si>
    <t>https://nvd.nist.gov/vuln/detail/CVE-2019-3882</t>
  </si>
  <si>
    <t>https://nvd.nist.gov/vuln/detail/CVE-2019-3901</t>
  </si>
  <si>
    <t>https://nvd.nist.gov/vuln/detail/CVE-2019-6260</t>
  </si>
  <si>
    <t>https://nvd.nist.gov/vuln/detail/CVE-2019-10621</t>
  </si>
  <si>
    <t>https://nvd.nist.gov/vuln/detail/CVE-2019-10622</t>
  </si>
  <si>
    <t>https://nvd.nist.gov/vuln/detail/CVE-2019-10623</t>
  </si>
  <si>
    <t>https://nvd.nist.gov/vuln/detail/CVE-2020-11146</t>
  </si>
  <si>
    <t>https://nvd.nist.gov/vuln/detail/CVE-2020-11149</t>
  </si>
  <si>
    <t>https://nvd.nist.gov/vuln/detail/CVE-2020-11150</t>
  </si>
  <si>
    <t>https://nvd.nist.gov/vuln/detail/CVE-2020-11151</t>
  </si>
  <si>
    <t>https://nvd.nist.gov/vuln/detail/CVE-2020-11152</t>
  </si>
  <si>
    <t>https://nvd.nist.gov/vuln/detail/CVE-2020-11167</t>
  </si>
  <si>
    <t>https://nvd.nist.gov/vuln/detail/CVE-2020-11183</t>
  </si>
  <si>
    <t>https://nvd.nist.gov/vuln/detail/CVE-2020-11185</t>
  </si>
  <si>
    <t>https://nvd.nist.gov/vuln/detail/CVE-2020-11217</t>
  </si>
  <si>
    <t>https://nvd.nist.gov/vuln/detail/CVE-2020-11225</t>
  </si>
  <si>
    <t>https://nvd.nist.gov/vuln/detail/CVE-2019-10624</t>
  </si>
  <si>
    <t>https://nvd.nist.gov/vuln/detail/CVE-2020-11286</t>
  </si>
  <si>
    <t>https://nvd.nist.gov/vuln/detail/CVE-2020-14145</t>
  </si>
  <si>
    <t>https://nvd.nist.gov/vuln/detail/CVE-2020-14803</t>
  </si>
  <si>
    <t>https://nvd.nist.gov/vuln/detail/CVE-2020-24491</t>
  </si>
  <si>
    <t>https://nvd.nist.gov/vuln/detail/CVE-2020-29369</t>
  </si>
  <si>
    <t>https://nvd.nist.gov/vuln/detail/CVE-2020-35493</t>
  </si>
  <si>
    <t>https://nvd.nist.gov/vuln/detail/CVE-2020-35494</t>
  </si>
  <si>
    <t>https://nvd.nist.gov/vuln/detail/CVE-2020-35495</t>
  </si>
  <si>
    <t>https://nvd.nist.gov/vuln/detail/CVE-2020-35496</t>
  </si>
  <si>
    <t>https://nvd.nist.gov/vuln/detail/CVE-2021-20093</t>
  </si>
  <si>
    <t>https://nvd.nist.gov/vuln/detail/CVE-2021-2161</t>
  </si>
  <si>
    <t>https://nvd.nist.gov/vuln/detail/CVE-2021-2163</t>
  </si>
  <si>
    <t>https://nvd.nist.gov/vuln/detail/CVE-2021-22876</t>
  </si>
  <si>
    <t>https://nvd.nist.gov/vuln/detail/CVE-2021-22890</t>
  </si>
  <si>
    <t>https://nvd.nist.gov/vuln/detail/CVE-2021-30118</t>
  </si>
  <si>
    <t>https://nvd.nist.gov/vuln/detail/CVE-2021-30119</t>
  </si>
  <si>
    <t>https://nvd.nist.gov/vuln/detail/CVE-2021-37131</t>
  </si>
  <si>
    <t>https://nvd.nist.gov/vuln/detail/CVE-2019-14117</t>
  </si>
  <si>
    <t>https://nvd.nist.gov/vuln/detail/CVE-2022-0001</t>
  </si>
  <si>
    <t>https://nvd.nist.gov/vuln/detail/CVE-2022-0002</t>
  </si>
  <si>
    <t>https://nvd.nist.gov/vuln/detail/CVE-2022-0391</t>
  </si>
  <si>
    <t>https://nvd.nist.gov/vuln/detail/CVE-2022-0492</t>
  </si>
  <si>
    <t>https://nvd.nist.gov/vuln/detail/CVE-2022-2047</t>
  </si>
  <si>
    <t>https://nvd.nist.gov/vuln/detail/CVE-2022-21449</t>
  </si>
  <si>
    <t>https://nvd.nist.gov/vuln/detail/CVE-2022-21540</t>
  </si>
  <si>
    <t>https://nvd.nist.gov/vuln/detail/CVE-2022-21541</t>
  </si>
  <si>
    <t>https://nvd.nist.gov/vuln/detail/CVE-2022-21549</t>
  </si>
  <si>
    <t>https://nvd.nist.gov/vuln/detail/CVE-2022-25636</t>
  </si>
  <si>
    <t>https://nvd.nist.gov/vuln/detail/CVE-2022-34169</t>
  </si>
  <si>
    <t>https://nvd.nist.gov/vuln/detail/CVE-2022-37434</t>
  </si>
  <si>
    <t>CVE_Date</t>
  </si>
  <si>
    <t>https://www.debian.org/security/2020/dsa-4807</t>
  </si>
  <si>
    <t>https://web.archive.org/web/20201208124045/www.xerox.com/downloads/usa/en/c/cert_XRX08_004.pdf</t>
  </si>
  <si>
    <t>https://community.ui.com/releases/Important-Security-Notice-and-airOS-5-6-5-Release-5-6-5/6bf86b1a-116d-40bb-a68a-916a5c796f85</t>
  </si>
  <si>
    <t>fixdate investigated</t>
  </si>
  <si>
    <t>https://web.archive.org/web/20140418120534/http://securityadvisories.dlink.com/security/publication.aspx?name=SAP10008</t>
  </si>
  <si>
    <t>https://web.archive.org/web/20140418120620/http://securityadvisories.dlink.com/security/publication.aspx?name=SAP10018</t>
  </si>
  <si>
    <t>https://blog.inhq.net/posts/keepkey-CVE-2019-18671/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</si>
</sst>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/mm/yyyy;@"/>
    <numFmt numFmtId="165" formatCode="dd/mm/yyyy;@"/>
    <numFmt numFmtId="166" formatCode="#,##0_ ;\-#,##0\ 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/>
    <xf numFmtId="14" fontId="0" fillId="0" borderId="0" xfId="0" applyNumberFormat="1" applyAlignment="1">
      <alignment horizontal="left"/>
    </xf>
    <xf numFmtId="0" fontId="0" fillId="2" borderId="0" xfId="0" applyFill="1"/>
    <xf numFmtId="2" fontId="0" fillId="0" borderId="0" xfId="0" applyNumberFormat="1"/>
    <xf numFmtId="16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Fill="1"/>
    <xf numFmtId="165" fontId="0" fillId="0" borderId="0" xfId="0" applyNumberFormat="1" applyAlignment="1">
      <alignment horizontal="left"/>
    </xf>
    <xf numFmtId="165" fontId="0" fillId="2" borderId="0" xfId="0" applyNumberFormat="1" applyFill="1" applyAlignment="1">
      <alignment horizontal="left"/>
    </xf>
    <xf numFmtId="165" fontId="0" fillId="0" borderId="0" xfId="0" applyNumberFormat="1"/>
    <xf numFmtId="166" fontId="0" fillId="0" borderId="0" xfId="2" applyNumberFormat="1" applyFont="1"/>
    <xf numFmtId="1" fontId="0" fillId="0" borderId="0" xfId="0" applyNumberFormat="1"/>
    <xf numFmtId="1" fontId="0" fillId="0" borderId="0" xfId="2" applyNumberFormat="1" applyFont="1"/>
    <xf numFmtId="1" fontId="0" fillId="2" borderId="0" xfId="2" applyNumberFormat="1" applyFont="1" applyFill="1"/>
    <xf numFmtId="1" fontId="0" fillId="3" borderId="0" xfId="0" applyNumberFormat="1" applyFill="1"/>
    <xf numFmtId="0" fontId="0" fillId="5" borderId="0" xfId="0" applyFill="1"/>
    <xf numFmtId="165" fontId="0" fillId="3" borderId="0" xfId="0" applyNumberFormat="1" applyFill="1" applyAlignment="1">
      <alignment horizontal="left"/>
    </xf>
    <xf numFmtId="0" fontId="0" fillId="6" borderId="0" xfId="0" applyFill="1"/>
    <xf numFmtId="164" fontId="0" fillId="6" borderId="0" xfId="0" applyNumberFormat="1" applyFill="1" applyAlignment="1">
      <alignment horizontal="left"/>
    </xf>
    <xf numFmtId="165" fontId="0" fillId="6" borderId="0" xfId="0" applyNumberFormat="1" applyFill="1" applyAlignment="1">
      <alignment horizontal="left"/>
    </xf>
    <xf numFmtId="166" fontId="0" fillId="6" borderId="0" xfId="2" applyNumberFormat="1" applyFont="1" applyFill="1"/>
    <xf numFmtId="166" fontId="0" fillId="0" borderId="0" xfId="2" applyNumberFormat="1" applyFont="1" applyFill="1"/>
    <xf numFmtId="0" fontId="2" fillId="0" borderId="0" xfId="1" applyFill="1"/>
    <xf numFmtId="0" fontId="0" fillId="5" borderId="0" xfId="0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dd/mm/yyyy;@"/>
      <alignment horizontal="left" vertical="bottom" textRotation="0" wrapText="0" indent="0" justifyLastLine="0" shrinkToFit="0" readingOrder="0"/>
    </dxf>
    <dxf>
      <numFmt numFmtId="165" formatCode="dd/mm/yyyy;@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5" formatCode="dd/mm/yyyy;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d/mm/yyyy;@"/>
      <alignment horizontal="left" vertical="bottom" textRotation="0" wrapText="0" indent="0" justifyLastLine="0" shrinkToFit="0" readingOrder="0"/>
    </dxf>
    <dxf>
      <numFmt numFmtId="164" formatCode="d/mm/yyyy;@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CBEAA76-6F95-4A66-BA6D-6A4AD6BBC302}" autoFormatId="16" applyNumberFormats="0" applyBorderFormats="0" applyFontFormats="0" applyPatternFormats="0" applyAlignmentFormats="0" applyWidthHeightFormats="0">
  <queryTableRefresh nextId="9" unboundColumnsRight="6">
    <queryTableFields count="7">
      <queryTableField id="1" name="Column1" tableColumnId="1"/>
      <queryTableField id="4" dataBound="0" tableColumnId="4"/>
      <queryTableField id="3" dataBound="0" tableColumnId="3"/>
      <queryTableField id="5" dataBound="0" tableColumnId="5"/>
      <queryTableField id="6" dataBound="0" tableColumnId="6"/>
      <queryTableField id="7" dataBound="0" tableColumnId="7"/>
      <queryTableField id="8" dataBound="0" tableColumnId="2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0545D8B-137C-4446-9B75-CD6F252FAE97}" autoFormatId="16" applyNumberFormats="0" applyBorderFormats="0" applyFontFormats="0" applyPatternFormats="0" applyAlignmentFormats="0" applyWidthHeightFormats="0">
  <queryTableRefresh nextId="17" unboundColumnsRight="11">
    <queryTableFields count="12">
      <queryTableField id="1" name="Column1" tableColumnId="1"/>
      <queryTableField id="4" dataBound="0" tableColumnId="4"/>
      <queryTableField id="3" dataBound="0" tableColumnId="3"/>
      <queryTableField id="5" dataBound="0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49382E-623B-4A37-AECA-717226667564}" name="CVEsTime2Fix_FormattedDates9" displayName="CVEsTime2Fix_FormattedDates9" ref="A1:G1024" tableType="queryTable" totalsRowCount="1">
  <autoFilter ref="A1:G1023" xr:uid="{5C49382E-623B-4A37-AECA-717226667564}"/>
  <sortState xmlns:xlrd2="http://schemas.microsoft.com/office/spreadsheetml/2017/richdata2" ref="A81:F986">
    <sortCondition ref="D1:D1023"/>
  </sortState>
  <tableColumns count="7">
    <tableColumn id="1" xr3:uid="{A134854E-F9F9-45E1-9086-48C9ADB0EEEA}" uniqueName="1" name="Column1" queryTableFieldId="1" dataDxfId="17"/>
    <tableColumn id="4" xr3:uid="{102535C6-132D-4452-8D28-A1A5295E661A}" uniqueName="4" name="CVE_Date" queryTableFieldId="4" dataDxfId="16" totalsRowDxfId="15"/>
    <tableColumn id="3" xr3:uid="{DDBD5A3D-D72E-4379-8460-A394155E8C12}" uniqueName="3" name="FixDate" queryTableFieldId="3" dataDxfId="14" totalsRowDxfId="13"/>
    <tableColumn id="5" xr3:uid="{E220120C-629A-44BC-88D3-446E1F127B38}" uniqueName="5" name="Time2Fix" totalsRowFunction="custom" queryTableFieldId="5" dataDxfId="12">
      <calculatedColumnFormula>+CVEsTime2Fix_FormattedDates9[[#This Row],[FixDate]]-CVEsTime2Fix_FormattedDates9[[#This Row],[CVE_Date]]</calculatedColumnFormula>
      <totalsRowFormula>COUNT(D6:D1023)</totalsRowFormula>
    </tableColumn>
    <tableColumn id="6" xr3:uid="{46F1D685-5B9C-454C-B773-9B20268B29BA}" uniqueName="6" name="CHECK" queryTableFieldId="6"/>
    <tableColumn id="7" xr3:uid="{6917FF9C-310B-4D3C-90C7-1D5D4A44ADE4}" uniqueName="7" name="Reference" queryTableFieldId="7"/>
    <tableColumn id="2" xr3:uid="{ADEC1EAA-3949-41D2-BE3D-8FCBF08DA083}" uniqueName="2" name="NV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A05D7C-6F7F-4864-B7AC-6CEBBCD68189}" name="CVEsTime2Fix_FormattedDates910" displayName="CVEsTime2Fix_FormattedDates910" ref="A3:L1025" tableType="queryTable" totalsRowShown="0">
  <autoFilter ref="A3:L1025" xr:uid="{5C49382E-623B-4A37-AECA-717226667564}">
    <filterColumn colId="4">
      <filters>
        <filter val="1"/>
      </filters>
    </filterColumn>
  </autoFilter>
  <tableColumns count="12">
    <tableColumn id="1" xr3:uid="{EF6F8FDA-C935-4502-B39D-FEE061DE10E7}" uniqueName="1" name="Column1" queryTableFieldId="1" dataDxfId="11"/>
    <tableColumn id="4" xr3:uid="{DC2AD085-F637-4DA1-9BF6-6D722015A211}" uniqueName="4" name="PublishDate" queryTableFieldId="4" dataDxfId="10"/>
    <tableColumn id="3" xr3:uid="{8A4DEFDC-8659-4C4E-8AE3-5A6F6B926E44}" uniqueName="3" name="FixDate" queryTableFieldId="3" dataDxfId="9"/>
    <tableColumn id="5" xr3:uid="{ECE98E39-6297-4893-8381-810BB9CEC4DF}" uniqueName="5" name="Time2Fix" queryTableFieldId="5" dataDxfId="8"/>
    <tableColumn id="8" xr3:uid="{9D6C145F-632A-423C-91CE-EF4033EE5AF2}" uniqueName="8" name=" d2f &lt;= 0" queryTableFieldId="8" dataDxfId="7">
      <calculatedColumnFormula>IF(CVEsTime2Fix_FormattedDates910[[#This Row],[Time2Fix]]&lt;0,1,0)</calculatedColumnFormula>
    </tableColumn>
    <tableColumn id="9" xr3:uid="{5BAFF0D3-4F4A-4FF9-8563-A5DE387AFA43}" uniqueName="9" name="0&lt;d2f&lt;50 " queryTableFieldId="9" dataDxfId="6">
      <calculatedColumnFormula>IF(AND(CVEsTime2Fix_FormattedDates910[[#This Row],[Time2Fix]]&gt;0,CVEsTime2Fix_FormattedDates910[[#This Row],[Time2Fix]]&lt;50),1,0)</calculatedColumnFormula>
    </tableColumn>
    <tableColumn id="10" xr3:uid="{C3D2D0B5-01A4-4DE6-BFEC-8B27B6CADD46}" uniqueName="10" name="49&lt;d2f&lt;100" queryTableFieldId="10" dataDxfId="5">
      <calculatedColumnFormula>IF(AND(CVEsTime2Fix_FormattedDates910[[#This Row],[Time2Fix]]&gt;49,CVEsTime2Fix_FormattedDates910[[#This Row],[Time2Fix]]&lt;100),1,0)</calculatedColumnFormula>
    </tableColumn>
    <tableColumn id="11" xr3:uid="{4B25F00E-3FB3-4938-8102-FD5692EC153B}" uniqueName="11" name="99&lt;d2f&lt;200" queryTableFieldId="11" dataDxfId="4">
      <calculatedColumnFormula>IF(AND(CVEsTime2Fix_FormattedDates910[[#This Row],[Time2Fix]]&gt;99,CVEsTime2Fix_FormattedDates910[[#This Row],[Time2Fix]]&lt;200),1,0)</calculatedColumnFormula>
    </tableColumn>
    <tableColumn id="12" xr3:uid="{B8B16B4A-11E0-427E-9C94-8AE7C2DEE8B6}" uniqueName="12" name="199&lt;d2f&lt;300" queryTableFieldId="12" dataDxfId="3">
      <calculatedColumnFormula>IF(AND(CVEsTime2Fix_FormattedDates910[[#This Row],[Time2Fix]]&gt;199,CVEsTime2Fix_FormattedDates910[[#This Row],[Time2Fix]]&lt;300),1,0)</calculatedColumnFormula>
    </tableColumn>
    <tableColumn id="13" xr3:uid="{EED2CDAF-61D8-45B8-ABC7-532685C924AF}" uniqueName="13" name="299&lt;d2f&lt;400" queryTableFieldId="13" dataDxfId="2">
      <calculatedColumnFormula>IF(AND(CVEsTime2Fix_FormattedDates910[[#This Row],[Time2Fix]]&gt;299,CVEsTime2Fix_FormattedDates910[[#This Row],[Time2Fix]]&lt;400),1,0)</calculatedColumnFormula>
    </tableColumn>
    <tableColumn id="14" xr3:uid="{5E49726B-5316-42CC-A836-39723D2E87CF}" uniqueName="14" name="399&lt;d2f&lt;500" queryTableFieldId="14" dataDxfId="1">
      <calculatedColumnFormula>IF(AND(CVEsTime2Fix_FormattedDates910[[#This Row],[Time2Fix]]&gt;399,CVEsTime2Fix_FormattedDates910[[#This Row],[Time2Fix]]&lt;500),1,0)</calculatedColumnFormula>
    </tableColumn>
    <tableColumn id="15" xr3:uid="{733273D1-96BA-46DD-BC22-E457DAD2BDCA}" uniqueName="15" name="499&lt;d2f&lt;1000" queryTableFieldId="15" dataDxfId="0">
      <calculatedColumnFormula>IF(AND(CVEsTime2Fix_FormattedDates910[[#This Row],[Time2Fix]]&gt;499,CVEsTime2Fix_FormattedDates910[[#This Row],[Time2Fix]]&lt;1000),1,0)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vd.nist.gov/vuln/detail/CVE-2019-0142" TargetMode="External"/><Relationship Id="rId21" Type="http://schemas.openxmlformats.org/officeDocument/2006/relationships/hyperlink" Target="https://web.archive.org/web/20071102190558/secunia.com/advisories/26192" TargetMode="External"/><Relationship Id="rId170" Type="http://schemas.openxmlformats.org/officeDocument/2006/relationships/hyperlink" Target="https://nvd.nist.gov/vuln/detail/CVE-2019-9517" TargetMode="External"/><Relationship Id="rId268" Type="http://schemas.openxmlformats.org/officeDocument/2006/relationships/hyperlink" Target="https://docs.qualcomm.com/product/publicresources/securitybulletin/july-2020-bulletin.html" TargetMode="External"/><Relationship Id="rId475" Type="http://schemas.openxmlformats.org/officeDocument/2006/relationships/hyperlink" Target="https://sec.cloudapps.cisco.com/security/center/content/CiscoSecurityAdvisory/cisco-sa-20190306-nxos-pe" TargetMode="External"/><Relationship Id="rId682" Type="http://schemas.openxmlformats.org/officeDocument/2006/relationships/hyperlink" Target="https://web.archive.org/web/20200227213025/https:/www.securityfocus.com/bid/94392/" TargetMode="External"/><Relationship Id="rId128" Type="http://schemas.openxmlformats.org/officeDocument/2006/relationships/hyperlink" Target="https://sec.cloudapps.cisco.com/security/center/content/CiscoSecurityAdvisory/cisco-sa-20190306-nxos-cmdinj-1607" TargetMode="External"/><Relationship Id="rId335" Type="http://schemas.openxmlformats.org/officeDocument/2006/relationships/hyperlink" Target="https://nvd.nist.gov/vuln/detail/CVE-2019-17637" TargetMode="External"/><Relationship Id="rId542" Type="http://schemas.openxmlformats.org/officeDocument/2006/relationships/hyperlink" Target="https://web.archive.org/web/20200228230635/www.securityfocus.com/bid/74050" TargetMode="External"/><Relationship Id="rId987" Type="http://schemas.openxmlformats.org/officeDocument/2006/relationships/hyperlink" Target="https://nvd.nist.gov/vuln/detail/CVE-2014-3890" TargetMode="External"/><Relationship Id="rId1172" Type="http://schemas.openxmlformats.org/officeDocument/2006/relationships/hyperlink" Target="https://nvd.nist.gov/vuln/detail/CVE-2013-2573" TargetMode="External"/><Relationship Id="rId402" Type="http://schemas.openxmlformats.org/officeDocument/2006/relationships/hyperlink" Target="https://docs.qualcomm.com/product/publicresources/securitybulletin/january-2020-bulletin.html" TargetMode="External"/><Relationship Id="rId847" Type="http://schemas.openxmlformats.org/officeDocument/2006/relationships/hyperlink" Target="https://nvd.nist.gov/vuln/detail/CVE-2019-19012" TargetMode="External"/><Relationship Id="rId1032" Type="http://schemas.openxmlformats.org/officeDocument/2006/relationships/hyperlink" Target="https://nvd.nist.gov/vuln/detail/CVE-2019-18672" TargetMode="External"/><Relationship Id="rId1477" Type="http://schemas.openxmlformats.org/officeDocument/2006/relationships/hyperlink" Target="https://nvd.nist.gov/vuln/detail/CVE-2019-10938" TargetMode="External"/><Relationship Id="rId1684" Type="http://schemas.openxmlformats.org/officeDocument/2006/relationships/hyperlink" Target="https://nvd.nist.gov/vuln/detail/CVE-2022-37434" TargetMode="External"/><Relationship Id="rId707" Type="http://schemas.openxmlformats.org/officeDocument/2006/relationships/hyperlink" Target="https://web.archive.org/web/20200227190826/www.securityfocus.com/bid/96397" TargetMode="External"/><Relationship Id="rId914" Type="http://schemas.openxmlformats.org/officeDocument/2006/relationships/hyperlink" Target="https://nvd.nist.gov/vuln/detail/CVE-2019-19204" TargetMode="External"/><Relationship Id="rId1337" Type="http://schemas.openxmlformats.org/officeDocument/2006/relationships/hyperlink" Target="https://nvd.nist.gov/vuln/detail/CVE-2018-11925" TargetMode="External"/><Relationship Id="rId1544" Type="http://schemas.openxmlformats.org/officeDocument/2006/relationships/hyperlink" Target="https://nvd.nist.gov/vuln/detail/CVE-2019-16060" TargetMode="External"/><Relationship Id="rId43" Type="http://schemas.openxmlformats.org/officeDocument/2006/relationships/hyperlink" Target="https://web.archive.org/web/20200228231859/www.securityfocus.com/bid/74199" TargetMode="External"/><Relationship Id="rId1404" Type="http://schemas.openxmlformats.org/officeDocument/2006/relationships/hyperlink" Target="https://nvd.nist.gov/vuln/detail/CVE-2018-5390" TargetMode="External"/><Relationship Id="rId1611" Type="http://schemas.openxmlformats.org/officeDocument/2006/relationships/hyperlink" Target="https://nvd.nist.gov/vuln/detail/CVE-2019-2330" TargetMode="External"/><Relationship Id="rId192" Type="http://schemas.openxmlformats.org/officeDocument/2006/relationships/hyperlink" Target="https://www.kb.cert.org/vuls/id/906576" TargetMode="External"/><Relationship Id="rId497" Type="http://schemas.openxmlformats.org/officeDocument/2006/relationships/hyperlink" Target="https://web.archive.org/web/20111223144141/http:/secunia.com/advisories/27647/" TargetMode="External"/><Relationship Id="rId357" Type="http://schemas.openxmlformats.org/officeDocument/2006/relationships/hyperlink" Target="https://www.kb.cert.org/vuls/id/757804" TargetMode="External"/><Relationship Id="rId1194" Type="http://schemas.openxmlformats.org/officeDocument/2006/relationships/hyperlink" Target="https://nvd.nist.gov/vuln/detail/CVE-2014-7269" TargetMode="External"/><Relationship Id="rId217" Type="http://schemas.openxmlformats.org/officeDocument/2006/relationships/hyperlink" Target="https://nvd.nist.gov/vuln/detail/CVE-2018-14665" TargetMode="External"/><Relationship Id="rId564" Type="http://schemas.openxmlformats.org/officeDocument/2006/relationships/hyperlink" Target="https://www.cisa.gov/news-events/ics-advisories/icsa-18-137-02" TargetMode="External"/><Relationship Id="rId771" Type="http://schemas.openxmlformats.org/officeDocument/2006/relationships/hyperlink" Target="https://nvd.nist.gov/vuln/detail/CVE-2019-16145" TargetMode="External"/><Relationship Id="rId869" Type="http://schemas.openxmlformats.org/officeDocument/2006/relationships/hyperlink" Target="https://nvd.nist.gov/vuln/detail/CVE-2019-19202" TargetMode="External"/><Relationship Id="rId1499" Type="http://schemas.openxmlformats.org/officeDocument/2006/relationships/hyperlink" Target="https://nvd.nist.gov/vuln/detail/CVE-2019-14016" TargetMode="External"/><Relationship Id="rId424" Type="http://schemas.openxmlformats.org/officeDocument/2006/relationships/hyperlink" Target="https://www.debian.org/security/2021/dsa-4899" TargetMode="External"/><Relationship Id="rId631" Type="http://schemas.openxmlformats.org/officeDocument/2006/relationships/hyperlink" Target="https://web.archive.org/web/20120327094301/http:/www.cisco.com/en/US/docs/security/asa/asa81/release/notes/asarn812.html" TargetMode="External"/><Relationship Id="rId729" Type="http://schemas.openxmlformats.org/officeDocument/2006/relationships/hyperlink" Target="https://nvd.nist.gov/vuln/detail/CVE-2018-14348" TargetMode="External"/><Relationship Id="rId1054" Type="http://schemas.openxmlformats.org/officeDocument/2006/relationships/hyperlink" Target="https://nvd.nist.gov/vuln/detail/CVE-2022-36998" TargetMode="External"/><Relationship Id="rId1261" Type="http://schemas.openxmlformats.org/officeDocument/2006/relationships/hyperlink" Target="https://nvd.nist.gov/vuln/detail/CVE-2016-5852" TargetMode="External"/><Relationship Id="rId1359" Type="http://schemas.openxmlformats.org/officeDocument/2006/relationships/hyperlink" Target="https://nvd.nist.gov/vuln/detail/CVE-2018-13899" TargetMode="External"/><Relationship Id="rId936" Type="http://schemas.openxmlformats.org/officeDocument/2006/relationships/hyperlink" Target="https://nvd.nist.gov/vuln/detail/CVE-2007-4633" TargetMode="External"/><Relationship Id="rId1121" Type="http://schemas.openxmlformats.org/officeDocument/2006/relationships/hyperlink" Target="https://nvd.nist.gov/vuln/detail/CVE-2009-3727" TargetMode="External"/><Relationship Id="rId1219" Type="http://schemas.openxmlformats.org/officeDocument/2006/relationships/hyperlink" Target="https://nvd.nist.gov/vuln/detail/CVE-2015-5386" TargetMode="External"/><Relationship Id="rId1566" Type="http://schemas.openxmlformats.org/officeDocument/2006/relationships/hyperlink" Target="https://nvd.nist.gov/vuln/detail/CVE-2019-20216" TargetMode="External"/><Relationship Id="rId65" Type="http://schemas.openxmlformats.org/officeDocument/2006/relationships/hyperlink" Target="https://web.archive.org/web/20210117055018/www.securityfocus.com/bid/98312" TargetMode="External"/><Relationship Id="rId1426" Type="http://schemas.openxmlformats.org/officeDocument/2006/relationships/hyperlink" Target="https://nvd.nist.gov/vuln/detail/CVE-2019-10507" TargetMode="External"/><Relationship Id="rId1633" Type="http://schemas.openxmlformats.org/officeDocument/2006/relationships/hyperlink" Target="https://nvd.nist.gov/vuln/detail/CVE-2019-6584" TargetMode="External"/><Relationship Id="rId281" Type="http://schemas.openxmlformats.org/officeDocument/2006/relationships/hyperlink" Target="https://docs.qualcomm.com/product/publicresources/securitybulletin/october-2019-bulletin.html" TargetMode="External"/><Relationship Id="rId141" Type="http://schemas.openxmlformats.org/officeDocument/2006/relationships/hyperlink" Target="https://www.codeaurora.org/security-bulletin/2019/04/01/april-2019-code-aurora-security-bulletin" TargetMode="External"/><Relationship Id="rId379" Type="http://schemas.openxmlformats.org/officeDocument/2006/relationships/hyperlink" Target="https://web.archive.org/web/20210117203851/www.securityfocus.com/bid/93251" TargetMode="External"/><Relationship Id="rId586" Type="http://schemas.openxmlformats.org/officeDocument/2006/relationships/hyperlink" Target="https://nvd.nist.gov/vuln/detail/CVE-2019-16943" TargetMode="External"/><Relationship Id="rId793" Type="http://schemas.openxmlformats.org/officeDocument/2006/relationships/hyperlink" Target="https://nvd.nist.gov/vuln/detail/CVE-2019-16187" TargetMode="External"/><Relationship Id="rId7" Type="http://schemas.openxmlformats.org/officeDocument/2006/relationships/hyperlink" Target="https://web.archive.org/web/20080126031143/secunia.com/advisories/24388" TargetMode="External"/><Relationship Id="rId239" Type="http://schemas.openxmlformats.org/officeDocument/2006/relationships/hyperlink" Target="https://web.archive.org/web/20201020000432/www.securitytracker.com/id?1024907" TargetMode="External"/><Relationship Id="rId446" Type="http://schemas.openxmlformats.org/officeDocument/2006/relationships/hyperlink" Target="https://web.archive.org/web/20110603160828/secunia.com/advisories/40842" TargetMode="External"/><Relationship Id="rId653" Type="http://schemas.openxmlformats.org/officeDocument/2006/relationships/hyperlink" Target="https://www.ibm.com/support/pages/security-bulletin-websphere-datapower-xc10-appliance-vulnerabilities-exist-administrative-console-and-session-cookie-login-cve-2014-3059-and-cve-2014-2060" TargetMode="External"/><Relationship Id="rId1076" Type="http://schemas.openxmlformats.org/officeDocument/2006/relationships/hyperlink" Target="https://nvd.nist.gov/vuln/detail/CVE-2007-3349" TargetMode="External"/><Relationship Id="rId1283" Type="http://schemas.openxmlformats.org/officeDocument/2006/relationships/hyperlink" Target="https://nvd.nist.gov/vuln/detail/CVE-2017-14699" TargetMode="External"/><Relationship Id="rId1490" Type="http://schemas.openxmlformats.org/officeDocument/2006/relationships/hyperlink" Target="https://nvd.nist.gov/vuln/detail/CVE-2019-12104" TargetMode="External"/><Relationship Id="rId306" Type="http://schemas.openxmlformats.org/officeDocument/2006/relationships/hyperlink" Target="https://docs.qualcomm.com/product/publicresources/securitybulletin/december-2019-bulletin.html" TargetMode="External"/><Relationship Id="rId860" Type="http://schemas.openxmlformats.org/officeDocument/2006/relationships/hyperlink" Target="https://nvd.nist.gov/vuln/detail/CVE-2019-19075" TargetMode="External"/><Relationship Id="rId958" Type="http://schemas.openxmlformats.org/officeDocument/2006/relationships/hyperlink" Target="https://nvd.nist.gov/vuln/detail/CVE-2009-4912" TargetMode="External"/><Relationship Id="rId1143" Type="http://schemas.openxmlformats.org/officeDocument/2006/relationships/hyperlink" Target="https://nvd.nist.gov/vuln/detail/CVE-2010-1561" TargetMode="External"/><Relationship Id="rId1588" Type="http://schemas.openxmlformats.org/officeDocument/2006/relationships/hyperlink" Target="https://nvd.nist.gov/vuln/detail/CVE-2019-2287" TargetMode="External"/><Relationship Id="rId87" Type="http://schemas.openxmlformats.org/officeDocument/2006/relationships/hyperlink" Target="https://www.codeaurora.org/security-bulletin/2019/04/01/april-2019-code-aurora-security-bulletin" TargetMode="External"/><Relationship Id="rId513" Type="http://schemas.openxmlformats.org/officeDocument/2006/relationships/hyperlink" Target="https://web.archive.org/web/20200301053512/www.securityfocus.com/bid/35478" TargetMode="External"/><Relationship Id="rId720" Type="http://schemas.openxmlformats.org/officeDocument/2006/relationships/hyperlink" Target="https://nvd.nist.gov/vuln/detail/CVE-2018-14340" TargetMode="External"/><Relationship Id="rId818" Type="http://schemas.openxmlformats.org/officeDocument/2006/relationships/hyperlink" Target="https://nvd.nist.gov/vuln/detail/CVE-2019-17133" TargetMode="External"/><Relationship Id="rId1350" Type="http://schemas.openxmlformats.org/officeDocument/2006/relationships/hyperlink" Target="https://nvd.nist.gov/vuln/detail/CVE-2018-11967" TargetMode="External"/><Relationship Id="rId1448" Type="http://schemas.openxmlformats.org/officeDocument/2006/relationships/hyperlink" Target="https://nvd.nist.gov/vuln/detail/CVE-2019-10569" TargetMode="External"/><Relationship Id="rId1655" Type="http://schemas.openxmlformats.org/officeDocument/2006/relationships/hyperlink" Target="https://nvd.nist.gov/vuln/detail/CVE-2020-35496" TargetMode="External"/><Relationship Id="rId1003" Type="http://schemas.openxmlformats.org/officeDocument/2006/relationships/hyperlink" Target="https://nvd.nist.gov/vuln/detail/CVE-2018-15473" TargetMode="External"/><Relationship Id="rId1210" Type="http://schemas.openxmlformats.org/officeDocument/2006/relationships/hyperlink" Target="https://nvd.nist.gov/vuln/detail/CVE-2015-3969" TargetMode="External"/><Relationship Id="rId1308" Type="http://schemas.openxmlformats.org/officeDocument/2006/relationships/hyperlink" Target="https://nvd.nist.gov/vuln/detail/CVE-2017-7899" TargetMode="External"/><Relationship Id="rId1515" Type="http://schemas.openxmlformats.org/officeDocument/2006/relationships/hyperlink" Target="https://nvd.nist.gov/vuln/detail/CVE-2019-14068" TargetMode="External"/><Relationship Id="rId14" Type="http://schemas.openxmlformats.org/officeDocument/2006/relationships/hyperlink" Target="https://web.archive.org/web/20071230040024/http:/secunia.com/advisories/25302/" TargetMode="External"/><Relationship Id="rId163" Type="http://schemas.openxmlformats.org/officeDocument/2006/relationships/hyperlink" Target="https://www.codeaurora.org/security-bulletin/2019/07/01/july-2019-code-aurora-security-bulletin" TargetMode="External"/><Relationship Id="rId370" Type="http://schemas.openxmlformats.org/officeDocument/2006/relationships/hyperlink" Target="https://www.cisa.gov/news-events/ics-advisories/icsa-15-265-03" TargetMode="External"/><Relationship Id="rId230" Type="http://schemas.openxmlformats.org/officeDocument/2006/relationships/hyperlink" Target="https://lists.debian.org/debian-lts-announce/2019/05/msg00041.html" TargetMode="External"/><Relationship Id="rId468" Type="http://schemas.openxmlformats.org/officeDocument/2006/relationships/hyperlink" Target="https://www.intel.com/content/www/us/en/security-center/advisory/intel-sa-00264.html" TargetMode="External"/><Relationship Id="rId675" Type="http://schemas.openxmlformats.org/officeDocument/2006/relationships/hyperlink" Target="https://web.archive.org/web/20200227214457/www.securityfocus.com/bid/94089" TargetMode="External"/><Relationship Id="rId882" Type="http://schemas.openxmlformats.org/officeDocument/2006/relationships/hyperlink" Target="https://nvd.nist.gov/vuln/detail/CVE-2020-36223" TargetMode="External"/><Relationship Id="rId1098" Type="http://schemas.openxmlformats.org/officeDocument/2006/relationships/hyperlink" Target="https://nvd.nist.gov/vuln/detail/CVE-2008-3817" TargetMode="External"/><Relationship Id="rId25" Type="http://schemas.openxmlformats.org/officeDocument/2006/relationships/hyperlink" Target="https://web.archive.org/web/20080216233457/secunia.com/advisories/26724" TargetMode="External"/><Relationship Id="rId328" Type="http://schemas.openxmlformats.org/officeDocument/2006/relationships/hyperlink" Target="https://docs.qualcomm.com/product/publicresources/securitybulletin/april-2020-bulletin.html" TargetMode="External"/><Relationship Id="rId535" Type="http://schemas.openxmlformats.org/officeDocument/2006/relationships/hyperlink" Target="https://www.openwall.com/lists/oss-security/2011/11/21/4" TargetMode="External"/><Relationship Id="rId742" Type="http://schemas.openxmlformats.org/officeDocument/2006/relationships/hyperlink" Target="https://nvd.nist.gov/vuln/detail/CVE-2019-15900" TargetMode="External"/><Relationship Id="rId1165" Type="http://schemas.openxmlformats.org/officeDocument/2006/relationships/hyperlink" Target="https://nvd.nist.gov/vuln/detail/CVE-2012-0364" TargetMode="External"/><Relationship Id="rId1372" Type="http://schemas.openxmlformats.org/officeDocument/2006/relationships/hyperlink" Target="https://nvd.nist.gov/vuln/detail/CVE-2018-18095" TargetMode="External"/><Relationship Id="rId174" Type="http://schemas.openxmlformats.org/officeDocument/2006/relationships/hyperlink" Target="https://lists.debian.org/debian-lts-announce/2022/03/msg00012.html" TargetMode="External"/><Relationship Id="rId381" Type="http://schemas.openxmlformats.org/officeDocument/2006/relationships/hyperlink" Target="https://web.archive.org/web/20210117161646/www.securityfocus.com/bid/94819" TargetMode="External"/><Relationship Id="rId602" Type="http://schemas.openxmlformats.org/officeDocument/2006/relationships/hyperlink" Target="https://source.android.com/docs/security/bulletin/2019-09-01" TargetMode="External"/><Relationship Id="rId1025" Type="http://schemas.openxmlformats.org/officeDocument/2006/relationships/hyperlink" Target="https://nvd.nist.gov/vuln/detail/CVE-2019-1606" TargetMode="External"/><Relationship Id="rId1232" Type="http://schemas.openxmlformats.org/officeDocument/2006/relationships/hyperlink" Target="https://nvd.nist.gov/vuln/detail/CVE-2016-2062" TargetMode="External"/><Relationship Id="rId1677" Type="http://schemas.openxmlformats.org/officeDocument/2006/relationships/hyperlink" Target="https://nvd.nist.gov/vuln/detail/CVE-2022-21449" TargetMode="External"/><Relationship Id="rId241" Type="http://schemas.openxmlformats.org/officeDocument/2006/relationships/hyperlink" Target="http://seclists.org/fulldisclosure/2016/Feb/112" TargetMode="External"/><Relationship Id="rId479" Type="http://schemas.openxmlformats.org/officeDocument/2006/relationships/hyperlink" Target="https://sec.cloudapps.cisco.com/security/center/content/CiscoSecurityAdvisory/cisco-sa-20190306-nxos-privesc" TargetMode="External"/><Relationship Id="rId686" Type="http://schemas.openxmlformats.org/officeDocument/2006/relationships/hyperlink" Target="https://www.kb.cert.org/vuls/id/144389" TargetMode="External"/><Relationship Id="rId893" Type="http://schemas.openxmlformats.org/officeDocument/2006/relationships/hyperlink" Target="https://cxsecurity.com/issue/WLB-2017020177" TargetMode="External"/><Relationship Id="rId907" Type="http://schemas.openxmlformats.org/officeDocument/2006/relationships/hyperlink" Target="https://nvd.nist.gov/vuln/detail/CVE-2019-17666" TargetMode="External"/><Relationship Id="rId1537" Type="http://schemas.openxmlformats.org/officeDocument/2006/relationships/hyperlink" Target="https://nvd.nist.gov/vuln/detail/CVE-2019-1598" TargetMode="External"/><Relationship Id="rId36" Type="http://schemas.openxmlformats.org/officeDocument/2006/relationships/hyperlink" Target="https://web.archive.org/web/20110124185918/secunia.com/advisories/43017" TargetMode="External"/><Relationship Id="rId339" Type="http://schemas.openxmlformats.org/officeDocument/2006/relationships/hyperlink" Target="https://docs.qualcomm.com/product/publicresources/securitybulletin/december-2020-bulletin.html" TargetMode="External"/><Relationship Id="rId546" Type="http://schemas.openxmlformats.org/officeDocument/2006/relationships/hyperlink" Target="https://web.archive.org/web/20200227193909/www.securityfocus.com/bid/95867" TargetMode="External"/><Relationship Id="rId753" Type="http://schemas.openxmlformats.org/officeDocument/2006/relationships/hyperlink" Target="https://nvd.nist.gov/vuln/detail/CVE-2019-15922" TargetMode="External"/><Relationship Id="rId1176" Type="http://schemas.openxmlformats.org/officeDocument/2006/relationships/hyperlink" Target="https://nvd.nist.gov/vuln/detail/CVE-2013-4713" TargetMode="External"/><Relationship Id="rId1383" Type="http://schemas.openxmlformats.org/officeDocument/2006/relationships/hyperlink" Target="https://nvd.nist.gov/vuln/detail/CVE-2018-3640" TargetMode="External"/><Relationship Id="rId1604" Type="http://schemas.openxmlformats.org/officeDocument/2006/relationships/hyperlink" Target="https://nvd.nist.gov/vuln/detail/CVE-2019-2314" TargetMode="External"/><Relationship Id="rId101" Type="http://schemas.openxmlformats.org/officeDocument/2006/relationships/hyperlink" Target="https://web.archive.org/web/20210329070839/gist.github.com/shikadiqueen/45951ddc981cf8e0d9a74e4b30400380" TargetMode="External"/><Relationship Id="rId185" Type="http://schemas.openxmlformats.org/officeDocument/2006/relationships/hyperlink" Target="https://web.archive.org/web/20200229101050/www.securityfocus.com/bid/59308" TargetMode="External"/><Relationship Id="rId406" Type="http://schemas.openxmlformats.org/officeDocument/2006/relationships/hyperlink" Target="https://docs.qualcomm.com/product/publicresources/securitybulletin/february-2020-bulletin.html" TargetMode="External"/><Relationship Id="rId960" Type="http://schemas.openxmlformats.org/officeDocument/2006/relationships/hyperlink" Target="https://nvd.nist.gov/vuln/detail/CVE-2009-4914" TargetMode="External"/><Relationship Id="rId1036" Type="http://schemas.openxmlformats.org/officeDocument/2006/relationships/hyperlink" Target="https://nvd.nist.gov/vuln/detail/CVE-2021-30119" TargetMode="External"/><Relationship Id="rId1243" Type="http://schemas.openxmlformats.org/officeDocument/2006/relationships/hyperlink" Target="https://nvd.nist.gov/vuln/detail/CVE-2016-2446" TargetMode="External"/><Relationship Id="rId1590" Type="http://schemas.openxmlformats.org/officeDocument/2006/relationships/hyperlink" Target="https://nvd.nist.gov/vuln/detail/CVE-2019-2292" TargetMode="External"/><Relationship Id="rId1688" Type="http://schemas.openxmlformats.org/officeDocument/2006/relationships/vmlDrawing" Target="../drawings/vmlDrawing1.vml"/><Relationship Id="rId392" Type="http://schemas.openxmlformats.org/officeDocument/2006/relationships/hyperlink" Target="https://www.zyxel.com/library/supportDownload/index.html?path=support/vulnerabilities-related-to-the-Free-Time-feature.shtml" TargetMode="External"/><Relationship Id="rId613" Type="http://schemas.openxmlformats.org/officeDocument/2006/relationships/hyperlink" Target="https://web.archive.org/web/20200301121732/www.securityfocus.com/bid/24542" TargetMode="External"/><Relationship Id="rId697" Type="http://schemas.openxmlformats.org/officeDocument/2006/relationships/hyperlink" Target="https://jvn.jp/en/jp/JVN65411235/index.html" TargetMode="External"/><Relationship Id="rId820" Type="http://schemas.openxmlformats.org/officeDocument/2006/relationships/hyperlink" Target="https://nvd.nist.gov/vuln/detail/CVE-2019-17327" TargetMode="External"/><Relationship Id="rId918" Type="http://schemas.openxmlformats.org/officeDocument/2006/relationships/hyperlink" Target="https://nvd.nist.gov/vuln/detail/CVE-2007-0661" TargetMode="External"/><Relationship Id="rId1450" Type="http://schemas.openxmlformats.org/officeDocument/2006/relationships/hyperlink" Target="https://nvd.nist.gov/vuln/detail/CVE-2019-10558" TargetMode="External"/><Relationship Id="rId1548" Type="http://schemas.openxmlformats.org/officeDocument/2006/relationships/hyperlink" Target="https://nvd.nist.gov/vuln/detail/CVE-2019-17006" TargetMode="External"/><Relationship Id="rId252" Type="http://schemas.openxmlformats.org/officeDocument/2006/relationships/hyperlink" Target="https://www.intel.com/content/www/us/en/security-center/advisory/intel-sa-00255.html" TargetMode="External"/><Relationship Id="rId1103" Type="http://schemas.openxmlformats.org/officeDocument/2006/relationships/hyperlink" Target="https://nvd.nist.gov/vuln/detail/CVE-2009-0063" TargetMode="External"/><Relationship Id="rId1187" Type="http://schemas.openxmlformats.org/officeDocument/2006/relationships/hyperlink" Target="https://nvd.nist.gov/vuln/detail/CVE-2014-3059" TargetMode="External"/><Relationship Id="rId1310" Type="http://schemas.openxmlformats.org/officeDocument/2006/relationships/hyperlink" Target="https://nvd.nist.gov/vuln/detail/CVE-2017-7902" TargetMode="External"/><Relationship Id="rId1408" Type="http://schemas.openxmlformats.org/officeDocument/2006/relationships/hyperlink" Target="https://nvd.nist.gov/vuln/detail/CVE-2019-2297" TargetMode="External"/><Relationship Id="rId47" Type="http://schemas.openxmlformats.org/officeDocument/2006/relationships/hyperlink" Target="https://web.archive.org/web/20210118194637/source.android.com/security/bulletin/2016-05-01.html" TargetMode="External"/><Relationship Id="rId112" Type="http://schemas.openxmlformats.org/officeDocument/2006/relationships/hyperlink" Target="https://source.android.com/docs/security/bulletin/2019-08-01" TargetMode="External"/><Relationship Id="rId557" Type="http://schemas.openxmlformats.org/officeDocument/2006/relationships/hyperlink" Target="https://web.archive.org/web/20201208083704/www.securitytracker.com/id/1038546" TargetMode="External"/><Relationship Id="rId764" Type="http://schemas.openxmlformats.org/officeDocument/2006/relationships/hyperlink" Target="https://nvd.nist.gov/vuln/detail/CVE-2019-16091" TargetMode="External"/><Relationship Id="rId971" Type="http://schemas.openxmlformats.org/officeDocument/2006/relationships/hyperlink" Target="https://nvd.nist.gov/vuln/detail/CVE-2010-1612" TargetMode="External"/><Relationship Id="rId1394" Type="http://schemas.openxmlformats.org/officeDocument/2006/relationships/hyperlink" Target="https://nvd.nist.gov/vuln/detail/CVE-2018-7802" TargetMode="External"/><Relationship Id="rId1615" Type="http://schemas.openxmlformats.org/officeDocument/2006/relationships/hyperlink" Target="https://nvd.nist.gov/vuln/detail/CVE-2019-2341" TargetMode="External"/><Relationship Id="rId196" Type="http://schemas.openxmlformats.org/officeDocument/2006/relationships/hyperlink" Target="https://web.archive.org/web/20200227133702/www.securityfocus.com/bid/102193" TargetMode="External"/><Relationship Id="rId417" Type="http://schemas.openxmlformats.org/officeDocument/2006/relationships/hyperlink" Target="https://nvd.nist.gov/vuln/detail/CVE-2019-16466" TargetMode="External"/><Relationship Id="rId624" Type="http://schemas.openxmlformats.org/officeDocument/2006/relationships/hyperlink" Target="https://web.archive.org/web/20120327094301/http:/www.cisco.com/en/US/docs/security/asa/asa81/release/notes/asarn812.html" TargetMode="External"/><Relationship Id="rId831" Type="http://schemas.openxmlformats.org/officeDocument/2006/relationships/hyperlink" Target="https://nvd.nist.gov/vuln/detail/CVE-2019-18393" TargetMode="External"/><Relationship Id="rId1047" Type="http://schemas.openxmlformats.org/officeDocument/2006/relationships/hyperlink" Target="https://nvd.nist.gov/vuln/detail/CVE-2022-36991" TargetMode="External"/><Relationship Id="rId1254" Type="http://schemas.openxmlformats.org/officeDocument/2006/relationships/hyperlink" Target="https://nvd.nist.gov/vuln/detail/CVE-2016-4959" TargetMode="External"/><Relationship Id="rId1461" Type="http://schemas.openxmlformats.org/officeDocument/2006/relationships/hyperlink" Target="https://nvd.nist.gov/vuln/detail/CVE-2019-10595" TargetMode="External"/><Relationship Id="rId263" Type="http://schemas.openxmlformats.org/officeDocument/2006/relationships/hyperlink" Target="https://docs.qualcomm.com/product/publicresources/securitybulletin/april-2020-bulletin.html" TargetMode="External"/><Relationship Id="rId470" Type="http://schemas.openxmlformats.org/officeDocument/2006/relationships/hyperlink" Target="https://www.intel.com/content/www/us/en/security-center/advisory/intel-sa-00264.html" TargetMode="External"/><Relationship Id="rId929" Type="http://schemas.openxmlformats.org/officeDocument/2006/relationships/hyperlink" Target="https://nvd.nist.gov/vuln/detail/CVE-2007-2832" TargetMode="External"/><Relationship Id="rId1114" Type="http://schemas.openxmlformats.org/officeDocument/2006/relationships/hyperlink" Target="https://nvd.nist.gov/vuln/detail/CVE-2009-1160" TargetMode="External"/><Relationship Id="rId1321" Type="http://schemas.openxmlformats.org/officeDocument/2006/relationships/hyperlink" Target="https://nvd.nist.gov/vuln/detail/CVE-2017-9377" TargetMode="External"/><Relationship Id="rId1559" Type="http://schemas.openxmlformats.org/officeDocument/2006/relationships/hyperlink" Target="https://nvd.nist.gov/vuln/detail/CVE-2019-18618" TargetMode="External"/><Relationship Id="rId58" Type="http://schemas.openxmlformats.org/officeDocument/2006/relationships/hyperlink" Target="https://web.archive.org/web/20210118194637/source.android.com/security/bulletin/2016-05-01.html" TargetMode="External"/><Relationship Id="rId123" Type="http://schemas.openxmlformats.org/officeDocument/2006/relationships/hyperlink" Target="https://tools.cisco.com/security/center/content/CiscoSecurityAdvisory/cisco-sa-20190306-aci-shell-escape" TargetMode="External"/><Relationship Id="rId330" Type="http://schemas.openxmlformats.org/officeDocument/2006/relationships/hyperlink" Target="https://docs.qualcomm.com/product/publicresources/securitybulletin/april-2020-bulletin.html" TargetMode="External"/><Relationship Id="rId568" Type="http://schemas.openxmlformats.org/officeDocument/2006/relationships/hyperlink" Target="https://bugzilla.redhat.com/show_bug.cgi?id=CVE-2018-14647" TargetMode="External"/><Relationship Id="rId775" Type="http://schemas.openxmlformats.org/officeDocument/2006/relationships/hyperlink" Target="https://nvd.nist.gov/vuln/detail/CVE-2019-16161" TargetMode="External"/><Relationship Id="rId982" Type="http://schemas.openxmlformats.org/officeDocument/2006/relationships/hyperlink" Target="https://nvd.nist.gov/vuln/detail/CVE-2014-100005" TargetMode="External"/><Relationship Id="rId1198" Type="http://schemas.openxmlformats.org/officeDocument/2006/relationships/hyperlink" Target="https://nvd.nist.gov/vuln/detail/CVE-2014-9198" TargetMode="External"/><Relationship Id="rId1419" Type="http://schemas.openxmlformats.org/officeDocument/2006/relationships/hyperlink" Target="https://nvd.nist.gov/vuln/detail/CVE-2019-10497" TargetMode="External"/><Relationship Id="rId1626" Type="http://schemas.openxmlformats.org/officeDocument/2006/relationships/hyperlink" Target="https://nvd.nist.gov/vuln/detail/CVE-2019-6260" TargetMode="External"/><Relationship Id="rId428" Type="http://schemas.openxmlformats.org/officeDocument/2006/relationships/hyperlink" Target="https://www.debian.org/security/2022/dsa-5192" TargetMode="External"/><Relationship Id="rId635" Type="http://schemas.openxmlformats.org/officeDocument/2006/relationships/hyperlink" Target="https://web.archive.org/web/20120327094301/http:/www.cisco.com/en/US/docs/security/asa/asa81/release/notes/asarn812.html" TargetMode="External"/><Relationship Id="rId842" Type="http://schemas.openxmlformats.org/officeDocument/2006/relationships/hyperlink" Target="https://nvd.nist.gov/vuln/detail/CVE-2019-18856" TargetMode="External"/><Relationship Id="rId1058" Type="http://schemas.openxmlformats.org/officeDocument/2006/relationships/hyperlink" Target="https://nvd.nist.gov/vuln/detail/CVE-2007-0447" TargetMode="External"/><Relationship Id="rId1265" Type="http://schemas.openxmlformats.org/officeDocument/2006/relationships/hyperlink" Target="https://nvd.nist.gov/vuln/detail/CVE-2016-7399" TargetMode="External"/><Relationship Id="rId1472" Type="http://schemas.openxmlformats.org/officeDocument/2006/relationships/hyperlink" Target="https://nvd.nist.gov/vuln/detail/CVE-2019-14093" TargetMode="External"/><Relationship Id="rId274" Type="http://schemas.openxmlformats.org/officeDocument/2006/relationships/hyperlink" Target="https://support.sonatype.com/hc/en-us/articles/360036132453" TargetMode="External"/><Relationship Id="rId481" Type="http://schemas.openxmlformats.org/officeDocument/2006/relationships/hyperlink" Target="https://bugs.eclipse.org/bugs/show_bug.cgi?id=558633" TargetMode="External"/><Relationship Id="rId702" Type="http://schemas.openxmlformats.org/officeDocument/2006/relationships/hyperlink" Target="https://web.archive.org/web/20200227144132/www.securityfocus.com/bid/101241" TargetMode="External"/><Relationship Id="rId1125" Type="http://schemas.openxmlformats.org/officeDocument/2006/relationships/hyperlink" Target="https://nvd.nist.gov/vuln/detail/CVE-2010-0144" TargetMode="External"/><Relationship Id="rId1332" Type="http://schemas.openxmlformats.org/officeDocument/2006/relationships/hyperlink" Target="https://nvd.nist.gov/vuln/detail/CVE-2018-11512" TargetMode="External"/><Relationship Id="rId69" Type="http://schemas.openxmlformats.org/officeDocument/2006/relationships/hyperlink" Target="https://github.com/Creatiwity/wityCMS/issues/150" TargetMode="External"/><Relationship Id="rId134" Type="http://schemas.openxmlformats.org/officeDocument/2006/relationships/hyperlink" Target="https://web.archive.org/web/20200228094215/www.foxitsoftware.com/support/security-bulletins.php" TargetMode="External"/><Relationship Id="rId579" Type="http://schemas.openxmlformats.org/officeDocument/2006/relationships/hyperlink" Target="https://web.archive.org/web/20200227070557/www.securityfocus.com/bid/108488" TargetMode="External"/><Relationship Id="rId786" Type="http://schemas.openxmlformats.org/officeDocument/2006/relationships/hyperlink" Target="https://nvd.nist.gov/vuln/detail/CVE-2019-16180" TargetMode="External"/><Relationship Id="rId993" Type="http://schemas.openxmlformats.org/officeDocument/2006/relationships/hyperlink" Target="https://nvd.nist.gov/vuln/detail/CVE-2015-7296" TargetMode="External"/><Relationship Id="rId1637" Type="http://schemas.openxmlformats.org/officeDocument/2006/relationships/hyperlink" Target="https://nvd.nist.gov/vuln/detail/CVE-2020-11150" TargetMode="External"/><Relationship Id="rId341" Type="http://schemas.openxmlformats.org/officeDocument/2006/relationships/hyperlink" Target="https://docs.qualcomm.com/product/publicresources/securitybulletin/december-2020-bulletin.html" TargetMode="External"/><Relationship Id="rId439" Type="http://schemas.openxmlformats.org/officeDocument/2006/relationships/hyperlink" Target="https://web.archive.org/web/20201208045728/www.securitytracker.com/id?1023710" TargetMode="External"/><Relationship Id="rId646" Type="http://schemas.openxmlformats.org/officeDocument/2006/relationships/hyperlink" Target="https://jvndb.jvn.jp/en/contents/2013/JVNDB-2013-000096.html" TargetMode="External"/><Relationship Id="rId1069" Type="http://schemas.openxmlformats.org/officeDocument/2006/relationships/hyperlink" Target="https://nvd.nist.gov/vuln/detail/CVE-2007-0967" TargetMode="External"/><Relationship Id="rId1276" Type="http://schemas.openxmlformats.org/officeDocument/2006/relationships/hyperlink" Target="https://nvd.nist.gov/vuln/detail/CVE-2017-10676" TargetMode="External"/><Relationship Id="rId1483" Type="http://schemas.openxmlformats.org/officeDocument/2006/relationships/hyperlink" Target="https://nvd.nist.gov/vuln/detail/CVE-2019-11127" TargetMode="External"/><Relationship Id="rId201" Type="http://schemas.openxmlformats.org/officeDocument/2006/relationships/hyperlink" Target="https://nvd.nist.gov/vuln/detail/CVE-2018-14621" TargetMode="External"/><Relationship Id="rId285" Type="http://schemas.openxmlformats.org/officeDocument/2006/relationships/hyperlink" Target="https://kb.cert.org/vuls/id/605641/" TargetMode="External"/><Relationship Id="rId506" Type="http://schemas.openxmlformats.org/officeDocument/2006/relationships/hyperlink" Target="https://web.archive.org/web/20200301064404/www.securityfocus.com/bid/33900" TargetMode="External"/><Relationship Id="rId853" Type="http://schemas.openxmlformats.org/officeDocument/2006/relationships/hyperlink" Target="https://nvd.nist.gov/vuln/detail/CVE-2019-19048" TargetMode="External"/><Relationship Id="rId1136" Type="http://schemas.openxmlformats.org/officeDocument/2006/relationships/hyperlink" Target="https://nvd.nist.gov/vuln/detail/CVE-2010-0599" TargetMode="External"/><Relationship Id="rId1690" Type="http://schemas.openxmlformats.org/officeDocument/2006/relationships/comments" Target="../comments1.xml"/><Relationship Id="rId492" Type="http://schemas.openxmlformats.org/officeDocument/2006/relationships/hyperlink" Target="https://web.archive.org/web/20070228012508/http:/secunia.com/advisories/24172/" TargetMode="External"/><Relationship Id="rId713" Type="http://schemas.openxmlformats.org/officeDocument/2006/relationships/hyperlink" Target="https://nvd.nist.gov/vuln/detail/CVE-2018-11508" TargetMode="External"/><Relationship Id="rId797" Type="http://schemas.openxmlformats.org/officeDocument/2006/relationships/hyperlink" Target="https://nvd.nist.gov/vuln/detail/CVE-2019-16529" TargetMode="External"/><Relationship Id="rId920" Type="http://schemas.openxmlformats.org/officeDocument/2006/relationships/hyperlink" Target="https://nvd.nist.gov/vuln/detail/CVE-2007-1307" TargetMode="External"/><Relationship Id="rId1343" Type="http://schemas.openxmlformats.org/officeDocument/2006/relationships/hyperlink" Target="https://nvd.nist.gov/vuln/detail/CVE-2018-11939" TargetMode="External"/><Relationship Id="rId1550" Type="http://schemas.openxmlformats.org/officeDocument/2006/relationships/hyperlink" Target="https://nvd.nist.gov/vuln/detail/CVE-2019-17013" TargetMode="External"/><Relationship Id="rId1648" Type="http://schemas.openxmlformats.org/officeDocument/2006/relationships/hyperlink" Target="https://nvd.nist.gov/vuln/detail/CVE-2020-14803" TargetMode="External"/><Relationship Id="rId145" Type="http://schemas.openxmlformats.org/officeDocument/2006/relationships/hyperlink" Target="https://www.codeaurora.org/security-bulletin/2019/06/03/june-2019-code-aurora-security-bulletin" TargetMode="External"/><Relationship Id="rId352" Type="http://schemas.openxmlformats.org/officeDocument/2006/relationships/hyperlink" Target="https://www.debian.org/security/2022/dsa-5192" TargetMode="External"/><Relationship Id="rId1203" Type="http://schemas.openxmlformats.org/officeDocument/2006/relationships/hyperlink" Target="https://nvd.nist.gov/vuln/detail/CVE-2015-2914" TargetMode="External"/><Relationship Id="rId1287" Type="http://schemas.openxmlformats.org/officeDocument/2006/relationships/hyperlink" Target="https://nvd.nist.gov/vuln/detail/CVE-2017-17833" TargetMode="External"/><Relationship Id="rId1410" Type="http://schemas.openxmlformats.org/officeDocument/2006/relationships/hyperlink" Target="https://nvd.nist.gov/vuln/detail/CVE-2019-10567" TargetMode="External"/><Relationship Id="rId1508" Type="http://schemas.openxmlformats.org/officeDocument/2006/relationships/hyperlink" Target="https://nvd.nist.gov/vuln/detail/CVE-2019-14040" TargetMode="External"/><Relationship Id="rId212" Type="http://schemas.openxmlformats.org/officeDocument/2006/relationships/hyperlink" Target="https://nvd.nist.gov/vuln/detail/CVE-2018-14643" TargetMode="External"/><Relationship Id="rId657" Type="http://schemas.openxmlformats.org/officeDocument/2006/relationships/hyperlink" Target="https://web.archive.org/web/20200229050307/www.securityfocus.com/bid/70197" TargetMode="External"/><Relationship Id="rId864" Type="http://schemas.openxmlformats.org/officeDocument/2006/relationships/hyperlink" Target="https://nvd.nist.gov/vuln/detail/CVE-2019-19079" TargetMode="External"/><Relationship Id="rId1494" Type="http://schemas.openxmlformats.org/officeDocument/2006/relationships/hyperlink" Target="https://nvd.nist.gov/vuln/detail/CVE-2019-14001" TargetMode="External"/><Relationship Id="rId296" Type="http://schemas.openxmlformats.org/officeDocument/2006/relationships/hyperlink" Target="https://www.intel.com/content/www/us/en/security-center/advisory/INTEL-SA-00175.html" TargetMode="External"/><Relationship Id="rId517" Type="http://schemas.openxmlformats.org/officeDocument/2006/relationships/hyperlink" Target="https://web.archive.org/web/20100213165223/secunia.com/advisories/38525" TargetMode="External"/><Relationship Id="rId724" Type="http://schemas.openxmlformats.org/officeDocument/2006/relationships/hyperlink" Target="https://nvd.nist.gov/vuln/detail/CVE-2018-14380" TargetMode="External"/><Relationship Id="rId931" Type="http://schemas.openxmlformats.org/officeDocument/2006/relationships/hyperlink" Target="https://nvd.nist.gov/vuln/detail/CVE-2007-3369" TargetMode="External"/><Relationship Id="rId1147" Type="http://schemas.openxmlformats.org/officeDocument/2006/relationships/hyperlink" Target="https://nvd.nist.gov/vuln/detail/CVE-2010-1567" TargetMode="External"/><Relationship Id="rId1354" Type="http://schemas.openxmlformats.org/officeDocument/2006/relationships/hyperlink" Target="https://nvd.nist.gov/vuln/detail/CVE-2018-12166" TargetMode="External"/><Relationship Id="rId1561" Type="http://schemas.openxmlformats.org/officeDocument/2006/relationships/hyperlink" Target="https://nvd.nist.gov/vuln/detail/CVE-2019-18666" TargetMode="External"/><Relationship Id="rId60" Type="http://schemas.openxmlformats.org/officeDocument/2006/relationships/hyperlink" Target="https://source.android.com/docs/security/bulletin/2016-05-01" TargetMode="External"/><Relationship Id="rId156" Type="http://schemas.openxmlformats.org/officeDocument/2006/relationships/hyperlink" Target="https://www.codeaurora.org/security-bulletin/2019/07/01/july-2019-code-aurora-security-bulletin" TargetMode="External"/><Relationship Id="rId363" Type="http://schemas.openxmlformats.org/officeDocument/2006/relationships/hyperlink" Target="https://web.archive.org/web/20200229173948/www.securityfocus.com/bid/42280" TargetMode="External"/><Relationship Id="rId570" Type="http://schemas.openxmlformats.org/officeDocument/2006/relationships/hyperlink" Target="https://web.archive.org/web/20190111223221/www.sony.co.uk/electronics/support/articles/00201041" TargetMode="External"/><Relationship Id="rId1007" Type="http://schemas.openxmlformats.org/officeDocument/2006/relationships/hyperlink" Target="https://nvd.nist.gov/vuln/detail/CVE-2018-16262" TargetMode="External"/><Relationship Id="rId1214" Type="http://schemas.openxmlformats.org/officeDocument/2006/relationships/hyperlink" Target="https://nvd.nist.gov/vuln/detail/CVE-2015-3973" TargetMode="External"/><Relationship Id="rId1421" Type="http://schemas.openxmlformats.org/officeDocument/2006/relationships/hyperlink" Target="https://nvd.nist.gov/vuln/detail/CVE-2019-10501" TargetMode="External"/><Relationship Id="rId1659" Type="http://schemas.openxmlformats.org/officeDocument/2006/relationships/hyperlink" Target="https://nvd.nist.gov/vuln/detail/CVE-2021-22789" TargetMode="External"/><Relationship Id="rId223" Type="http://schemas.openxmlformats.org/officeDocument/2006/relationships/hyperlink" Target="https://web.archive.org/web/20200227124322/www.securityfocus.com/bid/103711" TargetMode="External"/><Relationship Id="rId430" Type="http://schemas.openxmlformats.org/officeDocument/2006/relationships/hyperlink" Target="https://web.archive.org/web/20200301111847/www.securityfocus.com/bid/25856" TargetMode="External"/><Relationship Id="rId668" Type="http://schemas.openxmlformats.org/officeDocument/2006/relationships/hyperlink" Target="https://web.archive.org/web/20171006132506/http:/www.dlink.com/mk/mk/support/support-news/2016/march/16/firmadyne-cve_2016_1558-cve_2016_1559" TargetMode="External"/><Relationship Id="rId875" Type="http://schemas.openxmlformats.org/officeDocument/2006/relationships/hyperlink" Target="https://nvd.nist.gov/vuln/detail/CVE-2019-19624" TargetMode="External"/><Relationship Id="rId1060" Type="http://schemas.openxmlformats.org/officeDocument/2006/relationships/hyperlink" Target="https://nvd.nist.gov/vuln/detail/CVE-2007-0883" TargetMode="External"/><Relationship Id="rId1298" Type="http://schemas.openxmlformats.org/officeDocument/2006/relationships/hyperlink" Target="https://nvd.nist.gov/vuln/detail/CVE-2017-5700" TargetMode="External"/><Relationship Id="rId1519" Type="http://schemas.openxmlformats.org/officeDocument/2006/relationships/hyperlink" Target="https://nvd.nist.gov/vuln/detail/CVE-2019-0139" TargetMode="External"/><Relationship Id="rId18" Type="http://schemas.openxmlformats.org/officeDocument/2006/relationships/hyperlink" Target="https://web.archive.org/web/20080115072427/secunia.com/advisories/26053" TargetMode="External"/><Relationship Id="rId528" Type="http://schemas.openxmlformats.org/officeDocument/2006/relationships/hyperlink" Target="https://web.archive.org/web/20200229174259/www.securityfocus.com/bid/42189" TargetMode="External"/><Relationship Id="rId735" Type="http://schemas.openxmlformats.org/officeDocument/2006/relationships/hyperlink" Target="https://nvd.nist.gov/vuln/detail/CVE-2018-1999013" TargetMode="External"/><Relationship Id="rId942" Type="http://schemas.openxmlformats.org/officeDocument/2006/relationships/hyperlink" Target="https://nvd.nist.gov/vuln/detail/CVE-2008-2333" TargetMode="External"/><Relationship Id="rId1158" Type="http://schemas.openxmlformats.org/officeDocument/2006/relationships/hyperlink" Target="https://nvd.nist.gov/vuln/detail/CVE-2010-2820" TargetMode="External"/><Relationship Id="rId1365" Type="http://schemas.openxmlformats.org/officeDocument/2006/relationships/hyperlink" Target="https://nvd.nist.gov/vuln/detail/CVE-2018-14327" TargetMode="External"/><Relationship Id="rId1572" Type="http://schemas.openxmlformats.org/officeDocument/2006/relationships/hyperlink" Target="https://nvd.nist.gov/vuln/detail/CVE-2019-2248" TargetMode="External"/><Relationship Id="rId167" Type="http://schemas.openxmlformats.org/officeDocument/2006/relationships/hyperlink" Target="https://www.codeaurora.org/security-bulletin/2019/07/01/july-2019-code-aurora-security-bulletin" TargetMode="External"/><Relationship Id="rId374" Type="http://schemas.openxmlformats.org/officeDocument/2006/relationships/hyperlink" Target="https://www.hikvision.com/au-en/support/cybersecurity/security-advisory/security-notification--http-buffer-overflow-vulnerability-in-hik/" TargetMode="External"/><Relationship Id="rId581" Type="http://schemas.openxmlformats.org/officeDocument/2006/relationships/hyperlink" Target="https://nvd.nist.gov/vuln/detail/CVE-2019-15890" TargetMode="External"/><Relationship Id="rId1018" Type="http://schemas.openxmlformats.org/officeDocument/2006/relationships/hyperlink" Target="https://nvd.nist.gov/vuln/detail/CVE-2019-1588" TargetMode="External"/><Relationship Id="rId1225" Type="http://schemas.openxmlformats.org/officeDocument/2006/relationships/hyperlink" Target="https://nvd.nist.gov/vuln/detail/CVE-2016-10175" TargetMode="External"/><Relationship Id="rId1432" Type="http://schemas.openxmlformats.org/officeDocument/2006/relationships/hyperlink" Target="https://nvd.nist.gov/vuln/detail/CVE-2019-10520" TargetMode="External"/><Relationship Id="rId71" Type="http://schemas.openxmlformats.org/officeDocument/2006/relationships/hyperlink" Target="https://www.codeaurora.org/security-bulletin/2019/05/06/may-2019-code-aurora-security-bulletin" TargetMode="External"/><Relationship Id="rId234" Type="http://schemas.openxmlformats.org/officeDocument/2006/relationships/hyperlink" Target="https://web.archive.org/web/20200227091842/www.securityfocus.com/bid/104232" TargetMode="External"/><Relationship Id="rId679" Type="http://schemas.openxmlformats.org/officeDocument/2006/relationships/hyperlink" Target="https://support.lenovo.com/us/en/solutions/LEN-9307" TargetMode="External"/><Relationship Id="rId802" Type="http://schemas.openxmlformats.org/officeDocument/2006/relationships/hyperlink" Target="https://nvd.nist.gov/vuln/detail/CVE-2019-16941" TargetMode="External"/><Relationship Id="rId886" Type="http://schemas.openxmlformats.org/officeDocument/2006/relationships/hyperlink" Target="https://nvd.nist.gov/vuln/detail/CVE-2020-36227" TargetMode="External"/><Relationship Id="rId2" Type="http://schemas.openxmlformats.org/officeDocument/2006/relationships/hyperlink" Target="https://web.archive.org/web/20070121130105/http:/secunia.com/advisories/23836/" TargetMode="External"/><Relationship Id="rId29" Type="http://schemas.openxmlformats.org/officeDocument/2006/relationships/hyperlink" Target="https://web.archive.org/web/20111224200023/secunia.com/advisories/33726" TargetMode="External"/><Relationship Id="rId441" Type="http://schemas.openxmlformats.org/officeDocument/2006/relationships/hyperlink" Target="https://web.archive.org/web/20201208023648/www.securityfocus.com/bid/40117" TargetMode="External"/><Relationship Id="rId539" Type="http://schemas.openxmlformats.org/officeDocument/2006/relationships/hyperlink" Target="https://ics-cert.us-cert.gov/advisories/ICSA-15-020-02" TargetMode="External"/><Relationship Id="rId746" Type="http://schemas.openxmlformats.org/officeDocument/2006/relationships/hyperlink" Target="https://nvd.nist.gov/vuln/detail/CVE-2019-15901" TargetMode="External"/><Relationship Id="rId1071" Type="http://schemas.openxmlformats.org/officeDocument/2006/relationships/hyperlink" Target="https://nvd.nist.gov/vuln/detail/CVE-2007-2461" TargetMode="External"/><Relationship Id="rId1169" Type="http://schemas.openxmlformats.org/officeDocument/2006/relationships/hyperlink" Target="https://nvd.nist.gov/vuln/detail/CVE-2013-0699" TargetMode="External"/><Relationship Id="rId1376" Type="http://schemas.openxmlformats.org/officeDocument/2006/relationships/hyperlink" Target="https://nvd.nist.gov/vuln/detail/CVE-2018-1999016" TargetMode="External"/><Relationship Id="rId1583" Type="http://schemas.openxmlformats.org/officeDocument/2006/relationships/hyperlink" Target="https://nvd.nist.gov/vuln/detail/CVE-2019-2277" TargetMode="External"/><Relationship Id="rId178" Type="http://schemas.openxmlformats.org/officeDocument/2006/relationships/hyperlink" Target="https://web.archive.org/web/20070128154115/http:/secunia.com/advisories/23816/" TargetMode="External"/><Relationship Id="rId301" Type="http://schemas.openxmlformats.org/officeDocument/2006/relationships/hyperlink" Target="https://docs.qualcomm.com/product/publicresources/securitybulletin/december-2019-bulletin.html" TargetMode="External"/><Relationship Id="rId953" Type="http://schemas.openxmlformats.org/officeDocument/2006/relationships/hyperlink" Target="https://nvd.nist.gov/vuln/detail/CVE-2009-2119" TargetMode="External"/><Relationship Id="rId1029" Type="http://schemas.openxmlformats.org/officeDocument/2006/relationships/hyperlink" Target="https://nvd.nist.gov/vuln/detail/CVE-2019-16889" TargetMode="External"/><Relationship Id="rId1236" Type="http://schemas.openxmlformats.org/officeDocument/2006/relationships/hyperlink" Target="https://nvd.nist.gov/vuln/detail/CVE-2016-2436" TargetMode="External"/><Relationship Id="rId82" Type="http://schemas.openxmlformats.org/officeDocument/2006/relationships/hyperlink" Target="https://www.codeaurora.org/security-bulletin/2019/04/01/april-2019-code-aurora-security-bulletin" TargetMode="External"/><Relationship Id="rId385" Type="http://schemas.openxmlformats.org/officeDocument/2006/relationships/hyperlink" Target="https://www.codeaurora.org/security-bulletin/2019/07/01/july-2019-code-aurora-security-bulletin" TargetMode="External"/><Relationship Id="rId592" Type="http://schemas.openxmlformats.org/officeDocument/2006/relationships/hyperlink" Target="https://nvd.nist.gov/vuln/detail/CVE-2019-18420" TargetMode="External"/><Relationship Id="rId606" Type="http://schemas.openxmlformats.org/officeDocument/2006/relationships/hyperlink" Target="https://source.android.com/docs/security/bulletin/2019-08-01" TargetMode="External"/><Relationship Id="rId813" Type="http://schemas.openxmlformats.org/officeDocument/2006/relationships/hyperlink" Target="https://nvd.nist.gov/vuln/detail/CVE-2019-17052" TargetMode="External"/><Relationship Id="rId1443" Type="http://schemas.openxmlformats.org/officeDocument/2006/relationships/hyperlink" Target="https://nvd.nist.gov/vuln/detail/CVE-2019-10542" TargetMode="External"/><Relationship Id="rId1650" Type="http://schemas.openxmlformats.org/officeDocument/2006/relationships/hyperlink" Target="https://nvd.nist.gov/vuln/detail/CVE-2020-24491" TargetMode="External"/><Relationship Id="rId245" Type="http://schemas.openxmlformats.org/officeDocument/2006/relationships/hyperlink" Target="https://www.intel.com/content/www/us/en/security-center/advisory/intel-sa-00255.html" TargetMode="External"/><Relationship Id="rId452" Type="http://schemas.openxmlformats.org/officeDocument/2006/relationships/hyperlink" Target="https://sec.cloudapps.cisco.com/security/center/content/CiscoSecurityAdvisory/cisco-sa-20140305-rpd" TargetMode="External"/><Relationship Id="rId897" Type="http://schemas.openxmlformats.org/officeDocument/2006/relationships/hyperlink" Target="https://nvd.nist.gov/vuln/detail/CVE-2018-14344" TargetMode="External"/><Relationship Id="rId1082" Type="http://schemas.openxmlformats.org/officeDocument/2006/relationships/hyperlink" Target="https://nvd.nist.gov/vuln/detail/CVE-2007-3755" TargetMode="External"/><Relationship Id="rId1303" Type="http://schemas.openxmlformats.org/officeDocument/2006/relationships/hyperlink" Target="https://nvd.nist.gov/vuln/detail/CVE-2017-5891" TargetMode="External"/><Relationship Id="rId1510" Type="http://schemas.openxmlformats.org/officeDocument/2006/relationships/hyperlink" Target="https://nvd.nist.gov/vuln/detail/CVE-2019-14044" TargetMode="External"/><Relationship Id="rId105" Type="http://schemas.openxmlformats.org/officeDocument/2006/relationships/hyperlink" Target="https://source.android.com/docs/security/bulletin/2019-09-01" TargetMode="External"/><Relationship Id="rId312" Type="http://schemas.openxmlformats.org/officeDocument/2006/relationships/hyperlink" Target="https://docs.qualcomm.com/product/publicresources/securitybulletin/november-2019-bulletin.html" TargetMode="External"/><Relationship Id="rId757" Type="http://schemas.openxmlformats.org/officeDocument/2006/relationships/hyperlink" Target="https://nvd.nist.gov/vuln/detail/CVE-2019-15926" TargetMode="External"/><Relationship Id="rId964" Type="http://schemas.openxmlformats.org/officeDocument/2006/relationships/hyperlink" Target="https://nvd.nist.gov/vuln/detail/CVE-2009-4918" TargetMode="External"/><Relationship Id="rId1387" Type="http://schemas.openxmlformats.org/officeDocument/2006/relationships/hyperlink" Target="https://nvd.nist.gov/vuln/detail/CVE-2018-4840" TargetMode="External"/><Relationship Id="rId1594" Type="http://schemas.openxmlformats.org/officeDocument/2006/relationships/hyperlink" Target="https://nvd.nist.gov/vuln/detail/CVE-2019-2299" TargetMode="External"/><Relationship Id="rId1608" Type="http://schemas.openxmlformats.org/officeDocument/2006/relationships/hyperlink" Target="https://nvd.nist.gov/vuln/detail/CVE-2019-2325" TargetMode="External"/><Relationship Id="rId93" Type="http://schemas.openxmlformats.org/officeDocument/2006/relationships/hyperlink" Target="https://www.codeaurora.org/security-bulletin/2019/02/04/february-2019-code-aurora-security-bulletin" TargetMode="External"/><Relationship Id="rId189" Type="http://schemas.openxmlformats.org/officeDocument/2006/relationships/hyperlink" Target="http://www.kb.cert.org/vuls/id/447516" TargetMode="External"/><Relationship Id="rId396" Type="http://schemas.openxmlformats.org/officeDocument/2006/relationships/hyperlink" Target="https://docs.qualcomm.com/product/publicresources/securitybulletin/january-2020-bulletin.html" TargetMode="External"/><Relationship Id="rId617" Type="http://schemas.openxmlformats.org/officeDocument/2006/relationships/hyperlink" Target="https://web.archive.org/web/20200301100636/www.securityfocus.com/bid/24950" TargetMode="External"/><Relationship Id="rId824" Type="http://schemas.openxmlformats.org/officeDocument/2006/relationships/hyperlink" Target="https://nvd.nist.gov/vuln/detail/CVE-2019-17669" TargetMode="External"/><Relationship Id="rId1247" Type="http://schemas.openxmlformats.org/officeDocument/2006/relationships/hyperlink" Target="https://nvd.nist.gov/vuln/detail/CVE-2016-2492" TargetMode="External"/><Relationship Id="rId1454" Type="http://schemas.openxmlformats.org/officeDocument/2006/relationships/hyperlink" Target="https://nvd.nist.gov/vuln/detail/CVE-2019-14620" TargetMode="External"/><Relationship Id="rId1661" Type="http://schemas.openxmlformats.org/officeDocument/2006/relationships/hyperlink" Target="https://nvd.nist.gov/vuln/detail/CVE-2021-22791" TargetMode="External"/><Relationship Id="rId256" Type="http://schemas.openxmlformats.org/officeDocument/2006/relationships/hyperlink" Target="https://docs.qualcomm.com/product/publicresources/securitybulletin/april-2020-bulletin.html" TargetMode="External"/><Relationship Id="rId463" Type="http://schemas.openxmlformats.org/officeDocument/2006/relationships/hyperlink" Target="https://issues.apache.org/jira/browse/DISPATCH-924" TargetMode="External"/><Relationship Id="rId670" Type="http://schemas.openxmlformats.org/officeDocument/2006/relationships/hyperlink" Target="http://jvn.jp/en/jp/JVN81698369/index.html" TargetMode="External"/><Relationship Id="rId1093" Type="http://schemas.openxmlformats.org/officeDocument/2006/relationships/hyperlink" Target="https://nvd.nist.gov/vuln/detail/CVE-2008-2056" TargetMode="External"/><Relationship Id="rId1107" Type="http://schemas.openxmlformats.org/officeDocument/2006/relationships/hyperlink" Target="https://nvd.nist.gov/vuln/detail/CVE-2009-0622" TargetMode="External"/><Relationship Id="rId1314" Type="http://schemas.openxmlformats.org/officeDocument/2006/relationships/hyperlink" Target="https://nvd.nist.gov/vuln/detail/CVE-2017-7923" TargetMode="External"/><Relationship Id="rId1521" Type="http://schemas.openxmlformats.org/officeDocument/2006/relationships/hyperlink" Target="https://nvd.nist.gov/vuln/detail/CVE-2019-14104" TargetMode="External"/><Relationship Id="rId116" Type="http://schemas.openxmlformats.org/officeDocument/2006/relationships/hyperlink" Target="https://source.android.com/docs/security/bulletin/pixel/2019-09-01" TargetMode="External"/><Relationship Id="rId323" Type="http://schemas.openxmlformats.org/officeDocument/2006/relationships/hyperlink" Target="https://docs.qualcomm.com/product/publicresources/securitybulletin/april-2020-bulletin.html" TargetMode="External"/><Relationship Id="rId530" Type="http://schemas.openxmlformats.org/officeDocument/2006/relationships/hyperlink" Target="https://web.archive.org/web/20111012054219/www.cisco.com/en/US/products/products_security_advisory09186a0080b3f130.shtml" TargetMode="External"/><Relationship Id="rId768" Type="http://schemas.openxmlformats.org/officeDocument/2006/relationships/hyperlink" Target="https://nvd.nist.gov/vuln/detail/CVE-2019-16097" TargetMode="External"/><Relationship Id="rId975" Type="http://schemas.openxmlformats.org/officeDocument/2006/relationships/hyperlink" Target="https://nvd.nist.gov/vuln/detail/CVE-2011-0495" TargetMode="External"/><Relationship Id="rId1160" Type="http://schemas.openxmlformats.org/officeDocument/2006/relationships/hyperlink" Target="https://nvd.nist.gov/vuln/detail/CVE-2011-2263" TargetMode="External"/><Relationship Id="rId1398" Type="http://schemas.openxmlformats.org/officeDocument/2006/relationships/hyperlink" Target="https://nvd.nist.gov/vuln/detail/CVE-2018-9062" TargetMode="External"/><Relationship Id="rId1619" Type="http://schemas.openxmlformats.org/officeDocument/2006/relationships/hyperlink" Target="https://nvd.nist.gov/vuln/detail/CVE-2019-3846" TargetMode="External"/><Relationship Id="rId20" Type="http://schemas.openxmlformats.org/officeDocument/2006/relationships/hyperlink" Target="https://web.archive.org/web/20111224034228/http:/secunia.com/advisories/26005/" TargetMode="External"/><Relationship Id="rId628" Type="http://schemas.openxmlformats.org/officeDocument/2006/relationships/hyperlink" Target="https://web.archive.org/web/20120327094301/http:/www.cisco.com/en/US/docs/security/asa/asa81/release/notes/asarn812.html" TargetMode="External"/><Relationship Id="rId835" Type="http://schemas.openxmlformats.org/officeDocument/2006/relationships/hyperlink" Target="https://nvd.nist.gov/vuln/detail/CVE-2019-18641" TargetMode="External"/><Relationship Id="rId1258" Type="http://schemas.openxmlformats.org/officeDocument/2006/relationships/hyperlink" Target="https://nvd.nist.gov/vuln/detail/CVE-2016-5346" TargetMode="External"/><Relationship Id="rId1465" Type="http://schemas.openxmlformats.org/officeDocument/2006/relationships/hyperlink" Target="https://nvd.nist.gov/vuln/detail/CVE-2019-10602" TargetMode="External"/><Relationship Id="rId1672" Type="http://schemas.openxmlformats.org/officeDocument/2006/relationships/hyperlink" Target="https://nvd.nist.gov/vuln/detail/CVE-2021-45485" TargetMode="External"/><Relationship Id="rId267" Type="http://schemas.openxmlformats.org/officeDocument/2006/relationships/hyperlink" Target="https://docs.qualcomm.com/product/publicresources/securitybulletin/july-2020-bulletin.html" TargetMode="External"/><Relationship Id="rId474" Type="http://schemas.openxmlformats.org/officeDocument/2006/relationships/hyperlink" Target="https://sec.cloudapps.cisco.com/security/center/content/CiscoSecurityAdvisory/cisco-sa-20190306-nexus-fbr-dos" TargetMode="External"/><Relationship Id="rId1020" Type="http://schemas.openxmlformats.org/officeDocument/2006/relationships/hyperlink" Target="https://nvd.nist.gov/vuln/detail/CVE-2019-1593" TargetMode="External"/><Relationship Id="rId1118" Type="http://schemas.openxmlformats.org/officeDocument/2006/relationships/hyperlink" Target="https://nvd.nist.gov/vuln/detail/CVE-2009-1166" TargetMode="External"/><Relationship Id="rId1325" Type="http://schemas.openxmlformats.org/officeDocument/2006/relationships/hyperlink" Target="https://nvd.nist.gov/vuln/detail/CVE-2018-10630" TargetMode="External"/><Relationship Id="rId1532" Type="http://schemas.openxmlformats.org/officeDocument/2006/relationships/hyperlink" Target="https://nvd.nist.gov/vuln/detail/CVE-2019-15815" TargetMode="External"/><Relationship Id="rId127" Type="http://schemas.openxmlformats.org/officeDocument/2006/relationships/hyperlink" Target="https://sec.cloudapps.cisco.com/security/center/content/CiscoSecurityAdvisory/cisco-sa-20190306-nxos-netstack" TargetMode="External"/><Relationship Id="rId681" Type="http://schemas.openxmlformats.org/officeDocument/2006/relationships/hyperlink" Target="https://web.archive.org/web/20200227212548/https:/www.securityfocus.com/bid/94436/" TargetMode="External"/><Relationship Id="rId779" Type="http://schemas.openxmlformats.org/officeDocument/2006/relationships/hyperlink" Target="https://nvd.nist.gov/vuln/detail/CVE-2019-16173" TargetMode="External"/><Relationship Id="rId902" Type="http://schemas.openxmlformats.org/officeDocument/2006/relationships/hyperlink" Target="https://nvd.nist.gov/vuln/detail/CVE-2018-14954" TargetMode="External"/><Relationship Id="rId986" Type="http://schemas.openxmlformats.org/officeDocument/2006/relationships/hyperlink" Target="https://nvd.nist.gov/vuln/detail/CVE-2014-2537" TargetMode="External"/><Relationship Id="rId31" Type="http://schemas.openxmlformats.org/officeDocument/2006/relationships/hyperlink" Target="https://web.archive.org/web/20111224183801/http:/secunia.com/advisories/35426/" TargetMode="External"/><Relationship Id="rId334" Type="http://schemas.openxmlformats.org/officeDocument/2006/relationships/hyperlink" Target="https://www.mozilla.org/en-US/security/advisories/mfsa2019-36/" TargetMode="External"/><Relationship Id="rId541" Type="http://schemas.openxmlformats.org/officeDocument/2006/relationships/hyperlink" Target="http://seclists.org/fulldisclosure/2015/Apr/103" TargetMode="External"/><Relationship Id="rId639" Type="http://schemas.openxmlformats.org/officeDocument/2006/relationships/hyperlink" Target="https://web.archive.org/web/20210120001145/www.securityfocus.com/bid/45839" TargetMode="External"/><Relationship Id="rId1171" Type="http://schemas.openxmlformats.org/officeDocument/2006/relationships/hyperlink" Target="https://nvd.nist.gov/vuln/detail/CVE-2013-2572" TargetMode="External"/><Relationship Id="rId1269" Type="http://schemas.openxmlformats.org/officeDocument/2006/relationships/hyperlink" Target="https://nvd.nist.gov/vuln/detail/CVE-2016-8106" TargetMode="External"/><Relationship Id="rId1476" Type="http://schemas.openxmlformats.org/officeDocument/2006/relationships/hyperlink" Target="https://nvd.nist.gov/vuln/detail/CVE-2019-10937" TargetMode="External"/><Relationship Id="rId180" Type="http://schemas.openxmlformats.org/officeDocument/2006/relationships/hyperlink" Target="https://web.archive.org/web/20081206030610/http:/secunia.com/advisories/30670/" TargetMode="External"/><Relationship Id="rId278" Type="http://schemas.openxmlformats.org/officeDocument/2006/relationships/hyperlink" Target="https://docs.qualcomm.com/product/publicresources/securitybulletin/october-2019-bulletin.html" TargetMode="External"/><Relationship Id="rId401" Type="http://schemas.openxmlformats.org/officeDocument/2006/relationships/hyperlink" Target="https://docs.qualcomm.com/product/publicresources/securitybulletin/january-2020-bulletin.html" TargetMode="External"/><Relationship Id="rId846" Type="http://schemas.openxmlformats.org/officeDocument/2006/relationships/hyperlink" Target="https://nvd.nist.gov/vuln/detail/CVE-2019-19010" TargetMode="External"/><Relationship Id="rId1031" Type="http://schemas.openxmlformats.org/officeDocument/2006/relationships/hyperlink" Target="https://nvd.nist.gov/vuln/detail/CVE-2019-18671" TargetMode="External"/><Relationship Id="rId1129" Type="http://schemas.openxmlformats.org/officeDocument/2006/relationships/hyperlink" Target="https://nvd.nist.gov/vuln/detail/CVE-2010-0573" TargetMode="External"/><Relationship Id="rId1683" Type="http://schemas.openxmlformats.org/officeDocument/2006/relationships/hyperlink" Target="https://nvd.nist.gov/vuln/detail/CVE-2022-36946" TargetMode="External"/><Relationship Id="rId485" Type="http://schemas.openxmlformats.org/officeDocument/2006/relationships/hyperlink" Target="https://www.openwall.com/lists/oss-security/2021/02/19/8" TargetMode="External"/><Relationship Id="rId692" Type="http://schemas.openxmlformats.org/officeDocument/2006/relationships/hyperlink" Target="https://nvd.nist.gov/vuln/detail/CVE-2017-17102" TargetMode="External"/><Relationship Id="rId706" Type="http://schemas.openxmlformats.org/officeDocument/2006/relationships/hyperlink" Target="https://www.kb.cert.org/vuls/id/180049" TargetMode="External"/><Relationship Id="rId913" Type="http://schemas.openxmlformats.org/officeDocument/2006/relationships/hyperlink" Target="https://nvd.nist.gov/vuln/detail/CVE-2019-19203" TargetMode="External"/><Relationship Id="rId1336" Type="http://schemas.openxmlformats.org/officeDocument/2006/relationships/hyperlink" Target="https://nvd.nist.gov/vuln/detail/CVE-2018-11924" TargetMode="External"/><Relationship Id="rId1543" Type="http://schemas.openxmlformats.org/officeDocument/2006/relationships/hyperlink" Target="https://nvd.nist.gov/vuln/detail/CVE-2019-1604" TargetMode="External"/><Relationship Id="rId42" Type="http://schemas.openxmlformats.org/officeDocument/2006/relationships/hyperlink" Target="https://web.archive.org/web/20170205073013/ics-cert.us-cert.gov/advisories/ICSA-14-226-01" TargetMode="External"/><Relationship Id="rId138" Type="http://schemas.openxmlformats.org/officeDocument/2006/relationships/hyperlink" Target="https://nvd.nist.gov/vuln/detail/CVE-2019-18657" TargetMode="External"/><Relationship Id="rId345" Type="http://schemas.openxmlformats.org/officeDocument/2006/relationships/hyperlink" Target="https://docs.qualcomm.com/product/publicresources/securitybulletin/december-2020-bulletin.html" TargetMode="External"/><Relationship Id="rId552" Type="http://schemas.openxmlformats.org/officeDocument/2006/relationships/hyperlink" Target="https://web.archive.org/web/20200227181335/www.securityfocus.com/bid/97236" TargetMode="External"/><Relationship Id="rId997" Type="http://schemas.openxmlformats.org/officeDocument/2006/relationships/hyperlink" Target="https://nvd.nist.gov/vuln/detail/CVE-2016-10225" TargetMode="External"/><Relationship Id="rId1182" Type="http://schemas.openxmlformats.org/officeDocument/2006/relationships/hyperlink" Target="https://nvd.nist.gov/vuln/detail/CVE-2014-0963" TargetMode="External"/><Relationship Id="rId1403" Type="http://schemas.openxmlformats.org/officeDocument/2006/relationships/hyperlink" Target="https://nvd.nist.gov/vuln/detail/CVE-2019-9511" TargetMode="External"/><Relationship Id="rId1610" Type="http://schemas.openxmlformats.org/officeDocument/2006/relationships/hyperlink" Target="https://nvd.nist.gov/vuln/detail/CVE-2019-2328" TargetMode="External"/><Relationship Id="rId191" Type="http://schemas.openxmlformats.org/officeDocument/2006/relationships/hyperlink" Target="https://www.kb.cert.org/vuls/id/906576" TargetMode="External"/><Relationship Id="rId205" Type="http://schemas.openxmlformats.org/officeDocument/2006/relationships/hyperlink" Target="https://nvd.nist.gov/vuln/detail/CVE-2018-14630" TargetMode="External"/><Relationship Id="rId412" Type="http://schemas.openxmlformats.org/officeDocument/2006/relationships/hyperlink" Target="https://www.intel.com/content/www/us/en/security-center/advisory/intel-sa-00323.html" TargetMode="External"/><Relationship Id="rId857" Type="http://schemas.openxmlformats.org/officeDocument/2006/relationships/hyperlink" Target="https://nvd.nist.gov/vuln/detail/CVE-2019-19072" TargetMode="External"/><Relationship Id="rId1042" Type="http://schemas.openxmlformats.org/officeDocument/2006/relationships/hyperlink" Target="https://nvd.nist.gov/vuln/detail/CVE-2022-36986" TargetMode="External"/><Relationship Id="rId1487" Type="http://schemas.openxmlformats.org/officeDocument/2006/relationships/hyperlink" Target="https://nvd.nist.gov/vuln/detail/CVE-2019-11140" TargetMode="External"/><Relationship Id="rId289" Type="http://schemas.openxmlformats.org/officeDocument/2006/relationships/hyperlink" Target="https://web.archive.org/web/20091213033437/secunia.com/advisories/37265" TargetMode="External"/><Relationship Id="rId496" Type="http://schemas.openxmlformats.org/officeDocument/2006/relationships/hyperlink" Target="https://web.archive.org/web/20111223205329/http:/secunia.com/advisories/26687/" TargetMode="External"/><Relationship Id="rId717" Type="http://schemas.openxmlformats.org/officeDocument/2006/relationships/hyperlink" Target="https://cert-portal.siemens.com/productcert/pdf/ssa-579309.pdf" TargetMode="External"/><Relationship Id="rId924" Type="http://schemas.openxmlformats.org/officeDocument/2006/relationships/hyperlink" Target="https://nvd.nist.gov/vuln/detail/CVE-2007-2333" TargetMode="External"/><Relationship Id="rId1347" Type="http://schemas.openxmlformats.org/officeDocument/2006/relationships/hyperlink" Target="https://nvd.nist.gov/vuln/detail/CVE-2018-11949" TargetMode="External"/><Relationship Id="rId1554" Type="http://schemas.openxmlformats.org/officeDocument/2006/relationships/hyperlink" Target="https://nvd.nist.gov/vuln/detail/CVE-2019-17141" TargetMode="External"/><Relationship Id="rId53" Type="http://schemas.openxmlformats.org/officeDocument/2006/relationships/hyperlink" Target="https://web.archive.org/web/20210118194637/source.android.com/security/bulletin/2016-05-01.html" TargetMode="External"/><Relationship Id="rId149" Type="http://schemas.openxmlformats.org/officeDocument/2006/relationships/hyperlink" Target="https://www.codeaurora.org/security-bulletin/2019/06/03/june-2019-code-aurora-security-bulletin" TargetMode="External"/><Relationship Id="rId356" Type="http://schemas.openxmlformats.org/officeDocument/2006/relationships/hyperlink" Target="https://web.archive.org/web/20111012052914/www.cisco.com/en/US/products/products_security_advisory09186a0080adb3d7.shtml" TargetMode="External"/><Relationship Id="rId563" Type="http://schemas.openxmlformats.org/officeDocument/2006/relationships/hyperlink" Target="https://cert.vde.com/de-de/advisories/vde-2018-006" TargetMode="External"/><Relationship Id="rId770" Type="http://schemas.openxmlformats.org/officeDocument/2006/relationships/hyperlink" Target="https://nvd.nist.gov/vuln/detail/CVE-2019-16142" TargetMode="External"/><Relationship Id="rId1193" Type="http://schemas.openxmlformats.org/officeDocument/2006/relationships/hyperlink" Target="https://nvd.nist.gov/vuln/detail/CVE-2014-6079" TargetMode="External"/><Relationship Id="rId1207" Type="http://schemas.openxmlformats.org/officeDocument/2006/relationships/hyperlink" Target="https://nvd.nist.gov/vuln/detail/CVE-2015-3963" TargetMode="External"/><Relationship Id="rId1414" Type="http://schemas.openxmlformats.org/officeDocument/2006/relationships/hyperlink" Target="https://nvd.nist.gov/vuln/detail/CVE-2019-10481" TargetMode="External"/><Relationship Id="rId1621" Type="http://schemas.openxmlformats.org/officeDocument/2006/relationships/hyperlink" Target="https://nvd.nist.gov/vuln/detail/CVE-2019-3874" TargetMode="External"/><Relationship Id="rId216" Type="http://schemas.openxmlformats.org/officeDocument/2006/relationships/hyperlink" Target="https://nvd.nist.gov/vuln/detail/CVE-2018-14662" TargetMode="External"/><Relationship Id="rId423" Type="http://schemas.openxmlformats.org/officeDocument/2006/relationships/hyperlink" Target="https://www.cisa.gov/news-events/ics-advisories/icsa-21-210-02" TargetMode="External"/><Relationship Id="rId868" Type="http://schemas.openxmlformats.org/officeDocument/2006/relationships/hyperlink" Target="https://nvd.nist.gov/vuln/detail/CVE-2019-19083" TargetMode="External"/><Relationship Id="rId1053" Type="http://schemas.openxmlformats.org/officeDocument/2006/relationships/hyperlink" Target="https://nvd.nist.gov/vuln/detail/CVE-2022-36997" TargetMode="External"/><Relationship Id="rId1260" Type="http://schemas.openxmlformats.org/officeDocument/2006/relationships/hyperlink" Target="https://nvd.nist.gov/vuln/detail/CVE-2016-5818" TargetMode="External"/><Relationship Id="rId1498" Type="http://schemas.openxmlformats.org/officeDocument/2006/relationships/hyperlink" Target="https://nvd.nist.gov/vuln/detail/CVE-2019-14010" TargetMode="External"/><Relationship Id="rId630" Type="http://schemas.openxmlformats.org/officeDocument/2006/relationships/hyperlink" Target="https://web.archive.org/web/20120327094301/http:/www.cisco.com/en/US/docs/security/asa/asa81/release/notes/asarn812.html" TargetMode="External"/><Relationship Id="rId728" Type="http://schemas.openxmlformats.org/officeDocument/2006/relationships/hyperlink" Target="https://nvd.nist.gov/vuln/detail/CVE-2018-14610" TargetMode="External"/><Relationship Id="rId935" Type="http://schemas.openxmlformats.org/officeDocument/2006/relationships/hyperlink" Target="https://nvd.nist.gov/vuln/detail/CVE-2007-4361" TargetMode="External"/><Relationship Id="rId1358" Type="http://schemas.openxmlformats.org/officeDocument/2006/relationships/hyperlink" Target="https://nvd.nist.gov/vuln/detail/CVE-2018-13897" TargetMode="External"/><Relationship Id="rId1565" Type="http://schemas.openxmlformats.org/officeDocument/2006/relationships/hyperlink" Target="https://nvd.nist.gov/vuln/detail/CVE-2019-0148" TargetMode="External"/><Relationship Id="rId64" Type="http://schemas.openxmlformats.org/officeDocument/2006/relationships/hyperlink" Target="https://web.archive.org/web/20210117055019/www.securityfocus.com/bid/98313" TargetMode="External"/><Relationship Id="rId367" Type="http://schemas.openxmlformats.org/officeDocument/2006/relationships/hyperlink" Target="https://www.cisa.gov/news-events/ics-advisories/icsa-15-265-03" TargetMode="External"/><Relationship Id="rId574" Type="http://schemas.openxmlformats.org/officeDocument/2006/relationships/hyperlink" Target="https://www.codeaurora.org/security-bulletin/2019/08/05/august-2019-code-aurora-security-bulletin" TargetMode="External"/><Relationship Id="rId1120" Type="http://schemas.openxmlformats.org/officeDocument/2006/relationships/hyperlink" Target="https://nvd.nist.gov/vuln/detail/CVE-2009-2680" TargetMode="External"/><Relationship Id="rId1218" Type="http://schemas.openxmlformats.org/officeDocument/2006/relationships/hyperlink" Target="https://nvd.nist.gov/vuln/detail/CVE-2015-5374" TargetMode="External"/><Relationship Id="rId1425" Type="http://schemas.openxmlformats.org/officeDocument/2006/relationships/hyperlink" Target="https://nvd.nist.gov/vuln/detail/CVE-2019-10506" TargetMode="External"/><Relationship Id="rId227" Type="http://schemas.openxmlformats.org/officeDocument/2006/relationships/hyperlink" Target="https://www.debian.org/security/2019/dsa-4465" TargetMode="External"/><Relationship Id="rId781" Type="http://schemas.openxmlformats.org/officeDocument/2006/relationships/hyperlink" Target="https://nvd.nist.gov/vuln/detail/CVE-2019-16175" TargetMode="External"/><Relationship Id="rId879" Type="http://schemas.openxmlformats.org/officeDocument/2006/relationships/hyperlink" Target="https://nvd.nist.gov/vuln/detail/CVE-2019-19750" TargetMode="External"/><Relationship Id="rId1632" Type="http://schemas.openxmlformats.org/officeDocument/2006/relationships/hyperlink" Target="https://nvd.nist.gov/vuln/detail/CVE-2019-6571" TargetMode="External"/><Relationship Id="rId434" Type="http://schemas.openxmlformats.org/officeDocument/2006/relationships/hyperlink" Target="https://web.archive.org/web/20201209022300/www.securityfocus.com/bid/33152" TargetMode="External"/><Relationship Id="rId641" Type="http://schemas.openxmlformats.org/officeDocument/2006/relationships/hyperlink" Target="https://my.f5.com/manage/s/article/K13600" TargetMode="External"/><Relationship Id="rId739" Type="http://schemas.openxmlformats.org/officeDocument/2006/relationships/hyperlink" Target="https://nvd.nist.gov/vuln/detail/CVE-2018-1999020" TargetMode="External"/><Relationship Id="rId1064" Type="http://schemas.openxmlformats.org/officeDocument/2006/relationships/hyperlink" Target="https://nvd.nist.gov/vuln/detail/CVE-2007-0962" TargetMode="External"/><Relationship Id="rId1271" Type="http://schemas.openxmlformats.org/officeDocument/2006/relationships/hyperlink" Target="https://nvd.nist.gov/vuln/detail/CVE-2016-8236" TargetMode="External"/><Relationship Id="rId1369" Type="http://schemas.openxmlformats.org/officeDocument/2006/relationships/hyperlink" Target="https://nvd.nist.gov/vuln/detail/CVE-2018-16098" TargetMode="External"/><Relationship Id="rId1576" Type="http://schemas.openxmlformats.org/officeDocument/2006/relationships/hyperlink" Target="https://nvd.nist.gov/vuln/detail/CVE-2019-2264" TargetMode="External"/><Relationship Id="rId280" Type="http://schemas.openxmlformats.org/officeDocument/2006/relationships/hyperlink" Target="https://docs.qualcomm.com/product/publicresources/securitybulletin/december-2019-bulletin.html" TargetMode="External"/><Relationship Id="rId501" Type="http://schemas.openxmlformats.org/officeDocument/2006/relationships/hyperlink" Target="https://web.archive.org/web/20081008025613/http:/secunia.com/advisories/30552/" TargetMode="External"/><Relationship Id="rId946" Type="http://schemas.openxmlformats.org/officeDocument/2006/relationships/hyperlink" Target="https://nvd.nist.gov/vuln/detail/CVE-2008-3548" TargetMode="External"/><Relationship Id="rId1131" Type="http://schemas.openxmlformats.org/officeDocument/2006/relationships/hyperlink" Target="https://nvd.nist.gov/vuln/detail/CVE-2010-0593" TargetMode="External"/><Relationship Id="rId1229" Type="http://schemas.openxmlformats.org/officeDocument/2006/relationships/hyperlink" Target="https://nvd.nist.gov/vuln/detail/CVE-2016-1557" TargetMode="External"/><Relationship Id="rId75" Type="http://schemas.openxmlformats.org/officeDocument/2006/relationships/hyperlink" Target="https://www.codeaurora.org/security-bulletin/2019/05/06/may-2019-code-aurora-security-bulletin" TargetMode="External"/><Relationship Id="rId140" Type="http://schemas.openxmlformats.org/officeDocument/2006/relationships/hyperlink" Target="https://nvd.nist.gov/vuln/detail/CVE-2019-18982" TargetMode="External"/><Relationship Id="rId378" Type="http://schemas.openxmlformats.org/officeDocument/2006/relationships/hyperlink" Target="https://source.android.com/docs/security/bulletin/2016-06-01" TargetMode="External"/><Relationship Id="rId585" Type="http://schemas.openxmlformats.org/officeDocument/2006/relationships/hyperlink" Target="https://nvd.nist.gov/vuln/detail/CVE-2019-16942" TargetMode="External"/><Relationship Id="rId792" Type="http://schemas.openxmlformats.org/officeDocument/2006/relationships/hyperlink" Target="https://nvd.nist.gov/vuln/detail/CVE-2019-16186" TargetMode="External"/><Relationship Id="rId806" Type="http://schemas.openxmlformats.org/officeDocument/2006/relationships/hyperlink" Target="https://nvd.nist.gov/vuln/detail/CVE-2019-16973" TargetMode="External"/><Relationship Id="rId1436" Type="http://schemas.openxmlformats.org/officeDocument/2006/relationships/hyperlink" Target="https://nvd.nist.gov/vuln/detail/CVE-2019-10529" TargetMode="External"/><Relationship Id="rId1643" Type="http://schemas.openxmlformats.org/officeDocument/2006/relationships/hyperlink" Target="https://nvd.nist.gov/vuln/detail/CVE-2020-11217" TargetMode="External"/><Relationship Id="rId6" Type="http://schemas.openxmlformats.org/officeDocument/2006/relationships/hyperlink" Target="https://web.archive.org/web/20081006004844/http:/secunia.com/advisories/24172/" TargetMode="External"/><Relationship Id="rId238" Type="http://schemas.openxmlformats.org/officeDocument/2006/relationships/hyperlink" Target="https://web.archive.org/web/20111012111949/www.securityfocus.com/bid/33174" TargetMode="External"/><Relationship Id="rId445" Type="http://schemas.openxmlformats.org/officeDocument/2006/relationships/hyperlink" Target="https://web.archive.org/web/20110603160828/secunia.com/advisories/40842" TargetMode="External"/><Relationship Id="rId652" Type="http://schemas.openxmlformats.org/officeDocument/2006/relationships/hyperlink" Target="https://www.kb.cert.org/vuls/id/774788" TargetMode="External"/><Relationship Id="rId1075" Type="http://schemas.openxmlformats.org/officeDocument/2006/relationships/hyperlink" Target="https://nvd.nist.gov/vuln/detail/CVE-2007-3348" TargetMode="External"/><Relationship Id="rId1282" Type="http://schemas.openxmlformats.org/officeDocument/2006/relationships/hyperlink" Target="https://nvd.nist.gov/vuln/detail/CVE-2017-14698" TargetMode="External"/><Relationship Id="rId1503" Type="http://schemas.openxmlformats.org/officeDocument/2006/relationships/hyperlink" Target="https://nvd.nist.gov/vuln/detail/CVE-2019-14029" TargetMode="External"/><Relationship Id="rId291" Type="http://schemas.openxmlformats.org/officeDocument/2006/relationships/hyperlink" Target="https://web.archive.org/web/20201207214300/www.securitytracker.com/id/1031171" TargetMode="External"/><Relationship Id="rId305" Type="http://schemas.openxmlformats.org/officeDocument/2006/relationships/hyperlink" Target="https://docs.qualcomm.com/product/publicresources/securitybulletin/december-2019-bulletin.html" TargetMode="External"/><Relationship Id="rId512" Type="http://schemas.openxmlformats.org/officeDocument/2006/relationships/hyperlink" Target="https://web.archive.org/web/20200301062119/www.securityfocus.com/bid/34429" TargetMode="External"/><Relationship Id="rId957" Type="http://schemas.openxmlformats.org/officeDocument/2006/relationships/hyperlink" Target="https://nvd.nist.gov/vuln/detail/CVE-2009-4911" TargetMode="External"/><Relationship Id="rId1142" Type="http://schemas.openxmlformats.org/officeDocument/2006/relationships/hyperlink" Target="https://nvd.nist.gov/vuln/detail/CVE-2010-0834" TargetMode="External"/><Relationship Id="rId1587" Type="http://schemas.openxmlformats.org/officeDocument/2006/relationships/hyperlink" Target="https://nvd.nist.gov/vuln/detail/CVE-2019-2284" TargetMode="External"/><Relationship Id="rId86" Type="http://schemas.openxmlformats.org/officeDocument/2006/relationships/hyperlink" Target="https://www.codeaurora.org/security-bulletin/2019/04/01/april-2019-code-aurora-security-bulletin" TargetMode="External"/><Relationship Id="rId151" Type="http://schemas.openxmlformats.org/officeDocument/2006/relationships/hyperlink" Target="https://www.codeaurora.org/security-bulletin/2019/07/01/july-2019-code-aurora-security-bulletin" TargetMode="External"/><Relationship Id="rId389" Type="http://schemas.openxmlformats.org/officeDocument/2006/relationships/hyperlink" Target="https://docs.qualcomm.com/product/publicresources/securitybulletin/october-2019-bulletin.html" TargetMode="External"/><Relationship Id="rId596" Type="http://schemas.openxmlformats.org/officeDocument/2006/relationships/hyperlink" Target="https://nvd.nist.gov/vuln/detail/CVE-2019-18424" TargetMode="External"/><Relationship Id="rId817" Type="http://schemas.openxmlformats.org/officeDocument/2006/relationships/hyperlink" Target="https://nvd.nist.gov/vuln/detail/CVE-2019-17056" TargetMode="External"/><Relationship Id="rId1002" Type="http://schemas.openxmlformats.org/officeDocument/2006/relationships/hyperlink" Target="https://nvd.nist.gov/vuln/detail/CVE-2018-11106" TargetMode="External"/><Relationship Id="rId1447" Type="http://schemas.openxmlformats.org/officeDocument/2006/relationships/hyperlink" Target="https://nvd.nist.gov/vuln/detail/CVE-2019-10555" TargetMode="External"/><Relationship Id="rId1654" Type="http://schemas.openxmlformats.org/officeDocument/2006/relationships/hyperlink" Target="https://nvd.nist.gov/vuln/detail/CVE-2020-35495" TargetMode="External"/><Relationship Id="rId249" Type="http://schemas.openxmlformats.org/officeDocument/2006/relationships/hyperlink" Target="https://www.intel.com/content/www/us/en/security-center/advisory/intel-sa-00255.html" TargetMode="External"/><Relationship Id="rId456" Type="http://schemas.openxmlformats.org/officeDocument/2006/relationships/hyperlink" Target="https://nvidia.custhelp.com/app/answers/detail/a_id/4213" TargetMode="External"/><Relationship Id="rId663" Type="http://schemas.openxmlformats.org/officeDocument/2006/relationships/hyperlink" Target="https://web.archive.org/web/20200227162616/www.securityfocus.com/bid/75948" TargetMode="External"/><Relationship Id="rId870" Type="http://schemas.openxmlformats.org/officeDocument/2006/relationships/hyperlink" Target="https://nvd.nist.gov/vuln/detail/CVE-2019-19208" TargetMode="External"/><Relationship Id="rId1086" Type="http://schemas.openxmlformats.org/officeDocument/2006/relationships/hyperlink" Target="https://nvd.nist.gov/vuln/detail/CVE-2007-3765" TargetMode="External"/><Relationship Id="rId1293" Type="http://schemas.openxmlformats.org/officeDocument/2006/relationships/hyperlink" Target="https://nvd.nist.gov/vuln/detail/CVE-2017-3775" TargetMode="External"/><Relationship Id="rId1307" Type="http://schemas.openxmlformats.org/officeDocument/2006/relationships/hyperlink" Target="https://nvd.nist.gov/vuln/detail/CVE-2017-7898" TargetMode="External"/><Relationship Id="rId1514" Type="http://schemas.openxmlformats.org/officeDocument/2006/relationships/hyperlink" Target="https://nvd.nist.gov/vuln/detail/CVE-2019-14063" TargetMode="External"/><Relationship Id="rId13" Type="http://schemas.openxmlformats.org/officeDocument/2006/relationships/hyperlink" Target="https://web.archive.org/web/20081006025614/secunia.com/advisories/24940" TargetMode="External"/><Relationship Id="rId109" Type="http://schemas.openxmlformats.org/officeDocument/2006/relationships/hyperlink" Target="https://source.android.com/docs/security/bulletin/2019-09-01" TargetMode="External"/><Relationship Id="rId316" Type="http://schemas.openxmlformats.org/officeDocument/2006/relationships/hyperlink" Target="https://source.android.com/docs/security/bulletin/pixel/2019-11-01" TargetMode="External"/><Relationship Id="rId523" Type="http://schemas.openxmlformats.org/officeDocument/2006/relationships/hyperlink" Target="https://web.archive.org/web/20200229184328/www.securityfocus.com/bid/40125" TargetMode="External"/><Relationship Id="rId968" Type="http://schemas.openxmlformats.org/officeDocument/2006/relationships/hyperlink" Target="https://nvd.nist.gov/vuln/detail/CVE-2009-4923" TargetMode="External"/><Relationship Id="rId1153" Type="http://schemas.openxmlformats.org/officeDocument/2006/relationships/hyperlink" Target="https://nvd.nist.gov/vuln/detail/CVE-2010-2814" TargetMode="External"/><Relationship Id="rId1598" Type="http://schemas.openxmlformats.org/officeDocument/2006/relationships/hyperlink" Target="https://nvd.nist.gov/vuln/detail/CVE-2019-2306" TargetMode="External"/><Relationship Id="rId97" Type="http://schemas.openxmlformats.org/officeDocument/2006/relationships/hyperlink" Target="https://web.archive.org/web/20210116092357/www.securityfocus.com/bid/105583" TargetMode="External"/><Relationship Id="rId730" Type="http://schemas.openxmlformats.org/officeDocument/2006/relationships/hyperlink" Target="https://nvd.nist.gov/vuln/detail/CVE-2018-14349" TargetMode="External"/><Relationship Id="rId828" Type="http://schemas.openxmlformats.org/officeDocument/2006/relationships/hyperlink" Target="https://nvd.nist.gov/vuln/detail/CVE-2019-18276" TargetMode="External"/><Relationship Id="rId1013" Type="http://schemas.openxmlformats.org/officeDocument/2006/relationships/hyperlink" Target="https://nvd.nist.gov/vuln/detail/CVE-2018-16268" TargetMode="External"/><Relationship Id="rId1360" Type="http://schemas.openxmlformats.org/officeDocument/2006/relationships/hyperlink" Target="https://nvd.nist.gov/vuln/detail/CVE-2018-13900" TargetMode="External"/><Relationship Id="rId1458" Type="http://schemas.openxmlformats.org/officeDocument/2006/relationships/hyperlink" Target="https://nvd.nist.gov/vuln/detail/CVE-2019-10581" TargetMode="External"/><Relationship Id="rId1665" Type="http://schemas.openxmlformats.org/officeDocument/2006/relationships/hyperlink" Target="https://nvd.nist.gov/vuln/detail/CVE-2021-30118" TargetMode="External"/><Relationship Id="rId162" Type="http://schemas.openxmlformats.org/officeDocument/2006/relationships/hyperlink" Target="https://www.codeaurora.org/security-bulletin/2019/07/01/july-2019-code-aurora-security-bulletin" TargetMode="External"/><Relationship Id="rId467" Type="http://schemas.openxmlformats.org/officeDocument/2006/relationships/hyperlink" Target="https://www.intel.com/content/www/us/en/security-center/advisory/intel-sa-00264.html" TargetMode="External"/><Relationship Id="rId1097" Type="http://schemas.openxmlformats.org/officeDocument/2006/relationships/hyperlink" Target="https://nvd.nist.gov/vuln/detail/CVE-2008-3816" TargetMode="External"/><Relationship Id="rId1220" Type="http://schemas.openxmlformats.org/officeDocument/2006/relationships/hyperlink" Target="https://nvd.nist.gov/vuln/detail/CVE-2015-5698" TargetMode="External"/><Relationship Id="rId1318" Type="http://schemas.openxmlformats.org/officeDocument/2006/relationships/hyperlink" Target="https://nvd.nist.gov/vuln/detail/CVE-2017-8838" TargetMode="External"/><Relationship Id="rId1525" Type="http://schemas.openxmlformats.org/officeDocument/2006/relationships/hyperlink" Target="https://nvd.nist.gov/vuln/detail/CVE-2019-14132" TargetMode="External"/><Relationship Id="rId674" Type="http://schemas.openxmlformats.org/officeDocument/2006/relationships/hyperlink" Target="https://web.archive.org/web/20200227214457/www.securityfocus.com/bid/94089" TargetMode="External"/><Relationship Id="rId881" Type="http://schemas.openxmlformats.org/officeDocument/2006/relationships/hyperlink" Target="https://nvd.nist.gov/vuln/detail/CVE-2020-36222" TargetMode="External"/><Relationship Id="rId979" Type="http://schemas.openxmlformats.org/officeDocument/2006/relationships/hyperlink" Target="https://nvd.nist.gov/vuln/detail/CVE-2012-0870" TargetMode="External"/><Relationship Id="rId24" Type="http://schemas.openxmlformats.org/officeDocument/2006/relationships/hyperlink" Target="https://web.archive.org/web/20080216233457/secunia.com/advisories/26724" TargetMode="External"/><Relationship Id="rId327" Type="http://schemas.openxmlformats.org/officeDocument/2006/relationships/hyperlink" Target="https://docs.qualcomm.com/product/publicresources/securitybulletin/april-2020-bulletin.html" TargetMode="External"/><Relationship Id="rId534" Type="http://schemas.openxmlformats.org/officeDocument/2006/relationships/hyperlink" Target="https://www.cisa.gov/news-events/alerts/2011/07/20/oracle-updates-multiple-vulnerabilities" TargetMode="External"/><Relationship Id="rId741" Type="http://schemas.openxmlformats.org/officeDocument/2006/relationships/hyperlink" Target="https://nvd.nist.gov/vuln/detail/CVE-2018-1999010" TargetMode="External"/><Relationship Id="rId839" Type="http://schemas.openxmlformats.org/officeDocument/2006/relationships/hyperlink" Target="https://nvd.nist.gov/vuln/detail/CVE-2019-18837" TargetMode="External"/><Relationship Id="rId1164" Type="http://schemas.openxmlformats.org/officeDocument/2006/relationships/hyperlink" Target="https://nvd.nist.gov/vuln/detail/CVE-2012-0363" TargetMode="External"/><Relationship Id="rId1371" Type="http://schemas.openxmlformats.org/officeDocument/2006/relationships/hyperlink" Target="https://nvd.nist.gov/vuln/detail/CVE-2018-16594" TargetMode="External"/><Relationship Id="rId1469" Type="http://schemas.openxmlformats.org/officeDocument/2006/relationships/hyperlink" Target="https://nvd.nist.gov/vuln/detail/CVE-2019-10614" TargetMode="External"/><Relationship Id="rId173" Type="http://schemas.openxmlformats.org/officeDocument/2006/relationships/hyperlink" Target="https://csirt.divd.nl/2021/07/07/Kaseya-Limited-Disclosure/" TargetMode="External"/><Relationship Id="rId380" Type="http://schemas.openxmlformats.org/officeDocument/2006/relationships/hyperlink" Target="https://web.archive.org/web/20210117194321/www.securityfocus.com/bid/93602" TargetMode="External"/><Relationship Id="rId601" Type="http://schemas.openxmlformats.org/officeDocument/2006/relationships/hyperlink" Target="https://source.android.com/docs/security/bulletin/2019-09-01" TargetMode="External"/><Relationship Id="rId1024" Type="http://schemas.openxmlformats.org/officeDocument/2006/relationships/hyperlink" Target="https://nvd.nist.gov/vuln/detail/CVE-2019-1605" TargetMode="External"/><Relationship Id="rId1231" Type="http://schemas.openxmlformats.org/officeDocument/2006/relationships/hyperlink" Target="https://nvd.nist.gov/vuln/detail/CVE-2016-1559" TargetMode="External"/><Relationship Id="rId1676" Type="http://schemas.openxmlformats.org/officeDocument/2006/relationships/hyperlink" Target="https://nvd.nist.gov/vuln/detail/CVE-2022-2047" TargetMode="External"/><Relationship Id="rId240" Type="http://schemas.openxmlformats.org/officeDocument/2006/relationships/hyperlink" Target="http://seclists.org/fulldisclosure/2016/Feb/112" TargetMode="External"/><Relationship Id="rId478" Type="http://schemas.openxmlformats.org/officeDocument/2006/relationships/hyperlink" Target="https://tools.cisco.com/security/center/content/CiscoSecurityAdvisory/cisco-sa-20190306-nxos-escalation" TargetMode="External"/><Relationship Id="rId685" Type="http://schemas.openxmlformats.org/officeDocument/2006/relationships/hyperlink" Target="https://jvn.jp/en/jp/JVN65994435/index.html" TargetMode="External"/><Relationship Id="rId892" Type="http://schemas.openxmlformats.org/officeDocument/2006/relationships/hyperlink" Target="https://download.schneider-electric.com/files?p_Doc_Ref=SEVD-2021-222-04" TargetMode="External"/><Relationship Id="rId906" Type="http://schemas.openxmlformats.org/officeDocument/2006/relationships/hyperlink" Target="https://nvd.nist.gov/vuln/detail/CVE-2019-17268" TargetMode="External"/><Relationship Id="rId1329" Type="http://schemas.openxmlformats.org/officeDocument/2006/relationships/hyperlink" Target="https://nvd.nist.gov/vuln/detail/CVE-2018-10730" TargetMode="External"/><Relationship Id="rId1536" Type="http://schemas.openxmlformats.org/officeDocument/2006/relationships/hyperlink" Target="https://nvd.nist.gov/vuln/detail/CVE-2019-0144" TargetMode="External"/><Relationship Id="rId35" Type="http://schemas.openxmlformats.org/officeDocument/2006/relationships/hyperlink" Target="https://web.archive.org/web/20111230135359/http:/secunia.com/advisories/42314/" TargetMode="External"/><Relationship Id="rId100" Type="http://schemas.openxmlformats.org/officeDocument/2006/relationships/hyperlink" Target="https://www.mike-gualtieri.com/files/Pydio-8-VulnerabilityDisclosure-Jul18.txt" TargetMode="External"/><Relationship Id="rId338" Type="http://schemas.openxmlformats.org/officeDocument/2006/relationships/hyperlink" Target="https://docs.qualcomm.com/product/publicresources/securitybulletin/december-2020-bulletin.html" TargetMode="External"/><Relationship Id="rId545" Type="http://schemas.openxmlformats.org/officeDocument/2006/relationships/hyperlink" Target="https://web.archive.org/web/20200227193909/www.securityfocus.com/bid/95867" TargetMode="External"/><Relationship Id="rId752" Type="http://schemas.openxmlformats.org/officeDocument/2006/relationships/hyperlink" Target="https://nvd.nist.gov/vuln/detail/CVE-2019-15921" TargetMode="External"/><Relationship Id="rId1175" Type="http://schemas.openxmlformats.org/officeDocument/2006/relationships/hyperlink" Target="https://nvd.nist.gov/vuln/detail/CVE-2013-3073" TargetMode="External"/><Relationship Id="rId1382" Type="http://schemas.openxmlformats.org/officeDocument/2006/relationships/hyperlink" Target="https://nvd.nist.gov/vuln/detail/CVE-2018-3639" TargetMode="External"/><Relationship Id="rId1603" Type="http://schemas.openxmlformats.org/officeDocument/2006/relationships/hyperlink" Target="https://nvd.nist.gov/vuln/detail/CVE-2019-2312" TargetMode="External"/><Relationship Id="rId184" Type="http://schemas.openxmlformats.org/officeDocument/2006/relationships/hyperlink" Target="https://www.oracle.com/security-alerts/cpuapr2013.html" TargetMode="External"/><Relationship Id="rId391" Type="http://schemas.openxmlformats.org/officeDocument/2006/relationships/hyperlink" Target="https://source.android.com/docs/security/bulletin/pixel/2019-09-01" TargetMode="External"/><Relationship Id="rId405" Type="http://schemas.openxmlformats.org/officeDocument/2006/relationships/hyperlink" Target="https://docs.qualcomm.com/product/publicresources/securitybulletin/february-2020-bulletin.html" TargetMode="External"/><Relationship Id="rId612" Type="http://schemas.openxmlformats.org/officeDocument/2006/relationships/hyperlink" Target="https://web.archive.org/web/20200301121920/www.securityfocus.com/bid/24560" TargetMode="External"/><Relationship Id="rId1035" Type="http://schemas.openxmlformats.org/officeDocument/2006/relationships/hyperlink" Target="https://nvd.nist.gov/vuln/detail/CVE-2019-20217" TargetMode="External"/><Relationship Id="rId1242" Type="http://schemas.openxmlformats.org/officeDocument/2006/relationships/hyperlink" Target="https://nvd.nist.gov/vuln/detail/CVE-2016-2445" TargetMode="External"/><Relationship Id="rId1687" Type="http://schemas.openxmlformats.org/officeDocument/2006/relationships/printerSettings" Target="../printerSettings/printerSettings1.bin"/><Relationship Id="rId251" Type="http://schemas.openxmlformats.org/officeDocument/2006/relationships/hyperlink" Target="https://www.intel.com/content/www/us/en/security-center/advisory/intel-sa-00255.html" TargetMode="External"/><Relationship Id="rId489" Type="http://schemas.openxmlformats.org/officeDocument/2006/relationships/hyperlink" Target="https://web.archive.org/web/20070228012508/http:/secunia.com/advisories/24172/" TargetMode="External"/><Relationship Id="rId696" Type="http://schemas.openxmlformats.org/officeDocument/2006/relationships/hyperlink" Target="https://blogger.davidmanouchehri.com/2017/12/steam-link-security-truncated-password.html" TargetMode="External"/><Relationship Id="rId917" Type="http://schemas.openxmlformats.org/officeDocument/2006/relationships/hyperlink" Target="https://nvd.nist.gov/vuln/detail/CVE-2007-0397" TargetMode="External"/><Relationship Id="rId1102" Type="http://schemas.openxmlformats.org/officeDocument/2006/relationships/hyperlink" Target="https://nvd.nist.gov/vuln/detail/CVE-2009-0041" TargetMode="External"/><Relationship Id="rId1547" Type="http://schemas.openxmlformats.org/officeDocument/2006/relationships/hyperlink" Target="https://nvd.nist.gov/vuln/detail/CVE-2019-16893" TargetMode="External"/><Relationship Id="rId46" Type="http://schemas.openxmlformats.org/officeDocument/2006/relationships/hyperlink" Target="https://web.archive.org/web/20211206171613/www.openwall.com/lists/oss-security/2017/02/15/9" TargetMode="External"/><Relationship Id="rId349" Type="http://schemas.openxmlformats.org/officeDocument/2006/relationships/hyperlink" Target="https://www.intel.com/content/www/us/en/security-center/advisory/intel-sa-00598.html" TargetMode="External"/><Relationship Id="rId556" Type="http://schemas.openxmlformats.org/officeDocument/2006/relationships/hyperlink" Target="https://web.archive.org/web/20201208083704/www.securitytracker.com/id/1038546" TargetMode="External"/><Relationship Id="rId763" Type="http://schemas.openxmlformats.org/officeDocument/2006/relationships/hyperlink" Target="https://nvd.nist.gov/vuln/detail/CVE-2019-16089" TargetMode="External"/><Relationship Id="rId1186" Type="http://schemas.openxmlformats.org/officeDocument/2006/relationships/hyperlink" Target="https://nvd.nist.gov/vuln/detail/CVE-2014-2962" TargetMode="External"/><Relationship Id="rId1393" Type="http://schemas.openxmlformats.org/officeDocument/2006/relationships/hyperlink" Target="https://nvd.nist.gov/vuln/detail/CVE-2018-7801" TargetMode="External"/><Relationship Id="rId1407" Type="http://schemas.openxmlformats.org/officeDocument/2006/relationships/hyperlink" Target="https://nvd.nist.gov/vuln/detail/CVE-2019-2268" TargetMode="External"/><Relationship Id="rId1614" Type="http://schemas.openxmlformats.org/officeDocument/2006/relationships/hyperlink" Target="https://nvd.nist.gov/vuln/detail/CVE-2019-2333" TargetMode="External"/><Relationship Id="rId111" Type="http://schemas.openxmlformats.org/officeDocument/2006/relationships/hyperlink" Target="https://source.android.com/docs/security/bulletin/2019-08-01" TargetMode="External"/><Relationship Id="rId195" Type="http://schemas.openxmlformats.org/officeDocument/2006/relationships/hyperlink" Target="https://web.archive.org/web/20161029124736/http:/www.securitytracker.com/id/1037084" TargetMode="External"/><Relationship Id="rId209" Type="http://schemas.openxmlformats.org/officeDocument/2006/relationships/hyperlink" Target="https://nvd.nist.gov/vuln/detail/CVE-2018-14634" TargetMode="External"/><Relationship Id="rId416" Type="http://schemas.openxmlformats.org/officeDocument/2006/relationships/hyperlink" Target="https://www.intel.com/content/www/us/en/security-center/advisory/intel-sa-00323.html" TargetMode="External"/><Relationship Id="rId970" Type="http://schemas.openxmlformats.org/officeDocument/2006/relationships/hyperlink" Target="https://nvd.nist.gov/vuln/detail/CVE-2010-0548" TargetMode="External"/><Relationship Id="rId1046" Type="http://schemas.openxmlformats.org/officeDocument/2006/relationships/hyperlink" Target="https://nvd.nist.gov/vuln/detail/CVE-2022-36990" TargetMode="External"/><Relationship Id="rId1253" Type="http://schemas.openxmlformats.org/officeDocument/2006/relationships/hyperlink" Target="https://nvd.nist.gov/vuln/detail/CVE-2016-4816" TargetMode="External"/><Relationship Id="rId623" Type="http://schemas.openxmlformats.org/officeDocument/2006/relationships/hyperlink" Target="https://web.archive.org/web/20120327094301/http:/www.cisco.com/en/US/docs/security/asa/asa81/release/notes/asarn812.html" TargetMode="External"/><Relationship Id="rId830" Type="http://schemas.openxmlformats.org/officeDocument/2006/relationships/hyperlink" Target="https://cdn.kernel.org/pub/linux/kernel/v5.x/ChangeLog-5.3.10" TargetMode="External"/><Relationship Id="rId928" Type="http://schemas.openxmlformats.org/officeDocument/2006/relationships/hyperlink" Target="https://nvd.nist.gov/vuln/detail/CVE-2007-2734" TargetMode="External"/><Relationship Id="rId1460" Type="http://schemas.openxmlformats.org/officeDocument/2006/relationships/hyperlink" Target="https://nvd.nist.gov/vuln/detail/CVE-2019-10585" TargetMode="External"/><Relationship Id="rId1558" Type="http://schemas.openxmlformats.org/officeDocument/2006/relationships/hyperlink" Target="https://nvd.nist.gov/vuln/detail/CVE-2019-18282" TargetMode="External"/><Relationship Id="rId57" Type="http://schemas.openxmlformats.org/officeDocument/2006/relationships/hyperlink" Target="https://web.archive.org/web/20210118194637/source.android.com/security/bulletin/2016-05-01.html" TargetMode="External"/><Relationship Id="rId262" Type="http://schemas.openxmlformats.org/officeDocument/2006/relationships/hyperlink" Target="https://docs.qualcomm.com/product/publicresources/securitybulletin/april-2020-bulletin.html" TargetMode="External"/><Relationship Id="rId567" Type="http://schemas.openxmlformats.org/officeDocument/2006/relationships/hyperlink" Target="https://bugzilla.suse.com/show_bug.cgi?id=1101450" TargetMode="External"/><Relationship Id="rId1113" Type="http://schemas.openxmlformats.org/officeDocument/2006/relationships/hyperlink" Target="https://nvd.nist.gov/vuln/detail/CVE-2009-1159" TargetMode="External"/><Relationship Id="rId1197" Type="http://schemas.openxmlformats.org/officeDocument/2006/relationships/hyperlink" Target="https://nvd.nist.gov/vuln/detail/CVE-2014-9197" TargetMode="External"/><Relationship Id="rId1320" Type="http://schemas.openxmlformats.org/officeDocument/2006/relationships/hyperlink" Target="https://nvd.nist.gov/vuln/detail/CVE-2017-9316" TargetMode="External"/><Relationship Id="rId1418" Type="http://schemas.openxmlformats.org/officeDocument/2006/relationships/hyperlink" Target="https://nvd.nist.gov/vuln/detail/CVE-2019-10494" TargetMode="External"/><Relationship Id="rId122" Type="http://schemas.openxmlformats.org/officeDocument/2006/relationships/hyperlink" Target="https://tools.cisco.com/security/center/content/CiscoSecurityAdvisory/cisco-sa-20190306-aci-file-read" TargetMode="External"/><Relationship Id="rId774" Type="http://schemas.openxmlformats.org/officeDocument/2006/relationships/hyperlink" Target="https://nvd.nist.gov/vuln/detail/CVE-2019-16148" TargetMode="External"/><Relationship Id="rId981" Type="http://schemas.openxmlformats.org/officeDocument/2006/relationships/hyperlink" Target="https://nvd.nist.gov/vuln/detail/CVE-2012-3238" TargetMode="External"/><Relationship Id="rId1057" Type="http://schemas.openxmlformats.org/officeDocument/2006/relationships/hyperlink" Target="https://nvd.nist.gov/vuln/detail/CVE-2007-0358" TargetMode="External"/><Relationship Id="rId1625" Type="http://schemas.openxmlformats.org/officeDocument/2006/relationships/hyperlink" Target="https://nvd.nist.gov/vuln/detail/CVE-2019-6258" TargetMode="External"/><Relationship Id="rId427" Type="http://schemas.openxmlformats.org/officeDocument/2006/relationships/hyperlink" Target="https://www.debian.org/security/2022/dsa-5128" TargetMode="External"/><Relationship Id="rId634" Type="http://schemas.openxmlformats.org/officeDocument/2006/relationships/hyperlink" Target="https://web.archive.org/web/20120327094301/http:/www.cisco.com/en/US/docs/security/asa/asa81/release/notes/asarn812.html" TargetMode="External"/><Relationship Id="rId841" Type="http://schemas.openxmlformats.org/officeDocument/2006/relationships/hyperlink" Target="https://nvd.nist.gov/vuln/detail/CVE-2019-18853" TargetMode="External"/><Relationship Id="rId1264" Type="http://schemas.openxmlformats.org/officeDocument/2006/relationships/hyperlink" Target="https://nvd.nist.gov/vuln/detail/CVE-2016-7382" TargetMode="External"/><Relationship Id="rId1471" Type="http://schemas.openxmlformats.org/officeDocument/2006/relationships/hyperlink" Target="https://nvd.nist.gov/vuln/detail/CVE-2019-14037" TargetMode="External"/><Relationship Id="rId1569" Type="http://schemas.openxmlformats.org/officeDocument/2006/relationships/hyperlink" Target="https://nvd.nist.gov/vuln/detail/CVE-2019-20501" TargetMode="External"/><Relationship Id="rId273" Type="http://schemas.openxmlformats.org/officeDocument/2006/relationships/hyperlink" Target="https://sec.cloudapps.cisco.com/security/center/content/CiscoSecurityAdvisory/cisco-sa-20191112-asa-ftd-lua-rce" TargetMode="External"/><Relationship Id="rId480" Type="http://schemas.openxmlformats.org/officeDocument/2006/relationships/hyperlink" Target="https://sec.cloudapps.cisco.com/security/center/content/CiscoSecurityAdvisory/cisco-sa-20190306-nxos-privesca" TargetMode="External"/><Relationship Id="rId701" Type="http://schemas.openxmlformats.org/officeDocument/2006/relationships/hyperlink" Target="https://web.archive.org/web/20170711192905/https:/firmware.intel.com/projects/minnowboard3" TargetMode="External"/><Relationship Id="rId939" Type="http://schemas.openxmlformats.org/officeDocument/2006/relationships/hyperlink" Target="https://nvd.nist.gov/vuln/detail/CVE-2007-5134" TargetMode="External"/><Relationship Id="rId1124" Type="http://schemas.openxmlformats.org/officeDocument/2006/relationships/hyperlink" Target="https://nvd.nist.gov/vuln/detail/CVE-2010-0143" TargetMode="External"/><Relationship Id="rId1331" Type="http://schemas.openxmlformats.org/officeDocument/2006/relationships/hyperlink" Target="https://nvd.nist.gov/vuln/detail/CVE-2018-11452" TargetMode="External"/><Relationship Id="rId68" Type="http://schemas.openxmlformats.org/officeDocument/2006/relationships/hyperlink" Target="https://kb.netgear.com/000058243/Security-Advisory-for-Pre-Authentication-Command-Injection-in-request-handler-php-on-Some-Wireless-Controllers-PSV-2018-0051" TargetMode="External"/><Relationship Id="rId133" Type="http://schemas.openxmlformats.org/officeDocument/2006/relationships/hyperlink" Target="https://web.archive.org/web/20200228094215/www.foxitsoftware.com/support/security-bulletins.php" TargetMode="External"/><Relationship Id="rId340" Type="http://schemas.openxmlformats.org/officeDocument/2006/relationships/hyperlink" Target="https://docs.qualcomm.com/product/publicresources/securitybulletin/december-2020-bulletin.html" TargetMode="External"/><Relationship Id="rId578" Type="http://schemas.openxmlformats.org/officeDocument/2006/relationships/hyperlink" Target="https://www.codeaurora.org/security-bulletin/2019/08/05/august-2019-code-aurora-security-bulletin" TargetMode="External"/><Relationship Id="rId785" Type="http://schemas.openxmlformats.org/officeDocument/2006/relationships/hyperlink" Target="https://nvd.nist.gov/vuln/detail/CVE-2019-16179" TargetMode="External"/><Relationship Id="rId992" Type="http://schemas.openxmlformats.org/officeDocument/2006/relationships/hyperlink" Target="https://nvd.nist.gov/vuln/detail/CVE-2015-5536" TargetMode="External"/><Relationship Id="rId1429" Type="http://schemas.openxmlformats.org/officeDocument/2006/relationships/hyperlink" Target="https://nvd.nist.gov/vuln/detail/CVE-2019-10510" TargetMode="External"/><Relationship Id="rId1636" Type="http://schemas.openxmlformats.org/officeDocument/2006/relationships/hyperlink" Target="https://nvd.nist.gov/vuln/detail/CVE-2020-11149" TargetMode="External"/><Relationship Id="rId200" Type="http://schemas.openxmlformats.org/officeDocument/2006/relationships/hyperlink" Target="https://web.archive.org/web/20191204121415/https:/www.qualcomm.com/company/product-security/bulletins/december-2019-bulletin" TargetMode="External"/><Relationship Id="rId438" Type="http://schemas.openxmlformats.org/officeDocument/2006/relationships/hyperlink" Target="https://web.archive.org/web/20201207042914/www.securitytracker.com/id?1022605" TargetMode="External"/><Relationship Id="rId645" Type="http://schemas.openxmlformats.org/officeDocument/2006/relationships/hyperlink" Target="https://web.archive.org/web/20200227220051/www.securityfocus.com/bid/59264" TargetMode="External"/><Relationship Id="rId852" Type="http://schemas.openxmlformats.org/officeDocument/2006/relationships/hyperlink" Target="https://nvd.nist.gov/vuln/detail/CVE-2019-19047" TargetMode="External"/><Relationship Id="rId1068" Type="http://schemas.openxmlformats.org/officeDocument/2006/relationships/hyperlink" Target="https://nvd.nist.gov/vuln/detail/CVE-2007-0966" TargetMode="External"/><Relationship Id="rId1275" Type="http://schemas.openxmlformats.org/officeDocument/2006/relationships/hyperlink" Target="https://nvd.nist.gov/vuln/detail/CVE-2016-8812" TargetMode="External"/><Relationship Id="rId1482" Type="http://schemas.openxmlformats.org/officeDocument/2006/relationships/hyperlink" Target="https://nvd.nist.gov/vuln/detail/CVE-2019-11126" TargetMode="External"/><Relationship Id="rId284" Type="http://schemas.openxmlformats.org/officeDocument/2006/relationships/hyperlink" Target="https://support.hp.com/us-en/document/c06318199" TargetMode="External"/><Relationship Id="rId491" Type="http://schemas.openxmlformats.org/officeDocument/2006/relationships/hyperlink" Target="https://web.archive.org/web/20070228012508/http:/secunia.com/advisories/24172/" TargetMode="External"/><Relationship Id="rId505" Type="http://schemas.openxmlformats.org/officeDocument/2006/relationships/hyperlink" Target="https://web.archive.org/web/20200301064404/www.securityfocus.com/bid/33900" TargetMode="External"/><Relationship Id="rId712" Type="http://schemas.openxmlformats.org/officeDocument/2006/relationships/hyperlink" Target="https://nvd.nist.gov/vuln/detail/CVE-2018-11506" TargetMode="External"/><Relationship Id="rId1135" Type="http://schemas.openxmlformats.org/officeDocument/2006/relationships/hyperlink" Target="https://nvd.nist.gov/vuln/detail/CVE-2010-0598" TargetMode="External"/><Relationship Id="rId1342" Type="http://schemas.openxmlformats.org/officeDocument/2006/relationships/hyperlink" Target="https://nvd.nist.gov/vuln/detail/CVE-2018-11937" TargetMode="External"/><Relationship Id="rId79" Type="http://schemas.openxmlformats.org/officeDocument/2006/relationships/hyperlink" Target="https://www.codeaurora.org/security-bulletin/2019/04/01/april-2019-code-aurora-security-bulletin" TargetMode="External"/><Relationship Id="rId144" Type="http://schemas.openxmlformats.org/officeDocument/2006/relationships/hyperlink" Target="https://www.codeaurora.org/security-bulletin/2019/06/03/june-2019-code-aurora-security-bulletin" TargetMode="External"/><Relationship Id="rId589" Type="http://schemas.openxmlformats.org/officeDocument/2006/relationships/hyperlink" Target="https://nvd.nist.gov/vuln/detail/CVE-2019-17108" TargetMode="External"/><Relationship Id="rId796" Type="http://schemas.openxmlformats.org/officeDocument/2006/relationships/hyperlink" Target="https://nvd.nist.gov/vuln/detail/CVE-2019-16347" TargetMode="External"/><Relationship Id="rId1202" Type="http://schemas.openxmlformats.org/officeDocument/2006/relationships/hyperlink" Target="https://nvd.nist.gov/vuln/detail/CVE-2015-2823" TargetMode="External"/><Relationship Id="rId1647" Type="http://schemas.openxmlformats.org/officeDocument/2006/relationships/hyperlink" Target="https://nvd.nist.gov/vuln/detail/CVE-2020-14145" TargetMode="External"/><Relationship Id="rId351" Type="http://schemas.openxmlformats.org/officeDocument/2006/relationships/hyperlink" Target="https://www.debian.org/security/2022/dsa-5192" TargetMode="External"/><Relationship Id="rId449" Type="http://schemas.openxmlformats.org/officeDocument/2006/relationships/hyperlink" Target="https://web.archive.org/web/20201020235051/www.securitytracker.com/id?1026736" TargetMode="External"/><Relationship Id="rId656" Type="http://schemas.openxmlformats.org/officeDocument/2006/relationships/hyperlink" Target="https://exchange.xforce.ibmcloud.com/vulnerabilities/95573" TargetMode="External"/><Relationship Id="rId863" Type="http://schemas.openxmlformats.org/officeDocument/2006/relationships/hyperlink" Target="https://nvd.nist.gov/vuln/detail/CVE-2019-19078" TargetMode="External"/><Relationship Id="rId1079" Type="http://schemas.openxmlformats.org/officeDocument/2006/relationships/hyperlink" Target="https://nvd.nist.gov/vuln/detail/CVE-2007-3699" TargetMode="External"/><Relationship Id="rId1286" Type="http://schemas.openxmlformats.org/officeDocument/2006/relationships/hyperlink" Target="https://nvd.nist.gov/vuln/detail/CVE-2017-16727" TargetMode="External"/><Relationship Id="rId1493" Type="http://schemas.openxmlformats.org/officeDocument/2006/relationships/hyperlink" Target="https://nvd.nist.gov/vuln/detail/CVE-2019-13524" TargetMode="External"/><Relationship Id="rId1507" Type="http://schemas.openxmlformats.org/officeDocument/2006/relationships/hyperlink" Target="https://nvd.nist.gov/vuln/detail/CVE-2019-2304" TargetMode="External"/><Relationship Id="rId211" Type="http://schemas.openxmlformats.org/officeDocument/2006/relationships/hyperlink" Target="https://nvd.nist.gov/vuln/detail/CVE-2018-14641" TargetMode="External"/><Relationship Id="rId295" Type="http://schemas.openxmlformats.org/officeDocument/2006/relationships/hyperlink" Target="https://www.intel.com/content/www/us/en/security-center/advisory/INTEL-SA-00175.html" TargetMode="External"/><Relationship Id="rId309" Type="http://schemas.openxmlformats.org/officeDocument/2006/relationships/hyperlink" Target="https://docs.qualcomm.com/product/publicresources/securitybulletin/december-2019-bulletin.html" TargetMode="External"/><Relationship Id="rId516" Type="http://schemas.openxmlformats.org/officeDocument/2006/relationships/hyperlink" Target="https://web.archive.org/web/20100213165223/secunia.com/advisories/38525" TargetMode="External"/><Relationship Id="rId1146" Type="http://schemas.openxmlformats.org/officeDocument/2006/relationships/hyperlink" Target="https://nvd.nist.gov/vuln/detail/CVE-2010-1565" TargetMode="External"/><Relationship Id="rId723" Type="http://schemas.openxmlformats.org/officeDocument/2006/relationships/hyperlink" Target="https://nvd.nist.gov/vuln/detail/CVE-2018-14343" TargetMode="External"/><Relationship Id="rId930" Type="http://schemas.openxmlformats.org/officeDocument/2006/relationships/hyperlink" Target="https://nvd.nist.gov/vuln/detail/CVE-2007-3347" TargetMode="External"/><Relationship Id="rId1006" Type="http://schemas.openxmlformats.org/officeDocument/2006/relationships/hyperlink" Target="https://nvd.nist.gov/vuln/detail/CVE-2018-16118" TargetMode="External"/><Relationship Id="rId1353" Type="http://schemas.openxmlformats.org/officeDocument/2006/relationships/hyperlink" Target="https://nvd.nist.gov/vuln/detail/CVE-2018-12038" TargetMode="External"/><Relationship Id="rId1560" Type="http://schemas.openxmlformats.org/officeDocument/2006/relationships/hyperlink" Target="https://nvd.nist.gov/vuln/detail/CVE-2019-18619" TargetMode="External"/><Relationship Id="rId1658" Type="http://schemas.openxmlformats.org/officeDocument/2006/relationships/hyperlink" Target="https://nvd.nist.gov/vuln/detail/CVE-2021-2163" TargetMode="External"/><Relationship Id="rId155" Type="http://schemas.openxmlformats.org/officeDocument/2006/relationships/hyperlink" Target="https://www.codeaurora.org/security-bulletin/2019/07/01/july-2019-code-aurora-security-bulletin" TargetMode="External"/><Relationship Id="rId362" Type="http://schemas.openxmlformats.org/officeDocument/2006/relationships/hyperlink" Target="https://www.kb.cert.org/vuls/id/757804" TargetMode="External"/><Relationship Id="rId1213" Type="http://schemas.openxmlformats.org/officeDocument/2006/relationships/hyperlink" Target="https://nvd.nist.gov/vuln/detail/CVE-2015-3972" TargetMode="External"/><Relationship Id="rId1297" Type="http://schemas.openxmlformats.org/officeDocument/2006/relationships/hyperlink" Target="https://nvd.nist.gov/vuln/detail/CVE-2017-5699" TargetMode="External"/><Relationship Id="rId1420" Type="http://schemas.openxmlformats.org/officeDocument/2006/relationships/hyperlink" Target="https://nvd.nist.gov/vuln/detail/CVE-2019-10499" TargetMode="External"/><Relationship Id="rId1518" Type="http://schemas.openxmlformats.org/officeDocument/2006/relationships/hyperlink" Target="https://nvd.nist.gov/vuln/detail/CVE-2018-5499" TargetMode="External"/><Relationship Id="rId222" Type="http://schemas.openxmlformats.org/officeDocument/2006/relationships/hyperlink" Target="https://web.archive.org/web/20210116045353/www.securityfocus.com/bid/106807" TargetMode="External"/><Relationship Id="rId667" Type="http://schemas.openxmlformats.org/officeDocument/2006/relationships/hyperlink" Target="https://web.archive.org/web/20171006132506/http:/www.dlink.com/mk/mk/support/support-news/2016/march/16/firmadyne-cve_2016_1558-cve_2016_1559" TargetMode="External"/><Relationship Id="rId874" Type="http://schemas.openxmlformats.org/officeDocument/2006/relationships/hyperlink" Target="https://nvd.nist.gov/vuln/detail/CVE-2019-19502" TargetMode="External"/><Relationship Id="rId17" Type="http://schemas.openxmlformats.org/officeDocument/2006/relationships/hyperlink" Target="https://web.archive.org/web/20080105092645/http:/secunia.com/advisories/25853/" TargetMode="External"/><Relationship Id="rId527" Type="http://schemas.openxmlformats.org/officeDocument/2006/relationships/hyperlink" Target="https://web.archive.org/web/20200229174303/www.securityfocus.com/bid/42198" TargetMode="External"/><Relationship Id="rId734" Type="http://schemas.openxmlformats.org/officeDocument/2006/relationships/hyperlink" Target="https://nvd.nist.gov/vuln/detail/CVE-2018-1999012" TargetMode="External"/><Relationship Id="rId941" Type="http://schemas.openxmlformats.org/officeDocument/2006/relationships/hyperlink" Target="https://nvd.nist.gov/vuln/detail/CVE-2007-5979" TargetMode="External"/><Relationship Id="rId1157" Type="http://schemas.openxmlformats.org/officeDocument/2006/relationships/hyperlink" Target="https://nvd.nist.gov/vuln/detail/CVE-2010-2818" TargetMode="External"/><Relationship Id="rId1364" Type="http://schemas.openxmlformats.org/officeDocument/2006/relationships/hyperlink" Target="https://nvd.nist.gov/vuln/detail/CVE-2018-13914" TargetMode="External"/><Relationship Id="rId1571" Type="http://schemas.openxmlformats.org/officeDocument/2006/relationships/hyperlink" Target="https://nvd.nist.gov/vuln/detail/CVE-2019-2247" TargetMode="External"/><Relationship Id="rId70" Type="http://schemas.openxmlformats.org/officeDocument/2006/relationships/hyperlink" Target="https://www.debian.org/security/2018/dsa-4336" TargetMode="External"/><Relationship Id="rId166" Type="http://schemas.openxmlformats.org/officeDocument/2006/relationships/hyperlink" Target="https://www.codeaurora.org/security-bulletin/2019/07/01/july-2019-code-aurora-security-bulletin" TargetMode="External"/><Relationship Id="rId373" Type="http://schemas.openxmlformats.org/officeDocument/2006/relationships/hyperlink" Target="https://www.cisa.gov/news-events/ics-advisories/icsa-15-265-03" TargetMode="External"/><Relationship Id="rId580" Type="http://schemas.openxmlformats.org/officeDocument/2006/relationships/hyperlink" Target="https://www.zyxel.com/library/supportDownload/index.html?path=support/P1302-T10D-v3-modem-insecure-direct-object-reference-vulnerability.shtml" TargetMode="External"/><Relationship Id="rId801" Type="http://schemas.openxmlformats.org/officeDocument/2006/relationships/hyperlink" Target="https://nvd.nist.gov/vuln/detail/CVE-2019-16930" TargetMode="External"/><Relationship Id="rId1017" Type="http://schemas.openxmlformats.org/officeDocument/2006/relationships/hyperlink" Target="https://nvd.nist.gov/vuln/detail/CVE-2018-9284" TargetMode="External"/><Relationship Id="rId1224" Type="http://schemas.openxmlformats.org/officeDocument/2006/relationships/hyperlink" Target="https://nvd.nist.gov/vuln/detail/CVE-2016-10174" TargetMode="External"/><Relationship Id="rId1431" Type="http://schemas.openxmlformats.org/officeDocument/2006/relationships/hyperlink" Target="https://nvd.nist.gov/vuln/detail/CVE-2019-10515" TargetMode="External"/><Relationship Id="rId1669" Type="http://schemas.openxmlformats.org/officeDocument/2006/relationships/hyperlink" Target="https://nvd.nist.gov/vuln/detail/CVE-2021-37724" TargetMode="External"/><Relationship Id="rId1" Type="http://schemas.openxmlformats.org/officeDocument/2006/relationships/hyperlink" Target="https://web.archive.org/web/20070127031858/http:/secunia.com/advisories/23737/" TargetMode="External"/><Relationship Id="rId233" Type="http://schemas.openxmlformats.org/officeDocument/2006/relationships/hyperlink" Target="https://web.archive.org/web/20200227030101/www.securityfocus.com/bid/105758" TargetMode="External"/><Relationship Id="rId440" Type="http://schemas.openxmlformats.org/officeDocument/2006/relationships/hyperlink" Target="https://web.archive.org/web/20201208002343/www.securitytracker.com/id?1023906" TargetMode="External"/><Relationship Id="rId678" Type="http://schemas.openxmlformats.org/officeDocument/2006/relationships/hyperlink" Target="https://web.archive.org/web/20200227211249/www.securityfocus.com/bid/94409" TargetMode="External"/><Relationship Id="rId885" Type="http://schemas.openxmlformats.org/officeDocument/2006/relationships/hyperlink" Target="https://nvd.nist.gov/vuln/detail/CVE-2020-36226" TargetMode="External"/><Relationship Id="rId1070" Type="http://schemas.openxmlformats.org/officeDocument/2006/relationships/hyperlink" Target="https://nvd.nist.gov/vuln/detail/CVE-2007-2239" TargetMode="External"/><Relationship Id="rId1529" Type="http://schemas.openxmlformats.org/officeDocument/2006/relationships/hyperlink" Target="https://nvd.nist.gov/vuln/detail/CVE-2019-14612" TargetMode="External"/><Relationship Id="rId28" Type="http://schemas.openxmlformats.org/officeDocument/2006/relationships/hyperlink" Target="https://web.archive.org/web/20081206030605/http:/secunia.com/advisories/30669/" TargetMode="External"/><Relationship Id="rId300" Type="http://schemas.openxmlformats.org/officeDocument/2006/relationships/hyperlink" Target="https://docs.qualcomm.com/product/publicresources/securitybulletin/december-2019-bulletin.html" TargetMode="External"/><Relationship Id="rId538" Type="http://schemas.openxmlformats.org/officeDocument/2006/relationships/hyperlink" Target="http://jvn.jp/en/jp/JVN85571806/index.html" TargetMode="External"/><Relationship Id="rId745" Type="http://schemas.openxmlformats.org/officeDocument/2006/relationships/hyperlink" Target="https://cert-portal.siemens.com/productcert/pdf/ssa-352504.pdf" TargetMode="External"/><Relationship Id="rId952" Type="http://schemas.openxmlformats.org/officeDocument/2006/relationships/hyperlink" Target="https://nvd.nist.gov/vuln/detail/CVE-2009-1656" TargetMode="External"/><Relationship Id="rId1168" Type="http://schemas.openxmlformats.org/officeDocument/2006/relationships/hyperlink" Target="https://nvd.nist.gov/vuln/detail/CVE-2012-3206" TargetMode="External"/><Relationship Id="rId1375" Type="http://schemas.openxmlformats.org/officeDocument/2006/relationships/hyperlink" Target="https://nvd.nist.gov/vuln/detail/CVE-2018-1999008" TargetMode="External"/><Relationship Id="rId1582" Type="http://schemas.openxmlformats.org/officeDocument/2006/relationships/hyperlink" Target="https://nvd.nist.gov/vuln/detail/CVE-2019-2276" TargetMode="External"/><Relationship Id="rId81" Type="http://schemas.openxmlformats.org/officeDocument/2006/relationships/hyperlink" Target="https://www.codeaurora.org/security-bulletin/2019/04/01/april-2019-code-aurora-security-bulletin" TargetMode="External"/><Relationship Id="rId177" Type="http://schemas.openxmlformats.org/officeDocument/2006/relationships/hyperlink" Target="https://www.debian.org/security/2022/dsa-5218" TargetMode="External"/><Relationship Id="rId384" Type="http://schemas.openxmlformats.org/officeDocument/2006/relationships/hyperlink" Target="https://www.intel.com/content/www/us/en/security-center/advisory/INTEL-SA-00182.html" TargetMode="External"/><Relationship Id="rId591" Type="http://schemas.openxmlformats.org/officeDocument/2006/relationships/hyperlink" Target="https://nvd.nist.gov/vuln/detail/CVE-2019-17348" TargetMode="External"/><Relationship Id="rId605" Type="http://schemas.openxmlformats.org/officeDocument/2006/relationships/hyperlink" Target="https://source.android.com/docs/security/bulletin/2019-09-01" TargetMode="External"/><Relationship Id="rId812" Type="http://schemas.openxmlformats.org/officeDocument/2006/relationships/hyperlink" Target="https://nvd.nist.gov/vuln/detail/CVE-2019-16979" TargetMode="External"/><Relationship Id="rId1028" Type="http://schemas.openxmlformats.org/officeDocument/2006/relationships/hyperlink" Target="https://nvd.nist.gov/vuln/detail/CVE-2019-16340" TargetMode="External"/><Relationship Id="rId1235" Type="http://schemas.openxmlformats.org/officeDocument/2006/relationships/hyperlink" Target="https://nvd.nist.gov/vuln/detail/CVE-2016-2435" TargetMode="External"/><Relationship Id="rId1442" Type="http://schemas.openxmlformats.org/officeDocument/2006/relationships/hyperlink" Target="https://nvd.nist.gov/vuln/detail/CVE-2019-10538" TargetMode="External"/><Relationship Id="rId244" Type="http://schemas.openxmlformats.org/officeDocument/2006/relationships/hyperlink" Target="https://www.intel.com/content/www/us/en/security-center/advisory/intel-sa-00255.html" TargetMode="External"/><Relationship Id="rId689" Type="http://schemas.openxmlformats.org/officeDocument/2006/relationships/hyperlink" Target="https://nvd.nist.gov/vuln/detail/CVE-2017-14733" TargetMode="External"/><Relationship Id="rId896" Type="http://schemas.openxmlformats.org/officeDocument/2006/relationships/hyperlink" Target="https://nvd.nist.gov/vuln/detail/CVE-2018-11646" TargetMode="External"/><Relationship Id="rId1081" Type="http://schemas.openxmlformats.org/officeDocument/2006/relationships/hyperlink" Target="https://nvd.nist.gov/vuln/detail/CVE-2007-3754" TargetMode="External"/><Relationship Id="rId1302" Type="http://schemas.openxmlformats.org/officeDocument/2006/relationships/hyperlink" Target="https://nvd.nist.gov/vuln/detail/CVE-2017-5754" TargetMode="External"/><Relationship Id="rId39" Type="http://schemas.openxmlformats.org/officeDocument/2006/relationships/hyperlink" Target="https://web.archive.org/web/20121024160551/secunia.com/advisories/48116" TargetMode="External"/><Relationship Id="rId451" Type="http://schemas.openxmlformats.org/officeDocument/2006/relationships/hyperlink" Target="https://www.coresecurity.com/core-labs/advisories/tp-link-ip-cameras-multiple-vulnerabilities" TargetMode="External"/><Relationship Id="rId549" Type="http://schemas.openxmlformats.org/officeDocument/2006/relationships/hyperlink" Target="https://web.archive.org/web/20200227133559/www.securityfocus.com/bid/102254" TargetMode="External"/><Relationship Id="rId756" Type="http://schemas.openxmlformats.org/officeDocument/2006/relationships/hyperlink" Target="https://nvd.nist.gov/vuln/detail/CVE-2019-15925" TargetMode="External"/><Relationship Id="rId1179" Type="http://schemas.openxmlformats.org/officeDocument/2006/relationships/hyperlink" Target="https://nvd.nist.gov/vuln/detail/CVE-2014-0224" TargetMode="External"/><Relationship Id="rId1386" Type="http://schemas.openxmlformats.org/officeDocument/2006/relationships/hyperlink" Target="https://nvd.nist.gov/vuln/detail/CVE-2018-4839" TargetMode="External"/><Relationship Id="rId1593" Type="http://schemas.openxmlformats.org/officeDocument/2006/relationships/hyperlink" Target="https://nvd.nist.gov/vuln/detail/CVE-2019-10547" TargetMode="External"/><Relationship Id="rId1607" Type="http://schemas.openxmlformats.org/officeDocument/2006/relationships/hyperlink" Target="https://nvd.nist.gov/vuln/detail/CVE-2019-2324" TargetMode="External"/><Relationship Id="rId104" Type="http://schemas.openxmlformats.org/officeDocument/2006/relationships/hyperlink" Target="https://source.android.com/docs/security/bulletin/2019-09-01" TargetMode="External"/><Relationship Id="rId188" Type="http://schemas.openxmlformats.org/officeDocument/2006/relationships/hyperlink" Target="http://www.kb.cert.org/vuls/id/447516" TargetMode="External"/><Relationship Id="rId311" Type="http://schemas.openxmlformats.org/officeDocument/2006/relationships/hyperlink" Target="https://docs.qualcomm.com/product/publicresources/securitybulletin/november-2019-bulletin.html" TargetMode="External"/><Relationship Id="rId395" Type="http://schemas.openxmlformats.org/officeDocument/2006/relationships/hyperlink" Target="https://docs.qualcomm.com/product/publicresources/securitybulletin/january-2020-bulletin.html" TargetMode="External"/><Relationship Id="rId409" Type="http://schemas.openxmlformats.org/officeDocument/2006/relationships/hyperlink" Target="https://docs.qualcomm.com/product/publicresources/securitybulletin/february-2020-bulletin.html" TargetMode="External"/><Relationship Id="rId963" Type="http://schemas.openxmlformats.org/officeDocument/2006/relationships/hyperlink" Target="https://nvd.nist.gov/vuln/detail/CVE-2009-4917" TargetMode="External"/><Relationship Id="rId1039" Type="http://schemas.openxmlformats.org/officeDocument/2006/relationships/hyperlink" Target="https://nvd.nist.gov/vuln/detail/CVE-2022-25636" TargetMode="External"/><Relationship Id="rId1246" Type="http://schemas.openxmlformats.org/officeDocument/2006/relationships/hyperlink" Target="https://nvd.nist.gov/vuln/detail/CVE-2016-2456" TargetMode="External"/><Relationship Id="rId92" Type="http://schemas.openxmlformats.org/officeDocument/2006/relationships/hyperlink" Target="https://www.codeaurora.org/security-bulletin/2019/02/04/february-2019-code-aurora-security-bulletin" TargetMode="External"/><Relationship Id="rId616" Type="http://schemas.openxmlformats.org/officeDocument/2006/relationships/hyperlink" Target="https://web.archive.org/web/20200301100636/www.securityfocus.com/bid/24950" TargetMode="External"/><Relationship Id="rId823" Type="http://schemas.openxmlformats.org/officeDocument/2006/relationships/hyperlink" Target="https://nvd.nist.gov/vuln/detail/CVE-2019-17646" TargetMode="External"/><Relationship Id="rId1453" Type="http://schemas.openxmlformats.org/officeDocument/2006/relationships/hyperlink" Target="https://nvd.nist.gov/vuln/detail/CVE-2019-15992" TargetMode="External"/><Relationship Id="rId1660" Type="http://schemas.openxmlformats.org/officeDocument/2006/relationships/hyperlink" Target="https://nvd.nist.gov/vuln/detail/CVE-2021-22790" TargetMode="External"/><Relationship Id="rId255" Type="http://schemas.openxmlformats.org/officeDocument/2006/relationships/hyperlink" Target="https://docs.qualcomm.com/product/publicresources/securitybulletin/march-2020-bulletin.html" TargetMode="External"/><Relationship Id="rId462" Type="http://schemas.openxmlformats.org/officeDocument/2006/relationships/hyperlink" Target="https://nvidia.custhelp.com/app/answers/detail/a_id/4247" TargetMode="External"/><Relationship Id="rId1092" Type="http://schemas.openxmlformats.org/officeDocument/2006/relationships/hyperlink" Target="https://nvd.nist.gov/vuln/detail/CVE-2008-2055" TargetMode="External"/><Relationship Id="rId1106" Type="http://schemas.openxmlformats.org/officeDocument/2006/relationships/hyperlink" Target="https://nvd.nist.gov/vuln/detail/CVE-2009-0621" TargetMode="External"/><Relationship Id="rId1313" Type="http://schemas.openxmlformats.org/officeDocument/2006/relationships/hyperlink" Target="https://nvd.nist.gov/vuln/detail/CVE-2017-7921" TargetMode="External"/><Relationship Id="rId1397" Type="http://schemas.openxmlformats.org/officeDocument/2006/relationships/hyperlink" Target="https://nvd.nist.gov/vuln/detail/CVE-2018-8306" TargetMode="External"/><Relationship Id="rId1520" Type="http://schemas.openxmlformats.org/officeDocument/2006/relationships/hyperlink" Target="https://nvd.nist.gov/vuln/detail/CVE-2019-0140" TargetMode="External"/><Relationship Id="rId115" Type="http://schemas.openxmlformats.org/officeDocument/2006/relationships/hyperlink" Target="https://source.android.com/docs/security/bulletin/pixel/2019-09-01" TargetMode="External"/><Relationship Id="rId322" Type="http://schemas.openxmlformats.org/officeDocument/2006/relationships/hyperlink" Target="https://docs.qualcomm.com/product/publicresources/securitybulletin/january-2020-bulletin.html" TargetMode="External"/><Relationship Id="rId767" Type="http://schemas.openxmlformats.org/officeDocument/2006/relationships/hyperlink" Target="https://nvd.nist.gov/vuln/detail/CVE-2019-16094" TargetMode="External"/><Relationship Id="rId974" Type="http://schemas.openxmlformats.org/officeDocument/2006/relationships/hyperlink" Target="https://nvd.nist.gov/vuln/detail/CVE-2010-3832" TargetMode="External"/><Relationship Id="rId1618" Type="http://schemas.openxmlformats.org/officeDocument/2006/relationships/hyperlink" Target="https://nvd.nist.gov/vuln/detail/CVE-2019-3844" TargetMode="External"/><Relationship Id="rId199" Type="http://schemas.openxmlformats.org/officeDocument/2006/relationships/hyperlink" Target="https://web.archive.org/web/20201221212140/www.qualcomm.com/company/product-security/bulletins/march-2020-bulletin" TargetMode="External"/><Relationship Id="rId627" Type="http://schemas.openxmlformats.org/officeDocument/2006/relationships/hyperlink" Target="https://web.archive.org/web/20120327094301/http:/www.cisco.com/en/US/docs/security/asa/asa81/release/notes/asarn812.html" TargetMode="External"/><Relationship Id="rId834" Type="http://schemas.openxmlformats.org/officeDocument/2006/relationships/hyperlink" Target="https://nvd.nist.gov/vuln/detail/CVE-2019-18635" TargetMode="External"/><Relationship Id="rId1257" Type="http://schemas.openxmlformats.org/officeDocument/2006/relationships/hyperlink" Target="https://nvd.nist.gov/vuln/detail/CVE-2016-5025" TargetMode="External"/><Relationship Id="rId1464" Type="http://schemas.openxmlformats.org/officeDocument/2006/relationships/hyperlink" Target="https://nvd.nist.gov/vuln/detail/CVE-2019-10601" TargetMode="External"/><Relationship Id="rId1671" Type="http://schemas.openxmlformats.org/officeDocument/2006/relationships/hyperlink" Target="https://nvd.nist.gov/vuln/detail/CVE-2021-37727" TargetMode="External"/><Relationship Id="rId266" Type="http://schemas.openxmlformats.org/officeDocument/2006/relationships/hyperlink" Target="https://docs.qualcomm.com/product/publicresources/securitybulletin/july-2020-bulletin.html" TargetMode="External"/><Relationship Id="rId473" Type="http://schemas.openxmlformats.org/officeDocument/2006/relationships/hyperlink" Target="https://www.intel.com/content/www/us/en/security-center/advisory/intel-sa-00272.html" TargetMode="External"/><Relationship Id="rId680" Type="http://schemas.openxmlformats.org/officeDocument/2006/relationships/hyperlink" Target="https://web.archive.org/web/20200227212548/https:/www.securityfocus.com/bid/94436/" TargetMode="External"/><Relationship Id="rId901" Type="http://schemas.openxmlformats.org/officeDocument/2006/relationships/hyperlink" Target="https://nvd.nist.gov/vuln/detail/CVE-2018-14953" TargetMode="External"/><Relationship Id="rId1117" Type="http://schemas.openxmlformats.org/officeDocument/2006/relationships/hyperlink" Target="https://nvd.nist.gov/vuln/detail/CVE-2009-1165" TargetMode="External"/><Relationship Id="rId1324" Type="http://schemas.openxmlformats.org/officeDocument/2006/relationships/hyperlink" Target="https://nvd.nist.gov/vuln/detail/CVE-2018-0735" TargetMode="External"/><Relationship Id="rId1531" Type="http://schemas.openxmlformats.org/officeDocument/2006/relationships/hyperlink" Target="https://nvd.nist.gov/vuln/detail/CVE-2019-0143" TargetMode="External"/><Relationship Id="rId30" Type="http://schemas.openxmlformats.org/officeDocument/2006/relationships/hyperlink" Target="https://web.archive.org/web/20111012053430/www.cisco.com/en/US/products/products_security_advisory09186a0080a7bc82.shtml" TargetMode="External"/><Relationship Id="rId126" Type="http://schemas.openxmlformats.org/officeDocument/2006/relationships/hyperlink" Target="https://sec.cloudapps.cisco.com/security/center/content/CiscoSecurityAdvisory/cisco-sa-20190306-nxosldap" TargetMode="External"/><Relationship Id="rId333" Type="http://schemas.openxmlformats.org/officeDocument/2006/relationships/hyperlink" Target="https://ubuntu.com/security/notices/USN-4335-1" TargetMode="External"/><Relationship Id="rId540" Type="http://schemas.openxmlformats.org/officeDocument/2006/relationships/hyperlink" Target="https://ics-cert.us-cert.gov/advisories/ICSA-15-020-02" TargetMode="External"/><Relationship Id="rId778" Type="http://schemas.openxmlformats.org/officeDocument/2006/relationships/hyperlink" Target="https://nvd.nist.gov/vuln/detail/CVE-2019-16172" TargetMode="External"/><Relationship Id="rId985" Type="http://schemas.openxmlformats.org/officeDocument/2006/relationships/hyperlink" Target="https://nvd.nist.gov/vuln/detail/CVE-2014-1902" TargetMode="External"/><Relationship Id="rId1170" Type="http://schemas.openxmlformats.org/officeDocument/2006/relationships/hyperlink" Target="https://nvd.nist.gov/vuln/detail/CVE-2013-1494" TargetMode="External"/><Relationship Id="rId1629" Type="http://schemas.openxmlformats.org/officeDocument/2006/relationships/hyperlink" Target="https://nvd.nist.gov/vuln/detail/CVE-2019-6485" TargetMode="External"/><Relationship Id="rId638" Type="http://schemas.openxmlformats.org/officeDocument/2006/relationships/hyperlink" Target="https://web.archive.org/web/20211206124737/www.securitytracker.com/id?1024091" TargetMode="External"/><Relationship Id="rId845" Type="http://schemas.openxmlformats.org/officeDocument/2006/relationships/hyperlink" Target="https://nvd.nist.gov/vuln/detail/CVE-2019-18992" TargetMode="External"/><Relationship Id="rId1030" Type="http://schemas.openxmlformats.org/officeDocument/2006/relationships/hyperlink" Target="https://nvd.nist.gov/vuln/detail/CVE-2019-17139" TargetMode="External"/><Relationship Id="rId1268" Type="http://schemas.openxmlformats.org/officeDocument/2006/relationships/hyperlink" Target="https://nvd.nist.gov/vuln/detail/CVE-2016-7834" TargetMode="External"/><Relationship Id="rId1475" Type="http://schemas.openxmlformats.org/officeDocument/2006/relationships/hyperlink" Target="https://nvd.nist.gov/vuln/detail/CVE-2019-2274" TargetMode="External"/><Relationship Id="rId1682" Type="http://schemas.openxmlformats.org/officeDocument/2006/relationships/hyperlink" Target="https://nvd.nist.gov/vuln/detail/CVE-2022-34169" TargetMode="External"/><Relationship Id="rId277" Type="http://schemas.openxmlformats.org/officeDocument/2006/relationships/hyperlink" Target="https://docs.qualcomm.com/product/publicresources/securitybulletin/october-2019-bulletin.html" TargetMode="External"/><Relationship Id="rId400" Type="http://schemas.openxmlformats.org/officeDocument/2006/relationships/hyperlink" Target="https://docs.qualcomm.com/product/publicresources/securitybulletin/january-2020-bulletin.html" TargetMode="External"/><Relationship Id="rId484" Type="http://schemas.openxmlformats.org/officeDocument/2006/relationships/hyperlink" Target="https://www.intel.com/content/www/us/en/security-center/advisory/intel-sa-00455.html" TargetMode="External"/><Relationship Id="rId705" Type="http://schemas.openxmlformats.org/officeDocument/2006/relationships/hyperlink" Target="https://web.archive.org/web/20171009202017/security-center.intel.com/advisory.aspx?intelid=INTEL-SA-00084&amp;languageid=en-fr" TargetMode="External"/><Relationship Id="rId1128" Type="http://schemas.openxmlformats.org/officeDocument/2006/relationships/hyperlink" Target="https://nvd.nist.gov/vuln/detail/CVE-2010-0418" TargetMode="External"/><Relationship Id="rId1335" Type="http://schemas.openxmlformats.org/officeDocument/2006/relationships/hyperlink" Target="https://nvd.nist.gov/vuln/detail/CVE-2018-11838" TargetMode="External"/><Relationship Id="rId1542" Type="http://schemas.openxmlformats.org/officeDocument/2006/relationships/hyperlink" Target="https://nvd.nist.gov/vuln/detail/CVE-2019-1603" TargetMode="External"/><Relationship Id="rId137" Type="http://schemas.openxmlformats.org/officeDocument/2006/relationships/hyperlink" Target="https://nvd.nist.gov/vuln/detail/CVE-2019-18631" TargetMode="External"/><Relationship Id="rId344" Type="http://schemas.openxmlformats.org/officeDocument/2006/relationships/hyperlink" Target="https://docs.qualcomm.com/product/publicresources/securitybulletin/december-2020-bulletin.html" TargetMode="External"/><Relationship Id="rId691" Type="http://schemas.openxmlformats.org/officeDocument/2006/relationships/hyperlink" Target="https://www.kb.cert.org/vuls/id/307015" TargetMode="External"/><Relationship Id="rId789" Type="http://schemas.openxmlformats.org/officeDocument/2006/relationships/hyperlink" Target="https://nvd.nist.gov/vuln/detail/CVE-2019-16183" TargetMode="External"/><Relationship Id="rId912" Type="http://schemas.openxmlformats.org/officeDocument/2006/relationships/hyperlink" Target="https://nvd.nist.gov/vuln/detail/CVE-2019-19126" TargetMode="External"/><Relationship Id="rId996" Type="http://schemas.openxmlformats.org/officeDocument/2006/relationships/hyperlink" Target="https://nvd.nist.gov/vuln/detail/CVE-2016-10176" TargetMode="External"/><Relationship Id="rId41" Type="http://schemas.openxmlformats.org/officeDocument/2006/relationships/hyperlink" Target="http://jvn.jp/en/jp/JVN35998716/index.html" TargetMode="External"/><Relationship Id="rId551" Type="http://schemas.openxmlformats.org/officeDocument/2006/relationships/hyperlink" Target="https://web.archive.org/web/20200227194223/www.securityfocus.com/bid/95815" TargetMode="External"/><Relationship Id="rId649" Type="http://schemas.openxmlformats.org/officeDocument/2006/relationships/hyperlink" Target="https://www.trustwave.com/en-us/resources/security-resources/security-advisories/?fid=18912" TargetMode="External"/><Relationship Id="rId856" Type="http://schemas.openxmlformats.org/officeDocument/2006/relationships/hyperlink" Target="https://nvd.nist.gov/vuln/detail/CVE-2019-19071" TargetMode="External"/><Relationship Id="rId1181" Type="http://schemas.openxmlformats.org/officeDocument/2006/relationships/hyperlink" Target="https://nvd.nist.gov/vuln/detail/CVE-2014-0683" TargetMode="External"/><Relationship Id="rId1279" Type="http://schemas.openxmlformats.org/officeDocument/2006/relationships/hyperlink" Target="https://nvd.nist.gov/vuln/detail/CVE-2017-13099" TargetMode="External"/><Relationship Id="rId1402" Type="http://schemas.openxmlformats.org/officeDocument/2006/relationships/hyperlink" Target="https://nvd.nist.gov/vuln/detail/CVE-2019-19135" TargetMode="External"/><Relationship Id="rId1486" Type="http://schemas.openxmlformats.org/officeDocument/2006/relationships/hyperlink" Target="https://nvd.nist.gov/vuln/detail/CVE-2019-11135" TargetMode="External"/><Relationship Id="rId190" Type="http://schemas.openxmlformats.org/officeDocument/2006/relationships/hyperlink" Target="https://www.kb.cert.org/vuls/id/906576" TargetMode="External"/><Relationship Id="rId204" Type="http://schemas.openxmlformats.org/officeDocument/2006/relationships/hyperlink" Target="https://nvd.nist.gov/vuln/detail/CVE-2018-14629" TargetMode="External"/><Relationship Id="rId288" Type="http://schemas.openxmlformats.org/officeDocument/2006/relationships/hyperlink" Target="https://web.archive.org/web/20081018225621/http:/secunia.com/Advisories/31900/" TargetMode="External"/><Relationship Id="rId411" Type="http://schemas.openxmlformats.org/officeDocument/2006/relationships/hyperlink" Target="https://docs.qualcomm.com/product/publicresources/securitybulletin/february-2020-bulletin.html" TargetMode="External"/><Relationship Id="rId509" Type="http://schemas.openxmlformats.org/officeDocument/2006/relationships/hyperlink" Target="https://web.archive.org/web/20200301062119/www.securityfocus.com/bid/34429" TargetMode="External"/><Relationship Id="rId1041" Type="http://schemas.openxmlformats.org/officeDocument/2006/relationships/hyperlink" Target="https://nvd.nist.gov/vuln/detail/CVE-2022-36985" TargetMode="External"/><Relationship Id="rId1139" Type="http://schemas.openxmlformats.org/officeDocument/2006/relationships/hyperlink" Target="https://nvd.nist.gov/vuln/detail/CVE-2010-0602" TargetMode="External"/><Relationship Id="rId1346" Type="http://schemas.openxmlformats.org/officeDocument/2006/relationships/hyperlink" Target="https://nvd.nist.gov/vuln/detail/CVE-2018-11947" TargetMode="External"/><Relationship Id="rId495" Type="http://schemas.openxmlformats.org/officeDocument/2006/relationships/hyperlink" Target="https://web.archive.org/web/20111225204704/http:/secunia.com/advisories/25806/" TargetMode="External"/><Relationship Id="rId716" Type="http://schemas.openxmlformats.org/officeDocument/2006/relationships/hyperlink" Target="https://web.archive.org/web/20200227103240/www.securityfocus.com/bid/105841" TargetMode="External"/><Relationship Id="rId923" Type="http://schemas.openxmlformats.org/officeDocument/2006/relationships/hyperlink" Target="https://nvd.nist.gov/vuln/detail/CVE-2007-2150" TargetMode="External"/><Relationship Id="rId1553" Type="http://schemas.openxmlformats.org/officeDocument/2006/relationships/hyperlink" Target="https://nvd.nist.gov/vuln/detail/CVE-2019-17140" TargetMode="External"/><Relationship Id="rId52" Type="http://schemas.openxmlformats.org/officeDocument/2006/relationships/hyperlink" Target="https://web.archive.org/web/20210118194637/source.android.com/security/bulletin/2016-05-01.html" TargetMode="External"/><Relationship Id="rId148" Type="http://schemas.openxmlformats.org/officeDocument/2006/relationships/hyperlink" Target="https://www.codeaurora.org/security-bulletin/2019/06/03/june-2019-code-aurora-security-bulletin" TargetMode="External"/><Relationship Id="rId355" Type="http://schemas.openxmlformats.org/officeDocument/2006/relationships/hyperlink" Target="https://web.archive.org/web/20111012052914/www.cisco.com/en/US/products/products_security_advisory09186a0080adb3d7.shtml" TargetMode="External"/><Relationship Id="rId562" Type="http://schemas.openxmlformats.org/officeDocument/2006/relationships/hyperlink" Target="https://seclists.org/bugtraq/2017/Jun/1" TargetMode="External"/><Relationship Id="rId1192" Type="http://schemas.openxmlformats.org/officeDocument/2006/relationships/hyperlink" Target="https://nvd.nist.gov/vuln/detail/CVE-2014-4823" TargetMode="External"/><Relationship Id="rId1206" Type="http://schemas.openxmlformats.org/officeDocument/2006/relationships/hyperlink" Target="https://nvd.nist.gov/vuln/detail/CVE-2015-2917" TargetMode="External"/><Relationship Id="rId1413" Type="http://schemas.openxmlformats.org/officeDocument/2006/relationships/hyperlink" Target="https://nvd.nist.gov/vuln/detail/CVE-2019-10480" TargetMode="External"/><Relationship Id="rId1620" Type="http://schemas.openxmlformats.org/officeDocument/2006/relationships/hyperlink" Target="https://nvd.nist.gov/vuln/detail/CVE-2019-3870" TargetMode="External"/><Relationship Id="rId215" Type="http://schemas.openxmlformats.org/officeDocument/2006/relationships/hyperlink" Target="https://nvd.nist.gov/vuln/detail/CVE-2018-14656" TargetMode="External"/><Relationship Id="rId422" Type="http://schemas.openxmlformats.org/officeDocument/2006/relationships/hyperlink" Target="https://web.archive.org/web/20210618121457/https:/www.fzi.de/fileadmin/user_upload/2020-12-02-FSA-2020-2v1.1.pdf" TargetMode="External"/><Relationship Id="rId867" Type="http://schemas.openxmlformats.org/officeDocument/2006/relationships/hyperlink" Target="https://nvd.nist.gov/vuln/detail/CVE-2019-19082" TargetMode="External"/><Relationship Id="rId1052" Type="http://schemas.openxmlformats.org/officeDocument/2006/relationships/hyperlink" Target="https://nvd.nist.gov/vuln/detail/CVE-2022-36996" TargetMode="External"/><Relationship Id="rId1497" Type="http://schemas.openxmlformats.org/officeDocument/2006/relationships/hyperlink" Target="https://nvd.nist.gov/vuln/detail/CVE-2019-14005" TargetMode="External"/><Relationship Id="rId299" Type="http://schemas.openxmlformats.org/officeDocument/2006/relationships/hyperlink" Target="https://docs.qualcomm.com/product/publicresources/securitybulletin/december-2019-bulletin.html" TargetMode="External"/><Relationship Id="rId727" Type="http://schemas.openxmlformats.org/officeDocument/2006/relationships/hyperlink" Target="https://nvd.nist.gov/vuln/detail/CVE-2018-14613" TargetMode="External"/><Relationship Id="rId934" Type="http://schemas.openxmlformats.org/officeDocument/2006/relationships/hyperlink" Target="https://nvd.nist.gov/vuln/detail/CVE-2007-4023" TargetMode="External"/><Relationship Id="rId1357" Type="http://schemas.openxmlformats.org/officeDocument/2006/relationships/hyperlink" Target="https://nvd.nist.gov/vuln/detail/CVE-2018-13798" TargetMode="External"/><Relationship Id="rId1564" Type="http://schemas.openxmlformats.org/officeDocument/2006/relationships/hyperlink" Target="https://nvd.nist.gov/vuln/detail/CVE-2019-19044" TargetMode="External"/><Relationship Id="rId63" Type="http://schemas.openxmlformats.org/officeDocument/2006/relationships/hyperlink" Target="https://web.archive.org/web/20210117055019/www.securityfocus.com/bid/98313" TargetMode="External"/><Relationship Id="rId159" Type="http://schemas.openxmlformats.org/officeDocument/2006/relationships/hyperlink" Target="https://www.codeaurora.org/security-bulletin/2019/07/01/july-2019-code-aurora-security-bulletin" TargetMode="External"/><Relationship Id="rId366" Type="http://schemas.openxmlformats.org/officeDocument/2006/relationships/hyperlink" Target="https://web.archive.org/web/20200228145657/www.securityfocus.com/bid/69763" TargetMode="External"/><Relationship Id="rId573" Type="http://schemas.openxmlformats.org/officeDocument/2006/relationships/hyperlink" Target="https://www.intel.com/content/www/us/en/security-center/advisory/intel-sa-00239.html" TargetMode="External"/><Relationship Id="rId780" Type="http://schemas.openxmlformats.org/officeDocument/2006/relationships/hyperlink" Target="https://nvd.nist.gov/vuln/detail/CVE-2019-16174" TargetMode="External"/><Relationship Id="rId1217" Type="http://schemas.openxmlformats.org/officeDocument/2006/relationships/hyperlink" Target="https://nvd.nist.gov/vuln/detail/CVE-2015-4409" TargetMode="External"/><Relationship Id="rId1424" Type="http://schemas.openxmlformats.org/officeDocument/2006/relationships/hyperlink" Target="https://nvd.nist.gov/vuln/detail/CVE-2019-10505" TargetMode="External"/><Relationship Id="rId1631" Type="http://schemas.openxmlformats.org/officeDocument/2006/relationships/hyperlink" Target="https://nvd.nist.gov/vuln/detail/CVE-2019-6569" TargetMode="External"/><Relationship Id="rId226" Type="http://schemas.openxmlformats.org/officeDocument/2006/relationships/hyperlink" Target="https://web.archive.org/web/20200227074955/www.securityfocus.com/bid/108096" TargetMode="External"/><Relationship Id="rId433" Type="http://schemas.openxmlformats.org/officeDocument/2006/relationships/hyperlink" Target="https://web.archive.org/web/20200301080346/www.securityfocus.com/bid/31865" TargetMode="External"/><Relationship Id="rId878" Type="http://schemas.openxmlformats.org/officeDocument/2006/relationships/hyperlink" Target="https://nvd.nist.gov/vuln/detail/CVE-2019-19687" TargetMode="External"/><Relationship Id="rId1063" Type="http://schemas.openxmlformats.org/officeDocument/2006/relationships/hyperlink" Target="https://nvd.nist.gov/vuln/detail/CVE-2007-0961" TargetMode="External"/><Relationship Id="rId1270" Type="http://schemas.openxmlformats.org/officeDocument/2006/relationships/hyperlink" Target="https://nvd.nist.gov/vuln/detail/CVE-2016-8222" TargetMode="External"/><Relationship Id="rId640" Type="http://schemas.openxmlformats.org/officeDocument/2006/relationships/hyperlink" Target="https://web.archive.org/web/20210120041131/www.securityfocus.com/bid/50751" TargetMode="External"/><Relationship Id="rId738" Type="http://schemas.openxmlformats.org/officeDocument/2006/relationships/hyperlink" Target="https://nvd.nist.gov/vuln/detail/CVE-2018-1999019" TargetMode="External"/><Relationship Id="rId945" Type="http://schemas.openxmlformats.org/officeDocument/2006/relationships/hyperlink" Target="https://nvd.nist.gov/vuln/detail/CVE-2008-3482" TargetMode="External"/><Relationship Id="rId1368" Type="http://schemas.openxmlformats.org/officeDocument/2006/relationships/hyperlink" Target="https://nvd.nist.gov/vuln/detail/CVE-2018-14955" TargetMode="External"/><Relationship Id="rId1575" Type="http://schemas.openxmlformats.org/officeDocument/2006/relationships/hyperlink" Target="https://nvd.nist.gov/vuln/detail/CVE-2019-2263" TargetMode="External"/><Relationship Id="rId74" Type="http://schemas.openxmlformats.org/officeDocument/2006/relationships/hyperlink" Target="https://www.codeaurora.org/security-bulletin/2019/05/06/may-2019-code-aurora-security-bulletin" TargetMode="External"/><Relationship Id="rId377" Type="http://schemas.openxmlformats.org/officeDocument/2006/relationships/hyperlink" Target="https://web.archive.org/web/20211204230210/www.securitytracker.com/id/1035766" TargetMode="External"/><Relationship Id="rId500" Type="http://schemas.openxmlformats.org/officeDocument/2006/relationships/hyperlink" Target="https://web.archive.org/web/20081008025613/http:/secunia.com/advisories/30552/" TargetMode="External"/><Relationship Id="rId584" Type="http://schemas.openxmlformats.org/officeDocument/2006/relationships/hyperlink" Target="https://nvd.nist.gov/vuln/detail/CVE-2019-16869" TargetMode="External"/><Relationship Id="rId805" Type="http://schemas.openxmlformats.org/officeDocument/2006/relationships/hyperlink" Target="https://nvd.nist.gov/vuln/detail/CVE-2019-16972" TargetMode="External"/><Relationship Id="rId1130" Type="http://schemas.openxmlformats.org/officeDocument/2006/relationships/hyperlink" Target="https://nvd.nist.gov/vuln/detail/CVE-2010-0578" TargetMode="External"/><Relationship Id="rId1228" Type="http://schemas.openxmlformats.org/officeDocument/2006/relationships/hyperlink" Target="https://nvd.nist.gov/vuln/detail/CVE-2016-1555" TargetMode="External"/><Relationship Id="rId1435" Type="http://schemas.openxmlformats.org/officeDocument/2006/relationships/hyperlink" Target="https://nvd.nist.gov/vuln/detail/CVE-2019-10528" TargetMode="External"/><Relationship Id="rId5" Type="http://schemas.openxmlformats.org/officeDocument/2006/relationships/hyperlink" Target="https://web.archive.org/web/20080724125908/http:/secunia.com/advisories/24118/" TargetMode="External"/><Relationship Id="rId237" Type="http://schemas.openxmlformats.org/officeDocument/2006/relationships/hyperlink" Target="https://web.archive.org/web/20210116061231/security.netapp.com/advisory/ntap-20190314-0001/" TargetMode="External"/><Relationship Id="rId791" Type="http://schemas.openxmlformats.org/officeDocument/2006/relationships/hyperlink" Target="https://nvd.nist.gov/vuln/detail/CVE-2019-16185" TargetMode="External"/><Relationship Id="rId889" Type="http://schemas.openxmlformats.org/officeDocument/2006/relationships/hyperlink" Target="https://download.schneider-electric.com/files?p_Doc_Ref=SEVD-2021-222-04" TargetMode="External"/><Relationship Id="rId1074" Type="http://schemas.openxmlformats.org/officeDocument/2006/relationships/hyperlink" Target="https://nvd.nist.gov/vuln/detail/CVE-2007-2813" TargetMode="External"/><Relationship Id="rId1642" Type="http://schemas.openxmlformats.org/officeDocument/2006/relationships/hyperlink" Target="https://nvd.nist.gov/vuln/detail/CVE-2020-11185" TargetMode="External"/><Relationship Id="rId444" Type="http://schemas.openxmlformats.org/officeDocument/2006/relationships/hyperlink" Target="https://web.archive.org/web/20200229184329/www.securityfocus.com/bid/40122" TargetMode="External"/><Relationship Id="rId651" Type="http://schemas.openxmlformats.org/officeDocument/2006/relationships/hyperlink" Target="https://web.archive.org/web/20201207180432/www.securitytracker.com/id/1029920" TargetMode="External"/><Relationship Id="rId749" Type="http://schemas.openxmlformats.org/officeDocument/2006/relationships/hyperlink" Target="https://nvd.nist.gov/vuln/detail/CVE-2019-15918" TargetMode="External"/><Relationship Id="rId1281" Type="http://schemas.openxmlformats.org/officeDocument/2006/relationships/hyperlink" Target="https://nvd.nist.gov/vuln/detail/CVE-2017-14594" TargetMode="External"/><Relationship Id="rId1379" Type="http://schemas.openxmlformats.org/officeDocument/2006/relationships/hyperlink" Target="https://nvd.nist.gov/vuln/detail/CVE-2018-20768" TargetMode="External"/><Relationship Id="rId1502" Type="http://schemas.openxmlformats.org/officeDocument/2006/relationships/hyperlink" Target="https://nvd.nist.gov/vuln/detail/CVE-2019-14024" TargetMode="External"/><Relationship Id="rId1586" Type="http://schemas.openxmlformats.org/officeDocument/2006/relationships/hyperlink" Target="https://nvd.nist.gov/vuln/detail/CVE-2019-2283" TargetMode="External"/><Relationship Id="rId290" Type="http://schemas.openxmlformats.org/officeDocument/2006/relationships/hyperlink" Target="https://web.archive.org/web/20201207214300/www.securitytracker.com/id/1031171" TargetMode="External"/><Relationship Id="rId304" Type="http://schemas.openxmlformats.org/officeDocument/2006/relationships/hyperlink" Target="https://docs.qualcomm.com/product/publicresources/securitybulletin/december-2019-bulletin.html" TargetMode="External"/><Relationship Id="rId388" Type="http://schemas.openxmlformats.org/officeDocument/2006/relationships/hyperlink" Target="https://docs.qualcomm.com/product/publicresources/securitybulletin/october-2019-bulletin.html" TargetMode="External"/><Relationship Id="rId511" Type="http://schemas.openxmlformats.org/officeDocument/2006/relationships/hyperlink" Target="https://web.archive.org/web/20200301062119/www.securityfocus.com/bid/34429" TargetMode="External"/><Relationship Id="rId609" Type="http://schemas.openxmlformats.org/officeDocument/2006/relationships/hyperlink" Target="https://bugzilla.redhat.com/show_bug.cgi?id=1911439" TargetMode="External"/><Relationship Id="rId956" Type="http://schemas.openxmlformats.org/officeDocument/2006/relationships/hyperlink" Target="https://nvd.nist.gov/vuln/detail/CVE-2009-4910" TargetMode="External"/><Relationship Id="rId1141" Type="http://schemas.openxmlformats.org/officeDocument/2006/relationships/hyperlink" Target="https://nvd.nist.gov/vuln/detail/CVE-2010-0604" TargetMode="External"/><Relationship Id="rId1239" Type="http://schemas.openxmlformats.org/officeDocument/2006/relationships/hyperlink" Target="https://nvd.nist.gov/vuln/detail/CVE-2016-2442" TargetMode="External"/><Relationship Id="rId85" Type="http://schemas.openxmlformats.org/officeDocument/2006/relationships/hyperlink" Target="https://www.codeaurora.org/security-bulletin/2019/04/01/april-2019-code-aurora-security-bulletin" TargetMode="External"/><Relationship Id="rId150" Type="http://schemas.openxmlformats.org/officeDocument/2006/relationships/hyperlink" Target="https://www.codeaurora.org/security-bulletin/2019/07/01/july-2019-code-aurora-security-bulletin" TargetMode="External"/><Relationship Id="rId595" Type="http://schemas.openxmlformats.org/officeDocument/2006/relationships/hyperlink" Target="https://nvd.nist.gov/vuln/detail/CVE-2019-18423" TargetMode="External"/><Relationship Id="rId816" Type="http://schemas.openxmlformats.org/officeDocument/2006/relationships/hyperlink" Target="https://nvd.nist.gov/vuln/detail/CVE-2019-17055" TargetMode="External"/><Relationship Id="rId1001" Type="http://schemas.openxmlformats.org/officeDocument/2006/relationships/hyperlink" Target="https://nvd.nist.gov/vuln/detail/CVE-2017-7927" TargetMode="External"/><Relationship Id="rId1446" Type="http://schemas.openxmlformats.org/officeDocument/2006/relationships/hyperlink" Target="https://nvd.nist.gov/vuln/detail/CVE-2019-10526" TargetMode="External"/><Relationship Id="rId1653" Type="http://schemas.openxmlformats.org/officeDocument/2006/relationships/hyperlink" Target="https://nvd.nist.gov/vuln/detail/CVE-2020-35494" TargetMode="External"/><Relationship Id="rId248" Type="http://schemas.openxmlformats.org/officeDocument/2006/relationships/hyperlink" Target="https://www.intel.com/content/www/us/en/security-center/advisory/intel-sa-00255.html" TargetMode="External"/><Relationship Id="rId455" Type="http://schemas.openxmlformats.org/officeDocument/2006/relationships/hyperlink" Target="https://web.archive.org/web/20200227232431/www.securityfocus.com/bid/92480" TargetMode="External"/><Relationship Id="rId662" Type="http://schemas.openxmlformats.org/officeDocument/2006/relationships/hyperlink" Target="https://web.archive.org/web/20200227215247/www.securityfocus.com/bid/75302" TargetMode="External"/><Relationship Id="rId1085" Type="http://schemas.openxmlformats.org/officeDocument/2006/relationships/hyperlink" Target="https://nvd.nist.gov/vuln/detail/CVE-2007-3764" TargetMode="External"/><Relationship Id="rId1292" Type="http://schemas.openxmlformats.org/officeDocument/2006/relationships/hyperlink" Target="https://nvd.nist.gov/vuln/detail/CVE-2017-3765" TargetMode="External"/><Relationship Id="rId1306" Type="http://schemas.openxmlformats.org/officeDocument/2006/relationships/hyperlink" Target="https://nvd.nist.gov/vuln/detail/CVE-2017-7219" TargetMode="External"/><Relationship Id="rId1513" Type="http://schemas.openxmlformats.org/officeDocument/2006/relationships/hyperlink" Target="https://nvd.nist.gov/vuln/detail/CVE-2019-14055" TargetMode="External"/><Relationship Id="rId12" Type="http://schemas.openxmlformats.org/officeDocument/2006/relationships/hyperlink" Target="https://web.archive.org/web/20111223232217/http:/secunia.com/advisories/25101/" TargetMode="External"/><Relationship Id="rId108" Type="http://schemas.openxmlformats.org/officeDocument/2006/relationships/hyperlink" Target="https://source.android.com/docs/security/bulletin/2019-09-01" TargetMode="External"/><Relationship Id="rId315" Type="http://schemas.openxmlformats.org/officeDocument/2006/relationships/hyperlink" Target="https://source.android.com/docs/security/bulletin/pixel/2019-11-01" TargetMode="External"/><Relationship Id="rId522" Type="http://schemas.openxmlformats.org/officeDocument/2006/relationships/hyperlink" Target="https://web.archive.org/web/20100517032555/www.cisco.com/en/US/products/products_security_advisory09186a0080b2c519.shtml" TargetMode="External"/><Relationship Id="rId967" Type="http://schemas.openxmlformats.org/officeDocument/2006/relationships/hyperlink" Target="https://nvd.nist.gov/vuln/detail/CVE-2009-4921" TargetMode="External"/><Relationship Id="rId1152" Type="http://schemas.openxmlformats.org/officeDocument/2006/relationships/hyperlink" Target="https://nvd.nist.gov/vuln/detail/CVE-2010-1804" TargetMode="External"/><Relationship Id="rId1597" Type="http://schemas.openxmlformats.org/officeDocument/2006/relationships/hyperlink" Target="https://nvd.nist.gov/vuln/detail/CVE-2019-2305" TargetMode="External"/><Relationship Id="rId96" Type="http://schemas.openxmlformats.org/officeDocument/2006/relationships/hyperlink" Target="https://web.archive.org/web/20210121183527/fortiguard.com/zeroday/FG-VD-18-036" TargetMode="External"/><Relationship Id="rId161" Type="http://schemas.openxmlformats.org/officeDocument/2006/relationships/hyperlink" Target="https://www.codeaurora.org/security-bulletin/2019/07/01/july-2019-code-aurora-security-bulletin" TargetMode="External"/><Relationship Id="rId399" Type="http://schemas.openxmlformats.org/officeDocument/2006/relationships/hyperlink" Target="https://docs.qualcomm.com/product/publicresources/securitybulletin/january-2020-bulletin.html" TargetMode="External"/><Relationship Id="rId827" Type="http://schemas.openxmlformats.org/officeDocument/2006/relationships/hyperlink" Target="https://nvd.nist.gov/vuln/detail/CVE-2019-17675" TargetMode="External"/><Relationship Id="rId1012" Type="http://schemas.openxmlformats.org/officeDocument/2006/relationships/hyperlink" Target="https://nvd.nist.gov/vuln/detail/CVE-2018-16267" TargetMode="External"/><Relationship Id="rId1457" Type="http://schemas.openxmlformats.org/officeDocument/2006/relationships/hyperlink" Target="https://nvd.nist.gov/vuln/detail/CVE-2019-10580" TargetMode="External"/><Relationship Id="rId1664" Type="http://schemas.openxmlformats.org/officeDocument/2006/relationships/hyperlink" Target="https://nvd.nist.gov/vuln/detail/CVE-2021-22890" TargetMode="External"/><Relationship Id="rId259" Type="http://schemas.openxmlformats.org/officeDocument/2006/relationships/hyperlink" Target="https://docs.qualcomm.com/product/publicresources/securitybulletin/march-2020-bulletin.html" TargetMode="External"/><Relationship Id="rId466" Type="http://schemas.openxmlformats.org/officeDocument/2006/relationships/hyperlink" Target="https://www.intel.com/content/www/us/en/security-center/advisory/intel-sa-00264.html" TargetMode="External"/><Relationship Id="rId673" Type="http://schemas.openxmlformats.org/officeDocument/2006/relationships/hyperlink" Target="https://web.archive.org/web/20200227132008/www.securityfocus.com/bid/91821" TargetMode="External"/><Relationship Id="rId880" Type="http://schemas.openxmlformats.org/officeDocument/2006/relationships/hyperlink" Target="https://nvd.nist.gov/vuln/detail/CVE-2019-19775" TargetMode="External"/><Relationship Id="rId1096" Type="http://schemas.openxmlformats.org/officeDocument/2006/relationships/hyperlink" Target="https://nvd.nist.gov/vuln/detail/CVE-2008-3632" TargetMode="External"/><Relationship Id="rId1317" Type="http://schemas.openxmlformats.org/officeDocument/2006/relationships/hyperlink" Target="https://nvd.nist.gov/vuln/detail/CVE-2017-8837" TargetMode="External"/><Relationship Id="rId1524" Type="http://schemas.openxmlformats.org/officeDocument/2006/relationships/hyperlink" Target="https://nvd.nist.gov/vuln/detail/CVE-2019-14131" TargetMode="External"/><Relationship Id="rId23" Type="http://schemas.openxmlformats.org/officeDocument/2006/relationships/hyperlink" Target="https://web.archive.org/web/20080126041342/http:/secunia.com/advisories/26641/" TargetMode="External"/><Relationship Id="rId119" Type="http://schemas.openxmlformats.org/officeDocument/2006/relationships/hyperlink" Target="https://www.codeaurora.org/security-bulletin/2019/08/05/august-2019-code-aurora-security-bulletin" TargetMode="External"/><Relationship Id="rId326" Type="http://schemas.openxmlformats.org/officeDocument/2006/relationships/hyperlink" Target="https://docs.qualcomm.com/product/publicresources/securitybulletin/march-2020-bulletin.html" TargetMode="External"/><Relationship Id="rId533" Type="http://schemas.openxmlformats.org/officeDocument/2006/relationships/hyperlink" Target="https://www.cisa.gov/news-events/alerts/2011/07/20/oracle-updates-multiple-vulnerabilities" TargetMode="External"/><Relationship Id="rId978" Type="http://schemas.openxmlformats.org/officeDocument/2006/relationships/hyperlink" Target="https://nvd.nist.gov/vuln/detail/CVE-2011-4326" TargetMode="External"/><Relationship Id="rId1163" Type="http://schemas.openxmlformats.org/officeDocument/2006/relationships/hyperlink" Target="https://nvd.nist.gov/vuln/detail/CVE-2011-4112" TargetMode="External"/><Relationship Id="rId1370" Type="http://schemas.openxmlformats.org/officeDocument/2006/relationships/hyperlink" Target="https://nvd.nist.gov/vuln/detail/CVE-2018-16593" TargetMode="External"/><Relationship Id="rId740" Type="http://schemas.openxmlformats.org/officeDocument/2006/relationships/hyperlink" Target="https://nvd.nist.gov/vuln/detail/CVE-2018-1999024" TargetMode="External"/><Relationship Id="rId838" Type="http://schemas.openxmlformats.org/officeDocument/2006/relationships/hyperlink" Target="https://nvd.nist.gov/vuln/detail/CVE-2019-18802" TargetMode="External"/><Relationship Id="rId1023" Type="http://schemas.openxmlformats.org/officeDocument/2006/relationships/hyperlink" Target="https://nvd.nist.gov/vuln/detail/CVE-2019-1599" TargetMode="External"/><Relationship Id="rId1468" Type="http://schemas.openxmlformats.org/officeDocument/2006/relationships/hyperlink" Target="https://nvd.nist.gov/vuln/detail/CVE-2019-10607" TargetMode="External"/><Relationship Id="rId1675" Type="http://schemas.openxmlformats.org/officeDocument/2006/relationships/hyperlink" Target="https://nvd.nist.gov/vuln/detail/CVE-2022-0391" TargetMode="External"/><Relationship Id="rId172" Type="http://schemas.openxmlformats.org/officeDocument/2006/relationships/hyperlink" Target="https://cert-portal.siemens.com/productcert/pdf/ssa-389290.pdf" TargetMode="External"/><Relationship Id="rId477" Type="http://schemas.openxmlformats.org/officeDocument/2006/relationships/hyperlink" Target="https://web.archive.org/web/20201208185953/tools.cisco.com/security/center/content/CiscoSecurityAdvisory/cisco-sa-20190306-nxos-directory" TargetMode="External"/><Relationship Id="rId600" Type="http://schemas.openxmlformats.org/officeDocument/2006/relationships/hyperlink" Target="https://source.android.com/docs/security/bulletin/2019-09-01" TargetMode="External"/><Relationship Id="rId684" Type="http://schemas.openxmlformats.org/officeDocument/2006/relationships/hyperlink" Target="https://jvn.jp/en/jp/JVN65994435/index.html" TargetMode="External"/><Relationship Id="rId1230" Type="http://schemas.openxmlformats.org/officeDocument/2006/relationships/hyperlink" Target="https://nvd.nist.gov/vuln/detail/CVE-2016-1558" TargetMode="External"/><Relationship Id="rId1328" Type="http://schemas.openxmlformats.org/officeDocument/2006/relationships/hyperlink" Target="https://nvd.nist.gov/vuln/detail/CVE-2018-10731" TargetMode="External"/><Relationship Id="rId1535" Type="http://schemas.openxmlformats.org/officeDocument/2006/relationships/hyperlink" Target="https://nvd.nist.gov/vuln/detail/CVE-2019-1596" TargetMode="External"/><Relationship Id="rId337" Type="http://schemas.openxmlformats.org/officeDocument/2006/relationships/hyperlink" Target="https://github.com/matrix-org/synapse/releases/tag/v1.5.0" TargetMode="External"/><Relationship Id="rId891" Type="http://schemas.openxmlformats.org/officeDocument/2006/relationships/hyperlink" Target="https://download.schneider-electric.com/files?p_Doc_Ref=SEVD-2021-222-04" TargetMode="External"/><Relationship Id="rId905" Type="http://schemas.openxmlformats.org/officeDocument/2006/relationships/hyperlink" Target="https://nvd.nist.gov/vuln/detail/CVE-2018-18226" TargetMode="External"/><Relationship Id="rId989" Type="http://schemas.openxmlformats.org/officeDocument/2006/relationships/hyperlink" Target="https://nvd.nist.gov/vuln/detail/CVE-2015-3035" TargetMode="External"/><Relationship Id="rId34" Type="http://schemas.openxmlformats.org/officeDocument/2006/relationships/hyperlink" Target="https://web.archive.org/web/20111012054219/www.cisco.com/en/US/products/products_security_advisory09186a0080b3f130.shtml" TargetMode="External"/><Relationship Id="rId544" Type="http://schemas.openxmlformats.org/officeDocument/2006/relationships/hyperlink" Target="https://www.cisa.gov/news-events/ics-advisories/icsa-15-335-01" TargetMode="External"/><Relationship Id="rId751" Type="http://schemas.openxmlformats.org/officeDocument/2006/relationships/hyperlink" Target="https://nvd.nist.gov/vuln/detail/CVE-2019-15920" TargetMode="External"/><Relationship Id="rId849" Type="http://schemas.openxmlformats.org/officeDocument/2006/relationships/hyperlink" Target="https://nvd.nist.gov/vuln/detail/CVE-2019-19043" TargetMode="External"/><Relationship Id="rId1174" Type="http://schemas.openxmlformats.org/officeDocument/2006/relationships/hyperlink" Target="https://nvd.nist.gov/vuln/detail/CVE-2013-3070" TargetMode="External"/><Relationship Id="rId1381" Type="http://schemas.openxmlformats.org/officeDocument/2006/relationships/hyperlink" Target="https://nvd.nist.gov/vuln/detail/CVE-2018-3616" TargetMode="External"/><Relationship Id="rId1479" Type="http://schemas.openxmlformats.org/officeDocument/2006/relationships/hyperlink" Target="https://nvd.nist.gov/vuln/detail/CVE-2019-11123" TargetMode="External"/><Relationship Id="rId1602" Type="http://schemas.openxmlformats.org/officeDocument/2006/relationships/hyperlink" Target="https://nvd.nist.gov/vuln/detail/CVE-2019-10620" TargetMode="External"/><Relationship Id="rId1686" Type="http://schemas.openxmlformats.org/officeDocument/2006/relationships/hyperlink" Target="https://web.archive.org/web/20200228141132/www.securityfocus.com/bid/32008" TargetMode="External"/><Relationship Id="rId183" Type="http://schemas.openxmlformats.org/officeDocument/2006/relationships/hyperlink" Target="https://www.oracle.com/security-alerts/cpuoct2012.html" TargetMode="External"/><Relationship Id="rId390" Type="http://schemas.openxmlformats.org/officeDocument/2006/relationships/hyperlink" Target="https://docs.qualcomm.com/product/publicresources/securitybulletin/october-2019-bulletin.html" TargetMode="External"/><Relationship Id="rId404" Type="http://schemas.openxmlformats.org/officeDocument/2006/relationships/hyperlink" Target="https://docs.qualcomm.com/product/publicresources/securitybulletin/february-2020-bulletin.html" TargetMode="External"/><Relationship Id="rId611" Type="http://schemas.openxmlformats.org/officeDocument/2006/relationships/hyperlink" Target="https://www.huawei.com/en/psirt/security-advisories/huawei-sa-20211020-01-csv-en" TargetMode="External"/><Relationship Id="rId1034" Type="http://schemas.openxmlformats.org/officeDocument/2006/relationships/hyperlink" Target="https://nvd.nist.gov/vuln/detail/CVE-2019-20215" TargetMode="External"/><Relationship Id="rId1241" Type="http://schemas.openxmlformats.org/officeDocument/2006/relationships/hyperlink" Target="https://nvd.nist.gov/vuln/detail/CVE-2016-2444" TargetMode="External"/><Relationship Id="rId1339" Type="http://schemas.openxmlformats.org/officeDocument/2006/relationships/hyperlink" Target="https://nvd.nist.gov/vuln/detail/CVE-2018-11929" TargetMode="External"/><Relationship Id="rId250" Type="http://schemas.openxmlformats.org/officeDocument/2006/relationships/hyperlink" Target="https://www.intel.com/content/www/us/en/security-center/advisory/intel-sa-00255.html" TargetMode="External"/><Relationship Id="rId488" Type="http://schemas.openxmlformats.org/officeDocument/2006/relationships/hyperlink" Target="https://web.archive.org/web/20070228012508/http:/secunia.com/advisories/24172/" TargetMode="External"/><Relationship Id="rId695" Type="http://schemas.openxmlformats.org/officeDocument/2006/relationships/hyperlink" Target="https://usn.ubuntu.com/3708-1/" TargetMode="External"/><Relationship Id="rId709" Type="http://schemas.openxmlformats.org/officeDocument/2006/relationships/hyperlink" Target="https://web.archive.org/web/20201208084105/www.securityfocus.com/bid/98063" TargetMode="External"/><Relationship Id="rId916" Type="http://schemas.openxmlformats.org/officeDocument/2006/relationships/hyperlink" Target="https://nvd.nist.gov/vuln/detail/CVE-2007-0334" TargetMode="External"/><Relationship Id="rId1101" Type="http://schemas.openxmlformats.org/officeDocument/2006/relationships/hyperlink" Target="https://nvd.nist.gov/vuln/detail/CVE-2008-4391" TargetMode="External"/><Relationship Id="rId1546" Type="http://schemas.openxmlformats.org/officeDocument/2006/relationships/hyperlink" Target="https://nvd.nist.gov/vuln/detail/CVE-2019-16866" TargetMode="External"/><Relationship Id="rId45" Type="http://schemas.openxmlformats.org/officeDocument/2006/relationships/hyperlink" Target="https://web.archive.org/web/20210117134355/www.securityfocus.com/bid/95867" TargetMode="External"/><Relationship Id="rId110" Type="http://schemas.openxmlformats.org/officeDocument/2006/relationships/hyperlink" Target="https://source.android.com/docs/security/bulletin/2019-08-01" TargetMode="External"/><Relationship Id="rId348" Type="http://schemas.openxmlformats.org/officeDocument/2006/relationships/hyperlink" Target="https://docs.qualcomm.com/product/publicresources/securitybulletin/february-2021-bulletin.html" TargetMode="External"/><Relationship Id="rId555" Type="http://schemas.openxmlformats.org/officeDocument/2006/relationships/hyperlink" Target="https://web.archive.org/web/20201208083704/www.securitytracker.com/id/1038546" TargetMode="External"/><Relationship Id="rId762" Type="http://schemas.openxmlformats.org/officeDocument/2006/relationships/hyperlink" Target="https://nvd.nist.gov/vuln/detail/CVE-2019-16058" TargetMode="External"/><Relationship Id="rId1185" Type="http://schemas.openxmlformats.org/officeDocument/2006/relationships/hyperlink" Target="https://nvd.nist.gov/vuln/detail/CVE-2014-2179" TargetMode="External"/><Relationship Id="rId1392" Type="http://schemas.openxmlformats.org/officeDocument/2006/relationships/hyperlink" Target="https://nvd.nist.gov/vuln/detail/CVE-2018-7800" TargetMode="External"/><Relationship Id="rId1406" Type="http://schemas.openxmlformats.org/officeDocument/2006/relationships/hyperlink" Target="https://nvd.nist.gov/vuln/detail/CVE-2019-2266" TargetMode="External"/><Relationship Id="rId1613" Type="http://schemas.openxmlformats.org/officeDocument/2006/relationships/hyperlink" Target="https://nvd.nist.gov/vuln/detail/CVE-2019-2332" TargetMode="External"/><Relationship Id="rId194" Type="http://schemas.openxmlformats.org/officeDocument/2006/relationships/hyperlink" Target="https://www.kb.cert.org/vuls/id/906576" TargetMode="External"/><Relationship Id="rId208" Type="http://schemas.openxmlformats.org/officeDocument/2006/relationships/hyperlink" Target="https://nvd.nist.gov/vuln/detail/CVE-2018-14633" TargetMode="External"/><Relationship Id="rId415" Type="http://schemas.openxmlformats.org/officeDocument/2006/relationships/hyperlink" Target="https://www.intel.com/content/www/us/en/security-center/advisory/intel-sa-00323.html" TargetMode="External"/><Relationship Id="rId622" Type="http://schemas.openxmlformats.org/officeDocument/2006/relationships/hyperlink" Target="https://web.archive.org/web/20200229203654/www.securityfocus.com/bid/37070" TargetMode="External"/><Relationship Id="rId1045" Type="http://schemas.openxmlformats.org/officeDocument/2006/relationships/hyperlink" Target="https://nvd.nist.gov/vuln/detail/CVE-2022-36989" TargetMode="External"/><Relationship Id="rId1252" Type="http://schemas.openxmlformats.org/officeDocument/2006/relationships/hyperlink" Target="https://nvd.nist.gov/vuln/detail/CVE-2016-4815" TargetMode="External"/><Relationship Id="rId261" Type="http://schemas.openxmlformats.org/officeDocument/2006/relationships/hyperlink" Target="https://docs.qualcomm.com/product/publicresources/securitybulletin/april-2020-bulletin.html" TargetMode="External"/><Relationship Id="rId499" Type="http://schemas.openxmlformats.org/officeDocument/2006/relationships/hyperlink" Target="https://web.archive.org/web/20201220181300/securitytracker.com/id?1020073" TargetMode="External"/><Relationship Id="rId927" Type="http://schemas.openxmlformats.org/officeDocument/2006/relationships/hyperlink" Target="https://nvd.nist.gov/vuln/detail/CVE-2007-2680" TargetMode="External"/><Relationship Id="rId1112" Type="http://schemas.openxmlformats.org/officeDocument/2006/relationships/hyperlink" Target="https://nvd.nist.gov/vuln/detail/CVE-2009-1158" TargetMode="External"/><Relationship Id="rId1557" Type="http://schemas.openxmlformats.org/officeDocument/2006/relationships/hyperlink" Target="https://nvd.nist.gov/vuln/detail/CVE-2019-18249" TargetMode="External"/><Relationship Id="rId56" Type="http://schemas.openxmlformats.org/officeDocument/2006/relationships/hyperlink" Target="https://web.archive.org/web/20210118194637/source.android.com/security/bulletin/2016-05-01.html" TargetMode="External"/><Relationship Id="rId359" Type="http://schemas.openxmlformats.org/officeDocument/2006/relationships/hyperlink" Target="https://www.kb.cert.org/vuls/id/757804" TargetMode="External"/><Relationship Id="rId566" Type="http://schemas.openxmlformats.org/officeDocument/2006/relationships/hyperlink" Target="https://www.cisa.gov/news-events/ics-advisories/icsa-18-137-02" TargetMode="External"/><Relationship Id="rId773" Type="http://schemas.openxmlformats.org/officeDocument/2006/relationships/hyperlink" Target="https://nvd.nist.gov/vuln/detail/CVE-2019-16147" TargetMode="External"/><Relationship Id="rId1196" Type="http://schemas.openxmlformats.org/officeDocument/2006/relationships/hyperlink" Target="https://nvd.nist.gov/vuln/detail/CVE-2014-8244" TargetMode="External"/><Relationship Id="rId1417" Type="http://schemas.openxmlformats.org/officeDocument/2006/relationships/hyperlink" Target="https://nvd.nist.gov/vuln/detail/CVE-2019-10492" TargetMode="External"/><Relationship Id="rId1624" Type="http://schemas.openxmlformats.org/officeDocument/2006/relationships/hyperlink" Target="https://nvd.nist.gov/vuln/detail/CVE-2019-3901" TargetMode="External"/><Relationship Id="rId121" Type="http://schemas.openxmlformats.org/officeDocument/2006/relationships/hyperlink" Target="https://github.com/blaCCkHatHacEEkr/PENTESTING-BIBLE/blob/master/5-part-100-article/new/CVE-2019-12103%20%E2%80%93%20Analysis%20of%20a%20Pre-Auth%20RCE%20on%20the%20TP-Link%20M7350%2C%20with%20Ghidra!.pdf" TargetMode="External"/><Relationship Id="rId219" Type="http://schemas.openxmlformats.org/officeDocument/2006/relationships/hyperlink" Target="https://access.redhat.com/errata/RHSA-2018:2384" TargetMode="External"/><Relationship Id="rId426" Type="http://schemas.openxmlformats.org/officeDocument/2006/relationships/hyperlink" Target="https://www.intel.com/content/www/us/en/security-center/advisory/intel-sa-00598.html" TargetMode="External"/><Relationship Id="rId633" Type="http://schemas.openxmlformats.org/officeDocument/2006/relationships/hyperlink" Target="https://web.archive.org/web/20120327094301/http:/www.cisco.com/en/US/docs/security/asa/asa81/release/notes/asarn812.html" TargetMode="External"/><Relationship Id="rId980" Type="http://schemas.openxmlformats.org/officeDocument/2006/relationships/hyperlink" Target="https://nvd.nist.gov/vuln/detail/CVE-2012-1693" TargetMode="External"/><Relationship Id="rId1056" Type="http://schemas.openxmlformats.org/officeDocument/2006/relationships/hyperlink" Target="https://nvd.nist.gov/vuln/detail/CVE-2022-37000" TargetMode="External"/><Relationship Id="rId1263" Type="http://schemas.openxmlformats.org/officeDocument/2006/relationships/hyperlink" Target="https://nvd.nist.gov/vuln/detail/CVE-2016-6894" TargetMode="External"/><Relationship Id="rId840" Type="http://schemas.openxmlformats.org/officeDocument/2006/relationships/hyperlink" Target="https://nvd.nist.gov/vuln/detail/CVE-2019-18838" TargetMode="External"/><Relationship Id="rId938" Type="http://schemas.openxmlformats.org/officeDocument/2006/relationships/hyperlink" Target="https://nvd.nist.gov/vuln/detail/CVE-2007-4789" TargetMode="External"/><Relationship Id="rId1470" Type="http://schemas.openxmlformats.org/officeDocument/2006/relationships/hyperlink" Target="https://nvd.nist.gov/vuln/detail/CVE-2010-0039" TargetMode="External"/><Relationship Id="rId1568" Type="http://schemas.openxmlformats.org/officeDocument/2006/relationships/hyperlink" Target="https://nvd.nist.gov/vuln/detail/CVE-2019-20500" TargetMode="External"/><Relationship Id="rId67" Type="http://schemas.openxmlformats.org/officeDocument/2006/relationships/hyperlink" Target="https://web.archive.org/web/20210116172312/www.securityfocus.com/bid/101617" TargetMode="External"/><Relationship Id="rId272" Type="http://schemas.openxmlformats.org/officeDocument/2006/relationships/hyperlink" Target="https://sec.cloudapps.cisco.com/security/center/content/CiscoSecurityAdvisory/cisco-sa-20191106-msa-open-redirect" TargetMode="External"/><Relationship Id="rId577" Type="http://schemas.openxmlformats.org/officeDocument/2006/relationships/hyperlink" Target="https://www.codeaurora.org/security-bulletin/2019/08/05/august-2019-code-aurora-security-bulletin" TargetMode="External"/><Relationship Id="rId700" Type="http://schemas.openxmlformats.org/officeDocument/2006/relationships/hyperlink" Target="https://support.lenovo.com/us/en/solutions/LEN-20241" TargetMode="External"/><Relationship Id="rId1123" Type="http://schemas.openxmlformats.org/officeDocument/2006/relationships/hyperlink" Target="https://nvd.nist.gov/vuln/detail/CVE-2010-0104" TargetMode="External"/><Relationship Id="rId1330" Type="http://schemas.openxmlformats.org/officeDocument/2006/relationships/hyperlink" Target="https://nvd.nist.gov/vuln/detail/CVE-2018-11451" TargetMode="External"/><Relationship Id="rId1428" Type="http://schemas.openxmlformats.org/officeDocument/2006/relationships/hyperlink" Target="https://nvd.nist.gov/vuln/detail/CVE-2019-10509" TargetMode="External"/><Relationship Id="rId1635" Type="http://schemas.openxmlformats.org/officeDocument/2006/relationships/hyperlink" Target="https://nvd.nist.gov/vuln/detail/CVE-2020-11146" TargetMode="External"/><Relationship Id="rId132" Type="http://schemas.openxmlformats.org/officeDocument/2006/relationships/hyperlink" Target="https://www.mozilla.org/en-US/security/advisories/mfsa2020-01/" TargetMode="External"/><Relationship Id="rId784" Type="http://schemas.openxmlformats.org/officeDocument/2006/relationships/hyperlink" Target="https://nvd.nist.gov/vuln/detail/CVE-2019-16178" TargetMode="External"/><Relationship Id="rId991" Type="http://schemas.openxmlformats.org/officeDocument/2006/relationships/hyperlink" Target="https://nvd.nist.gov/vuln/detail/CVE-2015-3324" TargetMode="External"/><Relationship Id="rId1067" Type="http://schemas.openxmlformats.org/officeDocument/2006/relationships/hyperlink" Target="https://nvd.nist.gov/vuln/detail/CVE-2007-0965" TargetMode="External"/><Relationship Id="rId437" Type="http://schemas.openxmlformats.org/officeDocument/2006/relationships/hyperlink" Target="https://web.archive.org/web/20201207064229/www.securityfocus.com/bid/35477" TargetMode="External"/><Relationship Id="rId644" Type="http://schemas.openxmlformats.org/officeDocument/2006/relationships/hyperlink" Target="https://web.archive.org/web/20131105050555/http:/ics-cert.us-cert.gov/advisories/ICSA-13-116-01" TargetMode="External"/><Relationship Id="rId851" Type="http://schemas.openxmlformats.org/officeDocument/2006/relationships/hyperlink" Target="https://nvd.nist.gov/vuln/detail/CVE-2019-19046" TargetMode="External"/><Relationship Id="rId1274" Type="http://schemas.openxmlformats.org/officeDocument/2006/relationships/hyperlink" Target="https://nvd.nist.gov/vuln/detail/CVE-2016-8610" TargetMode="External"/><Relationship Id="rId1481" Type="http://schemas.openxmlformats.org/officeDocument/2006/relationships/hyperlink" Target="https://nvd.nist.gov/vuln/detail/CVE-2019-11125" TargetMode="External"/><Relationship Id="rId1579" Type="http://schemas.openxmlformats.org/officeDocument/2006/relationships/hyperlink" Target="https://nvd.nist.gov/vuln/detail/CVE-2019-2269" TargetMode="External"/><Relationship Id="rId283" Type="http://schemas.openxmlformats.org/officeDocument/2006/relationships/hyperlink" Target="https://support.hp.com/us-en/document/c06318199" TargetMode="External"/><Relationship Id="rId490" Type="http://schemas.openxmlformats.org/officeDocument/2006/relationships/hyperlink" Target="https://web.archive.org/web/20070228012508/http:/secunia.com/advisories/24172/" TargetMode="External"/><Relationship Id="rId504" Type="http://schemas.openxmlformats.org/officeDocument/2006/relationships/hyperlink" Target="https://www.kb.cert.org/vuls/id/639345" TargetMode="External"/><Relationship Id="rId711" Type="http://schemas.openxmlformats.org/officeDocument/2006/relationships/hyperlink" Target="https://web.archive.org/web/20200227090317/www.securityfocus.com/bid/106221" TargetMode="External"/><Relationship Id="rId949" Type="http://schemas.openxmlformats.org/officeDocument/2006/relationships/hyperlink" Target="https://nvd.nist.gov/vuln/detail/CVE-2008-6824" TargetMode="External"/><Relationship Id="rId1134" Type="http://schemas.openxmlformats.org/officeDocument/2006/relationships/hyperlink" Target="https://nvd.nist.gov/vuln/detail/CVE-2010-0597" TargetMode="External"/><Relationship Id="rId1341" Type="http://schemas.openxmlformats.org/officeDocument/2006/relationships/hyperlink" Target="https://nvd.nist.gov/vuln/detail/CVE-2018-11934" TargetMode="External"/><Relationship Id="rId78" Type="http://schemas.openxmlformats.org/officeDocument/2006/relationships/hyperlink" Target="https://www.codeaurora.org/security-bulletin/2019/04/01/april-2019-code-aurora-security-bulletin" TargetMode="External"/><Relationship Id="rId143" Type="http://schemas.openxmlformats.org/officeDocument/2006/relationships/hyperlink" Target="https://www.codeaurora.org/security-bulletin/2019/06/03/june-2019-code-aurora-security-bulletin" TargetMode="External"/><Relationship Id="rId350" Type="http://schemas.openxmlformats.org/officeDocument/2006/relationships/hyperlink" Target="https://www.debian.org/security/2022/dsa-5198" TargetMode="External"/><Relationship Id="rId588" Type="http://schemas.openxmlformats.org/officeDocument/2006/relationships/hyperlink" Target="https://nvd.nist.gov/vuln/detail/CVE-2019-17107" TargetMode="External"/><Relationship Id="rId795" Type="http://schemas.openxmlformats.org/officeDocument/2006/relationships/hyperlink" Target="https://nvd.nist.gov/vuln/detail/CVE-2019-16346" TargetMode="External"/><Relationship Id="rId809" Type="http://schemas.openxmlformats.org/officeDocument/2006/relationships/hyperlink" Target="https://nvd.nist.gov/vuln/detail/CVE-2019-16976" TargetMode="External"/><Relationship Id="rId1201" Type="http://schemas.openxmlformats.org/officeDocument/2006/relationships/hyperlink" Target="https://nvd.nist.gov/vuln/detail/CVE-2015-1188" TargetMode="External"/><Relationship Id="rId1439" Type="http://schemas.openxmlformats.org/officeDocument/2006/relationships/hyperlink" Target="https://nvd.nist.gov/vuln/detail/CVE-2019-10535" TargetMode="External"/><Relationship Id="rId1646" Type="http://schemas.openxmlformats.org/officeDocument/2006/relationships/hyperlink" Target="https://nvd.nist.gov/vuln/detail/CVE-2020-11286" TargetMode="External"/><Relationship Id="rId9" Type="http://schemas.openxmlformats.org/officeDocument/2006/relationships/hyperlink" Target="https://web.archive.org/web/20200301130904/www.securityfocus.com/bid/23540" TargetMode="External"/><Relationship Id="rId210" Type="http://schemas.openxmlformats.org/officeDocument/2006/relationships/hyperlink" Target="https://nvd.nist.gov/vuln/detail/CVE-2018-14635" TargetMode="External"/><Relationship Id="rId448" Type="http://schemas.openxmlformats.org/officeDocument/2006/relationships/hyperlink" Target="https://web.archive.org/web/20110603160828/secunia.com/advisories/40842" TargetMode="External"/><Relationship Id="rId655" Type="http://schemas.openxmlformats.org/officeDocument/2006/relationships/hyperlink" Target="https://jvn.jp/en/jp/JVN74608669/index.html" TargetMode="External"/><Relationship Id="rId862" Type="http://schemas.openxmlformats.org/officeDocument/2006/relationships/hyperlink" Target="https://nvd.nist.gov/vuln/detail/CVE-2019-19077" TargetMode="External"/><Relationship Id="rId1078" Type="http://schemas.openxmlformats.org/officeDocument/2006/relationships/hyperlink" Target="https://nvd.nist.gov/vuln/detail/CVE-2007-3464" TargetMode="External"/><Relationship Id="rId1285" Type="http://schemas.openxmlformats.org/officeDocument/2006/relationships/hyperlink" Target="https://nvd.nist.gov/vuln/detail/CVE-2017-15699" TargetMode="External"/><Relationship Id="rId1492" Type="http://schemas.openxmlformats.org/officeDocument/2006/relationships/hyperlink" Target="https://nvd.nist.gov/vuln/detail/CVE-2019-12583" TargetMode="External"/><Relationship Id="rId1506" Type="http://schemas.openxmlformats.org/officeDocument/2006/relationships/hyperlink" Target="https://nvd.nist.gov/vuln/detail/CVE-2019-14036" TargetMode="External"/><Relationship Id="rId294" Type="http://schemas.openxmlformats.org/officeDocument/2006/relationships/hyperlink" Target="https://web.archive.org/web/20201207081251/www.securitytracker.com/id/1041986" TargetMode="External"/><Relationship Id="rId308" Type="http://schemas.openxmlformats.org/officeDocument/2006/relationships/hyperlink" Target="https://docs.qualcomm.com/product/publicresources/securitybulletin/december-2019-bulletin.html" TargetMode="External"/><Relationship Id="rId515" Type="http://schemas.openxmlformats.org/officeDocument/2006/relationships/hyperlink" Target="https://web.archive.org/web/20100213165223/secunia.com/advisories/38525" TargetMode="External"/><Relationship Id="rId722" Type="http://schemas.openxmlformats.org/officeDocument/2006/relationships/hyperlink" Target="https://nvd.nist.gov/vuln/detail/CVE-2018-14342" TargetMode="External"/><Relationship Id="rId1145" Type="http://schemas.openxmlformats.org/officeDocument/2006/relationships/hyperlink" Target="https://nvd.nist.gov/vuln/detail/CVE-2010-1563" TargetMode="External"/><Relationship Id="rId1352" Type="http://schemas.openxmlformats.org/officeDocument/2006/relationships/hyperlink" Target="https://nvd.nist.gov/vuln/detail/CVE-2018-12037" TargetMode="External"/><Relationship Id="rId89" Type="http://schemas.openxmlformats.org/officeDocument/2006/relationships/hyperlink" Target="https://www.codeaurora.org/security-bulletin/2019/02/04/february-2019-code-aurora-security-bulletin" TargetMode="External"/><Relationship Id="rId154" Type="http://schemas.openxmlformats.org/officeDocument/2006/relationships/hyperlink" Target="https://www.codeaurora.org/security-bulletin/2019/07/01/july-2019-code-aurora-security-bulletin" TargetMode="External"/><Relationship Id="rId361" Type="http://schemas.openxmlformats.org/officeDocument/2006/relationships/hyperlink" Target="https://www.kb.cert.org/vuls/id/757804" TargetMode="External"/><Relationship Id="rId599" Type="http://schemas.openxmlformats.org/officeDocument/2006/relationships/hyperlink" Target="https://source.android.com/docs/security/bulletin/2019-08-01" TargetMode="External"/><Relationship Id="rId1005" Type="http://schemas.openxmlformats.org/officeDocument/2006/relationships/hyperlink" Target="https://nvd.nist.gov/vuln/detail/CVE-2018-16117" TargetMode="External"/><Relationship Id="rId1212" Type="http://schemas.openxmlformats.org/officeDocument/2006/relationships/hyperlink" Target="https://nvd.nist.gov/vuln/detail/CVE-2015-3971" TargetMode="External"/><Relationship Id="rId1657" Type="http://schemas.openxmlformats.org/officeDocument/2006/relationships/hyperlink" Target="https://nvd.nist.gov/vuln/detail/CVE-2021-2161" TargetMode="External"/><Relationship Id="rId459" Type="http://schemas.openxmlformats.org/officeDocument/2006/relationships/hyperlink" Target="https://nvidia.custhelp.com/app/answers/detail/a_id/4213" TargetMode="External"/><Relationship Id="rId666" Type="http://schemas.openxmlformats.org/officeDocument/2006/relationships/hyperlink" Target="https://www.cisa.gov/news-events/ics-advisories/icsa-15-239-02" TargetMode="External"/><Relationship Id="rId873" Type="http://schemas.openxmlformats.org/officeDocument/2006/relationships/hyperlink" Target="https://nvd.nist.gov/vuln/detail/CVE-2019-19501" TargetMode="External"/><Relationship Id="rId1089" Type="http://schemas.openxmlformats.org/officeDocument/2006/relationships/hyperlink" Target="https://nvd.nist.gov/vuln/detail/CVE-2007-4132" TargetMode="External"/><Relationship Id="rId1296" Type="http://schemas.openxmlformats.org/officeDocument/2006/relationships/hyperlink" Target="https://nvd.nist.gov/vuln/detail/CVE-2017-5671" TargetMode="External"/><Relationship Id="rId1517" Type="http://schemas.openxmlformats.org/officeDocument/2006/relationships/hyperlink" Target="https://nvd.nist.gov/vuln/detail/CVE-2019-14088" TargetMode="External"/><Relationship Id="rId16" Type="http://schemas.openxmlformats.org/officeDocument/2006/relationships/hyperlink" Target="https://web.archive.org/web/20201207220121/www.securityfocus.com/archive/1/472290/100/0/threaded" TargetMode="External"/><Relationship Id="rId221" Type="http://schemas.openxmlformats.org/officeDocument/2006/relationships/hyperlink" Target="https://web.archive.org/web/20210116045353/www.securityfocus.com/bid/106807" TargetMode="External"/><Relationship Id="rId319" Type="http://schemas.openxmlformats.org/officeDocument/2006/relationships/hyperlink" Target="https://docs.qualcomm.com/product/publicresources/securitybulletin/january-2020-bulletin.html" TargetMode="External"/><Relationship Id="rId526" Type="http://schemas.openxmlformats.org/officeDocument/2006/relationships/hyperlink" Target="https://web.archive.org/web/20200229174259/www.securityfocus.com/bid/42196" TargetMode="External"/><Relationship Id="rId1156" Type="http://schemas.openxmlformats.org/officeDocument/2006/relationships/hyperlink" Target="https://nvd.nist.gov/vuln/detail/CVE-2010-2817" TargetMode="External"/><Relationship Id="rId1363" Type="http://schemas.openxmlformats.org/officeDocument/2006/relationships/hyperlink" Target="https://nvd.nist.gov/vuln/detail/CVE-2018-13913" TargetMode="External"/><Relationship Id="rId733" Type="http://schemas.openxmlformats.org/officeDocument/2006/relationships/hyperlink" Target="https://nvd.nist.gov/vuln/detail/CVE-2018-1999011" TargetMode="External"/><Relationship Id="rId940" Type="http://schemas.openxmlformats.org/officeDocument/2006/relationships/hyperlink" Target="https://nvd.nist.gov/vuln/detail/CVE-2007-5255" TargetMode="External"/><Relationship Id="rId1016" Type="http://schemas.openxmlformats.org/officeDocument/2006/relationships/hyperlink" Target="https://nvd.nist.gov/vuln/detail/CVE-2018-1999023" TargetMode="External"/><Relationship Id="rId1570" Type="http://schemas.openxmlformats.org/officeDocument/2006/relationships/hyperlink" Target="https://nvd.nist.gov/vuln/detail/CVE-2019-2245" TargetMode="External"/><Relationship Id="rId1668" Type="http://schemas.openxmlformats.org/officeDocument/2006/relationships/hyperlink" Target="https://nvd.nist.gov/vuln/detail/CVE-2021-37723" TargetMode="External"/><Relationship Id="rId165" Type="http://schemas.openxmlformats.org/officeDocument/2006/relationships/hyperlink" Target="https://www.codeaurora.org/security-bulletin/2019/07/01/july-2019-code-aurora-security-bulletin" TargetMode="External"/><Relationship Id="rId372" Type="http://schemas.openxmlformats.org/officeDocument/2006/relationships/hyperlink" Target="https://www.cisa.gov/news-events/ics-advisories/icsa-15-265-03" TargetMode="External"/><Relationship Id="rId677" Type="http://schemas.openxmlformats.org/officeDocument/2006/relationships/hyperlink" Target="https://web.archive.org/web/20200227194309/www.securityfocus.com/bid/95333" TargetMode="External"/><Relationship Id="rId800" Type="http://schemas.openxmlformats.org/officeDocument/2006/relationships/hyperlink" Target="https://community.ui.com/releases/New-EdgeRouter-firmware-2-0-3-has-been-released-2-0-3/e8badd28-a112-4269-9fb6-ffe3fc0e1643" TargetMode="External"/><Relationship Id="rId1223" Type="http://schemas.openxmlformats.org/officeDocument/2006/relationships/hyperlink" Target="https://nvd.nist.gov/vuln/detail/CVE-2015-8307" TargetMode="External"/><Relationship Id="rId1430" Type="http://schemas.openxmlformats.org/officeDocument/2006/relationships/hyperlink" Target="https://nvd.nist.gov/vuln/detail/CVE-2019-10512" TargetMode="External"/><Relationship Id="rId1528" Type="http://schemas.openxmlformats.org/officeDocument/2006/relationships/hyperlink" Target="https://nvd.nist.gov/vuln/detail/CVE-2019-14610" TargetMode="External"/><Relationship Id="rId232" Type="http://schemas.openxmlformats.org/officeDocument/2006/relationships/hyperlink" Target="https://packetstormsecurity.com/files/135956/D-Link-Netgear-FIRMADYNE-Command-Injection-Buffer-Overflow.html" TargetMode="External"/><Relationship Id="rId884" Type="http://schemas.openxmlformats.org/officeDocument/2006/relationships/hyperlink" Target="https://nvd.nist.gov/vuln/detail/CVE-2020-36225" TargetMode="External"/><Relationship Id="rId27" Type="http://schemas.openxmlformats.org/officeDocument/2006/relationships/hyperlink" Target="https://web.archive.org/web/20081020061522/http:/secunia.com/advisories/30362/" TargetMode="External"/><Relationship Id="rId537" Type="http://schemas.openxmlformats.org/officeDocument/2006/relationships/hyperlink" Target="https://web.archive.org/web/20201209075117/www.securitytracker.com/id/1029580" TargetMode="External"/><Relationship Id="rId744" Type="http://schemas.openxmlformats.org/officeDocument/2006/relationships/hyperlink" Target="https://cert-portal.siemens.com/productcert/pdf/ssa-250618.pdf" TargetMode="External"/><Relationship Id="rId951" Type="http://schemas.openxmlformats.org/officeDocument/2006/relationships/hyperlink" Target="https://nvd.nist.gov/vuln/detail/CVE-2009-0742" TargetMode="External"/><Relationship Id="rId1167" Type="http://schemas.openxmlformats.org/officeDocument/2006/relationships/hyperlink" Target="https://nvd.nist.gov/vuln/detail/CVE-2012-3016" TargetMode="External"/><Relationship Id="rId1374" Type="http://schemas.openxmlformats.org/officeDocument/2006/relationships/hyperlink" Target="https://nvd.nist.gov/vuln/detail/CVE-2018-19694" TargetMode="External"/><Relationship Id="rId1581" Type="http://schemas.openxmlformats.org/officeDocument/2006/relationships/hyperlink" Target="https://nvd.nist.gov/vuln/detail/CVE-2019-10625" TargetMode="External"/><Relationship Id="rId1679" Type="http://schemas.openxmlformats.org/officeDocument/2006/relationships/hyperlink" Target="https://nvd.nist.gov/vuln/detail/CVE-2022-21541" TargetMode="External"/><Relationship Id="rId80" Type="http://schemas.openxmlformats.org/officeDocument/2006/relationships/hyperlink" Target="https://www.codeaurora.org/security-bulletin/2019/04/01/april-2019-code-aurora-security-bulletin" TargetMode="External"/><Relationship Id="rId176" Type="http://schemas.openxmlformats.org/officeDocument/2006/relationships/hyperlink" Target="https://lists.debian.org/debian-lts-announce/2022/10/msg00024.html" TargetMode="External"/><Relationship Id="rId383" Type="http://schemas.openxmlformats.org/officeDocument/2006/relationships/hyperlink" Target="https://www.cisa.gov/news-events/ics-advisories/icsa-18-221-01" TargetMode="External"/><Relationship Id="rId590" Type="http://schemas.openxmlformats.org/officeDocument/2006/relationships/hyperlink" Target="https://nvd.nist.gov/vuln/detail/CVE-2019-17344" TargetMode="External"/><Relationship Id="rId604" Type="http://schemas.openxmlformats.org/officeDocument/2006/relationships/hyperlink" Target="https://source.android.com/docs/security/bulletin/2019-09-01" TargetMode="External"/><Relationship Id="rId811" Type="http://schemas.openxmlformats.org/officeDocument/2006/relationships/hyperlink" Target="https://nvd.nist.gov/vuln/detail/CVE-2019-16978" TargetMode="External"/><Relationship Id="rId1027" Type="http://schemas.openxmlformats.org/officeDocument/2006/relationships/hyperlink" Target="https://nvd.nist.gov/vuln/detail/CVE-2019-1609" TargetMode="External"/><Relationship Id="rId1234" Type="http://schemas.openxmlformats.org/officeDocument/2006/relationships/hyperlink" Target="https://nvd.nist.gov/vuln/detail/CVE-2016-2432" TargetMode="External"/><Relationship Id="rId1441" Type="http://schemas.openxmlformats.org/officeDocument/2006/relationships/hyperlink" Target="https://nvd.nist.gov/vuln/detail/CVE-2019-10537" TargetMode="External"/><Relationship Id="rId243" Type="http://schemas.openxmlformats.org/officeDocument/2006/relationships/hyperlink" Target="https://security.netapp.com/advisory/ntap-20190125-0003/" TargetMode="External"/><Relationship Id="rId450" Type="http://schemas.openxmlformats.org/officeDocument/2006/relationships/hyperlink" Target="https://www.coresecurity.com/core-labs/advisories/tp-link-ip-cameras-multiple-vulnerabilities" TargetMode="External"/><Relationship Id="rId688" Type="http://schemas.openxmlformats.org/officeDocument/2006/relationships/hyperlink" Target="https://www.securityartwork.es/2018/01/25/some-vulnerability-in-asus-routers/" TargetMode="External"/><Relationship Id="rId895" Type="http://schemas.openxmlformats.org/officeDocument/2006/relationships/hyperlink" Target="https://nvd.nist.gov/vuln/detail/CVE-2017-14731" TargetMode="External"/><Relationship Id="rId909" Type="http://schemas.openxmlformats.org/officeDocument/2006/relationships/hyperlink" Target="https://nvd.nist.gov/vuln/detail/CVE-2019-18928" TargetMode="External"/><Relationship Id="rId1080" Type="http://schemas.openxmlformats.org/officeDocument/2006/relationships/hyperlink" Target="https://nvd.nist.gov/vuln/detail/CVE-2007-3753" TargetMode="External"/><Relationship Id="rId1301" Type="http://schemas.openxmlformats.org/officeDocument/2006/relationships/hyperlink" Target="https://nvd.nist.gov/vuln/detail/CVE-2017-5722" TargetMode="External"/><Relationship Id="rId1539" Type="http://schemas.openxmlformats.org/officeDocument/2006/relationships/hyperlink" Target="https://nvd.nist.gov/vuln/detail/CVE-2019-1600" TargetMode="External"/><Relationship Id="rId38" Type="http://schemas.openxmlformats.org/officeDocument/2006/relationships/hyperlink" Target="https://web.archive.org/web/20111016021155/www.us-cert.gov/cas/techalerts/TA11-201A.html" TargetMode="External"/><Relationship Id="rId103" Type="http://schemas.openxmlformats.org/officeDocument/2006/relationships/hyperlink" Target="https://source.android.com/docs/security/bulletin/2019-09-01" TargetMode="External"/><Relationship Id="rId310" Type="http://schemas.openxmlformats.org/officeDocument/2006/relationships/hyperlink" Target="https://docs.qualcomm.com/product/publicresources/securitybulletin/december-2019-bulletin.html" TargetMode="External"/><Relationship Id="rId548" Type="http://schemas.openxmlformats.org/officeDocument/2006/relationships/hyperlink" Target="https://web.archive.org/web/20161118143022/www.securityfocus.com/bid/94384" TargetMode="External"/><Relationship Id="rId755" Type="http://schemas.openxmlformats.org/officeDocument/2006/relationships/hyperlink" Target="https://nvd.nist.gov/vuln/detail/CVE-2019-15924" TargetMode="External"/><Relationship Id="rId962" Type="http://schemas.openxmlformats.org/officeDocument/2006/relationships/hyperlink" Target="https://nvd.nist.gov/vuln/detail/CVE-2009-4916" TargetMode="External"/><Relationship Id="rId1178" Type="http://schemas.openxmlformats.org/officeDocument/2006/relationships/hyperlink" Target="https://nvd.nist.gov/vuln/detail/CVE-2014-0160" TargetMode="External"/><Relationship Id="rId1385" Type="http://schemas.openxmlformats.org/officeDocument/2006/relationships/hyperlink" Target="https://nvd.nist.gov/vuln/detail/CVE-2018-4838" TargetMode="External"/><Relationship Id="rId1592" Type="http://schemas.openxmlformats.org/officeDocument/2006/relationships/hyperlink" Target="https://nvd.nist.gov/vuln/detail/CVE-2019-2294" TargetMode="External"/><Relationship Id="rId1606" Type="http://schemas.openxmlformats.org/officeDocument/2006/relationships/hyperlink" Target="https://nvd.nist.gov/vuln/detail/CVE-2019-2323" TargetMode="External"/><Relationship Id="rId91" Type="http://schemas.openxmlformats.org/officeDocument/2006/relationships/hyperlink" Target="https://www.codeaurora.org/security-bulletin/2019/02/04/february-2019-code-aurora-security-bulletin" TargetMode="External"/><Relationship Id="rId187" Type="http://schemas.openxmlformats.org/officeDocument/2006/relationships/hyperlink" Target="https://web.archive.org/web/20161110014045/http:/secunia.com/advisories/58845/" TargetMode="External"/><Relationship Id="rId394" Type="http://schemas.openxmlformats.org/officeDocument/2006/relationships/hyperlink" Target="https://docs.qualcomm.com/product/publicresources/securitybulletin/january-2020-bulletin.html" TargetMode="External"/><Relationship Id="rId408" Type="http://schemas.openxmlformats.org/officeDocument/2006/relationships/hyperlink" Target="https://docs.qualcomm.com/product/publicresources/securitybulletin/february-2020-bulletin.html" TargetMode="External"/><Relationship Id="rId615" Type="http://schemas.openxmlformats.org/officeDocument/2006/relationships/hyperlink" Target="https://web.archive.org/web/20200301100636/www.securityfocus.com/bid/24950" TargetMode="External"/><Relationship Id="rId822" Type="http://schemas.openxmlformats.org/officeDocument/2006/relationships/hyperlink" Target="https://nvd.nist.gov/vuln/detail/CVE-2019-17357" TargetMode="External"/><Relationship Id="rId1038" Type="http://schemas.openxmlformats.org/officeDocument/2006/relationships/hyperlink" Target="https://nvd.nist.gov/vuln/detail/CVE-2022-0492" TargetMode="External"/><Relationship Id="rId1245" Type="http://schemas.openxmlformats.org/officeDocument/2006/relationships/hyperlink" Target="https://nvd.nist.gov/vuln/detail/CVE-2016-2454" TargetMode="External"/><Relationship Id="rId1452" Type="http://schemas.openxmlformats.org/officeDocument/2006/relationships/hyperlink" Target="https://nvd.nist.gov/vuln/detail/CVE-2019-10566" TargetMode="External"/><Relationship Id="rId254" Type="http://schemas.openxmlformats.org/officeDocument/2006/relationships/hyperlink" Target="https://www.intel.com/content/www/us/en/security-center/advisory/intel-sa-00255.html" TargetMode="External"/><Relationship Id="rId699" Type="http://schemas.openxmlformats.org/officeDocument/2006/relationships/hyperlink" Target="https://support.lenovo.com/us/en/product_security/LEN-16095" TargetMode="External"/><Relationship Id="rId1091" Type="http://schemas.openxmlformats.org/officeDocument/2006/relationships/hyperlink" Target="https://nvd.nist.gov/vuln/detail/CVE-2008-1159" TargetMode="External"/><Relationship Id="rId1105" Type="http://schemas.openxmlformats.org/officeDocument/2006/relationships/hyperlink" Target="https://nvd.nist.gov/vuln/detail/CVE-2009-0344" TargetMode="External"/><Relationship Id="rId1312" Type="http://schemas.openxmlformats.org/officeDocument/2006/relationships/hyperlink" Target="https://nvd.nist.gov/vuln/detail/CVE-2017-7905" TargetMode="External"/><Relationship Id="rId49" Type="http://schemas.openxmlformats.org/officeDocument/2006/relationships/hyperlink" Target="https://web.archive.org/web/20210118194637/source.android.com/security/bulletin/2016-05-01.html" TargetMode="External"/><Relationship Id="rId114" Type="http://schemas.openxmlformats.org/officeDocument/2006/relationships/hyperlink" Target="https://source.android.com/docs/security/bulletin/pixel/2019-09-01" TargetMode="External"/><Relationship Id="rId461" Type="http://schemas.openxmlformats.org/officeDocument/2006/relationships/hyperlink" Target="https://nvidia.custhelp.com/app/answers/detail/a_id/4247" TargetMode="External"/><Relationship Id="rId559" Type="http://schemas.openxmlformats.org/officeDocument/2006/relationships/hyperlink" Target="https://seclists.org/bugtraq/2017/Jun/1" TargetMode="External"/><Relationship Id="rId766" Type="http://schemas.openxmlformats.org/officeDocument/2006/relationships/hyperlink" Target="https://nvd.nist.gov/vuln/detail/CVE-2019-16093" TargetMode="External"/><Relationship Id="rId1189" Type="http://schemas.openxmlformats.org/officeDocument/2006/relationships/hyperlink" Target="https://nvd.nist.gov/vuln/detail/CVE-2014-3186" TargetMode="External"/><Relationship Id="rId1396" Type="http://schemas.openxmlformats.org/officeDocument/2006/relationships/hyperlink" Target="https://nvd.nist.gov/vuln/detail/CVE-2018-8117" TargetMode="External"/><Relationship Id="rId1617" Type="http://schemas.openxmlformats.org/officeDocument/2006/relationships/hyperlink" Target="https://nvd.nist.gov/vuln/detail/CVE-2019-3843" TargetMode="External"/><Relationship Id="rId198" Type="http://schemas.openxmlformats.org/officeDocument/2006/relationships/hyperlink" Target="https://www.intel.com/content/www/us/en/security-center/advisory/INTEL-SA-00144.html" TargetMode="External"/><Relationship Id="rId321" Type="http://schemas.openxmlformats.org/officeDocument/2006/relationships/hyperlink" Target="https://docs.qualcomm.com/product/publicresources/securitybulletin/january-2020-bulletin.html" TargetMode="External"/><Relationship Id="rId419" Type="http://schemas.openxmlformats.org/officeDocument/2006/relationships/hyperlink" Target="https://nvd.nist.gov/vuln/detail/CVE-2019-16468" TargetMode="External"/><Relationship Id="rId626" Type="http://schemas.openxmlformats.org/officeDocument/2006/relationships/hyperlink" Target="https://web.archive.org/web/20120327094301/http:/www.cisco.com/en/US/docs/security/asa/asa81/release/notes/asarn812.html" TargetMode="External"/><Relationship Id="rId973" Type="http://schemas.openxmlformats.org/officeDocument/2006/relationships/hyperlink" Target="https://nvd.nist.gov/vuln/detail/CVE-2010-2821" TargetMode="External"/><Relationship Id="rId1049" Type="http://schemas.openxmlformats.org/officeDocument/2006/relationships/hyperlink" Target="https://nvd.nist.gov/vuln/detail/CVE-2022-36993" TargetMode="External"/><Relationship Id="rId1256" Type="http://schemas.openxmlformats.org/officeDocument/2006/relationships/hyperlink" Target="https://nvd.nist.gov/vuln/detail/CVE-2016-4961" TargetMode="External"/><Relationship Id="rId833" Type="http://schemas.openxmlformats.org/officeDocument/2006/relationships/hyperlink" Target="https://nvd.nist.gov/vuln/detail/CVE-2019-18397" TargetMode="External"/><Relationship Id="rId1116" Type="http://schemas.openxmlformats.org/officeDocument/2006/relationships/hyperlink" Target="https://nvd.nist.gov/vuln/detail/CVE-2009-1164" TargetMode="External"/><Relationship Id="rId1463" Type="http://schemas.openxmlformats.org/officeDocument/2006/relationships/hyperlink" Target="https://nvd.nist.gov/vuln/detail/CVE-2019-10600" TargetMode="External"/><Relationship Id="rId1670" Type="http://schemas.openxmlformats.org/officeDocument/2006/relationships/hyperlink" Target="https://nvd.nist.gov/vuln/detail/CVE-2021-37725" TargetMode="External"/><Relationship Id="rId265" Type="http://schemas.openxmlformats.org/officeDocument/2006/relationships/hyperlink" Target="https://docs.qualcomm.com/product/publicresources/securitybulletin/april-2020-bulletin.html" TargetMode="External"/><Relationship Id="rId472" Type="http://schemas.openxmlformats.org/officeDocument/2006/relationships/hyperlink" Target="https://www.intel.com/content/www/us/en/security-center/advisory/intel-sa-00264.html" TargetMode="External"/><Relationship Id="rId900" Type="http://schemas.openxmlformats.org/officeDocument/2006/relationships/hyperlink" Target="https://nvd.nist.gov/vuln/detail/CVE-2018-14952" TargetMode="External"/><Relationship Id="rId1323" Type="http://schemas.openxmlformats.org/officeDocument/2006/relationships/hyperlink" Target="https://nvd.nist.gov/vuln/detail/CVE-2018-0734" TargetMode="External"/><Relationship Id="rId1530" Type="http://schemas.openxmlformats.org/officeDocument/2006/relationships/hyperlink" Target="https://nvd.nist.gov/vuln/detail/CVE-2019-14611" TargetMode="External"/><Relationship Id="rId1628" Type="http://schemas.openxmlformats.org/officeDocument/2006/relationships/hyperlink" Target="https://nvd.nist.gov/vuln/detail/CVE-2019-10622" TargetMode="External"/><Relationship Id="rId125" Type="http://schemas.openxmlformats.org/officeDocument/2006/relationships/hyperlink" Target="https://sec.cloudapps.cisco.com/security/center/content/CiscoSecurityAdvisory/cisco-sa-20190306-nx-os-lan-auth" TargetMode="External"/><Relationship Id="rId332" Type="http://schemas.openxmlformats.org/officeDocument/2006/relationships/hyperlink" Target="https://github.com/airbrake/airbrake-ruby/issues/468" TargetMode="External"/><Relationship Id="rId777" Type="http://schemas.openxmlformats.org/officeDocument/2006/relationships/hyperlink" Target="https://nvd.nist.gov/vuln/detail/CVE-2019-16168" TargetMode="External"/><Relationship Id="rId984" Type="http://schemas.openxmlformats.org/officeDocument/2006/relationships/hyperlink" Target="https://nvd.nist.gov/vuln/detail/CVE-2014-1900" TargetMode="External"/><Relationship Id="rId637" Type="http://schemas.openxmlformats.org/officeDocument/2006/relationships/hyperlink" Target="https://web.archive.org/web/20100128015126/http:/www.vupen.com/english/advisories/2010/0209" TargetMode="External"/><Relationship Id="rId844" Type="http://schemas.openxmlformats.org/officeDocument/2006/relationships/hyperlink" Target="https://nvd.nist.gov/vuln/detail/CVE-2019-18986" TargetMode="External"/><Relationship Id="rId1267" Type="http://schemas.openxmlformats.org/officeDocument/2006/relationships/hyperlink" Target="https://nvd.nist.gov/vuln/detail/CVE-2016-7807" TargetMode="External"/><Relationship Id="rId1474" Type="http://schemas.openxmlformats.org/officeDocument/2006/relationships/hyperlink" Target="https://nvd.nist.gov/vuln/detail/CVE-2019-14100" TargetMode="External"/><Relationship Id="rId1681" Type="http://schemas.openxmlformats.org/officeDocument/2006/relationships/hyperlink" Target="https://nvd.nist.gov/vuln/detail/CVE-2022-30594" TargetMode="External"/><Relationship Id="rId276" Type="http://schemas.openxmlformats.org/officeDocument/2006/relationships/hyperlink" Target="https://files.opcfoundation.org/SecurityBulletins/OPC%20Foundation%20Security%20Bulletin%20CVE-2019-19135.pdf" TargetMode="External"/><Relationship Id="rId483" Type="http://schemas.openxmlformats.org/officeDocument/2006/relationships/hyperlink" Target="https://lists.fedoraproject.org/archives/list/package-announce@lists.fedoraproject.org/message/JTJVFA3RZ6G2IZDTVKLHRMX6QBYA4GPA/" TargetMode="External"/><Relationship Id="rId690" Type="http://schemas.openxmlformats.org/officeDocument/2006/relationships/hyperlink" Target="https://nvd.nist.gov/vuln/detail/CVE-2017-14738" TargetMode="External"/><Relationship Id="rId704" Type="http://schemas.openxmlformats.org/officeDocument/2006/relationships/hyperlink" Target="https://web.archive.org/web/20171009202017/security-center.intel.com/advisory.aspx?intelid=INTEL-SA-00084&amp;languageid=en-fr" TargetMode="External"/><Relationship Id="rId911" Type="http://schemas.openxmlformats.org/officeDocument/2006/relationships/hyperlink" Target="https://nvd.nist.gov/vuln/detail/CVE-2019-18987" TargetMode="External"/><Relationship Id="rId1127" Type="http://schemas.openxmlformats.org/officeDocument/2006/relationships/hyperlink" Target="https://nvd.nist.gov/vuln/detail/CVE-2010-0151" TargetMode="External"/><Relationship Id="rId1334" Type="http://schemas.openxmlformats.org/officeDocument/2006/relationships/hyperlink" Target="https://nvd.nist.gov/vuln/detail/CVE-2018-11819" TargetMode="External"/><Relationship Id="rId1541" Type="http://schemas.openxmlformats.org/officeDocument/2006/relationships/hyperlink" Target="https://nvd.nist.gov/vuln/detail/CVE-2019-1602" TargetMode="External"/><Relationship Id="rId40" Type="http://schemas.openxmlformats.org/officeDocument/2006/relationships/hyperlink" Target="https://web.archive.org/web/20211206210552/www.securitytracker.com/id?1026942" TargetMode="External"/><Relationship Id="rId136" Type="http://schemas.openxmlformats.org/officeDocument/2006/relationships/hyperlink" Target="https://access.redhat.com/errata/RHSA-2019:3200" TargetMode="External"/><Relationship Id="rId343" Type="http://schemas.openxmlformats.org/officeDocument/2006/relationships/hyperlink" Target="https://docs.qualcomm.com/product/publicresources/securitybulletin/december-2020-bulletin.html" TargetMode="External"/><Relationship Id="rId550" Type="http://schemas.openxmlformats.org/officeDocument/2006/relationships/hyperlink" Target="https://web.archive.org/web/20200227182453/www.securityfocus.com/bid/97000" TargetMode="External"/><Relationship Id="rId788" Type="http://schemas.openxmlformats.org/officeDocument/2006/relationships/hyperlink" Target="https://nvd.nist.gov/vuln/detail/CVE-2019-16182" TargetMode="External"/><Relationship Id="rId995" Type="http://schemas.openxmlformats.org/officeDocument/2006/relationships/hyperlink" Target="https://nvd.nist.gov/vuln/detail/CVE-2016-10106" TargetMode="External"/><Relationship Id="rId1180" Type="http://schemas.openxmlformats.org/officeDocument/2006/relationships/hyperlink" Target="https://nvd.nist.gov/vuln/detail/CVE-2014-0659" TargetMode="External"/><Relationship Id="rId1401" Type="http://schemas.openxmlformats.org/officeDocument/2006/relationships/hyperlink" Target="https://nvd.nist.gov/vuln/detail/CVE-2019-6321" TargetMode="External"/><Relationship Id="rId1639" Type="http://schemas.openxmlformats.org/officeDocument/2006/relationships/hyperlink" Target="https://nvd.nist.gov/vuln/detail/CVE-2020-11152" TargetMode="External"/><Relationship Id="rId203" Type="http://schemas.openxmlformats.org/officeDocument/2006/relationships/hyperlink" Target="https://nvd.nist.gov/vuln/detail/CVE-2018-14627" TargetMode="External"/><Relationship Id="rId648" Type="http://schemas.openxmlformats.org/officeDocument/2006/relationships/hyperlink" Target="https://github.com/habohitron/habohitron/blob/6add0d002fe553f0924a3bba197994c53ca7d52d/firmwares/3.1.1.21/analyse/hc.c" TargetMode="External"/><Relationship Id="rId855" Type="http://schemas.openxmlformats.org/officeDocument/2006/relationships/hyperlink" Target="https://nvd.nist.gov/vuln/detail/CVE-2019-19070" TargetMode="External"/><Relationship Id="rId1040" Type="http://schemas.openxmlformats.org/officeDocument/2006/relationships/hyperlink" Target="https://nvd.nist.gov/vuln/detail/CVE-2022-36984" TargetMode="External"/><Relationship Id="rId1278" Type="http://schemas.openxmlformats.org/officeDocument/2006/relationships/hyperlink" Target="https://nvd.nist.gov/vuln/detail/CVE-2017-10897" TargetMode="External"/><Relationship Id="rId1485" Type="http://schemas.openxmlformats.org/officeDocument/2006/relationships/hyperlink" Target="https://nvd.nist.gov/vuln/detail/CVE-2019-11129" TargetMode="External"/><Relationship Id="rId287" Type="http://schemas.openxmlformats.org/officeDocument/2006/relationships/hyperlink" Target="https://www.debian.org/security/2022/dsa-5096" TargetMode="External"/><Relationship Id="rId410" Type="http://schemas.openxmlformats.org/officeDocument/2006/relationships/hyperlink" Target="https://docs.qualcomm.com/product/publicresources/securitybulletin/february-2020-bulletin.html" TargetMode="External"/><Relationship Id="rId494" Type="http://schemas.openxmlformats.org/officeDocument/2006/relationships/hyperlink" Target="https://web.archive.org/web/20111225191000/http:/secunia.com/advisories/25803/" TargetMode="External"/><Relationship Id="rId508" Type="http://schemas.openxmlformats.org/officeDocument/2006/relationships/hyperlink" Target="https://web.archive.org/web/20200301062119/www.securityfocus.com/bid/34429" TargetMode="External"/><Relationship Id="rId715" Type="http://schemas.openxmlformats.org/officeDocument/2006/relationships/hyperlink" Target="https://web.archive.org/web/20200227103239/www.securityfocus.com/bid/105840" TargetMode="External"/><Relationship Id="rId922" Type="http://schemas.openxmlformats.org/officeDocument/2006/relationships/hyperlink" Target="https://nvd.nist.gov/vuln/detail/CVE-2007-2032" TargetMode="External"/><Relationship Id="rId1138" Type="http://schemas.openxmlformats.org/officeDocument/2006/relationships/hyperlink" Target="https://nvd.nist.gov/vuln/detail/CVE-2010-0601" TargetMode="External"/><Relationship Id="rId1345" Type="http://schemas.openxmlformats.org/officeDocument/2006/relationships/hyperlink" Target="https://nvd.nist.gov/vuln/detail/CVE-2018-11942" TargetMode="External"/><Relationship Id="rId1552" Type="http://schemas.openxmlformats.org/officeDocument/2006/relationships/hyperlink" Target="https://nvd.nist.gov/vuln/detail/CVE-2019-0147" TargetMode="External"/><Relationship Id="rId147" Type="http://schemas.openxmlformats.org/officeDocument/2006/relationships/hyperlink" Target="https://www.codeaurora.org/security-bulletin/2019/06/03/june-2019-code-aurora-security-bulletin" TargetMode="External"/><Relationship Id="rId354" Type="http://schemas.openxmlformats.org/officeDocument/2006/relationships/hyperlink" Target="https://web.archive.org/web/20111223104936/secunia.com/advisories/34885" TargetMode="External"/><Relationship Id="rId799" Type="http://schemas.openxmlformats.org/officeDocument/2006/relationships/hyperlink" Target="https://nvd.nist.gov/vuln/detail/CVE-2019-16754" TargetMode="External"/><Relationship Id="rId1191" Type="http://schemas.openxmlformats.org/officeDocument/2006/relationships/hyperlink" Target="https://nvd.nist.gov/vuln/detail/CVE-2014-3889" TargetMode="External"/><Relationship Id="rId1205" Type="http://schemas.openxmlformats.org/officeDocument/2006/relationships/hyperlink" Target="https://nvd.nist.gov/vuln/detail/CVE-2015-2916" TargetMode="External"/><Relationship Id="rId51" Type="http://schemas.openxmlformats.org/officeDocument/2006/relationships/hyperlink" Target="https://web.archive.org/web/20210118194637/source.android.com/security/bulletin/2016-05-01.html" TargetMode="External"/><Relationship Id="rId561" Type="http://schemas.openxmlformats.org/officeDocument/2006/relationships/hyperlink" Target="https://seclists.org/bugtraq/2017/Jun/1" TargetMode="External"/><Relationship Id="rId659" Type="http://schemas.openxmlformats.org/officeDocument/2006/relationships/hyperlink" Target="https://web.archive.org/web/20201208182554/www.securityfocus.com/bid/92219" TargetMode="External"/><Relationship Id="rId866" Type="http://schemas.openxmlformats.org/officeDocument/2006/relationships/hyperlink" Target="https://nvd.nist.gov/vuln/detail/CVE-2019-19081" TargetMode="External"/><Relationship Id="rId1289" Type="http://schemas.openxmlformats.org/officeDocument/2006/relationships/hyperlink" Target="https://nvd.nist.gov/vuln/detail/CVE-2017-2223" TargetMode="External"/><Relationship Id="rId1412" Type="http://schemas.openxmlformats.org/officeDocument/2006/relationships/hyperlink" Target="https://nvd.nist.gov/vuln/detail/CVE-2019-0163" TargetMode="External"/><Relationship Id="rId1496" Type="http://schemas.openxmlformats.org/officeDocument/2006/relationships/hyperlink" Target="https://nvd.nist.gov/vuln/detail/CVE-2019-14004" TargetMode="External"/><Relationship Id="rId214" Type="http://schemas.openxmlformats.org/officeDocument/2006/relationships/hyperlink" Target="https://nvd.nist.gov/vuln/detail/CVE-2018-14651" TargetMode="External"/><Relationship Id="rId298" Type="http://schemas.openxmlformats.org/officeDocument/2006/relationships/hyperlink" Target="https://docs.qualcomm.com/product/publicresources/securitybulletin/december-2019-bulletin.html" TargetMode="External"/><Relationship Id="rId421" Type="http://schemas.openxmlformats.org/officeDocument/2006/relationships/hyperlink" Target="https://nvd.nist.gov/vuln/detail/CVE-2019-17275" TargetMode="External"/><Relationship Id="rId519" Type="http://schemas.openxmlformats.org/officeDocument/2006/relationships/hyperlink" Target="https://web.archive.org/web/20100310170510/http:/secunia.com/advisories/38799/" TargetMode="External"/><Relationship Id="rId1051" Type="http://schemas.openxmlformats.org/officeDocument/2006/relationships/hyperlink" Target="https://nvd.nist.gov/vuln/detail/CVE-2022-36995" TargetMode="External"/><Relationship Id="rId1149" Type="http://schemas.openxmlformats.org/officeDocument/2006/relationships/hyperlink" Target="https://nvd.nist.gov/vuln/detail/CVE-2010-1579" TargetMode="External"/><Relationship Id="rId1356" Type="http://schemas.openxmlformats.org/officeDocument/2006/relationships/hyperlink" Target="https://nvd.nist.gov/vuln/detail/CVE-2018-12177" TargetMode="External"/><Relationship Id="rId158" Type="http://schemas.openxmlformats.org/officeDocument/2006/relationships/hyperlink" Target="https://www.codeaurora.org/security-bulletin/2019/07/01/july-2019-code-aurora-security-bulletin" TargetMode="External"/><Relationship Id="rId726" Type="http://schemas.openxmlformats.org/officeDocument/2006/relationships/hyperlink" Target="https://nvd.nist.gov/vuln/detail/CVE-2018-14612" TargetMode="External"/><Relationship Id="rId933" Type="http://schemas.openxmlformats.org/officeDocument/2006/relationships/hyperlink" Target="https://nvd.nist.gov/vuln/detail/CVE-2007-3489" TargetMode="External"/><Relationship Id="rId1009" Type="http://schemas.openxmlformats.org/officeDocument/2006/relationships/hyperlink" Target="https://nvd.nist.gov/vuln/detail/CVE-2018-16264" TargetMode="External"/><Relationship Id="rId1563" Type="http://schemas.openxmlformats.org/officeDocument/2006/relationships/hyperlink" Target="https://nvd.nist.gov/vuln/detail/CVE-2019-18913" TargetMode="External"/><Relationship Id="rId62" Type="http://schemas.openxmlformats.org/officeDocument/2006/relationships/hyperlink" Target="https://web.archive.org/web/20210125010709/wwws.nightwatchcybersecurity.com/2017/05/09/multiple-vulnerabilities-in-asus-routers/" TargetMode="External"/><Relationship Id="rId365" Type="http://schemas.openxmlformats.org/officeDocument/2006/relationships/hyperlink" Target="https://www.kb.cert.org/vuls/id/978508" TargetMode="External"/><Relationship Id="rId572" Type="http://schemas.openxmlformats.org/officeDocument/2006/relationships/hyperlink" Target="https://www.nemux.org/2018/04/24/cve-2018-8072/" TargetMode="External"/><Relationship Id="rId1216" Type="http://schemas.openxmlformats.org/officeDocument/2006/relationships/hyperlink" Target="https://nvd.nist.gov/vuln/detail/CVE-2015-4408" TargetMode="External"/><Relationship Id="rId1423" Type="http://schemas.openxmlformats.org/officeDocument/2006/relationships/hyperlink" Target="https://nvd.nist.gov/vuln/detail/CVE-2019-10503" TargetMode="External"/><Relationship Id="rId1630" Type="http://schemas.openxmlformats.org/officeDocument/2006/relationships/hyperlink" Target="https://nvd.nist.gov/vuln/detail/CVE-2019-6567" TargetMode="External"/><Relationship Id="rId225" Type="http://schemas.openxmlformats.org/officeDocument/2006/relationships/hyperlink" Target="https://web.archive.org/web/20200227074956/www.securityfocus.com/bid/108116" TargetMode="External"/><Relationship Id="rId432" Type="http://schemas.openxmlformats.org/officeDocument/2006/relationships/hyperlink" Target="https://web.archive.org/web/20201207230304/www.securityfocus.com/bid/31863" TargetMode="External"/><Relationship Id="rId877" Type="http://schemas.openxmlformats.org/officeDocument/2006/relationships/hyperlink" Target="https://nvd.nist.gov/vuln/detail/CVE-2019-19646" TargetMode="External"/><Relationship Id="rId1062" Type="http://schemas.openxmlformats.org/officeDocument/2006/relationships/hyperlink" Target="https://nvd.nist.gov/vuln/detail/CVE-2007-0960" TargetMode="External"/><Relationship Id="rId737" Type="http://schemas.openxmlformats.org/officeDocument/2006/relationships/hyperlink" Target="https://nvd.nist.gov/vuln/detail/CVE-2018-1999015" TargetMode="External"/><Relationship Id="rId944" Type="http://schemas.openxmlformats.org/officeDocument/2006/relationships/hyperlink" Target="https://nvd.nist.gov/vuln/detail/CVE-2008-2825" TargetMode="External"/><Relationship Id="rId1367" Type="http://schemas.openxmlformats.org/officeDocument/2006/relationships/hyperlink" Target="https://nvd.nist.gov/vuln/detail/CVE-2018-14647" TargetMode="External"/><Relationship Id="rId1574" Type="http://schemas.openxmlformats.org/officeDocument/2006/relationships/hyperlink" Target="https://nvd.nist.gov/vuln/detail/CVE-2019-2260" TargetMode="External"/><Relationship Id="rId73" Type="http://schemas.openxmlformats.org/officeDocument/2006/relationships/hyperlink" Target="https://www.codeaurora.org/security-bulletin/2019/05/06/may-2019-code-aurora-security-bulletin" TargetMode="External"/><Relationship Id="rId169" Type="http://schemas.openxmlformats.org/officeDocument/2006/relationships/hyperlink" Target="https://www.codeaurora.org/security-bulletin/2019/07/01/july-2019-code-aurora-security-bulletin" TargetMode="External"/><Relationship Id="rId376" Type="http://schemas.openxmlformats.org/officeDocument/2006/relationships/hyperlink" Target="https://www.hikvision.com/au-en/support/cybersecurity/security-advisory/security-notification--http-buffer-overflow-vulnerability-in-hik/" TargetMode="External"/><Relationship Id="rId583" Type="http://schemas.openxmlformats.org/officeDocument/2006/relationships/hyperlink" Target="https://nvd.nist.gov/view/vuln/detail?vulnId=CVE-2019-16108" TargetMode="External"/><Relationship Id="rId790" Type="http://schemas.openxmlformats.org/officeDocument/2006/relationships/hyperlink" Target="https://nvd.nist.gov/vuln/detail/CVE-2019-16184" TargetMode="External"/><Relationship Id="rId804" Type="http://schemas.openxmlformats.org/officeDocument/2006/relationships/hyperlink" Target="https://nvd.nist.gov/vuln/detail/CVE-2019-16971" TargetMode="External"/><Relationship Id="rId1227" Type="http://schemas.openxmlformats.org/officeDocument/2006/relationships/hyperlink" Target="https://nvd.nist.gov/vuln/detail/CVE-2019-16530" TargetMode="External"/><Relationship Id="rId1434" Type="http://schemas.openxmlformats.org/officeDocument/2006/relationships/hyperlink" Target="https://nvd.nist.gov/vuln/detail/CVE-2019-15974" TargetMode="External"/><Relationship Id="rId1641" Type="http://schemas.openxmlformats.org/officeDocument/2006/relationships/hyperlink" Target="https://nvd.nist.gov/vuln/detail/CVE-2020-11183" TargetMode="External"/><Relationship Id="rId4" Type="http://schemas.openxmlformats.org/officeDocument/2006/relationships/hyperlink" Target="https://web.archive.org/web/20070204114837/http:/secunia.com/advisories/23989/" TargetMode="External"/><Relationship Id="rId236" Type="http://schemas.openxmlformats.org/officeDocument/2006/relationships/hyperlink" Target="https://www.debian.org/security/2019/dsa-4544" TargetMode="External"/><Relationship Id="rId443" Type="http://schemas.openxmlformats.org/officeDocument/2006/relationships/hyperlink" Target="https://web.archive.org/web/20201221025942/www.securityfocus.com/bid/40121" TargetMode="External"/><Relationship Id="rId650" Type="http://schemas.openxmlformats.org/officeDocument/2006/relationships/hyperlink" Target="https://www.trustwave.com/en-us/resources/security-resources/security-advisories/?fid=18912" TargetMode="External"/><Relationship Id="rId888" Type="http://schemas.openxmlformats.org/officeDocument/2006/relationships/hyperlink" Target="https://nvd.nist.gov/vuln/detail/CVE-2020-36229" TargetMode="External"/><Relationship Id="rId1073" Type="http://schemas.openxmlformats.org/officeDocument/2006/relationships/hyperlink" Target="https://nvd.nist.gov/vuln/detail/CVE-2007-2464" TargetMode="External"/><Relationship Id="rId1280" Type="http://schemas.openxmlformats.org/officeDocument/2006/relationships/hyperlink" Target="https://nvd.nist.gov/vuln/detail/CVE-2017-14590" TargetMode="External"/><Relationship Id="rId1501" Type="http://schemas.openxmlformats.org/officeDocument/2006/relationships/hyperlink" Target="https://nvd.nist.gov/vuln/detail/CVE-2019-14023" TargetMode="External"/><Relationship Id="rId303" Type="http://schemas.openxmlformats.org/officeDocument/2006/relationships/hyperlink" Target="https://docs.qualcomm.com/product/publicresources/securitybulletin/december-2019-bulletin.html" TargetMode="External"/><Relationship Id="rId748" Type="http://schemas.openxmlformats.org/officeDocument/2006/relationships/hyperlink" Target="https://nvd.nist.gov/vuln/detail/CVE-2019-15917" TargetMode="External"/><Relationship Id="rId955" Type="http://schemas.openxmlformats.org/officeDocument/2006/relationships/hyperlink" Target="https://nvd.nist.gov/vuln/detail/CVE-2009-3842" TargetMode="External"/><Relationship Id="rId1140" Type="http://schemas.openxmlformats.org/officeDocument/2006/relationships/hyperlink" Target="https://nvd.nist.gov/vuln/detail/CVE-2010-0603" TargetMode="External"/><Relationship Id="rId1378" Type="http://schemas.openxmlformats.org/officeDocument/2006/relationships/hyperlink" Target="https://nvd.nist.gov/vuln/detail/CVE-2018-20432" TargetMode="External"/><Relationship Id="rId1585" Type="http://schemas.openxmlformats.org/officeDocument/2006/relationships/hyperlink" Target="https://nvd.nist.gov/vuln/detail/CVE-2019-2279" TargetMode="External"/><Relationship Id="rId84" Type="http://schemas.openxmlformats.org/officeDocument/2006/relationships/hyperlink" Target="https://www.codeaurora.org/security-bulletin/2019/04/01/april-2019-code-aurora-security-bulletin" TargetMode="External"/><Relationship Id="rId387" Type="http://schemas.openxmlformats.org/officeDocument/2006/relationships/hyperlink" Target="https://docs.qualcomm.com/product/publicresources/securitybulletin/october-2019-bulletin.html" TargetMode="External"/><Relationship Id="rId510" Type="http://schemas.openxmlformats.org/officeDocument/2006/relationships/hyperlink" Target="https://web.archive.org/web/20200301062119/www.securityfocus.com/bid/34429" TargetMode="External"/><Relationship Id="rId594" Type="http://schemas.openxmlformats.org/officeDocument/2006/relationships/hyperlink" Target="https://nvd.nist.gov/vuln/detail/CVE-2019-18422" TargetMode="External"/><Relationship Id="rId608" Type="http://schemas.openxmlformats.org/officeDocument/2006/relationships/hyperlink" Target="https://bugzilla.redhat.com/show_bug.cgi?id=1911437" TargetMode="External"/><Relationship Id="rId815" Type="http://schemas.openxmlformats.org/officeDocument/2006/relationships/hyperlink" Target="https://nvd.nist.gov/vuln/detail/CVE-2019-17054" TargetMode="External"/><Relationship Id="rId1238" Type="http://schemas.openxmlformats.org/officeDocument/2006/relationships/hyperlink" Target="https://nvd.nist.gov/vuln/detail/CVE-2016-2441" TargetMode="External"/><Relationship Id="rId1445" Type="http://schemas.openxmlformats.org/officeDocument/2006/relationships/hyperlink" Target="https://nvd.nist.gov/vuln/detail/CVE-2019-10545" TargetMode="External"/><Relationship Id="rId1652" Type="http://schemas.openxmlformats.org/officeDocument/2006/relationships/hyperlink" Target="https://nvd.nist.gov/vuln/detail/CVE-2020-35493" TargetMode="External"/><Relationship Id="rId247" Type="http://schemas.openxmlformats.org/officeDocument/2006/relationships/hyperlink" Target="https://www.intel.com/content/www/us/en/security-center/advisory/intel-sa-00255.html" TargetMode="External"/><Relationship Id="rId899" Type="http://schemas.openxmlformats.org/officeDocument/2006/relationships/hyperlink" Target="https://nvd.nist.gov/vuln/detail/CVE-2018-14951" TargetMode="External"/><Relationship Id="rId1000" Type="http://schemas.openxmlformats.org/officeDocument/2006/relationships/hyperlink" Target="https://nvd.nist.gov/vuln/detail/CVE-2017-6206" TargetMode="External"/><Relationship Id="rId1084" Type="http://schemas.openxmlformats.org/officeDocument/2006/relationships/hyperlink" Target="https://nvd.nist.gov/vuln/detail/CVE-2007-3763" TargetMode="External"/><Relationship Id="rId1305" Type="http://schemas.openxmlformats.org/officeDocument/2006/relationships/hyperlink" Target="https://nvd.nist.gov/vuln/detail/CVE-2017-6205" TargetMode="External"/><Relationship Id="rId107" Type="http://schemas.openxmlformats.org/officeDocument/2006/relationships/hyperlink" Target="https://source.android.com/docs/security/bulletin/2019-09-01" TargetMode="External"/><Relationship Id="rId454" Type="http://schemas.openxmlformats.org/officeDocument/2006/relationships/hyperlink" Target="http://source.android.com/security/bulletin/2016-06-01.html" TargetMode="External"/><Relationship Id="rId661" Type="http://schemas.openxmlformats.org/officeDocument/2006/relationships/hyperlink" Target="https://web.archive.org/web/20200228060448/www.securityfocus.com/bid/74040" TargetMode="External"/><Relationship Id="rId759" Type="http://schemas.openxmlformats.org/officeDocument/2006/relationships/hyperlink" Target="https://nvd.nist.gov/vuln/detail/CVE-2019-15939" TargetMode="External"/><Relationship Id="rId966" Type="http://schemas.openxmlformats.org/officeDocument/2006/relationships/hyperlink" Target="https://nvd.nist.gov/vuln/detail/CVE-2009-4920" TargetMode="External"/><Relationship Id="rId1291" Type="http://schemas.openxmlformats.org/officeDocument/2006/relationships/hyperlink" Target="https://nvd.nist.gov/vuln/detail/CVE-2017-3718" TargetMode="External"/><Relationship Id="rId1389" Type="http://schemas.openxmlformats.org/officeDocument/2006/relationships/hyperlink" Target="https://nvd.nist.gov/vuln/detail/CVE-2018-5441" TargetMode="External"/><Relationship Id="rId1512" Type="http://schemas.openxmlformats.org/officeDocument/2006/relationships/hyperlink" Target="https://nvd.nist.gov/vuln/detail/CVE-2019-14049" TargetMode="External"/><Relationship Id="rId1596" Type="http://schemas.openxmlformats.org/officeDocument/2006/relationships/hyperlink" Target="https://nvd.nist.gov/vuln/detail/CVE-2019-10556" TargetMode="External"/><Relationship Id="rId11" Type="http://schemas.openxmlformats.org/officeDocument/2006/relationships/hyperlink" Target="https://web.archive.org/web/20071119070300/secunia.com/advisories/24962" TargetMode="External"/><Relationship Id="rId314" Type="http://schemas.openxmlformats.org/officeDocument/2006/relationships/hyperlink" Target="https://docs.qualcomm.com/product/publicresources/securitybulletin/november-2019-bulletin.html" TargetMode="External"/><Relationship Id="rId398" Type="http://schemas.openxmlformats.org/officeDocument/2006/relationships/hyperlink" Target="https://docs.qualcomm.com/product/publicresources/securitybulletin/january-2020-bulletin.html" TargetMode="External"/><Relationship Id="rId521" Type="http://schemas.openxmlformats.org/officeDocument/2006/relationships/hyperlink" Target="https://web.archive.org/web/20200229184330/www.securityfocus.com/bid/40123" TargetMode="External"/><Relationship Id="rId619" Type="http://schemas.openxmlformats.org/officeDocument/2006/relationships/hyperlink" Target="https://web.archive.org/web/20201208124045/www.xerox.com/downloads/usa/en/c/cert_XRX08_004.pdf" TargetMode="External"/><Relationship Id="rId1151" Type="http://schemas.openxmlformats.org/officeDocument/2006/relationships/hyperlink" Target="https://nvd.nist.gov/vuln/detail/CVE-2010-1581" TargetMode="External"/><Relationship Id="rId1249" Type="http://schemas.openxmlformats.org/officeDocument/2006/relationships/hyperlink" Target="https://nvd.nist.gov/vuln/detail/CVE-2016-3161" TargetMode="External"/><Relationship Id="rId95" Type="http://schemas.openxmlformats.org/officeDocument/2006/relationships/hyperlink" Target="https://www.debian.org/security/2018/dsa-4280" TargetMode="External"/><Relationship Id="rId160" Type="http://schemas.openxmlformats.org/officeDocument/2006/relationships/hyperlink" Target="https://www.codeaurora.org/security-bulletin/2019/07/01/july-2019-code-aurora-security-bulletin" TargetMode="External"/><Relationship Id="rId826" Type="http://schemas.openxmlformats.org/officeDocument/2006/relationships/hyperlink" Target="https://nvd.nist.gov/vuln/detail/CVE-2019-17673" TargetMode="External"/><Relationship Id="rId1011" Type="http://schemas.openxmlformats.org/officeDocument/2006/relationships/hyperlink" Target="https://nvd.nist.gov/vuln/detail/CVE-2018-16266" TargetMode="External"/><Relationship Id="rId1109" Type="http://schemas.openxmlformats.org/officeDocument/2006/relationships/hyperlink" Target="https://nvd.nist.gov/vuln/detail/CVE-2009-1155" TargetMode="External"/><Relationship Id="rId1456" Type="http://schemas.openxmlformats.org/officeDocument/2006/relationships/hyperlink" Target="https://nvd.nist.gov/vuln/detail/CVE-2019-10572" TargetMode="External"/><Relationship Id="rId1663" Type="http://schemas.openxmlformats.org/officeDocument/2006/relationships/hyperlink" Target="https://nvd.nist.gov/vuln/detail/CVE-2021-22876" TargetMode="External"/><Relationship Id="rId258" Type="http://schemas.openxmlformats.org/officeDocument/2006/relationships/hyperlink" Target="https://docs.qualcomm.com/product/publicresources/securitybulletin/february-2020-bulletin.html" TargetMode="External"/><Relationship Id="rId465" Type="http://schemas.openxmlformats.org/officeDocument/2006/relationships/hyperlink" Target="https://nvd.nist.gov/vuln/detail/CVE-2018-14649" TargetMode="External"/><Relationship Id="rId672" Type="http://schemas.openxmlformats.org/officeDocument/2006/relationships/hyperlink" Target="https://web.archive.org/web/20200227180215/www.securityfocus.com/bid/97371" TargetMode="External"/><Relationship Id="rId1095" Type="http://schemas.openxmlformats.org/officeDocument/2006/relationships/hyperlink" Target="https://nvd.nist.gov/vuln/detail/CVE-2008-2058" TargetMode="External"/><Relationship Id="rId1316" Type="http://schemas.openxmlformats.org/officeDocument/2006/relationships/hyperlink" Target="https://nvd.nist.gov/vuln/detail/CVE-2017-8835" TargetMode="External"/><Relationship Id="rId1523" Type="http://schemas.openxmlformats.org/officeDocument/2006/relationships/hyperlink" Target="https://nvd.nist.gov/vuln/detail/CVE-2019-14122" TargetMode="External"/><Relationship Id="rId22" Type="http://schemas.openxmlformats.org/officeDocument/2006/relationships/hyperlink" Target="https://web.archive.org/web/20080324101100/secunia.com/advisories/26442" TargetMode="External"/><Relationship Id="rId118" Type="http://schemas.openxmlformats.org/officeDocument/2006/relationships/hyperlink" Target="https://source.android.com/docs/security/bulletin/pixel/2019-09-01" TargetMode="External"/><Relationship Id="rId325" Type="http://schemas.openxmlformats.org/officeDocument/2006/relationships/hyperlink" Target="https://docs.qualcomm.com/product/publicresources/securitybulletin/march-2020-bulletin.html" TargetMode="External"/><Relationship Id="rId532" Type="http://schemas.openxmlformats.org/officeDocument/2006/relationships/hyperlink" Target="https://www.cisa.gov/news-events/alerts/2011/07/20/oracle-updates-multiple-vulnerabilities" TargetMode="External"/><Relationship Id="rId977" Type="http://schemas.openxmlformats.org/officeDocument/2006/relationships/hyperlink" Target="https://nvd.nist.gov/vuln/detail/CVE-2011-2307" TargetMode="External"/><Relationship Id="rId1162" Type="http://schemas.openxmlformats.org/officeDocument/2006/relationships/hyperlink" Target="https://nvd.nist.gov/vuln/detail/CVE-2011-2299" TargetMode="External"/><Relationship Id="rId171" Type="http://schemas.openxmlformats.org/officeDocument/2006/relationships/hyperlink" Target="https://cert-portal.siemens.com/productcert/pdf/ssa-389290.pdf" TargetMode="External"/><Relationship Id="rId837" Type="http://schemas.openxmlformats.org/officeDocument/2006/relationships/hyperlink" Target="https://nvd.nist.gov/vuln/detail/CVE-2019-18801" TargetMode="External"/><Relationship Id="rId1022" Type="http://schemas.openxmlformats.org/officeDocument/2006/relationships/hyperlink" Target="https://nvd.nist.gov/vuln/detail/CVE-2019-1597" TargetMode="External"/><Relationship Id="rId1467" Type="http://schemas.openxmlformats.org/officeDocument/2006/relationships/hyperlink" Target="https://nvd.nist.gov/vuln/detail/CVE-2019-10606" TargetMode="External"/><Relationship Id="rId1674" Type="http://schemas.openxmlformats.org/officeDocument/2006/relationships/hyperlink" Target="https://nvd.nist.gov/vuln/detail/CVE-2022-0002" TargetMode="External"/><Relationship Id="rId269" Type="http://schemas.openxmlformats.org/officeDocument/2006/relationships/hyperlink" Target="https://docs.qualcomm.com/product/publicresources/securitybulletin/july-2020-bulletin.html" TargetMode="External"/><Relationship Id="rId476" Type="http://schemas.openxmlformats.org/officeDocument/2006/relationships/hyperlink" Target="https://sec.cloudapps.cisco.com/security/center/content/CiscoSecurityAdvisory/cisco-sa-20190306-nxosldap" TargetMode="External"/><Relationship Id="rId683" Type="http://schemas.openxmlformats.org/officeDocument/2006/relationships/hyperlink" Target="https://iscouncil.blogspot.com/2017/07/stored-xss-in-d-link-dir-600m-router.html" TargetMode="External"/><Relationship Id="rId890" Type="http://schemas.openxmlformats.org/officeDocument/2006/relationships/hyperlink" Target="https://download.schneider-electric.com/files?p_Doc_Ref=SEVD-2021-222-04" TargetMode="External"/><Relationship Id="rId904" Type="http://schemas.openxmlformats.org/officeDocument/2006/relationships/hyperlink" Target="https://nvd.nist.gov/vuln/detail/CVE-2018-18225" TargetMode="External"/><Relationship Id="rId1327" Type="http://schemas.openxmlformats.org/officeDocument/2006/relationships/hyperlink" Target="https://nvd.nist.gov/vuln/detail/CVE-2018-10729" TargetMode="External"/><Relationship Id="rId1534" Type="http://schemas.openxmlformats.org/officeDocument/2006/relationships/hyperlink" Target="https://nvd.nist.gov/vuln/detail/CVE-2019-1595" TargetMode="External"/><Relationship Id="rId33" Type="http://schemas.openxmlformats.org/officeDocument/2006/relationships/hyperlink" Target="https://web.archive.org/web/20100203221543/http:/secunia.com/advisories/38397/" TargetMode="External"/><Relationship Id="rId129" Type="http://schemas.openxmlformats.org/officeDocument/2006/relationships/hyperlink" Target="https://sec.cloudapps.cisco.com/security/center/content/CiscoSecurityAdvisory/cisco-sa-20190306-nxos-cmdinj-1609" TargetMode="External"/><Relationship Id="rId336" Type="http://schemas.openxmlformats.org/officeDocument/2006/relationships/hyperlink" Target="https://www.synaptics.com/sites/default/files/fingerprint-sensor-VFS7500-security-brief-2020-07-14.pdf" TargetMode="External"/><Relationship Id="rId543" Type="http://schemas.openxmlformats.org/officeDocument/2006/relationships/hyperlink" Target="https://web.archive.org/web/20200228231904/www.securityfocus.com/bid/74198" TargetMode="External"/><Relationship Id="rId988" Type="http://schemas.openxmlformats.org/officeDocument/2006/relationships/hyperlink" Target="https://nvd.nist.gov/vuln/detail/CVE-2014-5074" TargetMode="External"/><Relationship Id="rId1173" Type="http://schemas.openxmlformats.org/officeDocument/2006/relationships/hyperlink" Target="https://nvd.nist.gov/vuln/detail/CVE-2013-2596" TargetMode="External"/><Relationship Id="rId1380" Type="http://schemas.openxmlformats.org/officeDocument/2006/relationships/hyperlink" Target="https://nvd.nist.gov/vuln/detail/CVE-2018-3583" TargetMode="External"/><Relationship Id="rId1601" Type="http://schemas.openxmlformats.org/officeDocument/2006/relationships/hyperlink" Target="https://nvd.nist.gov/vuln/detail/CVE-2019-2309" TargetMode="External"/><Relationship Id="rId182" Type="http://schemas.openxmlformats.org/officeDocument/2006/relationships/hyperlink" Target="https://web.archive.org/web/20200228215854/www.securityfocus.com/bid/37952" TargetMode="External"/><Relationship Id="rId403" Type="http://schemas.openxmlformats.org/officeDocument/2006/relationships/hyperlink" Target="https://docs.qualcomm.com/product/publicresources/securitybulletin/january-2020-bulletin.html" TargetMode="External"/><Relationship Id="rId750" Type="http://schemas.openxmlformats.org/officeDocument/2006/relationships/hyperlink" Target="https://nvd.nist.gov/vuln/detail/CVE-2019-15919" TargetMode="External"/><Relationship Id="rId848" Type="http://schemas.openxmlformats.org/officeDocument/2006/relationships/hyperlink" Target="https://nvd.nist.gov/vuln/detail/CVE-2019-19041" TargetMode="External"/><Relationship Id="rId1033" Type="http://schemas.openxmlformats.org/officeDocument/2006/relationships/hyperlink" Target="https://nvd.nist.gov/vuln/detail/CVE-2019-18835" TargetMode="External"/><Relationship Id="rId1478" Type="http://schemas.openxmlformats.org/officeDocument/2006/relationships/hyperlink" Target="https://nvd.nist.gov/vuln/detail/CVE-2019-11085" TargetMode="External"/><Relationship Id="rId1685" Type="http://schemas.openxmlformats.org/officeDocument/2006/relationships/hyperlink" Target="https://securitydocs.business.xerox.com/wp-content/uploads/2018/07/cert_Security_Mini_Bulletin_XRX18Y_for_ConnectKey_EC78xx_v1.0.pdf" TargetMode="External"/><Relationship Id="rId487" Type="http://schemas.openxmlformats.org/officeDocument/2006/relationships/hyperlink" Target="https://www.oracle.com/security-alerts/cpuapr2022.html" TargetMode="External"/><Relationship Id="rId610" Type="http://schemas.openxmlformats.org/officeDocument/2006/relationships/hyperlink" Target="https://bugzilla.redhat.com/show_bug.cgi?id=1911441" TargetMode="External"/><Relationship Id="rId694" Type="http://schemas.openxmlformats.org/officeDocument/2006/relationships/hyperlink" Target="https://nvd.nist.gov/vuln/detail/CVE-2017-17104" TargetMode="External"/><Relationship Id="rId708" Type="http://schemas.openxmlformats.org/officeDocument/2006/relationships/hyperlink" Target="https://web.archive.org/web/20200227190829/www.securityfocus.com/bid/96393" TargetMode="External"/><Relationship Id="rId915" Type="http://schemas.openxmlformats.org/officeDocument/2006/relationships/hyperlink" Target="https://nvd.nist.gov/vuln/detail/CVE-2019-18391" TargetMode="External"/><Relationship Id="rId1240" Type="http://schemas.openxmlformats.org/officeDocument/2006/relationships/hyperlink" Target="https://nvd.nist.gov/vuln/detail/CVE-2016-2443" TargetMode="External"/><Relationship Id="rId1338" Type="http://schemas.openxmlformats.org/officeDocument/2006/relationships/hyperlink" Target="https://nvd.nist.gov/vuln/detail/CVE-2018-11927" TargetMode="External"/><Relationship Id="rId1545" Type="http://schemas.openxmlformats.org/officeDocument/2006/relationships/hyperlink" Target="https://nvd.nist.gov/vuln/detail/CVE-2019-0146" TargetMode="External"/><Relationship Id="rId347" Type="http://schemas.openxmlformats.org/officeDocument/2006/relationships/hyperlink" Target="https://docs.qualcomm.com/product/publicresources/securitybulletin/december-2020-bulletin.html" TargetMode="External"/><Relationship Id="rId999" Type="http://schemas.openxmlformats.org/officeDocument/2006/relationships/hyperlink" Target="https://nvd.nist.gov/vuln/detail/CVE-2017-15361" TargetMode="External"/><Relationship Id="rId1100" Type="http://schemas.openxmlformats.org/officeDocument/2006/relationships/hyperlink" Target="https://nvd.nist.gov/vuln/detail/CVE-2008-4390" TargetMode="External"/><Relationship Id="rId1184" Type="http://schemas.openxmlformats.org/officeDocument/2006/relationships/hyperlink" Target="https://nvd.nist.gov/vuln/detail/CVE-2014-2178" TargetMode="External"/><Relationship Id="rId1405" Type="http://schemas.openxmlformats.org/officeDocument/2006/relationships/hyperlink" Target="https://nvd.nist.gov/vuln/detail/CVE-2021-3772" TargetMode="External"/><Relationship Id="rId44" Type="http://schemas.openxmlformats.org/officeDocument/2006/relationships/hyperlink" Target="https://web.archive.org/web/20211206173742/www.securitytracker.com/id/1037548" TargetMode="External"/><Relationship Id="rId554" Type="http://schemas.openxmlformats.org/officeDocument/2006/relationships/hyperlink" Target="https://web.archive.org/web/20201208083704/www.securitytracker.com/id/1038546" TargetMode="External"/><Relationship Id="rId761" Type="http://schemas.openxmlformats.org/officeDocument/2006/relationships/hyperlink" Target="https://nvd.nist.gov/vuln/detail/CVE-2019-15946" TargetMode="External"/><Relationship Id="rId859" Type="http://schemas.openxmlformats.org/officeDocument/2006/relationships/hyperlink" Target="https://nvd.nist.gov/vuln/detail/CVE-2019-19074" TargetMode="External"/><Relationship Id="rId1391" Type="http://schemas.openxmlformats.org/officeDocument/2006/relationships/hyperlink" Target="https://nvd.nist.gov/vuln/detail/CVE-2018-7064" TargetMode="External"/><Relationship Id="rId1489" Type="http://schemas.openxmlformats.org/officeDocument/2006/relationships/hyperlink" Target="https://nvd.nist.gov/vuln/detail/CVE-2019-12103" TargetMode="External"/><Relationship Id="rId1612" Type="http://schemas.openxmlformats.org/officeDocument/2006/relationships/hyperlink" Target="https://nvd.nist.gov/vuln/detail/CVE-2019-2331" TargetMode="External"/><Relationship Id="rId193" Type="http://schemas.openxmlformats.org/officeDocument/2006/relationships/hyperlink" Target="https://www.kb.cert.org/vuls/id/906576" TargetMode="External"/><Relationship Id="rId207" Type="http://schemas.openxmlformats.org/officeDocument/2006/relationships/hyperlink" Target="https://nvd.nist.gov/vuln/detail/CVE-2018-14632" TargetMode="External"/><Relationship Id="rId414" Type="http://schemas.openxmlformats.org/officeDocument/2006/relationships/hyperlink" Target="https://www.intel.com/content/www/us/en/security-center/advisory/intel-sa-00323.html" TargetMode="External"/><Relationship Id="rId498" Type="http://schemas.openxmlformats.org/officeDocument/2006/relationships/hyperlink" Target="https://web.archive.org/web/20201220070330/securitytracker.com/id?1019730" TargetMode="External"/><Relationship Id="rId621" Type="http://schemas.openxmlformats.org/officeDocument/2006/relationships/hyperlink" Target="https://web.archive.org/web/20200301055405/www.securityfocus.com/bid/34984" TargetMode="External"/><Relationship Id="rId1044" Type="http://schemas.openxmlformats.org/officeDocument/2006/relationships/hyperlink" Target="https://nvd.nist.gov/vuln/detail/CVE-2022-36988" TargetMode="External"/><Relationship Id="rId1251" Type="http://schemas.openxmlformats.org/officeDocument/2006/relationships/hyperlink" Target="https://nvd.nist.gov/vuln/detail/CVE-2016-4529" TargetMode="External"/><Relationship Id="rId1349" Type="http://schemas.openxmlformats.org/officeDocument/2006/relationships/hyperlink" Target="https://nvd.nist.gov/vuln/detail/CVE-2018-11955" TargetMode="External"/><Relationship Id="rId260" Type="http://schemas.openxmlformats.org/officeDocument/2006/relationships/hyperlink" Target="https://docs.qualcomm.com/product/publicresources/securitybulletin/april-2020-bulletin.html" TargetMode="External"/><Relationship Id="rId719" Type="http://schemas.openxmlformats.org/officeDocument/2006/relationships/hyperlink" Target="https://nvd.nist.gov/vuln/detail/CVE-2018-14339" TargetMode="External"/><Relationship Id="rId926" Type="http://schemas.openxmlformats.org/officeDocument/2006/relationships/hyperlink" Target="https://nvd.nist.gov/vuln/detail/CVE-2007-2502" TargetMode="External"/><Relationship Id="rId1111" Type="http://schemas.openxmlformats.org/officeDocument/2006/relationships/hyperlink" Target="https://nvd.nist.gov/vuln/detail/CVE-2009-1157" TargetMode="External"/><Relationship Id="rId1556" Type="http://schemas.openxmlformats.org/officeDocument/2006/relationships/hyperlink" Target="https://nvd.nist.gov/vuln/detail/CVE-2019-17635" TargetMode="External"/><Relationship Id="rId55" Type="http://schemas.openxmlformats.org/officeDocument/2006/relationships/hyperlink" Target="https://web.archive.org/web/20210118194637/source.android.com/security/bulletin/2016-05-01.html" TargetMode="External"/><Relationship Id="rId120" Type="http://schemas.openxmlformats.org/officeDocument/2006/relationships/hyperlink" Target="https://github.com/blaCCkHatHacEEkr/PENTESTING-BIBLE/blob/master/5-part-100-article/new/CVE-2019-12103%20%E2%80%93%20Analysis%20of%20a%20Pre-Auth%20RCE%20on%20the%20TP-Link%20M7350%2C%20with%20Ghidra!.pdf" TargetMode="External"/><Relationship Id="rId358" Type="http://schemas.openxmlformats.org/officeDocument/2006/relationships/hyperlink" Target="https://www.kb.cert.org/vuls/id/757804" TargetMode="External"/><Relationship Id="rId565" Type="http://schemas.openxmlformats.org/officeDocument/2006/relationships/hyperlink" Target="https://www.cisa.gov/news-events/ics-advisories/icsa-18-137-02" TargetMode="External"/><Relationship Id="rId772" Type="http://schemas.openxmlformats.org/officeDocument/2006/relationships/hyperlink" Target="https://nvd.nist.gov/vuln/detail/CVE-2019-16146" TargetMode="External"/><Relationship Id="rId1195" Type="http://schemas.openxmlformats.org/officeDocument/2006/relationships/hyperlink" Target="https://nvd.nist.gov/vuln/detail/CVE-2014-8243" TargetMode="External"/><Relationship Id="rId1209" Type="http://schemas.openxmlformats.org/officeDocument/2006/relationships/hyperlink" Target="https://nvd.nist.gov/vuln/detail/CVE-2015-3968" TargetMode="External"/><Relationship Id="rId1416" Type="http://schemas.openxmlformats.org/officeDocument/2006/relationships/hyperlink" Target="https://nvd.nist.gov/vuln/detail/CVE-2019-10491" TargetMode="External"/><Relationship Id="rId1623" Type="http://schemas.openxmlformats.org/officeDocument/2006/relationships/hyperlink" Target="https://nvd.nist.gov/vuln/detail/CVE-2019-3900" TargetMode="External"/><Relationship Id="rId218" Type="http://schemas.openxmlformats.org/officeDocument/2006/relationships/hyperlink" Target="https://web.archive.org/web/20200227030152/www.securityfocus.com/bid/109103" TargetMode="External"/><Relationship Id="rId425" Type="http://schemas.openxmlformats.org/officeDocument/2006/relationships/hyperlink" Target="https://www.debian.org/security/2021/dsa-4899" TargetMode="External"/><Relationship Id="rId632" Type="http://schemas.openxmlformats.org/officeDocument/2006/relationships/hyperlink" Target="https://web.archive.org/web/20120327094301/http:/www.cisco.com/en/US/docs/security/asa/asa81/release/notes/asarn812.html" TargetMode="External"/><Relationship Id="rId1055" Type="http://schemas.openxmlformats.org/officeDocument/2006/relationships/hyperlink" Target="https://nvd.nist.gov/vuln/detail/CVE-2022-36999" TargetMode="External"/><Relationship Id="rId1262" Type="http://schemas.openxmlformats.org/officeDocument/2006/relationships/hyperlink" Target="https://nvd.nist.gov/vuln/detail/CVE-2016-6277" TargetMode="External"/><Relationship Id="rId271" Type="http://schemas.openxmlformats.org/officeDocument/2006/relationships/hyperlink" Target="https://www.intel.com/content/www/us/en/security-center/advisory/intel-sa-00337.html" TargetMode="External"/><Relationship Id="rId937" Type="http://schemas.openxmlformats.org/officeDocument/2006/relationships/hyperlink" Target="https://nvd.nist.gov/vuln/detail/CVE-2007-4788" TargetMode="External"/><Relationship Id="rId1122" Type="http://schemas.openxmlformats.org/officeDocument/2006/relationships/hyperlink" Target="https://nvd.nist.gov/vuln/detail/CVE-2019-17134" TargetMode="External"/><Relationship Id="rId1567" Type="http://schemas.openxmlformats.org/officeDocument/2006/relationships/hyperlink" Target="https://nvd.nist.gov/vuln/detail/CVE-2019-20499" TargetMode="External"/><Relationship Id="rId66" Type="http://schemas.openxmlformats.org/officeDocument/2006/relationships/hyperlink" Target="https://web.archive.org/web/20210117055018/www.securityfocus.com/bid/98312" TargetMode="External"/><Relationship Id="rId131" Type="http://schemas.openxmlformats.org/officeDocument/2006/relationships/hyperlink" Target="https://www.exploit-db.com/exploits/47958" TargetMode="External"/><Relationship Id="rId369" Type="http://schemas.openxmlformats.org/officeDocument/2006/relationships/hyperlink" Target="https://www.cisa.gov/news-events/ics-advisories/icsa-15-265-03" TargetMode="External"/><Relationship Id="rId576" Type="http://schemas.openxmlformats.org/officeDocument/2006/relationships/hyperlink" Target="https://www.codeaurora.org/security-bulletin/2019/08/05/august-2019-code-aurora-security-bulletin" TargetMode="External"/><Relationship Id="rId783" Type="http://schemas.openxmlformats.org/officeDocument/2006/relationships/hyperlink" Target="https://nvd.nist.gov/vuln/detail/CVE-2019-16177" TargetMode="External"/><Relationship Id="rId990" Type="http://schemas.openxmlformats.org/officeDocument/2006/relationships/hyperlink" Target="https://nvd.nist.gov/vuln/detail/CVE-2015-3322" TargetMode="External"/><Relationship Id="rId1427" Type="http://schemas.openxmlformats.org/officeDocument/2006/relationships/hyperlink" Target="https://nvd.nist.gov/vuln/detail/CVE-2019-10508" TargetMode="External"/><Relationship Id="rId1634" Type="http://schemas.openxmlformats.org/officeDocument/2006/relationships/hyperlink" Target="https://nvd.nist.gov/vuln/detail/CVE-2019-10623" TargetMode="External"/><Relationship Id="rId229" Type="http://schemas.openxmlformats.org/officeDocument/2006/relationships/hyperlink" Target="https://ubuntu.com/security/notices/USN-3982-2" TargetMode="External"/><Relationship Id="rId436" Type="http://schemas.openxmlformats.org/officeDocument/2006/relationships/hyperlink" Target="https://web.archive.org/web/20201208175225/www.securityfocus.com/bid/34639" TargetMode="External"/><Relationship Id="rId643" Type="http://schemas.openxmlformats.org/officeDocument/2006/relationships/hyperlink" Target="https://web.archive.org/web/20210329044835/http:/security.inshell.net/advisory/27" TargetMode="External"/><Relationship Id="rId1066" Type="http://schemas.openxmlformats.org/officeDocument/2006/relationships/hyperlink" Target="https://nvd.nist.gov/vuln/detail/CVE-2007-0964" TargetMode="External"/><Relationship Id="rId1273" Type="http://schemas.openxmlformats.org/officeDocument/2006/relationships/hyperlink" Target="https://nvd.nist.gov/vuln/detail/CVE-2016-8562" TargetMode="External"/><Relationship Id="rId1480" Type="http://schemas.openxmlformats.org/officeDocument/2006/relationships/hyperlink" Target="https://nvd.nist.gov/vuln/detail/CVE-2019-11124" TargetMode="External"/><Relationship Id="rId850" Type="http://schemas.openxmlformats.org/officeDocument/2006/relationships/hyperlink" Target="https://nvd.nist.gov/vuln/detail/CVE-2019-19045" TargetMode="External"/><Relationship Id="rId948" Type="http://schemas.openxmlformats.org/officeDocument/2006/relationships/hyperlink" Target="https://nvd.nist.gov/vuln/detail/CVE-2008-6823" TargetMode="External"/><Relationship Id="rId1133" Type="http://schemas.openxmlformats.org/officeDocument/2006/relationships/hyperlink" Target="https://nvd.nist.gov/vuln/detail/CVE-2010-0596" TargetMode="External"/><Relationship Id="rId1578" Type="http://schemas.openxmlformats.org/officeDocument/2006/relationships/hyperlink" Target="https://nvd.nist.gov/vuln/detail/CVE-2019-0150" TargetMode="External"/><Relationship Id="rId77" Type="http://schemas.openxmlformats.org/officeDocument/2006/relationships/hyperlink" Target="https://www.codeaurora.org/security-bulletin/2019/05/06/may-2019-code-aurora-security-bulletin" TargetMode="External"/><Relationship Id="rId282" Type="http://schemas.openxmlformats.org/officeDocument/2006/relationships/hyperlink" Target="https://docs.qualcomm.com/product/publicresources/securitybulletin/november-2019-bulletin.html" TargetMode="External"/><Relationship Id="rId503" Type="http://schemas.openxmlformats.org/officeDocument/2006/relationships/hyperlink" Target="https://web.archive.org/web/20081008025613/http:/secunia.com/advisories/30552/" TargetMode="External"/><Relationship Id="rId587" Type="http://schemas.openxmlformats.org/officeDocument/2006/relationships/hyperlink" Target="https://nvd.nist.gov/vuln/detail/CVE-2019-17105" TargetMode="External"/><Relationship Id="rId710" Type="http://schemas.openxmlformats.org/officeDocument/2006/relationships/hyperlink" Target="https://web.archive.org/web/20200227090317/www.securityfocus.com/bid/106221" TargetMode="External"/><Relationship Id="rId808" Type="http://schemas.openxmlformats.org/officeDocument/2006/relationships/hyperlink" Target="https://nvd.nist.gov/vuln/detail/CVE-2019-16975" TargetMode="External"/><Relationship Id="rId1340" Type="http://schemas.openxmlformats.org/officeDocument/2006/relationships/hyperlink" Target="https://nvd.nist.gov/vuln/detail/CVE-2018-11930" TargetMode="External"/><Relationship Id="rId1438" Type="http://schemas.openxmlformats.org/officeDocument/2006/relationships/hyperlink" Target="https://nvd.nist.gov/vuln/detail/CVE-2019-10531" TargetMode="External"/><Relationship Id="rId1645" Type="http://schemas.openxmlformats.org/officeDocument/2006/relationships/hyperlink" Target="https://nvd.nist.gov/vuln/detail/CVE-2019-10624" TargetMode="External"/><Relationship Id="rId8" Type="http://schemas.openxmlformats.org/officeDocument/2006/relationships/hyperlink" Target="https://web.archive.org/web/20080211220544/secunia.com/advisories/24865" TargetMode="External"/><Relationship Id="rId142" Type="http://schemas.openxmlformats.org/officeDocument/2006/relationships/hyperlink" Target="https://www.codeaurora.org/security-bulletin/2019/04/01/april-2019-code-aurora-security-bulletin" TargetMode="External"/><Relationship Id="rId447" Type="http://schemas.openxmlformats.org/officeDocument/2006/relationships/hyperlink" Target="https://web.archive.org/web/20110603160828/secunia.com/advisories/40842" TargetMode="External"/><Relationship Id="rId794" Type="http://schemas.openxmlformats.org/officeDocument/2006/relationships/hyperlink" Target="https://nvd.nist.gov/vuln/detail/CVE-2019-16255" TargetMode="External"/><Relationship Id="rId1077" Type="http://schemas.openxmlformats.org/officeDocument/2006/relationships/hyperlink" Target="https://nvd.nist.gov/vuln/detail/CVE-2007-3462" TargetMode="External"/><Relationship Id="rId1200" Type="http://schemas.openxmlformats.org/officeDocument/2006/relationships/hyperlink" Target="https://nvd.nist.gov/vuln/detail/CVE-2015-1142857" TargetMode="External"/><Relationship Id="rId654" Type="http://schemas.openxmlformats.org/officeDocument/2006/relationships/hyperlink" Target="https://www.ibm.com/support/pages/security-bulletin-websphere-datapower-xc10-appliance-vulnerabilities-exist-administrative-console-and-session-cookie-login-cve-2014-3059-and-cve-2014-2060" TargetMode="External"/><Relationship Id="rId861" Type="http://schemas.openxmlformats.org/officeDocument/2006/relationships/hyperlink" Target="https://nvd.nist.gov/vuln/detail/CVE-2019-19076" TargetMode="External"/><Relationship Id="rId959" Type="http://schemas.openxmlformats.org/officeDocument/2006/relationships/hyperlink" Target="https://nvd.nist.gov/vuln/detail/CVE-2009-4913" TargetMode="External"/><Relationship Id="rId1284" Type="http://schemas.openxmlformats.org/officeDocument/2006/relationships/hyperlink" Target="https://nvd.nist.gov/vuln/detail/CVE-2017-14739" TargetMode="External"/><Relationship Id="rId1491" Type="http://schemas.openxmlformats.org/officeDocument/2006/relationships/hyperlink" Target="https://nvd.nist.gov/vuln/detail/CVE-2019-12581" TargetMode="External"/><Relationship Id="rId1505" Type="http://schemas.openxmlformats.org/officeDocument/2006/relationships/hyperlink" Target="https://nvd.nist.gov/vuln/detail/CVE-2019-14034" TargetMode="External"/><Relationship Id="rId1589" Type="http://schemas.openxmlformats.org/officeDocument/2006/relationships/hyperlink" Target="https://nvd.nist.gov/vuln/detail/CVE-2019-2290" TargetMode="External"/><Relationship Id="rId293" Type="http://schemas.openxmlformats.org/officeDocument/2006/relationships/hyperlink" Target="https://ubuntu.com/security/notices/USN-3681-1" TargetMode="External"/><Relationship Id="rId307" Type="http://schemas.openxmlformats.org/officeDocument/2006/relationships/hyperlink" Target="https://docs.qualcomm.com/product/publicresources/securitybulletin/december-2019-bulletin.html" TargetMode="External"/><Relationship Id="rId514" Type="http://schemas.openxmlformats.org/officeDocument/2006/relationships/hyperlink" Target="https://web.archive.org/web/20200229200937/www.securityfocus.com/bid/36388" TargetMode="External"/><Relationship Id="rId721" Type="http://schemas.openxmlformats.org/officeDocument/2006/relationships/hyperlink" Target="https://nvd.nist.gov/vuln/detail/CVE-2018-14341" TargetMode="External"/><Relationship Id="rId1144" Type="http://schemas.openxmlformats.org/officeDocument/2006/relationships/hyperlink" Target="https://nvd.nist.gov/vuln/detail/CVE-2010-1562" TargetMode="External"/><Relationship Id="rId1351" Type="http://schemas.openxmlformats.org/officeDocument/2006/relationships/hyperlink" Target="https://nvd.nist.gov/vuln/detail/CVE-2018-11980" TargetMode="External"/><Relationship Id="rId1449" Type="http://schemas.openxmlformats.org/officeDocument/2006/relationships/hyperlink" Target="https://nvd.nist.gov/vuln/detail/CVE-2019-10557" TargetMode="External"/><Relationship Id="rId88" Type="http://schemas.openxmlformats.org/officeDocument/2006/relationships/hyperlink" Target="https://www.codeaurora.org/security-bulletin/2019/05/06/may-2019-code-aurora-security-bulletin" TargetMode="External"/><Relationship Id="rId153" Type="http://schemas.openxmlformats.org/officeDocument/2006/relationships/hyperlink" Target="https://www.codeaurora.org/security-bulletin/2019/07/01/july-2019-code-aurora-security-bulletin" TargetMode="External"/><Relationship Id="rId360" Type="http://schemas.openxmlformats.org/officeDocument/2006/relationships/hyperlink" Target="https://www.kb.cert.org/vuls/id/757804" TargetMode="External"/><Relationship Id="rId598" Type="http://schemas.openxmlformats.org/officeDocument/2006/relationships/hyperlink" Target="https://nvd.nist.gov/vuln/detail/CVE-2019-19230" TargetMode="External"/><Relationship Id="rId819" Type="http://schemas.openxmlformats.org/officeDocument/2006/relationships/hyperlink" Target="https://nvd.nist.gov/vuln/detail/CVE-2019-17271" TargetMode="External"/><Relationship Id="rId1004" Type="http://schemas.openxmlformats.org/officeDocument/2006/relationships/hyperlink" Target="https://nvd.nist.gov/vuln/detail/CVE-2018-15919" TargetMode="External"/><Relationship Id="rId1211" Type="http://schemas.openxmlformats.org/officeDocument/2006/relationships/hyperlink" Target="https://nvd.nist.gov/vuln/detail/CVE-2015-3970" TargetMode="External"/><Relationship Id="rId1656" Type="http://schemas.openxmlformats.org/officeDocument/2006/relationships/hyperlink" Target="https://nvd.nist.gov/vuln/detail/CVE-2021-20093" TargetMode="External"/><Relationship Id="rId220" Type="http://schemas.openxmlformats.org/officeDocument/2006/relationships/hyperlink" Target="https://web.archive.org/web/20210116045353/www.securityfocus.com/bid/106807" TargetMode="External"/><Relationship Id="rId458" Type="http://schemas.openxmlformats.org/officeDocument/2006/relationships/hyperlink" Target="https://nvidia.custhelp.com/app/answers/detail/a_id/4213" TargetMode="External"/><Relationship Id="rId665" Type="http://schemas.openxmlformats.org/officeDocument/2006/relationships/hyperlink" Target="https://web.archive.org/web/20200228075234/www.securityfocus.com/bid/75978" TargetMode="External"/><Relationship Id="rId872" Type="http://schemas.openxmlformats.org/officeDocument/2006/relationships/hyperlink" Target="https://nvd.nist.gov/vuln/detail/CVE-2019-19227" TargetMode="External"/><Relationship Id="rId1088" Type="http://schemas.openxmlformats.org/officeDocument/2006/relationships/hyperlink" Target="https://nvd.nist.gov/vuln/detail/CVE-2007-3788" TargetMode="External"/><Relationship Id="rId1295" Type="http://schemas.openxmlformats.org/officeDocument/2006/relationships/hyperlink" Target="https://nvd.nist.gov/vuln/detail/CVE-2017-5176" TargetMode="External"/><Relationship Id="rId1309" Type="http://schemas.openxmlformats.org/officeDocument/2006/relationships/hyperlink" Target="https://nvd.nist.gov/vuln/detail/CVE-2017-7901" TargetMode="External"/><Relationship Id="rId1516" Type="http://schemas.openxmlformats.org/officeDocument/2006/relationships/hyperlink" Target="https://nvd.nist.gov/vuln/detail/CVE-2019-14070" TargetMode="External"/><Relationship Id="rId15" Type="http://schemas.openxmlformats.org/officeDocument/2006/relationships/hyperlink" Target="https://web.archive.org/web/20070527095504/http:/secunia.com/advisories/25377/" TargetMode="External"/><Relationship Id="rId318" Type="http://schemas.openxmlformats.org/officeDocument/2006/relationships/hyperlink" Target="https://docs.qualcomm.com/product/publicresources/securitybulletin/january-2020-bulletin.html" TargetMode="External"/><Relationship Id="rId525" Type="http://schemas.openxmlformats.org/officeDocument/2006/relationships/hyperlink" Target="https://web.archive.org/web/20200229184331/www.securityfocus.com/bid/40126" TargetMode="External"/><Relationship Id="rId732" Type="http://schemas.openxmlformats.org/officeDocument/2006/relationships/hyperlink" Target="https://nvd.nist.gov/vuln/detail/CVE-2018-14619" TargetMode="External"/><Relationship Id="rId1155" Type="http://schemas.openxmlformats.org/officeDocument/2006/relationships/hyperlink" Target="https://nvd.nist.gov/vuln/detail/CVE-2010-2816" TargetMode="External"/><Relationship Id="rId1362" Type="http://schemas.openxmlformats.org/officeDocument/2006/relationships/hyperlink" Target="https://nvd.nist.gov/vuln/detail/CVE-2018-13912" TargetMode="External"/><Relationship Id="rId99" Type="http://schemas.openxmlformats.org/officeDocument/2006/relationships/hyperlink" Target="https://www.mike-gualtieri.com/files/Pydio-8-VulnerabilityDisclosure-Jul18.txt" TargetMode="External"/><Relationship Id="rId164" Type="http://schemas.openxmlformats.org/officeDocument/2006/relationships/hyperlink" Target="https://www.codeaurora.org/security-bulletin/2019/07/01/july-2019-code-aurora-security-bulletin" TargetMode="External"/><Relationship Id="rId371" Type="http://schemas.openxmlformats.org/officeDocument/2006/relationships/hyperlink" Target="https://www.cisa.gov/news-events/ics-advisories/icsa-15-265-03" TargetMode="External"/><Relationship Id="rId1015" Type="http://schemas.openxmlformats.org/officeDocument/2006/relationships/hyperlink" Target="https://nvd.nist.gov/vuln/detail/CVE-2018-18227" TargetMode="External"/><Relationship Id="rId1222" Type="http://schemas.openxmlformats.org/officeDocument/2006/relationships/hyperlink" Target="https://nvd.nist.gov/vuln/detail/CVE-2015-7911" TargetMode="External"/><Relationship Id="rId1667" Type="http://schemas.openxmlformats.org/officeDocument/2006/relationships/hyperlink" Target="https://nvd.nist.gov/vuln/detail/CVE-2019-14117" TargetMode="External"/><Relationship Id="rId469" Type="http://schemas.openxmlformats.org/officeDocument/2006/relationships/hyperlink" Target="https://www.intel.com/content/www/us/en/security-center/advisory/intel-sa-00264.html" TargetMode="External"/><Relationship Id="rId676" Type="http://schemas.openxmlformats.org/officeDocument/2006/relationships/hyperlink" Target="https://jvn.jp/en/vu/JVNVU96435227/index.html" TargetMode="External"/><Relationship Id="rId883" Type="http://schemas.openxmlformats.org/officeDocument/2006/relationships/hyperlink" Target="https://nvd.nist.gov/vuln/detail/CVE-2020-36224" TargetMode="External"/><Relationship Id="rId1099" Type="http://schemas.openxmlformats.org/officeDocument/2006/relationships/hyperlink" Target="https://nvd.nist.gov/vuln/detail/CVE-2008-3819" TargetMode="External"/><Relationship Id="rId1527" Type="http://schemas.openxmlformats.org/officeDocument/2006/relationships/hyperlink" Target="https://nvd.nist.gov/vuln/detail/CVE-2019-14609" TargetMode="External"/><Relationship Id="rId26" Type="http://schemas.openxmlformats.org/officeDocument/2006/relationships/hyperlink" Target="https://web.archive.org/web/20080111155631/secunia.com/advisories/26946" TargetMode="External"/><Relationship Id="rId231" Type="http://schemas.openxmlformats.org/officeDocument/2006/relationships/hyperlink" Target="https://web.archive.org/web/20200227223033/www.securityfocus.com/bid/78047" TargetMode="External"/><Relationship Id="rId329" Type="http://schemas.openxmlformats.org/officeDocument/2006/relationships/hyperlink" Target="https://docs.qualcomm.com/product/publicresources/securitybulletin/april-2020-bulletin.html" TargetMode="External"/><Relationship Id="rId536" Type="http://schemas.openxmlformats.org/officeDocument/2006/relationships/hyperlink" Target="https://web.archive.org/web/20201020235051/www.securitytracker.com/id?1026736" TargetMode="External"/><Relationship Id="rId1166" Type="http://schemas.openxmlformats.org/officeDocument/2006/relationships/hyperlink" Target="https://nvd.nist.gov/vuln/detail/CVE-2012-1493" TargetMode="External"/><Relationship Id="rId1373" Type="http://schemas.openxmlformats.org/officeDocument/2006/relationships/hyperlink" Target="https://nvd.nist.gov/vuln/detail/CVE-2018-19036" TargetMode="External"/><Relationship Id="rId175" Type="http://schemas.openxmlformats.org/officeDocument/2006/relationships/hyperlink" Target="https://www.debian.org/security/2022/dsa-5095" TargetMode="External"/><Relationship Id="rId743" Type="http://schemas.openxmlformats.org/officeDocument/2006/relationships/hyperlink" Target="https://nvd.nist.gov/vuln/detail/CVE-2019-15889" TargetMode="External"/><Relationship Id="rId950" Type="http://schemas.openxmlformats.org/officeDocument/2006/relationships/hyperlink" Target="https://nvd.nist.gov/vuln/detail/CVE-2009-0345" TargetMode="External"/><Relationship Id="rId1026" Type="http://schemas.openxmlformats.org/officeDocument/2006/relationships/hyperlink" Target="https://nvd.nist.gov/vuln/detail/CVE-2019-1607" TargetMode="External"/><Relationship Id="rId1580" Type="http://schemas.openxmlformats.org/officeDocument/2006/relationships/hyperlink" Target="https://nvd.nist.gov/vuln/detail/CVE-2019-2272" TargetMode="External"/><Relationship Id="rId1678" Type="http://schemas.openxmlformats.org/officeDocument/2006/relationships/hyperlink" Target="https://nvd.nist.gov/vuln/detail/CVE-2022-21540" TargetMode="External"/><Relationship Id="rId382" Type="http://schemas.openxmlformats.org/officeDocument/2006/relationships/hyperlink" Target="https://web.archive.org/web/20171203231444/https:/www.dahuasecurity.com/annoucementsingle/security-advisory--high-risk-vulnerability-found-in-dahua-ipc-hdw4300s-and-some-ip-products_14731_231.html" TargetMode="External"/><Relationship Id="rId603" Type="http://schemas.openxmlformats.org/officeDocument/2006/relationships/hyperlink" Target="https://source.android.com/docs/security/bulletin/2019-09-01" TargetMode="External"/><Relationship Id="rId687" Type="http://schemas.openxmlformats.org/officeDocument/2006/relationships/hyperlink" Target="https://www.securityartwork.es/2018/01/25/some-vulnerability-in-asus-routers/" TargetMode="External"/><Relationship Id="rId810" Type="http://schemas.openxmlformats.org/officeDocument/2006/relationships/hyperlink" Target="https://nvd.nist.gov/vuln/detail/CVE-2019-16977" TargetMode="External"/><Relationship Id="rId908" Type="http://schemas.openxmlformats.org/officeDocument/2006/relationships/hyperlink" Target="https://nvd.nist.gov/vuln/detail/CVE-2019-17671" TargetMode="External"/><Relationship Id="rId1233" Type="http://schemas.openxmlformats.org/officeDocument/2006/relationships/hyperlink" Target="https://nvd.nist.gov/vuln/detail/CVE-2016-2431" TargetMode="External"/><Relationship Id="rId1440" Type="http://schemas.openxmlformats.org/officeDocument/2006/relationships/hyperlink" Target="https://nvd.nist.gov/vuln/detail/CVE-2019-10536" TargetMode="External"/><Relationship Id="rId1538" Type="http://schemas.openxmlformats.org/officeDocument/2006/relationships/hyperlink" Target="https://nvd.nist.gov/vuln/detail/CVE-2019-0145" TargetMode="External"/><Relationship Id="rId242" Type="http://schemas.openxmlformats.org/officeDocument/2006/relationships/hyperlink" Target="https://web.archive.org/web/20200227085231/www.securityfocus.com/bid/104976" TargetMode="External"/><Relationship Id="rId894" Type="http://schemas.openxmlformats.org/officeDocument/2006/relationships/hyperlink" Target="https://nvd.nist.gov/vuln/detail/CVE-2018-14624" TargetMode="External"/><Relationship Id="rId1177" Type="http://schemas.openxmlformats.org/officeDocument/2006/relationships/hyperlink" Target="https://nvd.nist.gov/vuln/detail/CVE-2013-7389" TargetMode="External"/><Relationship Id="rId1300" Type="http://schemas.openxmlformats.org/officeDocument/2006/relationships/hyperlink" Target="https://nvd.nist.gov/vuln/detail/CVE-2017-5721" TargetMode="External"/><Relationship Id="rId37" Type="http://schemas.openxmlformats.org/officeDocument/2006/relationships/hyperlink" Target="https://web.archive.org/web/20110223202026/secunia.com/advisories/43429" TargetMode="External"/><Relationship Id="rId102" Type="http://schemas.openxmlformats.org/officeDocument/2006/relationships/hyperlink" Target="http://www.fortinet.com/blog/threat-research/fortiguard-labs-discovers-vulnerability-in--d-link-router-dir868.html" TargetMode="External"/><Relationship Id="rId547" Type="http://schemas.openxmlformats.org/officeDocument/2006/relationships/hyperlink" Target="https://web.archive.org/web/20200227202057/www.securityfocus.com/bid/95267" TargetMode="External"/><Relationship Id="rId754" Type="http://schemas.openxmlformats.org/officeDocument/2006/relationships/hyperlink" Target="https://nvd.nist.gov/vuln/detail/CVE-2019-15923" TargetMode="External"/><Relationship Id="rId961" Type="http://schemas.openxmlformats.org/officeDocument/2006/relationships/hyperlink" Target="https://nvd.nist.gov/vuln/detail/CVE-2009-4915" TargetMode="External"/><Relationship Id="rId1384" Type="http://schemas.openxmlformats.org/officeDocument/2006/relationships/hyperlink" Target="https://nvd.nist.gov/vuln/detail/CVE-2018-3693" TargetMode="External"/><Relationship Id="rId1591" Type="http://schemas.openxmlformats.org/officeDocument/2006/relationships/hyperlink" Target="https://nvd.nist.gov/vuln/detail/CVE-2019-2293" TargetMode="External"/><Relationship Id="rId1605" Type="http://schemas.openxmlformats.org/officeDocument/2006/relationships/hyperlink" Target="https://nvd.nist.gov/vuln/detail/CVE-2019-2316" TargetMode="External"/><Relationship Id="rId1689" Type="http://schemas.openxmlformats.org/officeDocument/2006/relationships/table" Target="../tables/table1.xml"/><Relationship Id="rId90" Type="http://schemas.openxmlformats.org/officeDocument/2006/relationships/hyperlink" Target="https://www.codeaurora.org/security-bulletin/2019/02/04/february-2019-code-aurora-security-bulletin" TargetMode="External"/><Relationship Id="rId186" Type="http://schemas.openxmlformats.org/officeDocument/2006/relationships/hyperlink" Target="https://web.archive.org/web/20200229101052/www.securityfocus.com/bid/59307" TargetMode="External"/><Relationship Id="rId393" Type="http://schemas.openxmlformats.org/officeDocument/2006/relationships/hyperlink" Target="https://www.cisa.gov/news-events/ics-advisories/icsa-20-014-01" TargetMode="External"/><Relationship Id="rId407" Type="http://schemas.openxmlformats.org/officeDocument/2006/relationships/hyperlink" Target="https://docs.qualcomm.com/product/publicresources/securitybulletin/february-2020-bulletin.html" TargetMode="External"/><Relationship Id="rId614" Type="http://schemas.openxmlformats.org/officeDocument/2006/relationships/hyperlink" Target="https://web.archive.org/web/20200301100639/www.securityfocus.com/bid/24949" TargetMode="External"/><Relationship Id="rId821" Type="http://schemas.openxmlformats.org/officeDocument/2006/relationships/hyperlink" Target="https://nvd.nist.gov/vuln/detail/CVE-2019-17351" TargetMode="External"/><Relationship Id="rId1037" Type="http://schemas.openxmlformats.org/officeDocument/2006/relationships/hyperlink" Target="https://nvd.nist.gov/vuln/detail/CVE-2021-37729" TargetMode="External"/><Relationship Id="rId1244" Type="http://schemas.openxmlformats.org/officeDocument/2006/relationships/hyperlink" Target="https://nvd.nist.gov/vuln/detail/CVE-2016-2453" TargetMode="External"/><Relationship Id="rId1451" Type="http://schemas.openxmlformats.org/officeDocument/2006/relationships/hyperlink" Target="https://nvd.nist.gov/vuln/detail/CVE-2019-10563" TargetMode="External"/><Relationship Id="rId253" Type="http://schemas.openxmlformats.org/officeDocument/2006/relationships/hyperlink" Target="https://www.intel.com/content/www/us/en/security-center/advisory/intel-sa-00255.html" TargetMode="External"/><Relationship Id="rId460" Type="http://schemas.openxmlformats.org/officeDocument/2006/relationships/hyperlink" Target="https://nvidia.custhelp.com/app/answers/detail/a_id/4213" TargetMode="External"/><Relationship Id="rId698" Type="http://schemas.openxmlformats.org/officeDocument/2006/relationships/hyperlink" Target="https://jvn.jp/en/jp/JVN48413726/index.html" TargetMode="External"/><Relationship Id="rId919" Type="http://schemas.openxmlformats.org/officeDocument/2006/relationships/hyperlink" Target="https://nvd.nist.gov/vuln/detail/CVE-2007-0968" TargetMode="External"/><Relationship Id="rId1090" Type="http://schemas.openxmlformats.org/officeDocument/2006/relationships/hyperlink" Target="https://nvd.nist.gov/vuln/detail/CVE-2008-0706" TargetMode="External"/><Relationship Id="rId1104" Type="http://schemas.openxmlformats.org/officeDocument/2006/relationships/hyperlink" Target="https://nvd.nist.gov/vuln/detail/CVE-2009-0064" TargetMode="External"/><Relationship Id="rId1311" Type="http://schemas.openxmlformats.org/officeDocument/2006/relationships/hyperlink" Target="https://nvd.nist.gov/vuln/detail/CVE-2017-7903" TargetMode="External"/><Relationship Id="rId1549" Type="http://schemas.openxmlformats.org/officeDocument/2006/relationships/hyperlink" Target="https://nvd.nist.gov/vuln/detail/CVE-2019-17007" TargetMode="External"/><Relationship Id="rId48" Type="http://schemas.openxmlformats.org/officeDocument/2006/relationships/hyperlink" Target="https://web.archive.org/web/20210118194637/source.android.com/security/bulletin/2016-05-01.html" TargetMode="External"/><Relationship Id="rId113" Type="http://schemas.openxmlformats.org/officeDocument/2006/relationships/hyperlink" Target="https://source.android.com/docs/security/bulletin/pixel/2019-09-01" TargetMode="External"/><Relationship Id="rId320" Type="http://schemas.openxmlformats.org/officeDocument/2006/relationships/hyperlink" Target="https://docs.qualcomm.com/product/publicresources/securitybulletin/january-2020-bulletin.html" TargetMode="External"/><Relationship Id="rId558" Type="http://schemas.openxmlformats.org/officeDocument/2006/relationships/hyperlink" Target="https://web.archive.org/web/20201208083704/www.securitytracker.com/id/1038546" TargetMode="External"/><Relationship Id="rId765" Type="http://schemas.openxmlformats.org/officeDocument/2006/relationships/hyperlink" Target="https://nvd.nist.gov/vuln/detail/CVE-2019-16092" TargetMode="External"/><Relationship Id="rId972" Type="http://schemas.openxmlformats.org/officeDocument/2006/relationships/hyperlink" Target="https://nvd.nist.gov/vuln/detail/CVE-2010-2290" TargetMode="External"/><Relationship Id="rId1188" Type="http://schemas.openxmlformats.org/officeDocument/2006/relationships/hyperlink" Target="https://nvd.nist.gov/vuln/detail/CVE-2014-3060" TargetMode="External"/><Relationship Id="rId1395" Type="http://schemas.openxmlformats.org/officeDocument/2006/relationships/hyperlink" Target="https://nvd.nist.gov/vuln/detail/CVE-2018-8072" TargetMode="External"/><Relationship Id="rId1409" Type="http://schemas.openxmlformats.org/officeDocument/2006/relationships/hyperlink" Target="https://nvd.nist.gov/vuln/detail/CVE-2020-11282" TargetMode="External"/><Relationship Id="rId1616" Type="http://schemas.openxmlformats.org/officeDocument/2006/relationships/hyperlink" Target="https://nvd.nist.gov/vuln/detail/CVE-2019-2345" TargetMode="External"/><Relationship Id="rId197" Type="http://schemas.openxmlformats.org/officeDocument/2006/relationships/hyperlink" Target="https://jira.atlassian.com/browse/JRASERVER-66495" TargetMode="External"/><Relationship Id="rId418" Type="http://schemas.openxmlformats.org/officeDocument/2006/relationships/hyperlink" Target="https://nvd.nist.gov/vuln/detail/CVE-2019-16467" TargetMode="External"/><Relationship Id="rId625" Type="http://schemas.openxmlformats.org/officeDocument/2006/relationships/hyperlink" Target="https://web.archive.org/web/20120327094301/http:/www.cisco.com/en/US/docs/security/asa/asa81/release/notes/asarn812.html" TargetMode="External"/><Relationship Id="rId832" Type="http://schemas.openxmlformats.org/officeDocument/2006/relationships/hyperlink" Target="https://nvd.nist.gov/vuln/detail/CVE-2019-18394" TargetMode="External"/><Relationship Id="rId1048" Type="http://schemas.openxmlformats.org/officeDocument/2006/relationships/hyperlink" Target="https://nvd.nist.gov/vuln/detail/CVE-2022-36992" TargetMode="External"/><Relationship Id="rId1255" Type="http://schemas.openxmlformats.org/officeDocument/2006/relationships/hyperlink" Target="https://nvd.nist.gov/vuln/detail/CVE-2016-4960" TargetMode="External"/><Relationship Id="rId1462" Type="http://schemas.openxmlformats.org/officeDocument/2006/relationships/hyperlink" Target="https://nvd.nist.gov/vuln/detail/CVE-2019-10598" TargetMode="External"/><Relationship Id="rId264" Type="http://schemas.openxmlformats.org/officeDocument/2006/relationships/hyperlink" Target="https://docs.qualcomm.com/product/publicresources/securitybulletin/april-2020-bulletin.html" TargetMode="External"/><Relationship Id="rId471" Type="http://schemas.openxmlformats.org/officeDocument/2006/relationships/hyperlink" Target="https://www.intel.com/content/www/us/en/security-center/advisory/intel-sa-00264.html" TargetMode="External"/><Relationship Id="rId1115" Type="http://schemas.openxmlformats.org/officeDocument/2006/relationships/hyperlink" Target="https://nvd.nist.gov/vuln/detail/CVE-2009-1163" TargetMode="External"/><Relationship Id="rId1322" Type="http://schemas.openxmlformats.org/officeDocument/2006/relationships/hyperlink" Target="https://nvd.nist.gov/vuln/detail/CVE-2018-0136" TargetMode="External"/><Relationship Id="rId59" Type="http://schemas.openxmlformats.org/officeDocument/2006/relationships/hyperlink" Target="https://web.archive.org/web/20210118194637/source.android.com/security/bulletin/2016-05-01.html" TargetMode="External"/><Relationship Id="rId124" Type="http://schemas.openxmlformats.org/officeDocument/2006/relationships/hyperlink" Target="https://sec.cloudapps.cisco.com/security/center/content/CiscoSecurityAdvisory/cisco-sa-20190306-nx-os-bash-escal" TargetMode="External"/><Relationship Id="rId569" Type="http://schemas.openxmlformats.org/officeDocument/2006/relationships/hyperlink" Target="https://web.archive.org/web/20190111223221/www.sony.co.uk/electronics/support/articles/00201041" TargetMode="External"/><Relationship Id="rId776" Type="http://schemas.openxmlformats.org/officeDocument/2006/relationships/hyperlink" Target="https://nvd.nist.gov/vuln/detail/CVE-2019-16163" TargetMode="External"/><Relationship Id="rId983" Type="http://schemas.openxmlformats.org/officeDocument/2006/relationships/hyperlink" Target="https://nvd.nist.gov/vuln/detail/CVE-2014-10069" TargetMode="External"/><Relationship Id="rId1199" Type="http://schemas.openxmlformats.org/officeDocument/2006/relationships/hyperlink" Target="https://nvd.nist.gov/vuln/detail/CVE-2014-9888" TargetMode="External"/><Relationship Id="rId1627" Type="http://schemas.openxmlformats.org/officeDocument/2006/relationships/hyperlink" Target="https://nvd.nist.gov/vuln/detail/CVE-2019-10621" TargetMode="External"/><Relationship Id="rId331" Type="http://schemas.openxmlformats.org/officeDocument/2006/relationships/hyperlink" Target="https://docs.qualcomm.com/product/publicresources/securitybulletin/april-2020-bulletin.html" TargetMode="External"/><Relationship Id="rId429" Type="http://schemas.openxmlformats.org/officeDocument/2006/relationships/hyperlink" Target="https://web.archive.org/web/20200301111846/www.securityfocus.com/bid/25855" TargetMode="External"/><Relationship Id="rId636" Type="http://schemas.openxmlformats.org/officeDocument/2006/relationships/hyperlink" Target="https://web.archive.org/web/20120204225530/www.chumby.com/pages/release10mar" TargetMode="External"/><Relationship Id="rId1059" Type="http://schemas.openxmlformats.org/officeDocument/2006/relationships/hyperlink" Target="https://nvd.nist.gov/vuln/detail/CVE-2007-0513" TargetMode="External"/><Relationship Id="rId1266" Type="http://schemas.openxmlformats.org/officeDocument/2006/relationships/hyperlink" Target="https://nvd.nist.gov/vuln/detail/CVE-2016-7806" TargetMode="External"/><Relationship Id="rId1473" Type="http://schemas.openxmlformats.org/officeDocument/2006/relationships/hyperlink" Target="https://nvd.nist.gov/vuln/detail/CVE-2019-14099" TargetMode="External"/><Relationship Id="rId843" Type="http://schemas.openxmlformats.org/officeDocument/2006/relationships/hyperlink" Target="https://nvd.nist.gov/vuln/detail/CVE-2019-18857" TargetMode="External"/><Relationship Id="rId1126" Type="http://schemas.openxmlformats.org/officeDocument/2006/relationships/hyperlink" Target="https://nvd.nist.gov/vuln/detail/CVE-2010-0145" TargetMode="External"/><Relationship Id="rId1680" Type="http://schemas.openxmlformats.org/officeDocument/2006/relationships/hyperlink" Target="https://nvd.nist.gov/vuln/detail/CVE-2022-21549" TargetMode="External"/><Relationship Id="rId275" Type="http://schemas.openxmlformats.org/officeDocument/2006/relationships/hyperlink" Target="https://ubuntu.com/security/notices/USN-4153-1" TargetMode="External"/><Relationship Id="rId482" Type="http://schemas.openxmlformats.org/officeDocument/2006/relationships/hyperlink" Target="https://www.cisa.gov/news-events/ics-advisories/icsa-19-353-04" TargetMode="External"/><Relationship Id="rId703" Type="http://schemas.openxmlformats.org/officeDocument/2006/relationships/hyperlink" Target="https://web.archive.org/web/20171009202017/security-center.intel.com/advisory.aspx?intelid=INTEL-SA-00084&amp;languageid=en-fr" TargetMode="External"/><Relationship Id="rId910" Type="http://schemas.openxmlformats.org/officeDocument/2006/relationships/hyperlink" Target="https://nvd.nist.gov/vuln/detail/CVE-2019-18978" TargetMode="External"/><Relationship Id="rId1333" Type="http://schemas.openxmlformats.org/officeDocument/2006/relationships/hyperlink" Target="https://nvd.nist.gov/vuln/detail/CVE-2018-11645" TargetMode="External"/><Relationship Id="rId1540" Type="http://schemas.openxmlformats.org/officeDocument/2006/relationships/hyperlink" Target="https://nvd.nist.gov/vuln/detail/CVE-2019-1601" TargetMode="External"/><Relationship Id="rId1638" Type="http://schemas.openxmlformats.org/officeDocument/2006/relationships/hyperlink" Target="https://nvd.nist.gov/vuln/detail/CVE-2020-11151" TargetMode="External"/><Relationship Id="rId135" Type="http://schemas.openxmlformats.org/officeDocument/2006/relationships/hyperlink" Target="https://web.archive.org/web/20200228094215/www.foxitsoftware.com/support/security-bulletins.php" TargetMode="External"/><Relationship Id="rId342" Type="http://schemas.openxmlformats.org/officeDocument/2006/relationships/hyperlink" Target="https://docs.qualcomm.com/product/publicresources/securitybulletin/december-2020-bulletin.html" TargetMode="External"/><Relationship Id="rId787" Type="http://schemas.openxmlformats.org/officeDocument/2006/relationships/hyperlink" Target="https://nvd.nist.gov/vuln/detail/CVE-2019-16181" TargetMode="External"/><Relationship Id="rId994" Type="http://schemas.openxmlformats.org/officeDocument/2006/relationships/hyperlink" Target="https://nvd.nist.gov/vuln/detail/CVE-2015-9266" TargetMode="External"/><Relationship Id="rId1400" Type="http://schemas.openxmlformats.org/officeDocument/2006/relationships/hyperlink" Target="https://nvd.nist.gov/vuln/detail/CVE-2018-9129" TargetMode="External"/><Relationship Id="rId202" Type="http://schemas.openxmlformats.org/officeDocument/2006/relationships/hyperlink" Target="https://nvd.nist.gov/vuln/detail/CVE-2018-14625" TargetMode="External"/><Relationship Id="rId647" Type="http://schemas.openxmlformats.org/officeDocument/2006/relationships/hyperlink" Target="https://web.archive.org/web/20201021070953/http:/www.securitytracker.com/id/1030026" TargetMode="External"/><Relationship Id="rId854" Type="http://schemas.openxmlformats.org/officeDocument/2006/relationships/hyperlink" Target="https://nvd.nist.gov/vuln/detail/CVE-2019-19049" TargetMode="External"/><Relationship Id="rId1277" Type="http://schemas.openxmlformats.org/officeDocument/2006/relationships/hyperlink" Target="https://nvd.nist.gov/vuln/detail/CVE-2017-10896" TargetMode="External"/><Relationship Id="rId1484" Type="http://schemas.openxmlformats.org/officeDocument/2006/relationships/hyperlink" Target="https://nvd.nist.gov/vuln/detail/CVE-2019-11128" TargetMode="External"/><Relationship Id="rId286" Type="http://schemas.openxmlformats.org/officeDocument/2006/relationships/hyperlink" Target="https://docs.qualcomm.com/product/publicresources/securitybulletin/february-2021-bulletin.html" TargetMode="External"/><Relationship Id="rId493" Type="http://schemas.openxmlformats.org/officeDocument/2006/relationships/hyperlink" Target="https://web.archive.org/web/20070506130002/http:/secunia.com/advisories/25093/" TargetMode="External"/><Relationship Id="rId507" Type="http://schemas.openxmlformats.org/officeDocument/2006/relationships/hyperlink" Target="https://web.archive.org/web/20200301062119/www.securityfocus.com/bid/34429" TargetMode="External"/><Relationship Id="rId714" Type="http://schemas.openxmlformats.org/officeDocument/2006/relationships/hyperlink" Target="https://nvd.nist.gov/vuln/detail/CVE-2018-11647" TargetMode="External"/><Relationship Id="rId921" Type="http://schemas.openxmlformats.org/officeDocument/2006/relationships/hyperlink" Target="https://nvd.nist.gov/vuln/detail/CVE-2007-1324" TargetMode="External"/><Relationship Id="rId1137" Type="http://schemas.openxmlformats.org/officeDocument/2006/relationships/hyperlink" Target="https://nvd.nist.gov/vuln/detail/CVE-2010-0600" TargetMode="External"/><Relationship Id="rId1344" Type="http://schemas.openxmlformats.org/officeDocument/2006/relationships/hyperlink" Target="https://nvd.nist.gov/vuln/detail/CVE-2018-11940" TargetMode="External"/><Relationship Id="rId1551" Type="http://schemas.openxmlformats.org/officeDocument/2006/relationships/hyperlink" Target="https://nvd.nist.gov/vuln/detail/CVE-2019-17018" TargetMode="External"/><Relationship Id="rId50" Type="http://schemas.openxmlformats.org/officeDocument/2006/relationships/hyperlink" Target="https://web.archive.org/web/20210118194637/source.android.com/security/bulletin/2016-05-01.html" TargetMode="External"/><Relationship Id="rId146" Type="http://schemas.openxmlformats.org/officeDocument/2006/relationships/hyperlink" Target="https://www.codeaurora.org/security-bulletin/2019/06/03/june-2019-code-aurora-security-bulletin" TargetMode="External"/><Relationship Id="rId353" Type="http://schemas.openxmlformats.org/officeDocument/2006/relationships/hyperlink" Target="https://web.archive.org/web/20071111140822/http:/secunia.com/advisories/26988/" TargetMode="External"/><Relationship Id="rId560" Type="http://schemas.openxmlformats.org/officeDocument/2006/relationships/hyperlink" Target="https://seclists.org/bugtraq/2017/Jun/1" TargetMode="External"/><Relationship Id="rId798" Type="http://schemas.openxmlformats.org/officeDocument/2006/relationships/hyperlink" Target="https://nvd.nist.gov/vuln/detail/CVE-2019-16531" TargetMode="External"/><Relationship Id="rId1190" Type="http://schemas.openxmlformats.org/officeDocument/2006/relationships/hyperlink" Target="https://nvd.nist.gov/vuln/detail/CVE-2014-3887" TargetMode="External"/><Relationship Id="rId1204" Type="http://schemas.openxmlformats.org/officeDocument/2006/relationships/hyperlink" Target="https://nvd.nist.gov/vuln/detail/CVE-2015-2915" TargetMode="External"/><Relationship Id="rId1411" Type="http://schemas.openxmlformats.org/officeDocument/2006/relationships/hyperlink" Target="https://nvd.nist.gov/vuln/detail/CVE-2019-2310" TargetMode="External"/><Relationship Id="rId1649" Type="http://schemas.openxmlformats.org/officeDocument/2006/relationships/hyperlink" Target="https://nvd.nist.gov/vuln/detail/CVE-2020-1971" TargetMode="External"/><Relationship Id="rId213" Type="http://schemas.openxmlformats.org/officeDocument/2006/relationships/hyperlink" Target="https://nvd.nist.gov/vuln/detail/CVE-2018-14646" TargetMode="External"/><Relationship Id="rId420" Type="http://schemas.openxmlformats.org/officeDocument/2006/relationships/hyperlink" Target="https://nvd.nist.gov/vuln/detail/CVE-2019-16469" TargetMode="External"/><Relationship Id="rId658" Type="http://schemas.openxmlformats.org/officeDocument/2006/relationships/hyperlink" Target="https://jvndb.jvn.jp/en/contents/2015/JVNDB-2015-000011.html" TargetMode="External"/><Relationship Id="rId865" Type="http://schemas.openxmlformats.org/officeDocument/2006/relationships/hyperlink" Target="https://nvd.nist.gov/vuln/detail/CVE-2019-19080" TargetMode="External"/><Relationship Id="rId1050" Type="http://schemas.openxmlformats.org/officeDocument/2006/relationships/hyperlink" Target="https://nvd.nist.gov/vuln/detail/CVE-2022-36994" TargetMode="External"/><Relationship Id="rId1288" Type="http://schemas.openxmlformats.org/officeDocument/2006/relationships/hyperlink" Target="https://nvd.nist.gov/vuln/detail/CVE-2017-17878" TargetMode="External"/><Relationship Id="rId1495" Type="http://schemas.openxmlformats.org/officeDocument/2006/relationships/hyperlink" Target="https://nvd.nist.gov/vuln/detail/CVE-2019-14003" TargetMode="External"/><Relationship Id="rId1509" Type="http://schemas.openxmlformats.org/officeDocument/2006/relationships/hyperlink" Target="https://nvd.nist.gov/vuln/detail/CVE-2019-14041" TargetMode="External"/><Relationship Id="rId297" Type="http://schemas.openxmlformats.org/officeDocument/2006/relationships/hyperlink" Target="https://docs.qualcomm.com/product/publicresources/securitybulletin/december-2019-bulletin.html" TargetMode="External"/><Relationship Id="rId518" Type="http://schemas.openxmlformats.org/officeDocument/2006/relationships/hyperlink" Target="https://web.archive.org/web/20100314112656/secunia.com/advisories/38621" TargetMode="External"/><Relationship Id="rId725" Type="http://schemas.openxmlformats.org/officeDocument/2006/relationships/hyperlink" Target="https://nvd.nist.gov/vuln/detail/CVE-2018-14611" TargetMode="External"/><Relationship Id="rId932" Type="http://schemas.openxmlformats.org/officeDocument/2006/relationships/hyperlink" Target="https://nvd.nist.gov/vuln/detail/CVE-2007-3465" TargetMode="External"/><Relationship Id="rId1148" Type="http://schemas.openxmlformats.org/officeDocument/2006/relationships/hyperlink" Target="https://nvd.nist.gov/vuln/detail/CVE-2010-1578" TargetMode="External"/><Relationship Id="rId1355" Type="http://schemas.openxmlformats.org/officeDocument/2006/relationships/hyperlink" Target="https://nvd.nist.gov/vuln/detail/CVE-2018-12167" TargetMode="External"/><Relationship Id="rId1562" Type="http://schemas.openxmlformats.org/officeDocument/2006/relationships/hyperlink" Target="https://nvd.nist.gov/vuln/detail/CVE-2019-18805" TargetMode="External"/><Relationship Id="rId157" Type="http://schemas.openxmlformats.org/officeDocument/2006/relationships/hyperlink" Target="https://www.codeaurora.org/security-bulletin/2019/07/01/july-2019-code-aurora-security-bulletin" TargetMode="External"/><Relationship Id="rId364" Type="http://schemas.openxmlformats.org/officeDocument/2006/relationships/hyperlink" Target="https://web.archive.org/web/20201209001232/www.securitytracker.com/id?1024907" TargetMode="External"/><Relationship Id="rId1008" Type="http://schemas.openxmlformats.org/officeDocument/2006/relationships/hyperlink" Target="https://nvd.nist.gov/vuln/detail/CVE-2018-16263" TargetMode="External"/><Relationship Id="rId1215" Type="http://schemas.openxmlformats.org/officeDocument/2006/relationships/hyperlink" Target="https://nvd.nist.gov/vuln/detail/CVE-2015-4407" TargetMode="External"/><Relationship Id="rId1422" Type="http://schemas.openxmlformats.org/officeDocument/2006/relationships/hyperlink" Target="https://nvd.nist.gov/vuln/detail/CVE-2019-10502" TargetMode="External"/><Relationship Id="rId61" Type="http://schemas.openxmlformats.org/officeDocument/2006/relationships/hyperlink" Target="https://web.archive.org/web/20210125010709/wwws.nightwatchcybersecurity.com/2017/05/09/multiple-vulnerabilities-in-asus-routers/" TargetMode="External"/><Relationship Id="rId571" Type="http://schemas.openxmlformats.org/officeDocument/2006/relationships/hyperlink" Target="https://www.cisa.gov/news-events/ics-advisories/icsa-18-030-01" TargetMode="External"/><Relationship Id="rId669" Type="http://schemas.openxmlformats.org/officeDocument/2006/relationships/hyperlink" Target="https://web.archive.org/web/20170107194953/www.securityfocus.com/bid/91778" TargetMode="External"/><Relationship Id="rId876" Type="http://schemas.openxmlformats.org/officeDocument/2006/relationships/hyperlink" Target="https://nvd.nist.gov/vuln/detail/CVE-2019-19645" TargetMode="External"/><Relationship Id="rId1299" Type="http://schemas.openxmlformats.org/officeDocument/2006/relationships/hyperlink" Target="https://nvd.nist.gov/vuln/detail/CVE-2017-5701" TargetMode="External"/><Relationship Id="rId19" Type="http://schemas.openxmlformats.org/officeDocument/2006/relationships/hyperlink" Target="https://web.archive.org/web/20111224034228/http:/secunia.com/advisories/26005/" TargetMode="External"/><Relationship Id="rId224" Type="http://schemas.openxmlformats.org/officeDocument/2006/relationships/hyperlink" Target="https://web.archive.org/web/20200227120435/www.securityfocus.com/bid/104621" TargetMode="External"/><Relationship Id="rId431" Type="http://schemas.openxmlformats.org/officeDocument/2006/relationships/hyperlink" Target="https://web.archive.org/web/20200301111742/www.securityfocus.com/bid/25862" TargetMode="External"/><Relationship Id="rId529" Type="http://schemas.openxmlformats.org/officeDocument/2006/relationships/hyperlink" Target="https://web.archive.org/web/20200229174303/www.securityfocus.com/bid/42190" TargetMode="External"/><Relationship Id="rId736" Type="http://schemas.openxmlformats.org/officeDocument/2006/relationships/hyperlink" Target="https://nvd.nist.gov/vuln/detail/CVE-2018-1999014" TargetMode="External"/><Relationship Id="rId1061" Type="http://schemas.openxmlformats.org/officeDocument/2006/relationships/hyperlink" Target="https://nvd.nist.gov/vuln/detail/CVE-2007-0959" TargetMode="External"/><Relationship Id="rId1159" Type="http://schemas.openxmlformats.org/officeDocument/2006/relationships/hyperlink" Target="https://nvd.nist.gov/vuln/detail/CVE-2011-0352" TargetMode="External"/><Relationship Id="rId1366" Type="http://schemas.openxmlformats.org/officeDocument/2006/relationships/hyperlink" Target="https://nvd.nist.gov/vuln/detail/CVE-2018-14345" TargetMode="External"/><Relationship Id="rId168" Type="http://schemas.openxmlformats.org/officeDocument/2006/relationships/hyperlink" Target="https://www.codeaurora.org/security-bulletin/2019/07/01/july-2019-code-aurora-security-bulletin" TargetMode="External"/><Relationship Id="rId943" Type="http://schemas.openxmlformats.org/officeDocument/2006/relationships/hyperlink" Target="https://nvd.nist.gov/vuln/detail/CVE-2008-2824" TargetMode="External"/><Relationship Id="rId1019" Type="http://schemas.openxmlformats.org/officeDocument/2006/relationships/hyperlink" Target="https://nvd.nist.gov/vuln/detail/CVE-2019-1591" TargetMode="External"/><Relationship Id="rId1573" Type="http://schemas.openxmlformats.org/officeDocument/2006/relationships/hyperlink" Target="https://nvd.nist.gov/vuln/detail/CVE-2019-2252" TargetMode="External"/><Relationship Id="rId72" Type="http://schemas.openxmlformats.org/officeDocument/2006/relationships/hyperlink" Target="https://www.codeaurora.org/security-bulletin/2019/05/06/may-2019-code-aurora-security-bulletin" TargetMode="External"/><Relationship Id="rId375" Type="http://schemas.openxmlformats.org/officeDocument/2006/relationships/hyperlink" Target="https://www.hikvision.com/au-en/support/cybersecurity/security-advisory/security-notification--http-buffer-overflow-vulnerability-in-hik/" TargetMode="External"/><Relationship Id="rId582" Type="http://schemas.openxmlformats.org/officeDocument/2006/relationships/hyperlink" Target="https://web.archive.org/web/20200227084013/www.securityfocus.com/bid/107345" TargetMode="External"/><Relationship Id="rId803" Type="http://schemas.openxmlformats.org/officeDocument/2006/relationships/hyperlink" Target="https://nvd.nist.gov/vuln/detail/CVE-2019-16970" TargetMode="External"/><Relationship Id="rId1226" Type="http://schemas.openxmlformats.org/officeDocument/2006/relationships/hyperlink" Target="https://nvd.nist.gov/vuln/detail/CVE-2016-10227" TargetMode="External"/><Relationship Id="rId1433" Type="http://schemas.openxmlformats.org/officeDocument/2006/relationships/hyperlink" Target="https://nvd.nist.gov/vuln/detail/CVE-2019-10524" TargetMode="External"/><Relationship Id="rId1640" Type="http://schemas.openxmlformats.org/officeDocument/2006/relationships/hyperlink" Target="https://nvd.nist.gov/vuln/detail/CVE-2020-11167" TargetMode="External"/><Relationship Id="rId3" Type="http://schemas.openxmlformats.org/officeDocument/2006/relationships/hyperlink" Target="https://web.archive.org/web/20071028174655/secunia.com/advisories/26053" TargetMode="External"/><Relationship Id="rId235" Type="http://schemas.openxmlformats.org/officeDocument/2006/relationships/hyperlink" Target="https://docs.qualcomm.com/product/publicresources/securitybulletin/july-2020-bulletin.html" TargetMode="External"/><Relationship Id="rId442" Type="http://schemas.openxmlformats.org/officeDocument/2006/relationships/hyperlink" Target="https://web.archive.org/web/20201221025715/www.securityfocus.com/bid/40120" TargetMode="External"/><Relationship Id="rId887" Type="http://schemas.openxmlformats.org/officeDocument/2006/relationships/hyperlink" Target="https://nvd.nist.gov/vuln/detail/CVE-2020-36228" TargetMode="External"/><Relationship Id="rId1072" Type="http://schemas.openxmlformats.org/officeDocument/2006/relationships/hyperlink" Target="https://nvd.nist.gov/vuln/detail/CVE-2007-2462" TargetMode="External"/><Relationship Id="rId1500" Type="http://schemas.openxmlformats.org/officeDocument/2006/relationships/hyperlink" Target="https://nvd.nist.gov/vuln/detail/CVE-2019-14017" TargetMode="External"/><Relationship Id="rId302" Type="http://schemas.openxmlformats.org/officeDocument/2006/relationships/hyperlink" Target="https://docs.qualcomm.com/product/publicresources/securitybulletin/december-2019-bulletin.html" TargetMode="External"/><Relationship Id="rId747" Type="http://schemas.openxmlformats.org/officeDocument/2006/relationships/hyperlink" Target="https://nvd.nist.gov/vuln/detail/CVE-2019-15916" TargetMode="External"/><Relationship Id="rId954" Type="http://schemas.openxmlformats.org/officeDocument/2006/relationships/hyperlink" Target="https://nvd.nist.gov/vuln/detail/CVE-2009-2861" TargetMode="External"/><Relationship Id="rId1377" Type="http://schemas.openxmlformats.org/officeDocument/2006/relationships/hyperlink" Target="https://nvd.nist.gov/vuln/detail/CVE-2018-1999017" TargetMode="External"/><Relationship Id="rId1584" Type="http://schemas.openxmlformats.org/officeDocument/2006/relationships/hyperlink" Target="https://nvd.nist.gov/vuln/detail/CVE-2019-2278" TargetMode="External"/><Relationship Id="rId83" Type="http://schemas.openxmlformats.org/officeDocument/2006/relationships/hyperlink" Target="https://www.codeaurora.org/security-bulletin/2019/04/01/april-2019-code-aurora-security-bulletin" TargetMode="External"/><Relationship Id="rId179" Type="http://schemas.openxmlformats.org/officeDocument/2006/relationships/hyperlink" Target="https://web.archive.org/web/20071216104841/http:/secunia.com/advisories/24349/" TargetMode="External"/><Relationship Id="rId386" Type="http://schemas.openxmlformats.org/officeDocument/2006/relationships/hyperlink" Target="https://docs.qualcomm.com/product/publicresources/securitybulletin/october-2019-bulletin.html" TargetMode="External"/><Relationship Id="rId593" Type="http://schemas.openxmlformats.org/officeDocument/2006/relationships/hyperlink" Target="https://nvd.nist.gov/vuln/detail/CVE-2019-18421" TargetMode="External"/><Relationship Id="rId607" Type="http://schemas.openxmlformats.org/officeDocument/2006/relationships/hyperlink" Target="https://www.debian.org/security/2020/dsa-4779" TargetMode="External"/><Relationship Id="rId814" Type="http://schemas.openxmlformats.org/officeDocument/2006/relationships/hyperlink" Target="https://nvd.nist.gov/vuln/detail/CVE-2019-17053" TargetMode="External"/><Relationship Id="rId1237" Type="http://schemas.openxmlformats.org/officeDocument/2006/relationships/hyperlink" Target="https://nvd.nist.gov/vuln/detail/CVE-2016-2437" TargetMode="External"/><Relationship Id="rId1444" Type="http://schemas.openxmlformats.org/officeDocument/2006/relationships/hyperlink" Target="https://nvd.nist.gov/vuln/detail/CVE-2019-10544" TargetMode="External"/><Relationship Id="rId1651" Type="http://schemas.openxmlformats.org/officeDocument/2006/relationships/hyperlink" Target="https://nvd.nist.gov/vuln/detail/CVE-2020-29369" TargetMode="External"/><Relationship Id="rId246" Type="http://schemas.openxmlformats.org/officeDocument/2006/relationships/hyperlink" Target="https://www.intel.com/content/www/us/en/security-center/advisory/intel-sa-00255.html" TargetMode="External"/><Relationship Id="rId453" Type="http://schemas.openxmlformats.org/officeDocument/2006/relationships/hyperlink" Target="https://www.huawei.com/en/psirt/security-advisories/huawei-sa-20160104-04-smartphone-en" TargetMode="External"/><Relationship Id="rId660" Type="http://schemas.openxmlformats.org/officeDocument/2006/relationships/hyperlink" Target="https://seclists.org/oss-sec/2015/q4/425" TargetMode="External"/><Relationship Id="rId898" Type="http://schemas.openxmlformats.org/officeDocument/2006/relationships/hyperlink" Target="https://nvd.nist.gov/vuln/detail/CVE-2018-14950" TargetMode="External"/><Relationship Id="rId1083" Type="http://schemas.openxmlformats.org/officeDocument/2006/relationships/hyperlink" Target="https://nvd.nist.gov/vuln/detail/CVE-2007-3762" TargetMode="External"/><Relationship Id="rId1290" Type="http://schemas.openxmlformats.org/officeDocument/2006/relationships/hyperlink" Target="https://nvd.nist.gov/vuln/detail/CVE-2017-2274" TargetMode="External"/><Relationship Id="rId1304" Type="http://schemas.openxmlformats.org/officeDocument/2006/relationships/hyperlink" Target="https://nvd.nist.gov/vuln/detail/CVE-2017-5892" TargetMode="External"/><Relationship Id="rId1511" Type="http://schemas.openxmlformats.org/officeDocument/2006/relationships/hyperlink" Target="https://nvd.nist.gov/vuln/detail/CVE-2019-14046" TargetMode="External"/><Relationship Id="rId106" Type="http://schemas.openxmlformats.org/officeDocument/2006/relationships/hyperlink" Target="https://source.android.com/docs/security/bulletin/2019-09-01" TargetMode="External"/><Relationship Id="rId313" Type="http://schemas.openxmlformats.org/officeDocument/2006/relationships/hyperlink" Target="https://docs.qualcomm.com/product/publicresources/securitybulletin/november-2019-bulletin.html" TargetMode="External"/><Relationship Id="rId758" Type="http://schemas.openxmlformats.org/officeDocument/2006/relationships/hyperlink" Target="https://nvd.nist.gov/vuln/detail/CVE-2019-15927" TargetMode="External"/><Relationship Id="rId965" Type="http://schemas.openxmlformats.org/officeDocument/2006/relationships/hyperlink" Target="https://nvd.nist.gov/vuln/detail/CVE-2009-4919" TargetMode="External"/><Relationship Id="rId1150" Type="http://schemas.openxmlformats.org/officeDocument/2006/relationships/hyperlink" Target="https://nvd.nist.gov/vuln/detail/CVE-2010-1580" TargetMode="External"/><Relationship Id="rId1388" Type="http://schemas.openxmlformats.org/officeDocument/2006/relationships/hyperlink" Target="https://nvd.nist.gov/vuln/detail/CVE-2016-1556" TargetMode="External"/><Relationship Id="rId1595" Type="http://schemas.openxmlformats.org/officeDocument/2006/relationships/hyperlink" Target="https://nvd.nist.gov/vuln/detail/CVE-2019-2301" TargetMode="External"/><Relationship Id="rId1609" Type="http://schemas.openxmlformats.org/officeDocument/2006/relationships/hyperlink" Target="https://nvd.nist.gov/vuln/detail/CVE-2019-2326" TargetMode="External"/><Relationship Id="rId10" Type="http://schemas.openxmlformats.org/officeDocument/2006/relationships/hyperlink" Target="https://web.archive.org/web/20071119070300/secunia.com/advisories/24962" TargetMode="External"/><Relationship Id="rId94" Type="http://schemas.openxmlformats.org/officeDocument/2006/relationships/hyperlink" Target="https://lists.fedoraproject.org/archives/list/package-announce@lists.fedoraproject.org/message/CVXTYMZ35IC5KPNMAE6BWAQWURMX7KZO/" TargetMode="External"/><Relationship Id="rId397" Type="http://schemas.openxmlformats.org/officeDocument/2006/relationships/hyperlink" Target="https://docs.qualcomm.com/product/publicresources/securitybulletin/january-2020-bulletin.html" TargetMode="External"/><Relationship Id="rId520" Type="http://schemas.openxmlformats.org/officeDocument/2006/relationships/hyperlink" Target="https://web.archive.org/web/20100328220724/secunia.com/advisories/39057" TargetMode="External"/><Relationship Id="rId618" Type="http://schemas.openxmlformats.org/officeDocument/2006/relationships/hyperlink" Target="http://jvn.jp/en/jp/JVN33706820/index.html" TargetMode="External"/><Relationship Id="rId825" Type="http://schemas.openxmlformats.org/officeDocument/2006/relationships/hyperlink" Target="https://nvd.nist.gov/vuln/detail/CVE-2019-17670" TargetMode="External"/><Relationship Id="rId1248" Type="http://schemas.openxmlformats.org/officeDocument/2006/relationships/hyperlink" Target="https://nvd.nist.gov/vuln/detail/CVE-2016-2498" TargetMode="External"/><Relationship Id="rId1455" Type="http://schemas.openxmlformats.org/officeDocument/2006/relationships/hyperlink" Target="https://nvd.nist.gov/vuln/detail/CVE-2019-10571" TargetMode="External"/><Relationship Id="rId1662" Type="http://schemas.openxmlformats.org/officeDocument/2006/relationships/hyperlink" Target="https://nvd.nist.gov/vuln/detail/CVE-2021-22792" TargetMode="External"/><Relationship Id="rId257" Type="http://schemas.openxmlformats.org/officeDocument/2006/relationships/hyperlink" Target="https://docs.qualcomm.com/product/publicresources/securitybulletin/april-2020-bulletin.html" TargetMode="External"/><Relationship Id="rId464" Type="http://schemas.openxmlformats.org/officeDocument/2006/relationships/hyperlink" Target="https://tools.cisco.com/security/center/content/CiscoSecurityAdvisory/cisco-sa-20180131-ipv6" TargetMode="External"/><Relationship Id="rId1010" Type="http://schemas.openxmlformats.org/officeDocument/2006/relationships/hyperlink" Target="https://nvd.nist.gov/vuln/detail/CVE-2018-16265" TargetMode="External"/><Relationship Id="rId1094" Type="http://schemas.openxmlformats.org/officeDocument/2006/relationships/hyperlink" Target="https://nvd.nist.gov/vuln/detail/CVE-2008-2057" TargetMode="External"/><Relationship Id="rId1108" Type="http://schemas.openxmlformats.org/officeDocument/2006/relationships/hyperlink" Target="https://nvd.nist.gov/vuln/detail/CVE-2009-0624" TargetMode="External"/><Relationship Id="rId1315" Type="http://schemas.openxmlformats.org/officeDocument/2006/relationships/hyperlink" Target="https://nvd.nist.gov/vuln/detail/CVE-2017-7925" TargetMode="External"/><Relationship Id="rId117" Type="http://schemas.openxmlformats.org/officeDocument/2006/relationships/hyperlink" Target="https://source.android.com/docs/security/bulletin/pixel/2019-09-01" TargetMode="External"/><Relationship Id="rId671" Type="http://schemas.openxmlformats.org/officeDocument/2006/relationships/hyperlink" Target="https://jvndb.jvn.jp/en/contents/2016/JVNDB-2016-000087.html" TargetMode="External"/><Relationship Id="rId769" Type="http://schemas.openxmlformats.org/officeDocument/2006/relationships/hyperlink" Target="https://nvd.nist.gov/vuln/detail/CVE-2019-16138" TargetMode="External"/><Relationship Id="rId976" Type="http://schemas.openxmlformats.org/officeDocument/2006/relationships/hyperlink" Target="https://nvd.nist.gov/vuln/detail/CVE-2011-1147" TargetMode="External"/><Relationship Id="rId1399" Type="http://schemas.openxmlformats.org/officeDocument/2006/relationships/hyperlink" Target="https://nvd.nist.gov/vuln/detail/CVE-2018-9086" TargetMode="External"/><Relationship Id="rId324" Type="http://schemas.openxmlformats.org/officeDocument/2006/relationships/hyperlink" Target="https://docs.qualcomm.com/product/publicresources/securitybulletin/march-2020-bulletin.html" TargetMode="External"/><Relationship Id="rId531" Type="http://schemas.openxmlformats.org/officeDocument/2006/relationships/hyperlink" Target="https://web.archive.org/web/20111012054219/www.cisco.com/en/US/products/products_security_advisory09186a0080b3f130.shtml" TargetMode="External"/><Relationship Id="rId629" Type="http://schemas.openxmlformats.org/officeDocument/2006/relationships/hyperlink" Target="https://web.archive.org/web/20120327094301/http:/www.cisco.com/en/US/docs/security/asa/asa81/release/notes/asarn812.html" TargetMode="External"/><Relationship Id="rId1161" Type="http://schemas.openxmlformats.org/officeDocument/2006/relationships/hyperlink" Target="https://nvd.nist.gov/vuln/detail/CVE-2011-2288" TargetMode="External"/><Relationship Id="rId1259" Type="http://schemas.openxmlformats.org/officeDocument/2006/relationships/hyperlink" Target="https://nvd.nist.gov/vuln/detail/CVE-2016-5385" TargetMode="External"/><Relationship Id="rId1466" Type="http://schemas.openxmlformats.org/officeDocument/2006/relationships/hyperlink" Target="https://nvd.nist.gov/vuln/detail/CVE-2019-10605" TargetMode="External"/><Relationship Id="rId836" Type="http://schemas.openxmlformats.org/officeDocument/2006/relationships/hyperlink" Target="https://nvd.nist.gov/vuln/detail/CVE-2019-18656" TargetMode="External"/><Relationship Id="rId1021" Type="http://schemas.openxmlformats.org/officeDocument/2006/relationships/hyperlink" Target="https://nvd.nist.gov/vuln/detail/CVE-2019-1594" TargetMode="External"/><Relationship Id="rId1119" Type="http://schemas.openxmlformats.org/officeDocument/2006/relationships/hyperlink" Target="https://nvd.nist.gov/vuln/detail/CVE-2009-2046" TargetMode="External"/><Relationship Id="rId1673" Type="http://schemas.openxmlformats.org/officeDocument/2006/relationships/hyperlink" Target="https://nvd.nist.gov/vuln/detail/CVE-2022-0001" TargetMode="External"/><Relationship Id="rId903" Type="http://schemas.openxmlformats.org/officeDocument/2006/relationships/hyperlink" Target="https://nvd.nist.gov/vuln/detail/CVE-2018-1822" TargetMode="External"/><Relationship Id="rId1326" Type="http://schemas.openxmlformats.org/officeDocument/2006/relationships/hyperlink" Target="https://nvd.nist.gov/vuln/detail/CVE-2018-10728" TargetMode="External"/><Relationship Id="rId1533" Type="http://schemas.openxmlformats.org/officeDocument/2006/relationships/hyperlink" Target="https://nvd.nist.gov/vuln/detail/CVE-2019-15903" TargetMode="External"/><Relationship Id="rId32" Type="http://schemas.openxmlformats.org/officeDocument/2006/relationships/hyperlink" Target="https://web.archive.org/web/20201208122441/securitytracker.com/id?1022774" TargetMode="External"/><Relationship Id="rId1600" Type="http://schemas.openxmlformats.org/officeDocument/2006/relationships/hyperlink" Target="https://nvd.nist.gov/vuln/detail/CVE-2019-2308" TargetMode="External"/><Relationship Id="rId181" Type="http://schemas.openxmlformats.org/officeDocument/2006/relationships/hyperlink" Target="https://web.archive.org/web/20111226222535/http:/secunia.com/advisories/31335/" TargetMode="External"/><Relationship Id="rId279" Type="http://schemas.openxmlformats.org/officeDocument/2006/relationships/hyperlink" Target="https://docs.qualcomm.com/product/publicresources/securitybulletin/october-2019-bulletin.html" TargetMode="External"/><Relationship Id="rId486" Type="http://schemas.openxmlformats.org/officeDocument/2006/relationships/hyperlink" Target="https://csirt.divd.nl/cases/DIVD-2021-00011/" TargetMode="External"/><Relationship Id="rId693" Type="http://schemas.openxmlformats.org/officeDocument/2006/relationships/hyperlink" Target="https://nvd.nist.gov/vuln/detail/CVE-2017-17103" TargetMode="External"/><Relationship Id="rId139" Type="http://schemas.openxmlformats.org/officeDocument/2006/relationships/hyperlink" Target="https://nvd.nist.gov/vuln/detail/CVE-2019-18981" TargetMode="External"/><Relationship Id="rId346" Type="http://schemas.openxmlformats.org/officeDocument/2006/relationships/hyperlink" Target="https://docs.qualcomm.com/product/publicresources/securitybulletin/december-2020-bulletin.html" TargetMode="External"/><Relationship Id="rId553" Type="http://schemas.openxmlformats.org/officeDocument/2006/relationships/hyperlink" Target="https://web.archive.org/web/20200227175416/www.securityfocus.com/bid/97626" TargetMode="External"/><Relationship Id="rId760" Type="http://schemas.openxmlformats.org/officeDocument/2006/relationships/hyperlink" Target="https://nvd.nist.gov/vuln/detail/CVE-2019-15945" TargetMode="External"/><Relationship Id="rId998" Type="http://schemas.openxmlformats.org/officeDocument/2006/relationships/hyperlink" Target="https://nvd.nist.gov/vuln/detail/CVE-2016-9155" TargetMode="External"/><Relationship Id="rId1183" Type="http://schemas.openxmlformats.org/officeDocument/2006/relationships/hyperlink" Target="https://nvd.nist.gov/vuln/detail/CVE-2014-2177" TargetMode="External"/><Relationship Id="rId1390" Type="http://schemas.openxmlformats.org/officeDocument/2006/relationships/hyperlink" Target="https://nvd.nist.gov/vuln/detail/CVE-2019-6322" TargetMode="External"/><Relationship Id="rId206" Type="http://schemas.openxmlformats.org/officeDocument/2006/relationships/hyperlink" Target="https://nvd.nist.gov/vuln/detail/CVE-2018-14631" TargetMode="External"/><Relationship Id="rId413" Type="http://schemas.openxmlformats.org/officeDocument/2006/relationships/hyperlink" Target="https://www.intel.com/content/www/us/en/security-center/advisory/intel-sa-00323.html" TargetMode="External"/><Relationship Id="rId858" Type="http://schemas.openxmlformats.org/officeDocument/2006/relationships/hyperlink" Target="https://nvd.nist.gov/vuln/detail/CVE-2019-19073" TargetMode="External"/><Relationship Id="rId1043" Type="http://schemas.openxmlformats.org/officeDocument/2006/relationships/hyperlink" Target="https://nvd.nist.gov/vuln/detail/CVE-2022-36987" TargetMode="External"/><Relationship Id="rId1488" Type="http://schemas.openxmlformats.org/officeDocument/2006/relationships/hyperlink" Target="https://nvd.nist.gov/vuln/detail/CVE-2019-12044" TargetMode="External"/><Relationship Id="rId620" Type="http://schemas.openxmlformats.org/officeDocument/2006/relationships/hyperlink" Target="https://web.archive.org/web/20200228141132/www.securityfocus.com/bid/32008" TargetMode="External"/><Relationship Id="rId718" Type="http://schemas.openxmlformats.org/officeDocument/2006/relationships/hyperlink" Target="https://nvd.nist.gov/vuln/detail/CVE-2018-14338" TargetMode="External"/><Relationship Id="rId925" Type="http://schemas.openxmlformats.org/officeDocument/2006/relationships/hyperlink" Target="https://nvd.nist.gov/vuln/detail/CVE-2007-2334" TargetMode="External"/><Relationship Id="rId1250" Type="http://schemas.openxmlformats.org/officeDocument/2006/relationships/hyperlink" Target="https://nvd.nist.gov/vuln/detail/CVE-2016-4376" TargetMode="External"/><Relationship Id="rId1348" Type="http://schemas.openxmlformats.org/officeDocument/2006/relationships/hyperlink" Target="https://nvd.nist.gov/vuln/detail/CVE-2018-11953" TargetMode="External"/><Relationship Id="rId1555" Type="http://schemas.openxmlformats.org/officeDocument/2006/relationships/hyperlink" Target="https://nvd.nist.gov/vuln/detail/CVE-2019-17267" TargetMode="External"/><Relationship Id="rId1110" Type="http://schemas.openxmlformats.org/officeDocument/2006/relationships/hyperlink" Target="https://nvd.nist.gov/vuln/detail/CVE-2009-1156" TargetMode="External"/><Relationship Id="rId1208" Type="http://schemas.openxmlformats.org/officeDocument/2006/relationships/hyperlink" Target="https://nvd.nist.gov/vuln/detail/CVE-2015-3967" TargetMode="External"/><Relationship Id="rId1415" Type="http://schemas.openxmlformats.org/officeDocument/2006/relationships/hyperlink" Target="https://nvd.nist.gov/vuln/detail/CVE-2019-10486" TargetMode="External"/><Relationship Id="rId54" Type="http://schemas.openxmlformats.org/officeDocument/2006/relationships/hyperlink" Target="https://web.archive.org/web/20210118194637/source.android.com/security/bulletin/2016-05-01.html" TargetMode="External"/><Relationship Id="rId1622" Type="http://schemas.openxmlformats.org/officeDocument/2006/relationships/hyperlink" Target="https://nvd.nist.gov/vuln/detail/CVE-2019-3882" TargetMode="External"/><Relationship Id="rId270" Type="http://schemas.openxmlformats.org/officeDocument/2006/relationships/hyperlink" Target="https://docs.qualcomm.com/product/publicresources/securitybulletin/august-2020-bulletin.html" TargetMode="External"/><Relationship Id="rId130" Type="http://schemas.openxmlformats.org/officeDocument/2006/relationships/hyperlink" Target="https://github.com/MostafaSoliman/Security-Advisories/blob/master/CVE-2019-16114/README.md" TargetMode="External"/><Relationship Id="rId368" Type="http://schemas.openxmlformats.org/officeDocument/2006/relationships/hyperlink" Target="https://www.cisa.gov/news-events/ics-advisories/icsa-15-265-03" TargetMode="External"/><Relationship Id="rId575" Type="http://schemas.openxmlformats.org/officeDocument/2006/relationships/hyperlink" Target="https://www.codeaurora.org/security-bulletin/2019/08/05/august-2019-code-aurora-security-bulletin" TargetMode="External"/><Relationship Id="rId782" Type="http://schemas.openxmlformats.org/officeDocument/2006/relationships/hyperlink" Target="https://nvd.nist.gov/vuln/detail/CVE-2019-16176" TargetMode="External"/><Relationship Id="rId228" Type="http://schemas.openxmlformats.org/officeDocument/2006/relationships/hyperlink" Target="https://usn.ubuntu.com/3982-2/" TargetMode="External"/><Relationship Id="rId435" Type="http://schemas.openxmlformats.org/officeDocument/2006/relationships/hyperlink" Target="https://web.archive.org/web/20200301074313/www.securityfocus.com/bid/32666" TargetMode="External"/><Relationship Id="rId642" Type="http://schemas.openxmlformats.org/officeDocument/2006/relationships/hyperlink" Target="https://cert-portal.siemens.com/productcert/pdf/ssa-589272.pdf" TargetMode="External"/><Relationship Id="rId1065" Type="http://schemas.openxmlformats.org/officeDocument/2006/relationships/hyperlink" Target="https://nvd.nist.gov/vuln/detail/CVE-2007-0963" TargetMode="External"/><Relationship Id="rId1272" Type="http://schemas.openxmlformats.org/officeDocument/2006/relationships/hyperlink" Target="https://nvd.nist.gov/vuln/detail/CVE-2016-8561" TargetMode="External"/><Relationship Id="rId502" Type="http://schemas.openxmlformats.org/officeDocument/2006/relationships/hyperlink" Target="https://web.archive.org/web/20081008025613/http:/secunia.com/advisories/30552/" TargetMode="External"/><Relationship Id="rId947" Type="http://schemas.openxmlformats.org/officeDocument/2006/relationships/hyperlink" Target="https://nvd.nist.gov/vuln/detail/CVE-2008-6436" TargetMode="External"/><Relationship Id="rId1132" Type="http://schemas.openxmlformats.org/officeDocument/2006/relationships/hyperlink" Target="https://nvd.nist.gov/vuln/detail/CVE-2010-0595" TargetMode="External"/><Relationship Id="rId1577" Type="http://schemas.openxmlformats.org/officeDocument/2006/relationships/hyperlink" Target="https://nvd.nist.gov/vuln/detail/CVE-2019-0149" TargetMode="External"/><Relationship Id="rId76" Type="http://schemas.openxmlformats.org/officeDocument/2006/relationships/hyperlink" Target="https://www.codeaurora.org/security-bulletin/2019/05/06/may-2019-code-aurora-security-bulletin" TargetMode="External"/><Relationship Id="rId807" Type="http://schemas.openxmlformats.org/officeDocument/2006/relationships/hyperlink" Target="https://nvd.nist.gov/vuln/detail/CVE-2019-16974" TargetMode="External"/><Relationship Id="rId1437" Type="http://schemas.openxmlformats.org/officeDocument/2006/relationships/hyperlink" Target="https://nvd.nist.gov/vuln/detail/CVE-2019-10530" TargetMode="External"/><Relationship Id="rId1644" Type="http://schemas.openxmlformats.org/officeDocument/2006/relationships/hyperlink" Target="https://nvd.nist.gov/vuln/detail/CVE-2020-11225" TargetMode="External"/><Relationship Id="rId1504" Type="http://schemas.openxmlformats.org/officeDocument/2006/relationships/hyperlink" Target="https://nvd.nist.gov/vuln/detail/CVE-2019-14032" TargetMode="External"/><Relationship Id="rId292" Type="http://schemas.openxmlformats.org/officeDocument/2006/relationships/hyperlink" Target="https://web.archive.org/web/20201207214300/www.securitytracker.com/id/1031171" TargetMode="External"/><Relationship Id="rId597" Type="http://schemas.openxmlformats.org/officeDocument/2006/relationships/hyperlink" Target="https://nvd.nist.gov/vuln/detail/CVE-2019-18425" TargetMode="External"/><Relationship Id="rId152" Type="http://schemas.openxmlformats.org/officeDocument/2006/relationships/hyperlink" Target="https://www.codeaurora.org/security-bulletin/2019/07/01/july-2019-code-aurora-security-bulletin" TargetMode="External"/><Relationship Id="rId457" Type="http://schemas.openxmlformats.org/officeDocument/2006/relationships/hyperlink" Target="https://nvidia.custhelp.com/app/answers/detail/a_id/4213" TargetMode="External"/><Relationship Id="rId1087" Type="http://schemas.openxmlformats.org/officeDocument/2006/relationships/hyperlink" Target="https://nvd.nist.gov/vuln/detail/CVE-2007-3787" TargetMode="External"/><Relationship Id="rId1294" Type="http://schemas.openxmlformats.org/officeDocument/2006/relationships/hyperlink" Target="https://nvd.nist.gov/vuln/detail/CVE-2017-5163" TargetMode="External"/><Relationship Id="rId664" Type="http://schemas.openxmlformats.org/officeDocument/2006/relationships/hyperlink" Target="https://www.cisa.gov/news-events/ics-advisories/icsa-15-195-01" TargetMode="External"/><Relationship Id="rId871" Type="http://schemas.openxmlformats.org/officeDocument/2006/relationships/hyperlink" Target="https://nvd.nist.gov/vuln/detail/CVE-2019-19221" TargetMode="External"/><Relationship Id="rId969" Type="http://schemas.openxmlformats.org/officeDocument/2006/relationships/hyperlink" Target="https://nvd.nist.gov/vuln/detail/CVE-2010-0440" TargetMode="External"/><Relationship Id="rId1599" Type="http://schemas.openxmlformats.org/officeDocument/2006/relationships/hyperlink" Target="https://nvd.nist.gov/vuln/detail/CVE-2019-2307" TargetMode="External"/><Relationship Id="rId317" Type="http://schemas.openxmlformats.org/officeDocument/2006/relationships/hyperlink" Target="https://docs.qualcomm.com/product/publicresources/securitybulletin/december-2019-bulletin.html" TargetMode="External"/><Relationship Id="rId524" Type="http://schemas.openxmlformats.org/officeDocument/2006/relationships/hyperlink" Target="https://web.archive.org/web/20200229184330/www.securityfocus.com/bid/40128" TargetMode="External"/><Relationship Id="rId731" Type="http://schemas.openxmlformats.org/officeDocument/2006/relationships/hyperlink" Target="https://nvd.nist.gov/vuln/detail/CVE-2018-14617" TargetMode="External"/><Relationship Id="rId1154" Type="http://schemas.openxmlformats.org/officeDocument/2006/relationships/hyperlink" Target="https://nvd.nist.gov/vuln/detail/CVE-2010-2815" TargetMode="External"/><Relationship Id="rId1361" Type="http://schemas.openxmlformats.org/officeDocument/2006/relationships/hyperlink" Target="https://nvd.nist.gov/vuln/detail/CVE-2018-13905" TargetMode="External"/><Relationship Id="rId1459" Type="http://schemas.openxmlformats.org/officeDocument/2006/relationships/hyperlink" Target="https://nvd.nist.gov/vuln/detail/CVE-2019-10584" TargetMode="External"/><Relationship Id="rId98" Type="http://schemas.openxmlformats.org/officeDocument/2006/relationships/hyperlink" Target="https://octobercms.com/support/article/rn-10" TargetMode="External"/><Relationship Id="rId829" Type="http://schemas.openxmlformats.org/officeDocument/2006/relationships/hyperlink" Target="https://nvd.nist.gov/vuln/detail/CVE-2019-18277" TargetMode="External"/><Relationship Id="rId1014" Type="http://schemas.openxmlformats.org/officeDocument/2006/relationships/hyperlink" Target="https://nvd.nist.gov/vuln/detail/CVE-2018-16595" TargetMode="External"/><Relationship Id="rId1221" Type="http://schemas.openxmlformats.org/officeDocument/2006/relationships/hyperlink" Target="https://nvd.nist.gov/vuln/detail/CVE-2015-6358" TargetMode="External"/><Relationship Id="rId1666" Type="http://schemas.openxmlformats.org/officeDocument/2006/relationships/hyperlink" Target="https://nvd.nist.gov/vuln/detail/CVE-2021-37131" TargetMode="External"/><Relationship Id="rId1319" Type="http://schemas.openxmlformats.org/officeDocument/2006/relationships/hyperlink" Target="https://nvd.nist.gov/vuln/detail/CVE-2017-8840" TargetMode="External"/><Relationship Id="rId1526" Type="http://schemas.openxmlformats.org/officeDocument/2006/relationships/hyperlink" Target="https://nvd.nist.gov/vuln/detail/CVE-2019-146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E183-4245-4D76-9AF0-6A2176C7EB77}">
  <dimension ref="A1:G1024"/>
  <sheetViews>
    <sheetView tabSelected="1" zoomScaleNormal="100" workbookViewId="0">
      <selection activeCell="E25" sqref="E25"/>
    </sheetView>
  </sheetViews>
  <sheetFormatPr defaultRowHeight="15" x14ac:dyDescent="0.25"/>
  <cols>
    <col min="1" max="1" width="17" bestFit="1" customWidth="1"/>
    <col min="2" max="2" width="14" bestFit="1" customWidth="1"/>
    <col min="3" max="3" width="13.140625" style="11" customWidth="1"/>
    <col min="4" max="4" width="15.42578125" customWidth="1"/>
    <col min="5" max="5" width="20.28515625" customWidth="1"/>
    <col min="6" max="6" width="98.140625" customWidth="1"/>
    <col min="7" max="7" width="45.28515625" customWidth="1"/>
  </cols>
  <sheetData>
    <row r="1" spans="1:7" x14ac:dyDescent="0.25">
      <c r="A1" t="s">
        <v>0</v>
      </c>
      <c r="B1" t="s">
        <v>2591</v>
      </c>
      <c r="C1" s="11" t="s">
        <v>1195</v>
      </c>
      <c r="D1" t="s">
        <v>1192</v>
      </c>
      <c r="E1" t="s">
        <v>1193</v>
      </c>
      <c r="F1" t="s">
        <v>1194</v>
      </c>
      <c r="G1" t="s">
        <v>1949</v>
      </c>
    </row>
    <row r="2" spans="1:7" x14ac:dyDescent="0.25">
      <c r="A2" t="s">
        <v>887</v>
      </c>
      <c r="B2" s="2">
        <v>39099</v>
      </c>
      <c r="C2" s="1" t="s">
        <v>1096</v>
      </c>
      <c r="D2" s="14">
        <f>+CVEsTime2Fix_FormattedDates9[[#This Row],[FixDate]]-CVEsTime2Fix_FormattedDates9[[#This Row],[CVE_Date]]</f>
        <v>-1</v>
      </c>
      <c r="E2" t="s">
        <v>1197</v>
      </c>
      <c r="F2" s="3" t="s">
        <v>1196</v>
      </c>
      <c r="G2" s="3" t="s">
        <v>1950</v>
      </c>
    </row>
    <row r="3" spans="1:7" x14ac:dyDescent="0.25">
      <c r="A3" t="s">
        <v>888</v>
      </c>
      <c r="B3" s="2">
        <v>39100</v>
      </c>
      <c r="C3" s="1" t="s">
        <v>1097</v>
      </c>
      <c r="D3" s="14">
        <f>+CVEsTime2Fix_FormattedDates9[[#This Row],[FixDate]]-CVEsTime2Fix_FormattedDates9[[#This Row],[CVE_Date]]</f>
        <v>0</v>
      </c>
      <c r="E3" t="s">
        <v>1197</v>
      </c>
      <c r="F3" s="3" t="s">
        <v>1937</v>
      </c>
      <c r="G3" s="3" t="s">
        <v>1900</v>
      </c>
    </row>
    <row r="4" spans="1:7" x14ac:dyDescent="0.25">
      <c r="A4" t="s">
        <v>889</v>
      </c>
      <c r="B4" s="2">
        <v>39101</v>
      </c>
      <c r="C4" s="4">
        <v>39101</v>
      </c>
      <c r="D4" s="14">
        <f>+CVEsTime2Fix_FormattedDates9[[#This Row],[FixDate]]-CVEsTime2Fix_FormattedDates9[[#This Row],[CVE_Date]]</f>
        <v>0</v>
      </c>
      <c r="E4" t="s">
        <v>1200</v>
      </c>
      <c r="F4" s="3" t="s">
        <v>1198</v>
      </c>
      <c r="G4" s="3" t="s">
        <v>1951</v>
      </c>
    </row>
    <row r="5" spans="1:7" x14ac:dyDescent="0.25">
      <c r="A5" t="s">
        <v>890</v>
      </c>
      <c r="B5" s="2">
        <v>39105</v>
      </c>
      <c r="C5" s="4">
        <v>39275</v>
      </c>
      <c r="D5" s="14">
        <f>+CVEsTime2Fix_FormattedDates9[[#This Row],[FixDate]]-CVEsTime2Fix_FormattedDates9[[#This Row],[CVE_Date]]</f>
        <v>170</v>
      </c>
      <c r="E5" t="s">
        <v>1200</v>
      </c>
      <c r="F5" s="3" t="s">
        <v>1199</v>
      </c>
      <c r="G5" s="3" t="s">
        <v>1952</v>
      </c>
    </row>
    <row r="6" spans="1:7" x14ac:dyDescent="0.25">
      <c r="A6" t="s">
        <v>891</v>
      </c>
      <c r="B6" s="2">
        <v>39107</v>
      </c>
      <c r="C6" s="4">
        <v>39107</v>
      </c>
      <c r="D6" s="14">
        <f>+CVEsTime2Fix_FormattedDates9[[#This Row],[FixDate]]-CVEsTime2Fix_FormattedDates9[[#This Row],[CVE_Date]]</f>
        <v>0</v>
      </c>
      <c r="E6" t="s">
        <v>1200</v>
      </c>
      <c r="F6" s="3" t="s">
        <v>1283</v>
      </c>
      <c r="G6" s="3" t="s">
        <v>1953</v>
      </c>
    </row>
    <row r="7" spans="1:7" x14ac:dyDescent="0.25">
      <c r="A7" t="s">
        <v>892</v>
      </c>
      <c r="B7" s="2">
        <v>39114</v>
      </c>
      <c r="C7" s="4">
        <v>39113</v>
      </c>
      <c r="D7" s="14">
        <f>+CVEsTime2Fix_FormattedDates9[[#This Row],[FixDate]]-CVEsTime2Fix_FormattedDates9[[#This Row],[CVE_Date]]</f>
        <v>-1</v>
      </c>
      <c r="E7" t="s">
        <v>1200</v>
      </c>
      <c r="F7" s="3" t="s">
        <v>1201</v>
      </c>
      <c r="G7" s="3" t="s">
        <v>1954</v>
      </c>
    </row>
    <row r="8" spans="1:7" x14ac:dyDescent="0.25">
      <c r="A8" t="s">
        <v>893</v>
      </c>
      <c r="B8" s="2">
        <v>39125</v>
      </c>
      <c r="C8" s="4">
        <v>39128</v>
      </c>
      <c r="D8" s="14">
        <f>+CVEsTime2Fix_FormattedDates9[[#This Row],[FixDate]]-CVEsTime2Fix_FormattedDates9[[#This Row],[CVE_Date]]</f>
        <v>3</v>
      </c>
      <c r="E8" t="s">
        <v>1200</v>
      </c>
      <c r="F8" s="3" t="s">
        <v>1202</v>
      </c>
      <c r="G8" s="3" t="s">
        <v>1955</v>
      </c>
    </row>
    <row r="9" spans="1:7" x14ac:dyDescent="0.25">
      <c r="A9" t="s">
        <v>894</v>
      </c>
      <c r="B9" s="2">
        <v>39128</v>
      </c>
      <c r="C9" s="1" t="s">
        <v>1098</v>
      </c>
      <c r="D9" s="14">
        <f>+CVEsTime2Fix_FormattedDates9[[#This Row],[FixDate]]-CVEsTime2Fix_FormattedDates9[[#This Row],[CVE_Date]]</f>
        <v>-1</v>
      </c>
      <c r="E9" t="s">
        <v>1197</v>
      </c>
      <c r="F9" s="3" t="s">
        <v>1938</v>
      </c>
      <c r="G9" s="3" t="s">
        <v>1901</v>
      </c>
    </row>
    <row r="10" spans="1:7" x14ac:dyDescent="0.25">
      <c r="A10" t="s">
        <v>895</v>
      </c>
      <c r="B10" s="2">
        <v>39128</v>
      </c>
      <c r="C10" s="1" t="s">
        <v>1098</v>
      </c>
      <c r="D10" s="14">
        <f>+CVEsTime2Fix_FormattedDates9[[#This Row],[FixDate]]-CVEsTime2Fix_FormattedDates9[[#This Row],[CVE_Date]]</f>
        <v>-1</v>
      </c>
      <c r="E10" t="s">
        <v>1197</v>
      </c>
      <c r="F10" s="3" t="s">
        <v>1939</v>
      </c>
      <c r="G10" s="3" t="s">
        <v>1902</v>
      </c>
    </row>
    <row r="11" spans="1:7" x14ac:dyDescent="0.25">
      <c r="A11" t="s">
        <v>896</v>
      </c>
      <c r="B11" s="2">
        <v>39128</v>
      </c>
      <c r="C11" s="1" t="s">
        <v>1098</v>
      </c>
      <c r="D11" s="14">
        <f>+CVEsTime2Fix_FormattedDates9[[#This Row],[FixDate]]-CVEsTime2Fix_FormattedDates9[[#This Row],[CVE_Date]]</f>
        <v>-1</v>
      </c>
      <c r="E11" t="s">
        <v>1197</v>
      </c>
      <c r="F11" s="3" t="s">
        <v>1939</v>
      </c>
      <c r="G11" s="3" t="s">
        <v>1903</v>
      </c>
    </row>
    <row r="12" spans="1:7" x14ac:dyDescent="0.25">
      <c r="A12" t="s">
        <v>897</v>
      </c>
      <c r="B12" s="2">
        <v>39128</v>
      </c>
      <c r="C12" s="1" t="s">
        <v>1098</v>
      </c>
      <c r="D12" s="14">
        <f>+CVEsTime2Fix_FormattedDates9[[#This Row],[FixDate]]-CVEsTime2Fix_FormattedDates9[[#This Row],[CVE_Date]]</f>
        <v>-1</v>
      </c>
      <c r="E12" t="s">
        <v>1197</v>
      </c>
      <c r="F12" s="3" t="s">
        <v>1939</v>
      </c>
      <c r="G12" s="3" t="s">
        <v>1904</v>
      </c>
    </row>
    <row r="13" spans="1:7" x14ac:dyDescent="0.25">
      <c r="A13" t="s">
        <v>898</v>
      </c>
      <c r="B13" s="2">
        <v>39128</v>
      </c>
      <c r="C13" s="4">
        <v>39128</v>
      </c>
      <c r="D13" s="14">
        <f>+CVEsTime2Fix_FormattedDates9[[#This Row],[FixDate]]-CVEsTime2Fix_FormattedDates9[[#This Row],[CVE_Date]]</f>
        <v>0</v>
      </c>
      <c r="E13" t="s">
        <v>1200</v>
      </c>
      <c r="F13" s="3" t="s">
        <v>1437</v>
      </c>
      <c r="G13" s="3" t="s">
        <v>1956</v>
      </c>
    </row>
    <row r="14" spans="1:7" x14ac:dyDescent="0.25">
      <c r="A14" t="s">
        <v>899</v>
      </c>
      <c r="B14" s="2">
        <v>39128</v>
      </c>
      <c r="C14" s="4">
        <v>39128</v>
      </c>
      <c r="D14" s="14">
        <f>+CVEsTime2Fix_FormattedDates9[[#This Row],[FixDate]]-CVEsTime2Fix_FormattedDates9[[#This Row],[CVE_Date]]</f>
        <v>0</v>
      </c>
      <c r="E14" t="s">
        <v>1200</v>
      </c>
      <c r="F14" s="3" t="s">
        <v>1437</v>
      </c>
      <c r="G14" s="3" t="s">
        <v>1957</v>
      </c>
    </row>
    <row r="15" spans="1:7" x14ac:dyDescent="0.25">
      <c r="A15" t="s">
        <v>900</v>
      </c>
      <c r="B15" s="2">
        <v>39128</v>
      </c>
      <c r="C15" s="4">
        <v>39128</v>
      </c>
      <c r="D15" s="14">
        <f>+CVEsTime2Fix_FormattedDates9[[#This Row],[FixDate]]-CVEsTime2Fix_FormattedDates9[[#This Row],[CVE_Date]]</f>
        <v>0</v>
      </c>
      <c r="E15" t="s">
        <v>1200</v>
      </c>
      <c r="F15" s="3" t="s">
        <v>1437</v>
      </c>
      <c r="G15" s="3" t="s">
        <v>1958</v>
      </c>
    </row>
    <row r="16" spans="1:7" x14ac:dyDescent="0.25">
      <c r="A16" t="s">
        <v>901</v>
      </c>
      <c r="B16" s="2">
        <v>39128</v>
      </c>
      <c r="C16" s="4">
        <v>39128</v>
      </c>
      <c r="D16" s="14">
        <f>+CVEsTime2Fix_FormattedDates9[[#This Row],[FixDate]]-CVEsTime2Fix_FormattedDates9[[#This Row],[CVE_Date]]</f>
        <v>0</v>
      </c>
      <c r="E16" t="s">
        <v>1200</v>
      </c>
      <c r="F16" s="3" t="s">
        <v>1437</v>
      </c>
      <c r="G16" s="3" t="s">
        <v>1959</v>
      </c>
    </row>
    <row r="17" spans="1:7" x14ac:dyDescent="0.25">
      <c r="A17" t="s">
        <v>902</v>
      </c>
      <c r="B17" s="2">
        <v>39128</v>
      </c>
      <c r="C17" s="4">
        <v>39128</v>
      </c>
      <c r="D17" s="14">
        <f>+CVEsTime2Fix_FormattedDates9[[#This Row],[FixDate]]-CVEsTime2Fix_FormattedDates9[[#This Row],[CVE_Date]]</f>
        <v>0</v>
      </c>
      <c r="E17" t="s">
        <v>1200</v>
      </c>
      <c r="F17" s="3" t="s">
        <v>1437</v>
      </c>
      <c r="G17" s="3" t="s">
        <v>1960</v>
      </c>
    </row>
    <row r="18" spans="1:7" x14ac:dyDescent="0.25">
      <c r="A18" t="s">
        <v>903</v>
      </c>
      <c r="B18" s="2">
        <v>39128</v>
      </c>
      <c r="C18" s="4">
        <v>39128</v>
      </c>
      <c r="D18" s="14">
        <f>+CVEsTime2Fix_FormattedDates9[[#This Row],[FixDate]]-CVEsTime2Fix_FormattedDates9[[#This Row],[CVE_Date]]</f>
        <v>0</v>
      </c>
      <c r="E18" t="s">
        <v>1200</v>
      </c>
      <c r="F18" s="3" t="s">
        <v>1203</v>
      </c>
      <c r="G18" s="3" t="s">
        <v>1961</v>
      </c>
    </row>
    <row r="19" spans="1:7" x14ac:dyDescent="0.25">
      <c r="A19" t="s">
        <v>904</v>
      </c>
      <c r="B19" s="2">
        <v>39147</v>
      </c>
      <c r="C19" s="4">
        <v>39146</v>
      </c>
      <c r="D19" s="14">
        <f>+CVEsTime2Fix_FormattedDates9[[#This Row],[FixDate]]-CVEsTime2Fix_FormattedDates9[[#This Row],[CVE_Date]]</f>
        <v>-1</v>
      </c>
      <c r="E19" t="s">
        <v>1200</v>
      </c>
      <c r="F19" s="3" t="s">
        <v>1284</v>
      </c>
      <c r="G19" s="3" t="s">
        <v>1962</v>
      </c>
    </row>
    <row r="20" spans="1:7" x14ac:dyDescent="0.25">
      <c r="A20" t="s">
        <v>905</v>
      </c>
      <c r="B20" s="2">
        <v>39148</v>
      </c>
      <c r="C20" s="1" t="s">
        <v>1099</v>
      </c>
      <c r="D20" s="14">
        <f>+CVEsTime2Fix_FormattedDates9[[#This Row],[FixDate]]-CVEsTime2Fix_FormattedDates9[[#This Row],[CVE_Date]]</f>
        <v>-1</v>
      </c>
      <c r="E20" t="s">
        <v>1197</v>
      </c>
      <c r="F20" s="3" t="s">
        <v>1204</v>
      </c>
      <c r="G20" s="3" t="s">
        <v>1963</v>
      </c>
    </row>
    <row r="21" spans="1:7" x14ac:dyDescent="0.25">
      <c r="A21" t="s">
        <v>906</v>
      </c>
      <c r="B21" s="2">
        <v>39188</v>
      </c>
      <c r="C21" s="4">
        <v>39185</v>
      </c>
      <c r="D21" s="14">
        <f>+CVEsTime2Fix_FormattedDates9[[#This Row],[FixDate]]-CVEsTime2Fix_FormattedDates9[[#This Row],[CVE_Date]]</f>
        <v>-3</v>
      </c>
      <c r="E21" t="s">
        <v>1200</v>
      </c>
      <c r="F21" s="3" t="s">
        <v>1205</v>
      </c>
      <c r="G21" s="3" t="s">
        <v>1964</v>
      </c>
    </row>
    <row r="22" spans="1:7" x14ac:dyDescent="0.25">
      <c r="A22" t="s">
        <v>907</v>
      </c>
      <c r="B22" s="2">
        <v>39191</v>
      </c>
      <c r="C22" s="4">
        <v>39189</v>
      </c>
      <c r="D22" s="14">
        <f>+CVEsTime2Fix_FormattedDates9[[#This Row],[FixDate]]-CVEsTime2Fix_FormattedDates9[[#This Row],[CVE_Date]]</f>
        <v>-2</v>
      </c>
      <c r="E22" t="s">
        <v>1200</v>
      </c>
      <c r="F22" s="3" t="s">
        <v>1206</v>
      </c>
      <c r="G22" s="3" t="s">
        <v>1965</v>
      </c>
    </row>
    <row r="23" spans="1:7" x14ac:dyDescent="0.25">
      <c r="A23" t="s">
        <v>908</v>
      </c>
      <c r="B23" s="2">
        <v>39197</v>
      </c>
      <c r="C23" s="1" t="s">
        <v>1100</v>
      </c>
      <c r="D23" s="14">
        <f>+CVEsTime2Fix_FormattedDates9[[#This Row],[FixDate]]-CVEsTime2Fix_FormattedDates9[[#This Row],[CVE_Date]]</f>
        <v>9</v>
      </c>
      <c r="E23" t="s">
        <v>1197</v>
      </c>
      <c r="F23" s="3" t="s">
        <v>1438</v>
      </c>
      <c r="G23" s="3" t="s">
        <v>1966</v>
      </c>
    </row>
    <row r="24" spans="1:7" x14ac:dyDescent="0.25">
      <c r="A24" t="s">
        <v>909</v>
      </c>
      <c r="B24" s="2">
        <v>39199</v>
      </c>
      <c r="C24" s="1" t="s">
        <v>1101</v>
      </c>
      <c r="D24" s="14">
        <f>+CVEsTime2Fix_FormattedDates9[[#This Row],[FixDate]]-CVEsTime2Fix_FormattedDates9[[#This Row],[CVE_Date]]</f>
        <v>-7</v>
      </c>
      <c r="E24" t="s">
        <v>1197</v>
      </c>
      <c r="F24" s="3" t="s">
        <v>1207</v>
      </c>
      <c r="G24" s="3" t="s">
        <v>1967</v>
      </c>
    </row>
    <row r="25" spans="1:7" x14ac:dyDescent="0.25">
      <c r="A25" t="s">
        <v>910</v>
      </c>
      <c r="B25" s="2">
        <v>39199</v>
      </c>
      <c r="C25" s="1" t="s">
        <v>1101</v>
      </c>
      <c r="D25" s="14">
        <f>+CVEsTime2Fix_FormattedDates9[[#This Row],[FixDate]]-CVEsTime2Fix_FormattedDates9[[#This Row],[CVE_Date]]</f>
        <v>-7</v>
      </c>
      <c r="E25" t="s">
        <v>1197</v>
      </c>
      <c r="F25" s="3" t="s">
        <v>1207</v>
      </c>
      <c r="G25" s="3" t="s">
        <v>1968</v>
      </c>
    </row>
    <row r="26" spans="1:7" x14ac:dyDescent="0.25">
      <c r="A26" t="s">
        <v>911</v>
      </c>
      <c r="B26" s="2">
        <v>39204</v>
      </c>
      <c r="C26" s="1" t="s">
        <v>1102</v>
      </c>
      <c r="D26" s="14">
        <f>+CVEsTime2Fix_FormattedDates9[[#This Row],[FixDate]]-CVEsTime2Fix_FormattedDates9[[#This Row],[CVE_Date]]</f>
        <v>0</v>
      </c>
      <c r="E26" t="s">
        <v>1197</v>
      </c>
      <c r="F26" s="3" t="s">
        <v>1940</v>
      </c>
      <c r="G26" s="3" t="s">
        <v>1905</v>
      </c>
    </row>
    <row r="27" spans="1:7" x14ac:dyDescent="0.25">
      <c r="A27" t="s">
        <v>912</v>
      </c>
      <c r="B27" s="2">
        <v>39204</v>
      </c>
      <c r="C27" s="1" t="s">
        <v>1102</v>
      </c>
      <c r="D27" s="14">
        <f>+CVEsTime2Fix_FormattedDates9[[#This Row],[FixDate]]-CVEsTime2Fix_FormattedDates9[[#This Row],[CVE_Date]]</f>
        <v>0</v>
      </c>
      <c r="E27" t="s">
        <v>1197</v>
      </c>
      <c r="F27" s="3" t="s">
        <v>1941</v>
      </c>
      <c r="G27" s="3" t="s">
        <v>1906</v>
      </c>
    </row>
    <row r="28" spans="1:7" x14ac:dyDescent="0.25">
      <c r="A28" t="s">
        <v>913</v>
      </c>
      <c r="B28" s="2">
        <v>39204</v>
      </c>
      <c r="C28" s="4">
        <v>39205</v>
      </c>
      <c r="D28" s="14">
        <f>+CVEsTime2Fix_FormattedDates9[[#This Row],[FixDate]]-CVEsTime2Fix_FormattedDates9[[#This Row],[CVE_Date]]</f>
        <v>1</v>
      </c>
      <c r="E28" t="s">
        <v>1197</v>
      </c>
      <c r="F28" s="3" t="s">
        <v>1942</v>
      </c>
      <c r="G28" s="3" t="s">
        <v>1907</v>
      </c>
    </row>
    <row r="29" spans="1:7" x14ac:dyDescent="0.25">
      <c r="A29" t="s">
        <v>914</v>
      </c>
      <c r="B29" s="2">
        <v>39205</v>
      </c>
      <c r="C29" s="1" t="s">
        <v>1103</v>
      </c>
      <c r="D29" s="14">
        <f>+CVEsTime2Fix_FormattedDates9[[#This Row],[FixDate]]-CVEsTime2Fix_FormattedDates9[[#This Row],[CVE_Date]]</f>
        <v>0</v>
      </c>
      <c r="E29" t="s">
        <v>1197</v>
      </c>
      <c r="F29" s="3" t="s">
        <v>1208</v>
      </c>
      <c r="G29" s="3" t="s">
        <v>1969</v>
      </c>
    </row>
    <row r="30" spans="1:7" x14ac:dyDescent="0.25">
      <c r="A30" t="s">
        <v>915</v>
      </c>
      <c r="B30" s="2">
        <v>39216</v>
      </c>
      <c r="C30" s="1" t="s">
        <v>1104</v>
      </c>
      <c r="D30" s="14">
        <f>+CVEsTime2Fix_FormattedDates9[[#This Row],[FixDate]]-CVEsTime2Fix_FormattedDates9[[#This Row],[CVE_Date]]</f>
        <v>-25</v>
      </c>
      <c r="E30" t="s">
        <v>1197</v>
      </c>
      <c r="F30" s="3" t="s">
        <v>1209</v>
      </c>
      <c r="G30" s="3" t="s">
        <v>1970</v>
      </c>
    </row>
    <row r="31" spans="1:7" x14ac:dyDescent="0.25">
      <c r="A31" t="s">
        <v>916</v>
      </c>
      <c r="B31" s="2">
        <v>39218</v>
      </c>
      <c r="C31" s="1" t="s">
        <v>1105</v>
      </c>
      <c r="D31" s="14">
        <f>+CVEsTime2Fix_FormattedDates9[[#This Row],[FixDate]]-CVEsTime2Fix_FormattedDates9[[#This Row],[CVE_Date]]</f>
        <v>0</v>
      </c>
      <c r="E31" t="s">
        <v>1197</v>
      </c>
      <c r="F31" s="3" t="s">
        <v>1210</v>
      </c>
      <c r="G31" s="3" t="s">
        <v>1971</v>
      </c>
    </row>
    <row r="32" spans="1:7" x14ac:dyDescent="0.25">
      <c r="A32" t="s">
        <v>917</v>
      </c>
      <c r="B32" s="2">
        <v>39224</v>
      </c>
      <c r="C32" s="4">
        <v>39224</v>
      </c>
      <c r="D32" s="14">
        <f>+CVEsTime2Fix_FormattedDates9[[#This Row],[FixDate]]-CVEsTime2Fix_FormattedDates9[[#This Row],[CVE_Date]]</f>
        <v>0</v>
      </c>
      <c r="E32" t="s">
        <v>1200</v>
      </c>
      <c r="F32" s="3" t="s">
        <v>1943</v>
      </c>
      <c r="G32" s="3" t="s">
        <v>1908</v>
      </c>
    </row>
    <row r="33" spans="1:7" x14ac:dyDescent="0.25">
      <c r="A33" t="s">
        <v>918</v>
      </c>
      <c r="B33" s="2">
        <v>39225</v>
      </c>
      <c r="C33" s="1" t="s">
        <v>1106</v>
      </c>
      <c r="D33" s="14">
        <f>+CVEsTime2Fix_FormattedDates9[[#This Row],[FixDate]]-CVEsTime2Fix_FormattedDates9[[#This Row],[CVE_Date]]</f>
        <v>0</v>
      </c>
      <c r="E33" t="s">
        <v>1197</v>
      </c>
      <c r="F33" s="3" t="s">
        <v>1211</v>
      </c>
      <c r="G33" s="3" t="s">
        <v>1972</v>
      </c>
    </row>
    <row r="34" spans="1:7" x14ac:dyDescent="0.25">
      <c r="A34" t="s">
        <v>919</v>
      </c>
      <c r="B34" s="2">
        <v>39255</v>
      </c>
      <c r="C34" s="11">
        <v>39167</v>
      </c>
      <c r="D34" s="14" cm="1">
        <f t="array" ref="D34">_xlfn.IFS(CVEsTime2Fix_FormattedDates9[[#This Row],[FixDate]]="NA","NA",NOT(CVEsTime2Fix_FormattedDates9[[#This Row],[FixDate]]="NA"),(CVEsTime2Fix_FormattedDates9[[#This Row],[FixDate]]-CVEsTime2Fix_FormattedDates9[[#This Row],[CVE_Date]]))</f>
        <v>-88</v>
      </c>
      <c r="E34" t="s">
        <v>1200</v>
      </c>
      <c r="F34" s="3" t="s">
        <v>1515</v>
      </c>
      <c r="G34" s="3" t="s">
        <v>1973</v>
      </c>
    </row>
    <row r="35" spans="1:7" x14ac:dyDescent="0.25">
      <c r="A35" t="s">
        <v>920</v>
      </c>
      <c r="B35" s="2">
        <v>39255</v>
      </c>
      <c r="C35" s="1" t="s">
        <v>1107</v>
      </c>
      <c r="D35" s="14">
        <f>+CVEsTime2Fix_FormattedDates9[[#This Row],[FixDate]]-CVEsTime2Fix_FormattedDates9[[#This Row],[CVE_Date]]</f>
        <v>4</v>
      </c>
      <c r="E35" t="s">
        <v>1197</v>
      </c>
      <c r="F35" s="3" t="s">
        <v>1439</v>
      </c>
      <c r="G35" s="3" t="s">
        <v>1974</v>
      </c>
    </row>
    <row r="36" spans="1:7" x14ac:dyDescent="0.25">
      <c r="A36" t="s">
        <v>921</v>
      </c>
      <c r="B36" s="2">
        <v>39255</v>
      </c>
      <c r="C36" s="1" t="s">
        <v>1107</v>
      </c>
      <c r="D36" s="14">
        <f>+CVEsTime2Fix_FormattedDates9[[#This Row],[FixDate]]-CVEsTime2Fix_FormattedDates9[[#This Row],[CVE_Date]]</f>
        <v>4</v>
      </c>
      <c r="E36" t="s">
        <v>1197</v>
      </c>
      <c r="F36" s="3" t="s">
        <v>1440</v>
      </c>
      <c r="G36" s="3" t="s">
        <v>1975</v>
      </c>
    </row>
    <row r="37" spans="1:7" x14ac:dyDescent="0.25">
      <c r="A37" t="s">
        <v>922</v>
      </c>
      <c r="B37" s="2">
        <v>39260</v>
      </c>
      <c r="C37" s="11">
        <v>39252</v>
      </c>
      <c r="D37" s="14" cm="1">
        <f t="array" ref="D37">_xlfn.IFS(CVEsTime2Fix_FormattedDates9[[#This Row],[FixDate]]="NA","NA",NOT(CVEsTime2Fix_FormattedDates9[[#This Row],[FixDate]]="NA"),(CVEsTime2Fix_FormattedDates9[[#This Row],[FixDate]]-CVEsTime2Fix_FormattedDates9[[#This Row],[CVE_Date]]))</f>
        <v>-8</v>
      </c>
      <c r="E37" t="s">
        <v>1200</v>
      </c>
      <c r="F37" s="3" t="s">
        <v>1516</v>
      </c>
      <c r="G37" s="3" t="s">
        <v>1976</v>
      </c>
    </row>
    <row r="38" spans="1:7" x14ac:dyDescent="0.25">
      <c r="A38" t="s">
        <v>923</v>
      </c>
      <c r="B38" s="2">
        <v>39260</v>
      </c>
      <c r="C38" s="1" t="s">
        <v>1107</v>
      </c>
      <c r="D38" s="14">
        <f>+CVEsTime2Fix_FormattedDates9[[#This Row],[FixDate]]-CVEsTime2Fix_FormattedDates9[[#This Row],[CVE_Date]]</f>
        <v>-1</v>
      </c>
      <c r="E38" t="s">
        <v>1197</v>
      </c>
      <c r="F38" s="3" t="s">
        <v>1944</v>
      </c>
      <c r="G38" s="3" t="s">
        <v>1909</v>
      </c>
    </row>
    <row r="39" spans="1:7" x14ac:dyDescent="0.25">
      <c r="A39" t="s">
        <v>924</v>
      </c>
      <c r="B39" s="2">
        <v>39260</v>
      </c>
      <c r="C39" s="1" t="s">
        <v>1107</v>
      </c>
      <c r="D39" s="14">
        <f>+CVEsTime2Fix_FormattedDates9[[#This Row],[FixDate]]-CVEsTime2Fix_FormattedDates9[[#This Row],[CVE_Date]]</f>
        <v>-1</v>
      </c>
      <c r="E39" t="s">
        <v>1197</v>
      </c>
      <c r="F39" s="3" t="s">
        <v>1944</v>
      </c>
      <c r="G39" s="3" t="s">
        <v>1910</v>
      </c>
    </row>
    <row r="40" spans="1:7" x14ac:dyDescent="0.25">
      <c r="A40" t="s">
        <v>925</v>
      </c>
      <c r="B40" s="2">
        <v>39260</v>
      </c>
      <c r="C40" s="1" t="s">
        <v>1107</v>
      </c>
      <c r="D40" s="14">
        <f>+CVEsTime2Fix_FormattedDates9[[#This Row],[FixDate]]-CVEsTime2Fix_FormattedDates9[[#This Row],[CVE_Date]]</f>
        <v>-1</v>
      </c>
      <c r="E40" t="s">
        <v>1197</v>
      </c>
      <c r="F40" s="3" t="s">
        <v>1212</v>
      </c>
      <c r="G40" s="3" t="s">
        <v>1977</v>
      </c>
    </row>
    <row r="41" spans="1:7" x14ac:dyDescent="0.25">
      <c r="A41" t="s">
        <v>926</v>
      </c>
      <c r="B41" s="2">
        <v>39262</v>
      </c>
      <c r="C41" s="1" t="s">
        <v>1108</v>
      </c>
      <c r="D41" s="14">
        <f>+CVEsTime2Fix_FormattedDates9[[#This Row],[FixDate]]-CVEsTime2Fix_FormattedDates9[[#This Row],[CVE_Date]]</f>
        <v>-2</v>
      </c>
      <c r="E41" t="s">
        <v>1197</v>
      </c>
      <c r="F41" s="3" t="s">
        <v>1213</v>
      </c>
      <c r="G41" s="3" t="s">
        <v>1978</v>
      </c>
    </row>
    <row r="42" spans="1:7" x14ac:dyDescent="0.25">
      <c r="A42" t="s">
        <v>927</v>
      </c>
      <c r="B42" s="2">
        <v>39274</v>
      </c>
      <c r="C42" s="4">
        <v>39275</v>
      </c>
      <c r="D42" s="14">
        <f>+CVEsTime2Fix_FormattedDates9[[#This Row],[FixDate]]-CVEsTime2Fix_FormattedDates9[[#This Row],[CVE_Date]]</f>
        <v>1</v>
      </c>
      <c r="E42" t="s">
        <v>1200</v>
      </c>
      <c r="F42" s="3" t="s">
        <v>1214</v>
      </c>
      <c r="G42" s="3" t="s">
        <v>1979</v>
      </c>
    </row>
    <row r="43" spans="1:7" x14ac:dyDescent="0.25">
      <c r="A43" t="s">
        <v>928</v>
      </c>
      <c r="B43" s="2">
        <v>39275</v>
      </c>
      <c r="C43" s="1" t="s">
        <v>1109</v>
      </c>
      <c r="D43" s="14">
        <f>+CVEsTime2Fix_FormattedDates9[[#This Row],[FixDate]]-CVEsTime2Fix_FormattedDates9[[#This Row],[CVE_Date]]</f>
        <v>77</v>
      </c>
      <c r="E43" t="s">
        <v>1197</v>
      </c>
      <c r="F43" s="3" t="s">
        <v>1402</v>
      </c>
      <c r="G43" s="3" t="s">
        <v>1980</v>
      </c>
    </row>
    <row r="44" spans="1:7" x14ac:dyDescent="0.25">
      <c r="A44" t="s">
        <v>929</v>
      </c>
      <c r="B44" s="2">
        <v>39275</v>
      </c>
      <c r="C44" s="1" t="s">
        <v>1109</v>
      </c>
      <c r="D44" s="14">
        <f>+CVEsTime2Fix_FormattedDates9[[#This Row],[FixDate]]-CVEsTime2Fix_FormattedDates9[[#This Row],[CVE_Date]]</f>
        <v>77</v>
      </c>
      <c r="E44" t="s">
        <v>1197</v>
      </c>
      <c r="F44" s="3" t="s">
        <v>1403</v>
      </c>
      <c r="G44" s="3" t="s">
        <v>1981</v>
      </c>
    </row>
    <row r="45" spans="1:7" x14ac:dyDescent="0.25">
      <c r="A45" t="s">
        <v>930</v>
      </c>
      <c r="B45" s="2">
        <v>39275</v>
      </c>
      <c r="C45" s="1" t="s">
        <v>1109</v>
      </c>
      <c r="D45" s="14">
        <f>+CVEsTime2Fix_FormattedDates9[[#This Row],[FixDate]]-CVEsTime2Fix_FormattedDates9[[#This Row],[CVE_Date]]</f>
        <v>77</v>
      </c>
      <c r="E45" t="s">
        <v>1197</v>
      </c>
      <c r="F45" s="3" t="s">
        <v>1404</v>
      </c>
      <c r="G45" s="3" t="s">
        <v>1982</v>
      </c>
    </row>
    <row r="46" spans="1:7" x14ac:dyDescent="0.25">
      <c r="A46" t="s">
        <v>931</v>
      </c>
      <c r="B46" s="2">
        <v>39276</v>
      </c>
      <c r="C46" s="11">
        <v>39281</v>
      </c>
      <c r="D46" s="14" cm="1">
        <f t="array" ref="D46">_xlfn.IFS(CVEsTime2Fix_FormattedDates9[[#This Row],[FixDate]]="NA","NA",NOT(CVEsTime2Fix_FormattedDates9[[#This Row],[FixDate]]="NA"),(CVEsTime2Fix_FormattedDates9[[#This Row],[FixDate]]-CVEsTime2Fix_FormattedDates9[[#This Row],[CVE_Date]]))</f>
        <v>5</v>
      </c>
      <c r="E46" t="s">
        <v>1200</v>
      </c>
      <c r="F46" s="3" t="s">
        <v>1517</v>
      </c>
      <c r="G46" s="3" t="s">
        <v>1983</v>
      </c>
    </row>
    <row r="47" spans="1:7" x14ac:dyDescent="0.25">
      <c r="A47" t="s">
        <v>932</v>
      </c>
      <c r="B47" s="2">
        <v>39276</v>
      </c>
      <c r="C47" s="11">
        <v>39281</v>
      </c>
      <c r="D47" s="14" cm="1">
        <f t="array" ref="D47">_xlfn.IFS(CVEsTime2Fix_FormattedDates9[[#This Row],[FixDate]]="NA","NA",NOT(CVEsTime2Fix_FormattedDates9[[#This Row],[FixDate]]="NA"),(CVEsTime2Fix_FormattedDates9[[#This Row],[FixDate]]-CVEsTime2Fix_FormattedDates9[[#This Row],[CVE_Date]]))</f>
        <v>5</v>
      </c>
      <c r="E47" t="s">
        <v>1200</v>
      </c>
      <c r="F47" s="3" t="s">
        <v>1518</v>
      </c>
      <c r="G47" s="3" t="s">
        <v>1984</v>
      </c>
    </row>
    <row r="48" spans="1:7" x14ac:dyDescent="0.25">
      <c r="A48" t="s">
        <v>933</v>
      </c>
      <c r="B48" s="2">
        <v>39276</v>
      </c>
      <c r="C48" s="11">
        <v>39281</v>
      </c>
      <c r="D48" s="14" cm="1">
        <f t="array" ref="D48">_xlfn.IFS(CVEsTime2Fix_FormattedDates9[[#This Row],[FixDate]]="NA","NA",NOT(CVEsTime2Fix_FormattedDates9[[#This Row],[FixDate]]="NA"),(CVEsTime2Fix_FormattedDates9[[#This Row],[FixDate]]-CVEsTime2Fix_FormattedDates9[[#This Row],[CVE_Date]]))</f>
        <v>5</v>
      </c>
      <c r="E48" t="s">
        <v>1200</v>
      </c>
      <c r="F48" s="3" t="s">
        <v>1518</v>
      </c>
      <c r="G48" s="3" t="s">
        <v>1985</v>
      </c>
    </row>
    <row r="49" spans="1:7" x14ac:dyDescent="0.25">
      <c r="A49" t="s">
        <v>934</v>
      </c>
      <c r="B49" s="2">
        <v>39276</v>
      </c>
      <c r="C49" s="11">
        <v>39281</v>
      </c>
      <c r="D49" s="14" cm="1">
        <f t="array" ref="D49">_xlfn.IFS(CVEsTime2Fix_FormattedDates9[[#This Row],[FixDate]]="NA","NA",NOT(CVEsTime2Fix_FormattedDates9[[#This Row],[FixDate]]="NA"),(CVEsTime2Fix_FormattedDates9[[#This Row],[FixDate]]-CVEsTime2Fix_FormattedDates9[[#This Row],[CVE_Date]]))</f>
        <v>5</v>
      </c>
      <c r="E49" t="s">
        <v>1200</v>
      </c>
      <c r="F49" s="3" t="s">
        <v>1518</v>
      </c>
      <c r="G49" s="3" t="s">
        <v>1986</v>
      </c>
    </row>
    <row r="50" spans="1:7" x14ac:dyDescent="0.25">
      <c r="A50" t="s">
        <v>935</v>
      </c>
      <c r="B50" s="2">
        <v>39278</v>
      </c>
      <c r="C50" s="4">
        <v>39279</v>
      </c>
      <c r="D50" s="25">
        <f>+CVEsTime2Fix_FormattedDates9[[#This Row],[FixDate]]-CVEsTime2Fix_FormattedDates9[[#This Row],[CVE_Date]]</f>
        <v>1</v>
      </c>
      <c r="E50" t="s">
        <v>1200</v>
      </c>
      <c r="F50" s="26" t="s">
        <v>1215</v>
      </c>
      <c r="G50" s="3" t="s">
        <v>1987</v>
      </c>
    </row>
    <row r="51" spans="1:7" x14ac:dyDescent="0.25">
      <c r="A51" t="s">
        <v>936</v>
      </c>
      <c r="B51" s="2">
        <v>39278</v>
      </c>
      <c r="C51" s="4">
        <v>39279</v>
      </c>
      <c r="D51" s="25">
        <f>+CVEsTime2Fix_FormattedDates9[[#This Row],[FixDate]]-CVEsTime2Fix_FormattedDates9[[#This Row],[CVE_Date]]</f>
        <v>1</v>
      </c>
      <c r="E51" t="s">
        <v>1200</v>
      </c>
      <c r="F51" s="26" t="s">
        <v>1215</v>
      </c>
      <c r="G51" s="3" t="s">
        <v>1988</v>
      </c>
    </row>
    <row r="52" spans="1:7" x14ac:dyDescent="0.25">
      <c r="A52" t="s">
        <v>937</v>
      </c>
      <c r="B52" s="2">
        <v>39289</v>
      </c>
      <c r="C52" s="1" t="s">
        <v>1110</v>
      </c>
      <c r="D52" s="14">
        <f>+CVEsTime2Fix_FormattedDates9[[#This Row],[FixDate]]-CVEsTime2Fix_FormattedDates9[[#This Row],[CVE_Date]]</f>
        <v>-1</v>
      </c>
      <c r="E52" t="s">
        <v>1197</v>
      </c>
      <c r="F52" s="3" t="s">
        <v>1216</v>
      </c>
      <c r="G52" s="3" t="s">
        <v>1989</v>
      </c>
    </row>
    <row r="53" spans="1:7" x14ac:dyDescent="0.25">
      <c r="A53" t="s">
        <v>938</v>
      </c>
      <c r="B53" s="2">
        <v>39296</v>
      </c>
      <c r="C53" s="4">
        <v>39329</v>
      </c>
      <c r="D53" s="14">
        <f>+CVEsTime2Fix_FormattedDates9[[#This Row],[FixDate]]-CVEsTime2Fix_FormattedDates9[[#This Row],[CVE_Date]]</f>
        <v>33</v>
      </c>
      <c r="E53" t="s">
        <v>1197</v>
      </c>
      <c r="F53" s="3" t="s">
        <v>1441</v>
      </c>
      <c r="G53" s="3" t="s">
        <v>1990</v>
      </c>
    </row>
    <row r="54" spans="1:7" x14ac:dyDescent="0.25">
      <c r="A54" t="s">
        <v>939</v>
      </c>
      <c r="B54" s="2">
        <v>39309</v>
      </c>
      <c r="C54" s="4">
        <v>39308</v>
      </c>
      <c r="D54" s="14">
        <f>+CVEsTime2Fix_FormattedDates9[[#This Row],[FixDate]]-CVEsTime2Fix_FormattedDates9[[#This Row],[CVE_Date]]</f>
        <v>-1</v>
      </c>
      <c r="E54" t="s">
        <v>1200</v>
      </c>
      <c r="F54" s="3" t="s">
        <v>1217</v>
      </c>
      <c r="G54" s="3" t="s">
        <v>1991</v>
      </c>
    </row>
    <row r="55" spans="1:7" x14ac:dyDescent="0.25">
      <c r="A55" t="s">
        <v>940</v>
      </c>
      <c r="B55" s="2">
        <v>39325</v>
      </c>
      <c r="C55" s="4">
        <v>39324</v>
      </c>
      <c r="D55" s="14">
        <f>+CVEsTime2Fix_FormattedDates9[[#This Row],[FixDate]]-CVEsTime2Fix_FormattedDates9[[#This Row],[CVE_Date]]</f>
        <v>-1</v>
      </c>
      <c r="E55" t="s">
        <v>1200</v>
      </c>
      <c r="F55" s="3" t="s">
        <v>1218</v>
      </c>
      <c r="G55" s="3" t="s">
        <v>1992</v>
      </c>
    </row>
    <row r="56" spans="1:7" x14ac:dyDescent="0.25">
      <c r="A56" t="s">
        <v>941</v>
      </c>
      <c r="B56" s="2">
        <v>39335</v>
      </c>
      <c r="C56" s="4">
        <v>39331</v>
      </c>
      <c r="D56" s="14">
        <f>+CVEsTime2Fix_FormattedDates9[[#This Row],[FixDate]]-CVEsTime2Fix_FormattedDates9[[#This Row],[CVE_Date]]</f>
        <v>-4</v>
      </c>
      <c r="E56" t="s">
        <v>1200</v>
      </c>
      <c r="F56" s="3" t="s">
        <v>1219</v>
      </c>
      <c r="G56" s="3" t="s">
        <v>1993</v>
      </c>
    </row>
    <row r="57" spans="1:7" x14ac:dyDescent="0.25">
      <c r="A57" t="s">
        <v>942</v>
      </c>
      <c r="B57" s="2">
        <v>39335</v>
      </c>
      <c r="C57" s="4">
        <v>39331</v>
      </c>
      <c r="D57" s="14">
        <f>+CVEsTime2Fix_FormattedDates9[[#This Row],[FixDate]]-CVEsTime2Fix_FormattedDates9[[#This Row],[CVE_Date]]</f>
        <v>-4</v>
      </c>
      <c r="E57" t="s">
        <v>1200</v>
      </c>
      <c r="F57" s="3" t="s">
        <v>1219</v>
      </c>
      <c r="G57" s="3" t="s">
        <v>1994</v>
      </c>
    </row>
    <row r="58" spans="1:7" x14ac:dyDescent="0.25">
      <c r="A58" t="s">
        <v>943</v>
      </c>
      <c r="B58" s="2">
        <v>39352</v>
      </c>
      <c r="C58" s="4">
        <v>39352</v>
      </c>
      <c r="D58" s="14">
        <f>+CVEsTime2Fix_FormattedDates9[[#This Row],[FixDate]]-CVEsTime2Fix_FormattedDates9[[#This Row],[CVE_Date]]</f>
        <v>0</v>
      </c>
      <c r="E58" t="s">
        <v>1200</v>
      </c>
      <c r="F58" s="3" t="s">
        <v>1374</v>
      </c>
      <c r="G58" s="3" t="s">
        <v>1995</v>
      </c>
    </row>
    <row r="59" spans="1:7" x14ac:dyDescent="0.25">
      <c r="A59" t="s">
        <v>944</v>
      </c>
      <c r="B59" s="2">
        <v>39361</v>
      </c>
      <c r="C59" s="1" t="s">
        <v>1111</v>
      </c>
      <c r="D59" s="14">
        <f>+CVEsTime2Fix_FormattedDates9[[#This Row],[FixDate]]-CVEsTime2Fix_FormattedDates9[[#This Row],[CVE_Date]]</f>
        <v>-4</v>
      </c>
      <c r="E59" t="s">
        <v>1197</v>
      </c>
      <c r="F59" s="3" t="s">
        <v>1220</v>
      </c>
      <c r="G59" s="3" t="s">
        <v>1996</v>
      </c>
    </row>
    <row r="60" spans="1:7" x14ac:dyDescent="0.25">
      <c r="A60" t="s">
        <v>945</v>
      </c>
      <c r="B60" s="2">
        <v>39400</v>
      </c>
      <c r="C60" s="4">
        <v>39399</v>
      </c>
      <c r="D60" s="14">
        <f>+CVEsTime2Fix_FormattedDates9[[#This Row],[FixDate]]-CVEsTime2Fix_FormattedDates9[[#This Row],[CVE_Date]]</f>
        <v>-1</v>
      </c>
      <c r="E60" t="s">
        <v>1200</v>
      </c>
      <c r="F60" s="3" t="s">
        <v>1442</v>
      </c>
      <c r="G60" s="3" t="s">
        <v>1997</v>
      </c>
    </row>
    <row r="61" spans="1:7" x14ac:dyDescent="0.25">
      <c r="A61" t="s">
        <v>946</v>
      </c>
      <c r="B61" s="2">
        <v>39489</v>
      </c>
      <c r="C61" s="1" t="s">
        <v>1112</v>
      </c>
      <c r="D61" s="14">
        <f>+CVEsTime2Fix_FormattedDates9[[#This Row],[FixDate]]-CVEsTime2Fix_FormattedDates9[[#This Row],[CVE_Date]]</f>
        <v>46</v>
      </c>
      <c r="E61" t="s">
        <v>1197</v>
      </c>
      <c r="F61" s="3" t="s">
        <v>1443</v>
      </c>
      <c r="G61" s="3" t="s">
        <v>1998</v>
      </c>
    </row>
    <row r="62" spans="1:7" x14ac:dyDescent="0.25">
      <c r="A62" t="s">
        <v>947</v>
      </c>
      <c r="B62" s="2">
        <v>39512</v>
      </c>
      <c r="C62" s="1" t="s">
        <v>1113</v>
      </c>
      <c r="D62" s="14">
        <f>+CVEsTime2Fix_FormattedDates9[[#This Row],[FixDate]]-CVEsTime2Fix_FormattedDates9[[#This Row],[CVE_Date]]</f>
        <v>84</v>
      </c>
      <c r="E62" t="s">
        <v>1197</v>
      </c>
      <c r="F62" s="3" t="s">
        <v>1444</v>
      </c>
      <c r="G62" s="3" t="s">
        <v>1999</v>
      </c>
    </row>
    <row r="63" spans="1:7" x14ac:dyDescent="0.25">
      <c r="A63" t="s">
        <v>948</v>
      </c>
      <c r="B63" s="2">
        <v>39570</v>
      </c>
      <c r="C63" s="1" t="s">
        <v>1114</v>
      </c>
      <c r="D63" s="14">
        <f>+CVEsTime2Fix_FormattedDates9[[#This Row],[FixDate]]-CVEsTime2Fix_FormattedDates9[[#This Row],[CVE_Date]]</f>
        <v>33</v>
      </c>
      <c r="E63" t="s">
        <v>1197</v>
      </c>
      <c r="F63" s="3" t="s">
        <v>1445</v>
      </c>
      <c r="G63" s="3" t="s">
        <v>2000</v>
      </c>
    </row>
    <row r="64" spans="1:7" x14ac:dyDescent="0.25">
      <c r="A64" t="s">
        <v>949</v>
      </c>
      <c r="B64" s="2">
        <v>39570</v>
      </c>
      <c r="C64" s="1" t="s">
        <v>1114</v>
      </c>
      <c r="D64" s="14">
        <f>+CVEsTime2Fix_FormattedDates9[[#This Row],[FixDate]]-CVEsTime2Fix_FormattedDates9[[#This Row],[CVE_Date]]</f>
        <v>33</v>
      </c>
      <c r="E64" t="s">
        <v>1197</v>
      </c>
      <c r="F64" s="3" t="s">
        <v>1445</v>
      </c>
      <c r="G64" s="3" t="s">
        <v>2001</v>
      </c>
    </row>
    <row r="65" spans="1:7" x14ac:dyDescent="0.25">
      <c r="A65" t="s">
        <v>950</v>
      </c>
      <c r="B65" s="2">
        <v>39570</v>
      </c>
      <c r="C65" s="1" t="s">
        <v>1114</v>
      </c>
      <c r="D65" s="14">
        <f>+CVEsTime2Fix_FormattedDates9[[#This Row],[FixDate]]-CVEsTime2Fix_FormattedDates9[[#This Row],[CVE_Date]]</f>
        <v>33</v>
      </c>
      <c r="E65" t="s">
        <v>1197</v>
      </c>
      <c r="F65" s="3" t="s">
        <v>1445</v>
      </c>
      <c r="G65" s="3" t="s">
        <v>2002</v>
      </c>
    </row>
    <row r="66" spans="1:7" x14ac:dyDescent="0.25">
      <c r="A66" t="s">
        <v>951</v>
      </c>
      <c r="B66" s="2">
        <v>39570</v>
      </c>
      <c r="C66" s="1" t="s">
        <v>1114</v>
      </c>
      <c r="D66" s="14">
        <f>+CVEsTime2Fix_FormattedDates9[[#This Row],[FixDate]]-CVEsTime2Fix_FormattedDates9[[#This Row],[CVE_Date]]</f>
        <v>33</v>
      </c>
      <c r="E66" t="s">
        <v>1197</v>
      </c>
      <c r="F66" s="3" t="s">
        <v>1445</v>
      </c>
      <c r="G66" s="3" t="s">
        <v>2003</v>
      </c>
    </row>
    <row r="67" spans="1:7" x14ac:dyDescent="0.25">
      <c r="A67" t="s">
        <v>952</v>
      </c>
      <c r="B67" s="2">
        <v>39586</v>
      </c>
      <c r="C67" s="4">
        <v>39591</v>
      </c>
      <c r="D67" s="14">
        <f>+CVEsTime2Fix_FormattedDates9[[#This Row],[FixDate]]-CVEsTime2Fix_FormattedDates9[[#This Row],[CVE_Date]]</f>
        <v>5</v>
      </c>
      <c r="E67" t="s">
        <v>1200</v>
      </c>
      <c r="F67" s="3" t="s">
        <v>1221</v>
      </c>
      <c r="G67" s="3" t="s">
        <v>2004</v>
      </c>
    </row>
    <row r="68" spans="1:7" x14ac:dyDescent="0.25">
      <c r="A68" t="s">
        <v>953</v>
      </c>
      <c r="B68" s="2">
        <v>39622</v>
      </c>
      <c r="C68" s="4">
        <v>39612</v>
      </c>
      <c r="D68" s="14">
        <f>+CVEsTime2Fix_FormattedDates9[[#This Row],[FixDate]]-CVEsTime2Fix_FormattedDates9[[#This Row],[CVE_Date]]</f>
        <v>-10</v>
      </c>
      <c r="E68" t="s">
        <v>1200</v>
      </c>
      <c r="F68" s="3" t="s">
        <v>1285</v>
      </c>
      <c r="G68" s="3" t="s">
        <v>2005</v>
      </c>
    </row>
    <row r="69" spans="1:7" x14ac:dyDescent="0.25">
      <c r="A69" t="s">
        <v>954</v>
      </c>
      <c r="B69" s="2">
        <v>39622</v>
      </c>
      <c r="C69" s="1" t="s">
        <v>1115</v>
      </c>
      <c r="D69" s="14">
        <f>+CVEsTime2Fix_FormattedDates9[[#This Row],[FixDate]]-CVEsTime2Fix_FormattedDates9[[#This Row],[CVE_Date]]</f>
        <v>-10</v>
      </c>
      <c r="E69" t="s">
        <v>1197</v>
      </c>
      <c r="F69" s="3" t="s">
        <v>1222</v>
      </c>
      <c r="G69" s="3" t="s">
        <v>2006</v>
      </c>
    </row>
    <row r="70" spans="1:7" x14ac:dyDescent="0.25">
      <c r="A70" t="s">
        <v>955</v>
      </c>
      <c r="B70" s="2">
        <v>39665</v>
      </c>
      <c r="C70" s="11">
        <v>39660</v>
      </c>
      <c r="D70" s="14" cm="1">
        <f t="array" ref="D70">_xlfn.IFS(CVEsTime2Fix_FormattedDates9[[#This Row],[FixDate]]="NA","NA",NOT(CVEsTime2Fix_FormattedDates9[[#This Row],[FixDate]]="NA"),(CVEsTime2Fix_FormattedDates9[[#This Row],[FixDate]]-CVEsTime2Fix_FormattedDates9[[#This Row],[CVE_Date]]))</f>
        <v>-5</v>
      </c>
      <c r="E70" t="s">
        <v>1200</v>
      </c>
      <c r="F70" s="3" t="s">
        <v>1519</v>
      </c>
      <c r="G70" s="3" t="s">
        <v>2007</v>
      </c>
    </row>
    <row r="71" spans="1:7" x14ac:dyDescent="0.25">
      <c r="A71" t="s">
        <v>956</v>
      </c>
      <c r="B71" s="2">
        <v>39667</v>
      </c>
      <c r="C71" s="4">
        <v>39666</v>
      </c>
      <c r="D71" s="14">
        <f>+CVEsTime2Fix_FormattedDates9[[#This Row],[FixDate]]-CVEsTime2Fix_FormattedDates9[[#This Row],[CVE_Date]]</f>
        <v>-1</v>
      </c>
      <c r="E71" t="s">
        <v>1200</v>
      </c>
      <c r="F71" s="3" t="s">
        <v>1286</v>
      </c>
      <c r="G71" s="3" t="s">
        <v>2008</v>
      </c>
    </row>
    <row r="72" spans="1:7" x14ac:dyDescent="0.25">
      <c r="A72" t="s">
        <v>957</v>
      </c>
      <c r="B72" s="2">
        <v>39672</v>
      </c>
      <c r="C72" s="4">
        <v>39706</v>
      </c>
      <c r="D72" s="14">
        <f>+CVEsTime2Fix_FormattedDates9[[#This Row],[FixDate]]-CVEsTime2Fix_FormattedDates9[[#This Row],[CVE_Date]]</f>
        <v>34</v>
      </c>
      <c r="E72" t="s">
        <v>1200</v>
      </c>
      <c r="F72" s="3" t="s">
        <v>1359</v>
      </c>
      <c r="G72" s="3" t="s">
        <v>2009</v>
      </c>
    </row>
    <row r="73" spans="1:7" x14ac:dyDescent="0.25">
      <c r="A73" t="s">
        <v>958</v>
      </c>
      <c r="B73" s="2">
        <v>39687</v>
      </c>
      <c r="C73" s="1" t="s">
        <v>1116</v>
      </c>
      <c r="D73" s="14">
        <f>+CVEsTime2Fix_FormattedDates9[[#This Row],[FixDate]]-CVEsTime2Fix_FormattedDates9[[#This Row],[CVE_Date]]</f>
        <v>56</v>
      </c>
      <c r="E73" t="s">
        <v>1197</v>
      </c>
      <c r="F73" s="3" t="s">
        <v>1405</v>
      </c>
      <c r="G73" s="3" t="s">
        <v>2010</v>
      </c>
    </row>
    <row r="74" spans="1:7" x14ac:dyDescent="0.25">
      <c r="A74" t="s">
        <v>959</v>
      </c>
      <c r="B74" s="2">
        <v>39687</v>
      </c>
      <c r="C74" s="1" t="s">
        <v>1116</v>
      </c>
      <c r="D74" s="14">
        <f>+CVEsTime2Fix_FormattedDates9[[#This Row],[FixDate]]-CVEsTime2Fix_FormattedDates9[[#This Row],[CVE_Date]]</f>
        <v>56</v>
      </c>
      <c r="E74" t="s">
        <v>1197</v>
      </c>
      <c r="F74" s="3" t="s">
        <v>1406</v>
      </c>
      <c r="G74" s="3" t="s">
        <v>2011</v>
      </c>
    </row>
    <row r="75" spans="1:7" x14ac:dyDescent="0.25">
      <c r="A75" t="s">
        <v>960</v>
      </c>
      <c r="B75" s="2">
        <v>39687</v>
      </c>
      <c r="C75" s="4">
        <v>39820</v>
      </c>
      <c r="D75" s="14">
        <f>+CVEsTime2Fix_FormattedDates9[[#This Row],[FixDate]]-CVEsTime2Fix_FormattedDates9[[#This Row],[CVE_Date]]</f>
        <v>133</v>
      </c>
      <c r="E75" t="s">
        <v>1197</v>
      </c>
      <c r="F75" s="3" t="s">
        <v>1407</v>
      </c>
      <c r="G75" s="3" t="s">
        <v>2012</v>
      </c>
    </row>
    <row r="76" spans="1:7" x14ac:dyDescent="0.25">
      <c r="A76" t="s">
        <v>961</v>
      </c>
      <c r="B76" s="2">
        <v>39723</v>
      </c>
      <c r="C76" s="1" t="s">
        <v>1117</v>
      </c>
      <c r="D76" s="14">
        <f>+CVEsTime2Fix_FormattedDates9[[#This Row],[FixDate]]-CVEsTime2Fix_FormattedDates9[[#This Row],[CVE_Date]]</f>
        <v>64</v>
      </c>
      <c r="E76" t="s">
        <v>1197</v>
      </c>
      <c r="F76" s="3" t="s">
        <v>1408</v>
      </c>
      <c r="G76" s="3" t="s">
        <v>2013</v>
      </c>
    </row>
    <row r="77" spans="1:7" x14ac:dyDescent="0.25">
      <c r="A77" t="s">
        <v>962</v>
      </c>
      <c r="B77" s="2">
        <v>39723</v>
      </c>
      <c r="C77" s="1" t="s">
        <v>1117</v>
      </c>
      <c r="D77" s="14">
        <f>+CVEsTime2Fix_FormattedDates9[[#This Row],[FixDate]]-CVEsTime2Fix_FormattedDates9[[#This Row],[CVE_Date]]</f>
        <v>64</v>
      </c>
      <c r="E77" t="s">
        <v>1197</v>
      </c>
      <c r="F77" s="3" t="s">
        <v>1446</v>
      </c>
      <c r="G77" s="3" t="s">
        <v>2014</v>
      </c>
    </row>
    <row r="78" spans="1:7" x14ac:dyDescent="0.25">
      <c r="A78" t="s">
        <v>963</v>
      </c>
      <c r="B78" s="2">
        <v>39878</v>
      </c>
      <c r="C78" s="11">
        <v>40045</v>
      </c>
      <c r="D78" s="14" cm="1">
        <f t="array" ref="D78">_xlfn.IFS(CVEsTime2Fix_FormattedDates9[[#This Row],[FixDate]]="NA","NA",NOT(CVEsTime2Fix_FormattedDates9[[#This Row],[FixDate]]="NA"),(CVEsTime2Fix_FormattedDates9[[#This Row],[FixDate]]-CVEsTime2Fix_FormattedDates9[[#This Row],[CVE_Date]]))</f>
        <v>167</v>
      </c>
      <c r="E78" t="s">
        <v>1200</v>
      </c>
      <c r="F78" s="3" t="s">
        <v>2593</v>
      </c>
      <c r="G78" s="3" t="s">
        <v>2015</v>
      </c>
    </row>
    <row r="79" spans="1:7" x14ac:dyDescent="0.25">
      <c r="A79" t="s">
        <v>964</v>
      </c>
      <c r="B79" s="2">
        <v>39968</v>
      </c>
      <c r="C79" s="11">
        <v>39752</v>
      </c>
      <c r="D79" s="14" cm="1">
        <f t="array" ref="D79">_xlfn.IFS(CVEsTime2Fix_FormattedDates9[[#This Row],[FixDate]]="NA","NA",NOT(CVEsTime2Fix_FormattedDates9[[#This Row],[FixDate]]="NA"),(CVEsTime2Fix_FormattedDates9[[#This Row],[FixDate]]-CVEsTime2Fix_FormattedDates9[[#This Row],[CVE_Date]]))</f>
        <v>-216</v>
      </c>
      <c r="E79" t="s">
        <v>2595</v>
      </c>
      <c r="F79" s="3" t="s">
        <v>1520</v>
      </c>
      <c r="G79" s="3" t="s">
        <v>2016</v>
      </c>
    </row>
    <row r="80" spans="1:7" x14ac:dyDescent="0.25">
      <c r="A80" t="s">
        <v>965</v>
      </c>
      <c r="B80" s="2">
        <v>39968</v>
      </c>
      <c r="C80" s="11">
        <v>39752</v>
      </c>
      <c r="D80" s="14" cm="1">
        <f t="array" ref="D80">_xlfn.IFS(CVEsTime2Fix_FormattedDates9[[#This Row],[FixDate]]="NA","NA",NOT(CVEsTime2Fix_FormattedDates9[[#This Row],[FixDate]]="NA"),(CVEsTime2Fix_FormattedDates9[[#This Row],[FixDate]]-CVEsTime2Fix_FormattedDates9[[#This Row],[CVE_Date]]))</f>
        <v>-216</v>
      </c>
      <c r="E80" t="s">
        <v>2595</v>
      </c>
      <c r="F80" s="3" t="s">
        <v>1520</v>
      </c>
      <c r="G80" s="3" t="s">
        <v>2017</v>
      </c>
    </row>
    <row r="81" spans="1:7" x14ac:dyDescent="0.25">
      <c r="A81" t="s">
        <v>966</v>
      </c>
      <c r="B81" s="2">
        <v>39723</v>
      </c>
      <c r="C81" s="4">
        <v>39821</v>
      </c>
      <c r="D81" s="14">
        <f>+CVEsTime2Fix_FormattedDates9[[#This Row],[FixDate]]-CVEsTime2Fix_FormattedDates9[[#This Row],[CVE_Date]]</f>
        <v>98</v>
      </c>
      <c r="E81" t="s">
        <v>1200</v>
      </c>
      <c r="F81" s="3" t="s">
        <v>1340</v>
      </c>
      <c r="G81" s="3" t="s">
        <v>2018</v>
      </c>
    </row>
    <row r="82" spans="1:7" x14ac:dyDescent="0.25">
      <c r="A82" t="s">
        <v>967</v>
      </c>
      <c r="B82" s="2">
        <v>39820</v>
      </c>
      <c r="C82" s="1" t="s">
        <v>1118</v>
      </c>
      <c r="D82" s="14">
        <f>+CVEsTime2Fix_FormattedDates9[[#This Row],[FixDate]]-CVEsTime2Fix_FormattedDates9[[#This Row],[CVE_Date]]</f>
        <v>106</v>
      </c>
      <c r="E82" t="s">
        <v>1197</v>
      </c>
      <c r="F82" s="3" t="s">
        <v>1375</v>
      </c>
      <c r="G82" s="3" t="s">
        <v>2019</v>
      </c>
    </row>
    <row r="83" spans="1:7" x14ac:dyDescent="0.25">
      <c r="A83" t="s">
        <v>968</v>
      </c>
      <c r="B83" s="2">
        <v>39820</v>
      </c>
      <c r="C83" s="1" t="s">
        <v>1118</v>
      </c>
      <c r="D83" s="14">
        <f>+CVEsTime2Fix_FormattedDates9[[#This Row],[FixDate]]-CVEsTime2Fix_FormattedDates9[[#This Row],[CVE_Date]]</f>
        <v>106</v>
      </c>
      <c r="E83" t="s">
        <v>1197</v>
      </c>
      <c r="F83" s="3" t="s">
        <v>1409</v>
      </c>
      <c r="G83" s="3" t="s">
        <v>2020</v>
      </c>
    </row>
    <row r="84" spans="1:7" x14ac:dyDescent="0.25">
      <c r="A84" t="s">
        <v>969</v>
      </c>
      <c r="B84" s="2">
        <v>39842</v>
      </c>
      <c r="C84" s="1" t="s">
        <v>1119</v>
      </c>
      <c r="D84" s="14">
        <f>+CVEsTime2Fix_FormattedDates9[[#This Row],[FixDate]]-CVEsTime2Fix_FormattedDates9[[#This Row],[CVE_Date]]</f>
        <v>-1</v>
      </c>
      <c r="E84" t="s">
        <v>1197</v>
      </c>
      <c r="F84" s="3" t="s">
        <v>1945</v>
      </c>
      <c r="G84" s="3" t="s">
        <v>1911</v>
      </c>
    </row>
    <row r="85" spans="1:7" x14ac:dyDescent="0.25">
      <c r="A85" t="s">
        <v>970</v>
      </c>
      <c r="B85" s="2">
        <v>39842</v>
      </c>
      <c r="C85" s="4">
        <v>39842</v>
      </c>
      <c r="D85" s="14">
        <f>+CVEsTime2Fix_FormattedDates9[[#This Row],[FixDate]]-CVEsTime2Fix_FormattedDates9[[#This Row],[CVE_Date]]</f>
        <v>0</v>
      </c>
      <c r="E85" t="s">
        <v>1200</v>
      </c>
      <c r="F85" s="3" t="s">
        <v>1223</v>
      </c>
      <c r="G85" s="3" t="s">
        <v>2021</v>
      </c>
    </row>
    <row r="86" spans="1:7" x14ac:dyDescent="0.25">
      <c r="A86" t="s">
        <v>971</v>
      </c>
      <c r="B86" s="2">
        <v>39862</v>
      </c>
      <c r="C86" s="1" t="s">
        <v>1120</v>
      </c>
      <c r="D86" s="14">
        <f>+CVEsTime2Fix_FormattedDates9[[#This Row],[FixDate]]-CVEsTime2Fix_FormattedDates9[[#This Row],[CVE_Date]]</f>
        <v>7</v>
      </c>
      <c r="E86" t="s">
        <v>1197</v>
      </c>
      <c r="F86" s="3" t="s">
        <v>1447</v>
      </c>
      <c r="G86" s="3" t="s">
        <v>2022</v>
      </c>
    </row>
    <row r="87" spans="1:7" x14ac:dyDescent="0.25">
      <c r="A87" t="s">
        <v>972</v>
      </c>
      <c r="B87" s="2">
        <v>39862</v>
      </c>
      <c r="C87" s="1" t="s">
        <v>1120</v>
      </c>
      <c r="D87" s="14">
        <f>+CVEsTime2Fix_FormattedDates9[[#This Row],[FixDate]]-CVEsTime2Fix_FormattedDates9[[#This Row],[CVE_Date]]</f>
        <v>7</v>
      </c>
      <c r="E87" t="s">
        <v>1197</v>
      </c>
      <c r="F87" s="3" t="s">
        <v>1447</v>
      </c>
      <c r="G87" s="3" t="s">
        <v>2023</v>
      </c>
    </row>
    <row r="88" spans="1:7" x14ac:dyDescent="0.25">
      <c r="A88" t="s">
        <v>973</v>
      </c>
      <c r="B88" s="2">
        <v>39862</v>
      </c>
      <c r="C88" s="1" t="s">
        <v>1120</v>
      </c>
      <c r="D88" s="14">
        <f>+CVEsTime2Fix_FormattedDates9[[#This Row],[FixDate]]-CVEsTime2Fix_FormattedDates9[[#This Row],[CVE_Date]]</f>
        <v>7</v>
      </c>
      <c r="E88" t="s">
        <v>1200</v>
      </c>
      <c r="F88" s="3" t="s">
        <v>1946</v>
      </c>
      <c r="G88" s="3" t="s">
        <v>1912</v>
      </c>
    </row>
    <row r="89" spans="1:7" x14ac:dyDescent="0.25">
      <c r="A89" t="s">
        <v>974</v>
      </c>
      <c r="B89" s="2">
        <v>39870</v>
      </c>
      <c r="C89" s="1" t="s">
        <v>1120</v>
      </c>
      <c r="D89" s="14">
        <f>+CVEsTime2Fix_FormattedDates9[[#This Row],[FixDate]]-CVEsTime2Fix_FormattedDates9[[#This Row],[CVE_Date]]</f>
        <v>-1</v>
      </c>
      <c r="E89" t="s">
        <v>1197</v>
      </c>
      <c r="F89" s="3" t="s">
        <v>1224</v>
      </c>
      <c r="G89" s="3" t="s">
        <v>2024</v>
      </c>
    </row>
    <row r="90" spans="1:7" x14ac:dyDescent="0.25">
      <c r="A90" t="s">
        <v>975</v>
      </c>
      <c r="B90" s="2">
        <v>39898</v>
      </c>
      <c r="C90" s="4">
        <v>39916</v>
      </c>
      <c r="D90" s="14">
        <f>+CVEsTime2Fix_FormattedDates9[[#This Row],[FixDate]]-CVEsTime2Fix_FormattedDates9[[#This Row],[CVE_Date]]</f>
        <v>18</v>
      </c>
      <c r="E90" t="s">
        <v>1197</v>
      </c>
      <c r="F90" s="3" t="s">
        <v>1448</v>
      </c>
      <c r="G90" s="3" t="s">
        <v>2025</v>
      </c>
    </row>
    <row r="91" spans="1:7" x14ac:dyDescent="0.25">
      <c r="A91" t="s">
        <v>976</v>
      </c>
      <c r="B91" s="2">
        <v>39898</v>
      </c>
      <c r="C91" s="4">
        <v>39916</v>
      </c>
      <c r="D91" s="14">
        <f>+CVEsTime2Fix_FormattedDates9[[#This Row],[FixDate]]-CVEsTime2Fix_FormattedDates9[[#This Row],[CVE_Date]]</f>
        <v>18</v>
      </c>
      <c r="E91" t="s">
        <v>1197</v>
      </c>
      <c r="F91" s="3" t="s">
        <v>1448</v>
      </c>
      <c r="G91" s="3" t="s">
        <v>2026</v>
      </c>
    </row>
    <row r="92" spans="1:7" x14ac:dyDescent="0.25">
      <c r="A92" t="s">
        <v>977</v>
      </c>
      <c r="B92" s="2">
        <v>39898</v>
      </c>
      <c r="C92" s="4">
        <v>39916</v>
      </c>
      <c r="D92" s="14">
        <f>+CVEsTime2Fix_FormattedDates9[[#This Row],[FixDate]]-CVEsTime2Fix_FormattedDates9[[#This Row],[CVE_Date]]</f>
        <v>18</v>
      </c>
      <c r="E92" t="s">
        <v>1197</v>
      </c>
      <c r="F92" s="3" t="s">
        <v>1448</v>
      </c>
      <c r="G92" s="3" t="s">
        <v>2027</v>
      </c>
    </row>
    <row r="93" spans="1:7" x14ac:dyDescent="0.25">
      <c r="A93" t="s">
        <v>978</v>
      </c>
      <c r="B93" s="2">
        <v>39898</v>
      </c>
      <c r="C93" s="4">
        <v>39916</v>
      </c>
      <c r="D93" s="14">
        <f>+CVEsTime2Fix_FormattedDates9[[#This Row],[FixDate]]-CVEsTime2Fix_FormattedDates9[[#This Row],[CVE_Date]]</f>
        <v>18</v>
      </c>
      <c r="E93" t="s">
        <v>1197</v>
      </c>
      <c r="F93" s="3" t="s">
        <v>1448</v>
      </c>
      <c r="G93" s="3" t="s">
        <v>2028</v>
      </c>
    </row>
    <row r="94" spans="1:7" x14ac:dyDescent="0.25">
      <c r="A94" t="s">
        <v>979</v>
      </c>
      <c r="B94" s="2">
        <v>39898</v>
      </c>
      <c r="C94" s="4">
        <v>39916</v>
      </c>
      <c r="D94" s="14">
        <f>+CVEsTime2Fix_FormattedDates9[[#This Row],[FixDate]]-CVEsTime2Fix_FormattedDates9[[#This Row],[CVE_Date]]</f>
        <v>18</v>
      </c>
      <c r="E94" t="s">
        <v>1197</v>
      </c>
      <c r="F94" s="3" t="s">
        <v>1448</v>
      </c>
      <c r="G94" s="3" t="s">
        <v>2029</v>
      </c>
    </row>
    <row r="95" spans="1:7" x14ac:dyDescent="0.25">
      <c r="A95" t="s">
        <v>980</v>
      </c>
      <c r="B95" s="2">
        <v>39898</v>
      </c>
      <c r="C95" s="4">
        <v>39916</v>
      </c>
      <c r="D95" s="14">
        <f>+CVEsTime2Fix_FormattedDates9[[#This Row],[FixDate]]-CVEsTime2Fix_FormattedDates9[[#This Row],[CVE_Date]]</f>
        <v>18</v>
      </c>
      <c r="E95" t="s">
        <v>1197</v>
      </c>
      <c r="F95" s="3" t="s">
        <v>1448</v>
      </c>
      <c r="G95" s="3" t="s">
        <v>2030</v>
      </c>
    </row>
    <row r="96" spans="1:7" x14ac:dyDescent="0.25">
      <c r="A96" t="s">
        <v>981</v>
      </c>
      <c r="B96" s="2">
        <v>39898</v>
      </c>
      <c r="C96" s="1" t="s">
        <v>1121</v>
      </c>
      <c r="D96" s="14">
        <f>+CVEsTime2Fix_FormattedDates9[[#This Row],[FixDate]]-CVEsTime2Fix_FormattedDates9[[#This Row],[CVE_Date]]</f>
        <v>90</v>
      </c>
      <c r="E96" t="s">
        <v>1197</v>
      </c>
      <c r="F96" s="3" t="s">
        <v>1410</v>
      </c>
      <c r="G96" s="3" t="s">
        <v>2031</v>
      </c>
    </row>
    <row r="97" spans="1:7" x14ac:dyDescent="0.25">
      <c r="A97" t="s">
        <v>982</v>
      </c>
      <c r="B97" s="2">
        <v>39898</v>
      </c>
      <c r="C97" s="1" t="s">
        <v>1122</v>
      </c>
      <c r="D97" s="14">
        <f>+CVEsTime2Fix_FormattedDates9[[#This Row],[FixDate]]-CVEsTime2Fix_FormattedDates9[[#This Row],[CVE_Date]]</f>
        <v>123</v>
      </c>
      <c r="E97" t="s">
        <v>1197</v>
      </c>
      <c r="F97" s="3" t="s">
        <v>1376</v>
      </c>
      <c r="G97" s="3" t="s">
        <v>2032</v>
      </c>
    </row>
    <row r="98" spans="1:7" x14ac:dyDescent="0.25">
      <c r="A98" t="s">
        <v>983</v>
      </c>
      <c r="B98" s="2">
        <v>39898</v>
      </c>
      <c r="C98" s="1" t="s">
        <v>1122</v>
      </c>
      <c r="D98" s="14">
        <f>+CVEsTime2Fix_FormattedDates9[[#This Row],[FixDate]]-CVEsTime2Fix_FormattedDates9[[#This Row],[CVE_Date]]</f>
        <v>123</v>
      </c>
      <c r="E98" t="s">
        <v>1197</v>
      </c>
      <c r="F98" s="3" t="s">
        <v>1376</v>
      </c>
      <c r="G98" s="3" t="s">
        <v>2033</v>
      </c>
    </row>
    <row r="99" spans="1:7" x14ac:dyDescent="0.25">
      <c r="A99" t="s">
        <v>984</v>
      </c>
      <c r="B99" s="2">
        <v>39898</v>
      </c>
      <c r="C99" s="4">
        <v>40102</v>
      </c>
      <c r="D99" s="14">
        <f>+CVEsTime2Fix_FormattedDates9[[#This Row],[FixDate]]-CVEsTime2Fix_FormattedDates9[[#This Row],[CVE_Date]]</f>
        <v>204</v>
      </c>
      <c r="E99" t="s">
        <v>1200</v>
      </c>
      <c r="F99" s="3" t="s">
        <v>1411</v>
      </c>
      <c r="G99" s="3" t="s">
        <v>2034</v>
      </c>
    </row>
    <row r="100" spans="1:7" x14ac:dyDescent="0.25">
      <c r="A100" t="s">
        <v>985</v>
      </c>
      <c r="B100" s="2">
        <v>39949</v>
      </c>
      <c r="C100" s="11">
        <v>39948</v>
      </c>
      <c r="D100" s="14" cm="1">
        <f t="array" ref="D100">_xlfn.IFS(CVEsTime2Fix_FormattedDates9[[#This Row],[FixDate]]="NA","NA",NOT(CVEsTime2Fix_FormattedDates9[[#This Row],[FixDate]]="NA"),(CVEsTime2Fix_FormattedDates9[[#This Row],[FixDate]]-CVEsTime2Fix_FormattedDates9[[#This Row],[CVE_Date]]))</f>
        <v>-1</v>
      </c>
      <c r="E100" t="s">
        <v>1200</v>
      </c>
      <c r="F100" s="3" t="s">
        <v>1521</v>
      </c>
      <c r="G100" s="3" t="s">
        <v>2035</v>
      </c>
    </row>
    <row r="101" spans="1:7" x14ac:dyDescent="0.25">
      <c r="A101" t="s">
        <v>986</v>
      </c>
      <c r="B101" s="2">
        <v>39976</v>
      </c>
      <c r="C101" s="1" t="s">
        <v>1121</v>
      </c>
      <c r="D101" s="14">
        <f>+CVEsTime2Fix_FormattedDates9[[#This Row],[FixDate]]-CVEsTime2Fix_FormattedDates9[[#This Row],[CVE_Date]]</f>
        <v>12</v>
      </c>
      <c r="E101" t="s">
        <v>1197</v>
      </c>
      <c r="F101" s="3" t="s">
        <v>1449</v>
      </c>
      <c r="G101" s="3" t="s">
        <v>2036</v>
      </c>
    </row>
    <row r="102" spans="1:7" x14ac:dyDescent="0.25">
      <c r="A102" t="s">
        <v>987</v>
      </c>
      <c r="B102" s="2">
        <v>39982</v>
      </c>
      <c r="C102" s="4">
        <v>39975</v>
      </c>
      <c r="D102" s="14">
        <f>+CVEsTime2Fix_FormattedDates9[[#This Row],[FixDate]]-CVEsTime2Fix_FormattedDates9[[#This Row],[CVE_Date]]</f>
        <v>-7</v>
      </c>
      <c r="E102" t="s">
        <v>1200</v>
      </c>
      <c r="F102" s="3" t="s">
        <v>1225</v>
      </c>
      <c r="G102" s="3" t="s">
        <v>2037</v>
      </c>
    </row>
    <row r="103" spans="1:7" x14ac:dyDescent="0.25">
      <c r="A103" t="s">
        <v>988</v>
      </c>
      <c r="B103" s="2">
        <v>40030</v>
      </c>
      <c r="C103" s="1" t="s">
        <v>1123</v>
      </c>
      <c r="D103" s="14">
        <f>+CVEsTime2Fix_FormattedDates9[[#This Row],[FixDate]]-CVEsTime2Fix_FormattedDates9[[#This Row],[CVE_Date]]</f>
        <v>41</v>
      </c>
      <c r="E103" t="s">
        <v>1197</v>
      </c>
      <c r="F103" s="3" t="s">
        <v>1450</v>
      </c>
      <c r="G103" s="3" t="s">
        <v>2038</v>
      </c>
    </row>
    <row r="104" spans="1:7" x14ac:dyDescent="0.25">
      <c r="A104" t="s">
        <v>989</v>
      </c>
      <c r="B104" s="2">
        <v>40044</v>
      </c>
      <c r="C104" s="4">
        <v>40051</v>
      </c>
      <c r="D104" s="14">
        <f>+CVEsTime2Fix_FormattedDates9[[#This Row],[FixDate]]-CVEsTime2Fix_FormattedDates9[[#This Row],[CVE_Date]]</f>
        <v>7</v>
      </c>
      <c r="E104" t="s">
        <v>1200</v>
      </c>
      <c r="F104" s="3" t="s">
        <v>1226</v>
      </c>
      <c r="G104" s="3" t="s">
        <v>2039</v>
      </c>
    </row>
    <row r="105" spans="1:7" x14ac:dyDescent="0.25">
      <c r="A105" t="s">
        <v>990</v>
      </c>
      <c r="B105" s="2">
        <v>40102</v>
      </c>
      <c r="C105" s="4">
        <v>40122</v>
      </c>
      <c r="D105" s="14">
        <f>+CVEsTime2Fix_FormattedDates9[[#This Row],[FixDate]]-CVEsTime2Fix_FormattedDates9[[#This Row],[CVE_Date]]</f>
        <v>20</v>
      </c>
      <c r="E105" t="s">
        <v>1200</v>
      </c>
      <c r="F105" s="3" t="s">
        <v>1360</v>
      </c>
      <c r="G105" s="3" t="s">
        <v>2040</v>
      </c>
    </row>
    <row r="106" spans="1:7" x14ac:dyDescent="0.25">
      <c r="A106" t="s">
        <v>991</v>
      </c>
      <c r="B106" s="2">
        <v>40119</v>
      </c>
      <c r="C106" s="11">
        <v>40136</v>
      </c>
      <c r="D106" s="14" cm="1">
        <f t="array" ref="D106">_xlfn.IFS(CVEsTime2Fix_FormattedDates9[[#This Row],[FixDate]]="NA","NA",NOT(CVEsTime2Fix_FormattedDates9[[#This Row],[FixDate]]="NA"),(CVEsTime2Fix_FormattedDates9[[#This Row],[FixDate]]-CVEsTime2Fix_FormattedDates9[[#This Row],[CVE_Date]]))</f>
        <v>17</v>
      </c>
      <c r="E106" t="s">
        <v>1200</v>
      </c>
      <c r="F106" s="3" t="s">
        <v>1522</v>
      </c>
      <c r="G106" s="3" t="s">
        <v>2041</v>
      </c>
    </row>
    <row r="107" spans="1:7" x14ac:dyDescent="0.25">
      <c r="A107" t="s">
        <v>992</v>
      </c>
      <c r="B107" s="2">
        <v>40358</v>
      </c>
      <c r="C107" s="11">
        <v>39909</v>
      </c>
      <c r="D107" s="14" cm="1">
        <f t="array" ref="D107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07" t="s">
        <v>2595</v>
      </c>
      <c r="F107" s="3" t="s">
        <v>1523</v>
      </c>
      <c r="G107" s="3" t="s">
        <v>2042</v>
      </c>
    </row>
    <row r="108" spans="1:7" x14ac:dyDescent="0.25">
      <c r="A108" t="s">
        <v>993</v>
      </c>
      <c r="B108" s="2">
        <v>40358</v>
      </c>
      <c r="C108" s="11">
        <v>39909</v>
      </c>
      <c r="D108" s="14" cm="1">
        <f t="array" ref="D108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08" t="s">
        <v>2595</v>
      </c>
      <c r="F108" s="3" t="s">
        <v>1523</v>
      </c>
      <c r="G108" s="3" t="s">
        <v>2043</v>
      </c>
    </row>
    <row r="109" spans="1:7" x14ac:dyDescent="0.25">
      <c r="A109" t="s">
        <v>994</v>
      </c>
      <c r="B109" s="2">
        <v>40358</v>
      </c>
      <c r="C109" s="11">
        <v>39909</v>
      </c>
      <c r="D109" s="14" cm="1">
        <f t="array" ref="D109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09" t="s">
        <v>2595</v>
      </c>
      <c r="F109" s="3" t="s">
        <v>1523</v>
      </c>
      <c r="G109" s="3" t="s">
        <v>2044</v>
      </c>
    </row>
    <row r="110" spans="1:7" x14ac:dyDescent="0.25">
      <c r="A110" t="s">
        <v>995</v>
      </c>
      <c r="B110" s="2">
        <v>40358</v>
      </c>
      <c r="C110" s="11">
        <v>39909</v>
      </c>
      <c r="D110" s="14" cm="1">
        <f t="array" ref="D110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0" t="s">
        <v>2595</v>
      </c>
      <c r="F110" s="3" t="s">
        <v>1523</v>
      </c>
      <c r="G110" s="3" t="s">
        <v>2045</v>
      </c>
    </row>
    <row r="111" spans="1:7" x14ac:dyDescent="0.25">
      <c r="A111" t="s">
        <v>996</v>
      </c>
      <c r="B111" s="2">
        <v>40358</v>
      </c>
      <c r="C111" s="11">
        <v>39909</v>
      </c>
      <c r="D111" s="14" cm="1">
        <f t="array" ref="D111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1" t="s">
        <v>2595</v>
      </c>
      <c r="F111" s="3" t="s">
        <v>1523</v>
      </c>
      <c r="G111" s="3" t="s">
        <v>2046</v>
      </c>
    </row>
    <row r="112" spans="1:7" x14ac:dyDescent="0.25">
      <c r="A112" t="s">
        <v>997</v>
      </c>
      <c r="B112" s="2">
        <v>40358</v>
      </c>
      <c r="C112" s="11">
        <v>39909</v>
      </c>
      <c r="D112" s="14" cm="1">
        <f t="array" ref="D112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2" t="s">
        <v>2595</v>
      </c>
      <c r="F112" s="3" t="s">
        <v>1523</v>
      </c>
      <c r="G112" s="3" t="s">
        <v>2047</v>
      </c>
    </row>
    <row r="113" spans="1:7" x14ac:dyDescent="0.25">
      <c r="A113" t="s">
        <v>998</v>
      </c>
      <c r="B113" s="2">
        <v>40358</v>
      </c>
      <c r="C113" s="11">
        <v>39909</v>
      </c>
      <c r="D113" s="14" cm="1">
        <f t="array" ref="D113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3" t="s">
        <v>2595</v>
      </c>
      <c r="F113" s="3" t="s">
        <v>1523</v>
      </c>
      <c r="G113" s="3" t="s">
        <v>2048</v>
      </c>
    </row>
    <row r="114" spans="1:7" x14ac:dyDescent="0.25">
      <c r="A114" t="s">
        <v>999</v>
      </c>
      <c r="B114" s="2">
        <v>40358</v>
      </c>
      <c r="C114" s="11">
        <v>39909</v>
      </c>
      <c r="D114" s="14" cm="1">
        <f t="array" ref="D114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4" t="s">
        <v>2595</v>
      </c>
      <c r="F114" s="3" t="s">
        <v>1523</v>
      </c>
      <c r="G114" s="3" t="s">
        <v>2049</v>
      </c>
    </row>
    <row r="115" spans="1:7" x14ac:dyDescent="0.25">
      <c r="A115" t="s">
        <v>1000</v>
      </c>
      <c r="B115" s="2">
        <v>40358</v>
      </c>
      <c r="C115" s="11">
        <v>39909</v>
      </c>
      <c r="D115" s="14" cm="1">
        <f t="array" ref="D115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5" t="s">
        <v>2595</v>
      </c>
      <c r="F115" s="3" t="s">
        <v>1523</v>
      </c>
      <c r="G115" s="3" t="s">
        <v>2050</v>
      </c>
    </row>
    <row r="116" spans="1:7" x14ac:dyDescent="0.25">
      <c r="A116" t="s">
        <v>1001</v>
      </c>
      <c r="B116" s="2">
        <v>40358</v>
      </c>
      <c r="C116" s="11">
        <v>39909</v>
      </c>
      <c r="D116" s="14" cm="1">
        <f t="array" ref="D116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6" t="s">
        <v>2595</v>
      </c>
      <c r="F116" s="3" t="s">
        <v>1523</v>
      </c>
      <c r="G116" s="3" t="s">
        <v>2051</v>
      </c>
    </row>
    <row r="117" spans="1:7" x14ac:dyDescent="0.25">
      <c r="A117" t="s">
        <v>1002</v>
      </c>
      <c r="B117" s="2">
        <v>40358</v>
      </c>
      <c r="C117" s="11">
        <v>39909</v>
      </c>
      <c r="D117" s="14" cm="1">
        <f t="array" ref="D117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7" t="s">
        <v>2595</v>
      </c>
      <c r="F117" s="3" t="s">
        <v>1523</v>
      </c>
      <c r="G117" s="3" t="s">
        <v>2052</v>
      </c>
    </row>
    <row r="118" spans="1:7" x14ac:dyDescent="0.25">
      <c r="A118" t="s">
        <v>1003</v>
      </c>
      <c r="B118" s="2">
        <v>40358</v>
      </c>
      <c r="C118" s="11">
        <v>39909</v>
      </c>
      <c r="D118" s="14" cm="1">
        <f t="array" ref="D118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8" t="s">
        <v>2595</v>
      </c>
      <c r="F118" s="3" t="s">
        <v>1523</v>
      </c>
      <c r="G118" s="3" t="s">
        <v>2053</v>
      </c>
    </row>
    <row r="119" spans="1:7" x14ac:dyDescent="0.25">
      <c r="A119" t="s">
        <v>1004</v>
      </c>
      <c r="B119" s="2">
        <v>40358</v>
      </c>
      <c r="C119" s="11">
        <v>39909</v>
      </c>
      <c r="D119" s="14" cm="1">
        <f t="array" ref="D119">_xlfn.IFS(CVEsTime2Fix_FormattedDates9[[#This Row],[FixDate]]="NA","NA",NOT(CVEsTime2Fix_FormattedDates9[[#This Row],[FixDate]]="NA"),(CVEsTime2Fix_FormattedDates9[[#This Row],[FixDate]]-CVEsTime2Fix_FormattedDates9[[#This Row],[CVE_Date]]))</f>
        <v>-449</v>
      </c>
      <c r="E119" t="s">
        <v>2595</v>
      </c>
      <c r="F119" s="3" t="s">
        <v>1523</v>
      </c>
      <c r="G119" s="3" t="s">
        <v>2054</v>
      </c>
    </row>
    <row r="120" spans="1:7" x14ac:dyDescent="0.25">
      <c r="A120" t="s">
        <v>646</v>
      </c>
      <c r="B120" s="2">
        <v>43742</v>
      </c>
      <c r="C120" s="4"/>
      <c r="D120" s="14"/>
      <c r="E120" t="s">
        <v>1270</v>
      </c>
      <c r="F120" s="3" t="s">
        <v>1350</v>
      </c>
      <c r="G120" s="3" t="s">
        <v>2055</v>
      </c>
    </row>
    <row r="121" spans="1:7" x14ac:dyDescent="0.25">
      <c r="A121" t="s">
        <v>1006</v>
      </c>
      <c r="B121" s="2">
        <v>40177</v>
      </c>
      <c r="C121" s="1" t="s">
        <v>1125</v>
      </c>
      <c r="D121" s="14">
        <f>+CVEsTime2Fix_FormattedDates9[[#This Row],[FixDate]]-CVEsTime2Fix_FormattedDates9[[#This Row],[CVE_Date]]</f>
        <v>76</v>
      </c>
      <c r="E121" t="s">
        <v>1197</v>
      </c>
      <c r="F121" s="3" t="s">
        <v>1412</v>
      </c>
      <c r="G121" s="3" t="s">
        <v>2056</v>
      </c>
    </row>
    <row r="122" spans="1:7" x14ac:dyDescent="0.25">
      <c r="A122" t="s">
        <v>1007</v>
      </c>
      <c r="B122" s="2">
        <v>40182</v>
      </c>
      <c r="C122" s="4">
        <v>40220</v>
      </c>
      <c r="D122" s="14">
        <f>+CVEsTime2Fix_FormattedDates9[[#This Row],[FixDate]]-CVEsTime2Fix_FormattedDates9[[#This Row],[CVE_Date]]</f>
        <v>38</v>
      </c>
      <c r="E122" t="s">
        <v>1197</v>
      </c>
      <c r="F122" s="3" t="s">
        <v>1451</v>
      </c>
      <c r="G122" s="3" t="s">
        <v>2057</v>
      </c>
    </row>
    <row r="123" spans="1:7" x14ac:dyDescent="0.25">
      <c r="A123" t="s">
        <v>1008</v>
      </c>
      <c r="B123" s="2">
        <v>40182</v>
      </c>
      <c r="C123" s="4">
        <v>40220</v>
      </c>
      <c r="D123" s="14">
        <f>+CVEsTime2Fix_FormattedDates9[[#This Row],[FixDate]]-CVEsTime2Fix_FormattedDates9[[#This Row],[CVE_Date]]</f>
        <v>38</v>
      </c>
      <c r="E123" t="s">
        <v>1197</v>
      </c>
      <c r="F123" s="3" t="s">
        <v>1451</v>
      </c>
      <c r="G123" s="3" t="s">
        <v>2058</v>
      </c>
    </row>
    <row r="124" spans="1:7" x14ac:dyDescent="0.25">
      <c r="A124" t="s">
        <v>1009</v>
      </c>
      <c r="B124" s="2">
        <v>40182</v>
      </c>
      <c r="C124" s="4">
        <v>40220</v>
      </c>
      <c r="D124" s="14">
        <f>+CVEsTime2Fix_FormattedDates9[[#This Row],[FixDate]]-CVEsTime2Fix_FormattedDates9[[#This Row],[CVE_Date]]</f>
        <v>38</v>
      </c>
      <c r="E124" t="s">
        <v>1197</v>
      </c>
      <c r="F124" s="3" t="s">
        <v>1451</v>
      </c>
      <c r="G124" s="3" t="s">
        <v>2059</v>
      </c>
    </row>
    <row r="125" spans="1:7" x14ac:dyDescent="0.25">
      <c r="A125" t="s">
        <v>1010</v>
      </c>
      <c r="B125" s="2">
        <v>40182</v>
      </c>
      <c r="C125" s="4">
        <v>40227</v>
      </c>
      <c r="D125" s="14">
        <f>+CVEsTime2Fix_FormattedDates9[[#This Row],[FixDate]]-CVEsTime2Fix_FormattedDates9[[#This Row],[CVE_Date]]</f>
        <v>45</v>
      </c>
      <c r="E125" t="s">
        <v>1197</v>
      </c>
      <c r="F125" s="3" t="s">
        <v>1452</v>
      </c>
      <c r="G125" s="3" t="s">
        <v>2060</v>
      </c>
    </row>
    <row r="126" spans="1:7" x14ac:dyDescent="0.25">
      <c r="A126" t="s">
        <v>1011</v>
      </c>
      <c r="B126" s="2">
        <v>40205</v>
      </c>
      <c r="C126" s="11">
        <v>40241</v>
      </c>
      <c r="D126" s="14" cm="1">
        <f t="array" ref="D126">_xlfn.IFS(CVEsTime2Fix_FormattedDates9[[#This Row],[FixDate]]="NA","NA",NOT(CVEsTime2Fix_FormattedDates9[[#This Row],[FixDate]]="NA"),(CVEsTime2Fix_FormattedDates9[[#This Row],[FixDate]]-CVEsTime2Fix_FormattedDates9[[#This Row],[CVE_Date]]))</f>
        <v>36</v>
      </c>
      <c r="E126" t="s">
        <v>1200</v>
      </c>
      <c r="F126" s="3" t="s">
        <v>1524</v>
      </c>
      <c r="G126" s="3" t="s">
        <v>2061</v>
      </c>
    </row>
    <row r="127" spans="1:7" x14ac:dyDescent="0.25">
      <c r="A127" t="s">
        <v>1012</v>
      </c>
      <c r="B127" s="2">
        <v>40205</v>
      </c>
      <c r="C127" s="4">
        <v>40211</v>
      </c>
      <c r="D127" s="14">
        <f>+CVEsTime2Fix_FormattedDates9[[#This Row],[FixDate]]-CVEsTime2Fix_FormattedDates9[[#This Row],[CVE_Date]]</f>
        <v>6</v>
      </c>
      <c r="E127" t="s">
        <v>1200</v>
      </c>
      <c r="F127" s="3" t="s">
        <v>1227</v>
      </c>
      <c r="G127" s="3" t="s">
        <v>2062</v>
      </c>
    </row>
    <row r="128" spans="1:7" x14ac:dyDescent="0.25">
      <c r="A128" t="s">
        <v>1013</v>
      </c>
      <c r="B128" s="2">
        <v>40213</v>
      </c>
      <c r="C128" s="11">
        <v>40203</v>
      </c>
      <c r="D128" s="14" cm="1">
        <f t="array" ref="D128">_xlfn.IFS(CVEsTime2Fix_FormattedDates9[[#This Row],[FixDate]]="NA","NA",NOT(CVEsTime2Fix_FormattedDates9[[#This Row],[FixDate]]="NA"),(CVEsTime2Fix_FormattedDates9[[#This Row],[FixDate]]-CVEsTime2Fix_FormattedDates9[[#This Row],[CVE_Date]]))</f>
        <v>-10</v>
      </c>
      <c r="E128" t="s">
        <v>1200</v>
      </c>
      <c r="F128" s="3" t="s">
        <v>1525</v>
      </c>
      <c r="G128" s="3" t="s">
        <v>2063</v>
      </c>
    </row>
    <row r="129" spans="1:7" x14ac:dyDescent="0.25">
      <c r="A129" t="s">
        <v>1014</v>
      </c>
      <c r="B129" s="2">
        <v>40219</v>
      </c>
      <c r="C129" s="11">
        <v>40241</v>
      </c>
      <c r="D129" s="14">
        <f>+CVEsTime2Fix_FormattedDates9[[#This Row],[FixDate]]-CVEsTime2Fix_FormattedDates9[[#This Row],[CVE_Date]]</f>
        <v>22</v>
      </c>
      <c r="E129" t="s">
        <v>1197</v>
      </c>
      <c r="F129" s="3" t="s">
        <v>1453</v>
      </c>
      <c r="G129" s="3" t="s">
        <v>2064</v>
      </c>
    </row>
    <row r="130" spans="1:7" x14ac:dyDescent="0.25">
      <c r="A130" t="s">
        <v>1015</v>
      </c>
      <c r="B130" s="2">
        <v>40219</v>
      </c>
      <c r="C130" s="4">
        <v>40262</v>
      </c>
      <c r="D130" s="14">
        <f>+CVEsTime2Fix_FormattedDates9[[#This Row],[FixDate]]-CVEsTime2Fix_FormattedDates9[[#This Row],[CVE_Date]]</f>
        <v>43</v>
      </c>
      <c r="E130" t="s">
        <v>1197</v>
      </c>
      <c r="F130" s="3" t="s">
        <v>1454</v>
      </c>
      <c r="G130" s="3" t="s">
        <v>2065</v>
      </c>
    </row>
    <row r="131" spans="1:7" x14ac:dyDescent="0.25">
      <c r="A131" t="s">
        <v>1016</v>
      </c>
      <c r="B131" s="2">
        <v>40219</v>
      </c>
      <c r="C131" s="1" t="s">
        <v>1126</v>
      </c>
      <c r="D131" s="14">
        <f>+CVEsTime2Fix_FormattedDates9[[#This Row],[FixDate]]-CVEsTime2Fix_FormattedDates9[[#This Row],[CVE_Date]]</f>
        <v>70</v>
      </c>
      <c r="E131" t="s">
        <v>1197</v>
      </c>
      <c r="F131" s="3" t="s">
        <v>1413</v>
      </c>
      <c r="G131" s="3" t="s">
        <v>2066</v>
      </c>
    </row>
    <row r="132" spans="1:7" x14ac:dyDescent="0.25">
      <c r="A132" t="s">
        <v>1017</v>
      </c>
      <c r="B132" s="2">
        <v>40219</v>
      </c>
      <c r="C132" s="1" t="s">
        <v>1127</v>
      </c>
      <c r="D132" s="14">
        <f>+CVEsTime2Fix_FormattedDates9[[#This Row],[FixDate]]-CVEsTime2Fix_FormattedDates9[[#This Row],[CVE_Date]]</f>
        <v>105</v>
      </c>
      <c r="E132" t="s">
        <v>1197</v>
      </c>
      <c r="F132" s="3" t="s">
        <v>1377</v>
      </c>
      <c r="G132" s="3" t="s">
        <v>2067</v>
      </c>
    </row>
    <row r="133" spans="1:7" x14ac:dyDescent="0.25">
      <c r="A133" t="s">
        <v>1018</v>
      </c>
      <c r="B133" s="2">
        <v>40219</v>
      </c>
      <c r="C133" s="1" t="s">
        <v>1127</v>
      </c>
      <c r="D133" s="14">
        <f>+CVEsTime2Fix_FormattedDates9[[#This Row],[FixDate]]-CVEsTime2Fix_FormattedDates9[[#This Row],[CVE_Date]]</f>
        <v>105</v>
      </c>
      <c r="E133" t="s">
        <v>1197</v>
      </c>
      <c r="F133" s="3" t="s">
        <v>1377</v>
      </c>
      <c r="G133" s="3" t="s">
        <v>2068</v>
      </c>
    </row>
    <row r="134" spans="1:7" x14ac:dyDescent="0.25">
      <c r="A134" t="s">
        <v>1019</v>
      </c>
      <c r="B134" s="2">
        <v>40219</v>
      </c>
      <c r="C134" s="1" t="s">
        <v>1127</v>
      </c>
      <c r="D134" s="14">
        <f>+CVEsTime2Fix_FormattedDates9[[#This Row],[FixDate]]-CVEsTime2Fix_FormattedDates9[[#This Row],[CVE_Date]]</f>
        <v>105</v>
      </c>
      <c r="E134" t="s">
        <v>1197</v>
      </c>
      <c r="F134" s="3" t="s">
        <v>1377</v>
      </c>
      <c r="G134" s="3" t="s">
        <v>2069</v>
      </c>
    </row>
    <row r="135" spans="1:7" x14ac:dyDescent="0.25">
      <c r="A135" t="s">
        <v>1020</v>
      </c>
      <c r="B135" s="2">
        <v>40219</v>
      </c>
      <c r="C135" s="1" t="s">
        <v>1127</v>
      </c>
      <c r="D135" s="14">
        <f>+CVEsTime2Fix_FormattedDates9[[#This Row],[FixDate]]-CVEsTime2Fix_FormattedDates9[[#This Row],[CVE_Date]]</f>
        <v>105</v>
      </c>
      <c r="E135" t="s">
        <v>1197</v>
      </c>
      <c r="F135" s="3" t="s">
        <v>1377</v>
      </c>
      <c r="G135" s="3" t="s">
        <v>2070</v>
      </c>
    </row>
    <row r="136" spans="1:7" x14ac:dyDescent="0.25">
      <c r="A136" t="s">
        <v>1021</v>
      </c>
      <c r="B136" s="2">
        <v>40219</v>
      </c>
      <c r="C136" s="1" t="s">
        <v>1127</v>
      </c>
      <c r="D136" s="14">
        <f>+CVEsTime2Fix_FormattedDates9[[#This Row],[FixDate]]-CVEsTime2Fix_FormattedDates9[[#This Row],[CVE_Date]]</f>
        <v>105</v>
      </c>
      <c r="E136" t="s">
        <v>1197</v>
      </c>
      <c r="F136" s="3" t="s">
        <v>1377</v>
      </c>
      <c r="G136" s="3" t="s">
        <v>2071</v>
      </c>
    </row>
    <row r="137" spans="1:7" x14ac:dyDescent="0.25">
      <c r="A137" t="s">
        <v>1022</v>
      </c>
      <c r="B137" s="2">
        <v>40219</v>
      </c>
      <c r="C137" s="1" t="s">
        <v>1127</v>
      </c>
      <c r="D137" s="14">
        <f>+CVEsTime2Fix_FormattedDates9[[#This Row],[FixDate]]-CVEsTime2Fix_FormattedDates9[[#This Row],[CVE_Date]]</f>
        <v>105</v>
      </c>
      <c r="E137" t="s">
        <v>1197</v>
      </c>
      <c r="F137" s="3" t="s">
        <v>1377</v>
      </c>
      <c r="G137" s="3" t="s">
        <v>2072</v>
      </c>
    </row>
    <row r="138" spans="1:7" x14ac:dyDescent="0.25">
      <c r="A138" t="s">
        <v>1023</v>
      </c>
      <c r="B138" s="2">
        <v>40219</v>
      </c>
      <c r="C138" s="1" t="s">
        <v>1128</v>
      </c>
      <c r="D138" s="14">
        <f>+CVEsTime2Fix_FormattedDates9[[#This Row],[FixDate]]-CVEsTime2Fix_FormattedDates9[[#This Row],[CVE_Date]]</f>
        <v>91</v>
      </c>
      <c r="E138" t="s">
        <v>1197</v>
      </c>
      <c r="F138" s="3" t="s">
        <v>1414</v>
      </c>
      <c r="G138" s="3" t="s">
        <v>2073</v>
      </c>
    </row>
    <row r="139" spans="1:7" x14ac:dyDescent="0.25">
      <c r="A139" t="s">
        <v>1024</v>
      </c>
      <c r="B139" s="2">
        <v>40219</v>
      </c>
      <c r="C139" s="1" t="s">
        <v>1128</v>
      </c>
      <c r="D139" s="14">
        <f>+CVEsTime2Fix_FormattedDates9[[#This Row],[FixDate]]-CVEsTime2Fix_FormattedDates9[[#This Row],[CVE_Date]]</f>
        <v>91</v>
      </c>
      <c r="E139" t="s">
        <v>1197</v>
      </c>
      <c r="F139" s="3" t="s">
        <v>1415</v>
      </c>
      <c r="G139" s="3" t="s">
        <v>2074</v>
      </c>
    </row>
    <row r="140" spans="1:7" x14ac:dyDescent="0.25">
      <c r="A140" t="s">
        <v>1025</v>
      </c>
      <c r="B140" s="2">
        <v>40219</v>
      </c>
      <c r="C140" s="1" t="s">
        <v>1128</v>
      </c>
      <c r="D140" s="14">
        <f>+CVEsTime2Fix_FormattedDates9[[#This Row],[FixDate]]-CVEsTime2Fix_FormattedDates9[[#This Row],[CVE_Date]]</f>
        <v>91</v>
      </c>
      <c r="E140" t="s">
        <v>1197</v>
      </c>
      <c r="F140" s="3" t="s">
        <v>1416</v>
      </c>
      <c r="G140" s="3" t="s">
        <v>2075</v>
      </c>
    </row>
    <row r="141" spans="1:7" x14ac:dyDescent="0.25">
      <c r="A141" t="s">
        <v>1026</v>
      </c>
      <c r="B141" s="2">
        <v>40219</v>
      </c>
      <c r="C141" s="1" t="s">
        <v>1128</v>
      </c>
      <c r="D141" s="14">
        <f>+CVEsTime2Fix_FormattedDates9[[#This Row],[FixDate]]-CVEsTime2Fix_FormattedDates9[[#This Row],[CVE_Date]]</f>
        <v>91</v>
      </c>
      <c r="E141" t="s">
        <v>1197</v>
      </c>
      <c r="F141" s="3" t="s">
        <v>1417</v>
      </c>
      <c r="G141" s="3" t="s">
        <v>2076</v>
      </c>
    </row>
    <row r="142" spans="1:7" x14ac:dyDescent="0.25">
      <c r="A142" t="s">
        <v>1027</v>
      </c>
      <c r="B142" s="2">
        <v>40240</v>
      </c>
      <c r="C142" s="1" t="s">
        <v>1129</v>
      </c>
      <c r="D142" s="14">
        <f>+CVEsTime2Fix_FormattedDates9[[#This Row],[FixDate]]-CVEsTime2Fix_FormattedDates9[[#This Row],[CVE_Date]]</f>
        <v>156</v>
      </c>
      <c r="E142" t="s">
        <v>1197</v>
      </c>
      <c r="F142" s="3" t="s">
        <v>1378</v>
      </c>
      <c r="G142" s="3" t="s">
        <v>2077</v>
      </c>
    </row>
    <row r="143" spans="1:7" x14ac:dyDescent="0.25">
      <c r="A143" t="s">
        <v>1028</v>
      </c>
      <c r="B143" s="2">
        <v>40295</v>
      </c>
      <c r="C143" s="1" t="s">
        <v>1128</v>
      </c>
      <c r="D143" s="14">
        <f>+CVEsTime2Fix_FormattedDates9[[#This Row],[FixDate]]-CVEsTime2Fix_FormattedDates9[[#This Row],[CVE_Date]]</f>
        <v>15</v>
      </c>
      <c r="E143" t="s">
        <v>1197</v>
      </c>
      <c r="F143" s="3" t="s">
        <v>1455</v>
      </c>
      <c r="G143" s="3" t="s">
        <v>2078</v>
      </c>
    </row>
    <row r="144" spans="1:7" x14ac:dyDescent="0.25">
      <c r="A144" t="s">
        <v>1029</v>
      </c>
      <c r="B144" s="2">
        <v>40295</v>
      </c>
      <c r="C144" s="1" t="s">
        <v>1128</v>
      </c>
      <c r="D144" s="14">
        <f>+CVEsTime2Fix_FormattedDates9[[#This Row],[FixDate]]-CVEsTime2Fix_FormattedDates9[[#This Row],[CVE_Date]]</f>
        <v>15</v>
      </c>
      <c r="E144" t="s">
        <v>1197</v>
      </c>
      <c r="F144" s="3" t="s">
        <v>1456</v>
      </c>
      <c r="G144" s="3" t="s">
        <v>2079</v>
      </c>
    </row>
    <row r="145" spans="1:7" x14ac:dyDescent="0.25">
      <c r="A145" t="s">
        <v>1030</v>
      </c>
      <c r="B145" s="2">
        <v>40295</v>
      </c>
      <c r="C145" s="1" t="s">
        <v>1128</v>
      </c>
      <c r="D145" s="14">
        <f>+CVEsTime2Fix_FormattedDates9[[#This Row],[FixDate]]-CVEsTime2Fix_FormattedDates9[[#This Row],[CVE_Date]]</f>
        <v>15</v>
      </c>
      <c r="E145" t="s">
        <v>1197</v>
      </c>
      <c r="F145" s="3" t="s">
        <v>1457</v>
      </c>
      <c r="G145" s="3" t="s">
        <v>2080</v>
      </c>
    </row>
    <row r="146" spans="1:7" x14ac:dyDescent="0.25">
      <c r="A146" t="s">
        <v>1031</v>
      </c>
      <c r="B146" s="2">
        <v>40295</v>
      </c>
      <c r="C146" s="1" t="s">
        <v>1128</v>
      </c>
      <c r="D146" s="14">
        <f>+CVEsTime2Fix_FormattedDates9[[#This Row],[FixDate]]-CVEsTime2Fix_FormattedDates9[[#This Row],[CVE_Date]]</f>
        <v>15</v>
      </c>
      <c r="E146" t="s">
        <v>1197</v>
      </c>
      <c r="F146" s="3" t="s">
        <v>1458</v>
      </c>
      <c r="G146" s="3" t="s">
        <v>2081</v>
      </c>
    </row>
    <row r="147" spans="1:7" x14ac:dyDescent="0.25">
      <c r="A147" t="s">
        <v>1032</v>
      </c>
      <c r="B147" s="2">
        <v>40295</v>
      </c>
      <c r="C147" s="1" t="s">
        <v>1128</v>
      </c>
      <c r="D147" s="14">
        <f>+CVEsTime2Fix_FormattedDates9[[#This Row],[FixDate]]-CVEsTime2Fix_FormattedDates9[[#This Row],[CVE_Date]]</f>
        <v>15</v>
      </c>
      <c r="E147" t="s">
        <v>1197</v>
      </c>
      <c r="F147" s="3" t="s">
        <v>1459</v>
      </c>
      <c r="G147" s="3" t="s">
        <v>2082</v>
      </c>
    </row>
    <row r="148" spans="1:7" x14ac:dyDescent="0.25">
      <c r="A148" t="s">
        <v>1033</v>
      </c>
      <c r="B148" s="2">
        <v>40295</v>
      </c>
      <c r="C148" s="1" t="s">
        <v>1130</v>
      </c>
      <c r="D148" s="14">
        <f>+CVEsTime2Fix_FormattedDates9[[#This Row],[FixDate]]-CVEsTime2Fix_FormattedDates9[[#This Row],[CVE_Date]]</f>
        <v>99</v>
      </c>
      <c r="E148" t="s">
        <v>1197</v>
      </c>
      <c r="F148" s="3" t="s">
        <v>1418</v>
      </c>
      <c r="G148" s="3" t="s">
        <v>2083</v>
      </c>
    </row>
    <row r="149" spans="1:7" x14ac:dyDescent="0.25">
      <c r="A149" t="s">
        <v>1034</v>
      </c>
      <c r="B149" s="2">
        <v>40295</v>
      </c>
      <c r="C149" s="1" t="s">
        <v>1130</v>
      </c>
      <c r="D149" s="14">
        <f>+CVEsTime2Fix_FormattedDates9[[#This Row],[FixDate]]-CVEsTime2Fix_FormattedDates9[[#This Row],[CVE_Date]]</f>
        <v>99</v>
      </c>
      <c r="E149" t="s">
        <v>1197</v>
      </c>
      <c r="F149" s="3" t="s">
        <v>1418</v>
      </c>
      <c r="G149" s="3" t="s">
        <v>2084</v>
      </c>
    </row>
    <row r="150" spans="1:7" x14ac:dyDescent="0.25">
      <c r="A150" t="s">
        <v>1035</v>
      </c>
      <c r="B150" s="2">
        <v>40295</v>
      </c>
      <c r="C150" s="1" t="s">
        <v>1130</v>
      </c>
      <c r="D150" s="14">
        <f>+CVEsTime2Fix_FormattedDates9[[#This Row],[FixDate]]-CVEsTime2Fix_FormattedDates9[[#This Row],[CVE_Date]]</f>
        <v>99</v>
      </c>
      <c r="E150" t="s">
        <v>1197</v>
      </c>
      <c r="F150" s="3" t="s">
        <v>1418</v>
      </c>
      <c r="G150" s="3" t="s">
        <v>2085</v>
      </c>
    </row>
    <row r="151" spans="1:7" x14ac:dyDescent="0.25">
      <c r="A151" t="s">
        <v>1036</v>
      </c>
      <c r="B151" s="2">
        <v>40295</v>
      </c>
      <c r="C151" s="1" t="s">
        <v>1130</v>
      </c>
      <c r="D151" s="14">
        <f>+CVEsTime2Fix_FormattedDates9[[#This Row],[FixDate]]-CVEsTime2Fix_FormattedDates9[[#This Row],[CVE_Date]]</f>
        <v>99</v>
      </c>
      <c r="E151" t="s">
        <v>1197</v>
      </c>
      <c r="F151" s="3" t="s">
        <v>1418</v>
      </c>
      <c r="G151" s="3" t="s">
        <v>2086</v>
      </c>
    </row>
    <row r="152" spans="1:7" x14ac:dyDescent="0.25">
      <c r="A152" t="s">
        <v>1037</v>
      </c>
      <c r="B152" s="2">
        <v>40297</v>
      </c>
      <c r="C152" s="4">
        <v>40204</v>
      </c>
      <c r="D152" s="14">
        <f>+CVEsTime2Fix_FormattedDates9[[#This Row],[FixDate]]-CVEsTime2Fix_FormattedDates9[[#This Row],[CVE_Date]]</f>
        <v>-93</v>
      </c>
      <c r="E152" t="s">
        <v>2595</v>
      </c>
      <c r="F152" s="3" t="s">
        <v>1287</v>
      </c>
      <c r="G152" s="3" t="s">
        <v>2087</v>
      </c>
    </row>
    <row r="153" spans="1:7" x14ac:dyDescent="0.25">
      <c r="A153" t="s">
        <v>1038</v>
      </c>
      <c r="B153" s="2">
        <v>40304</v>
      </c>
      <c r="C153" s="1" t="s">
        <v>1124</v>
      </c>
      <c r="D153" s="14">
        <f>+CVEsTime2Fix_FormattedDates9[[#This Row],[FixDate]]-CVEsTime2Fix_FormattedDates9[[#This Row],[CVE_Date]]</f>
        <v>224</v>
      </c>
      <c r="E153" t="s">
        <v>1197</v>
      </c>
      <c r="F153" s="3" t="s">
        <v>1379</v>
      </c>
      <c r="G153" s="3" t="s">
        <v>2088</v>
      </c>
    </row>
    <row r="154" spans="1:7" x14ac:dyDescent="0.25">
      <c r="A154" t="s">
        <v>1039</v>
      </c>
      <c r="B154" s="2">
        <v>40343</v>
      </c>
      <c r="C154" s="11">
        <v>40347</v>
      </c>
      <c r="D154" s="14" cm="1">
        <f t="array" ref="D154">_xlfn.IFS(CVEsTime2Fix_FormattedDates9[[#This Row],[FixDate]]="NA","NA",NOT(CVEsTime2Fix_FormattedDates9[[#This Row],[FixDate]]="NA"),(CVEsTime2Fix_FormattedDates9[[#This Row],[FixDate]]-CVEsTime2Fix_FormattedDates9[[#This Row],[CVE_Date]]))</f>
        <v>4</v>
      </c>
      <c r="E154" t="s">
        <v>1200</v>
      </c>
      <c r="F154" s="3" t="s">
        <v>1526</v>
      </c>
      <c r="G154" s="3" t="s">
        <v>2089</v>
      </c>
    </row>
    <row r="155" spans="1:7" x14ac:dyDescent="0.25">
      <c r="A155" t="s">
        <v>1040</v>
      </c>
      <c r="B155" s="2">
        <v>40382</v>
      </c>
      <c r="C155" s="1" t="s">
        <v>1130</v>
      </c>
      <c r="D155" s="14">
        <f>+CVEsTime2Fix_FormattedDates9[[#This Row],[FixDate]]-CVEsTime2Fix_FormattedDates9[[#This Row],[CVE_Date]]</f>
        <v>12</v>
      </c>
      <c r="E155" t="s">
        <v>1197</v>
      </c>
      <c r="F155" s="3" t="s">
        <v>1460</v>
      </c>
      <c r="G155" s="3" t="s">
        <v>2090</v>
      </c>
    </row>
    <row r="156" spans="1:7" x14ac:dyDescent="0.25">
      <c r="A156" t="s">
        <v>1041</v>
      </c>
      <c r="B156" s="2">
        <v>40382</v>
      </c>
      <c r="C156" s="1" t="s">
        <v>1130</v>
      </c>
      <c r="D156" s="14">
        <f>+CVEsTime2Fix_FormattedDates9[[#This Row],[FixDate]]-CVEsTime2Fix_FormattedDates9[[#This Row],[CVE_Date]]</f>
        <v>12</v>
      </c>
      <c r="E156" t="s">
        <v>1197</v>
      </c>
      <c r="F156" s="3" t="s">
        <v>1461</v>
      </c>
      <c r="G156" s="3" t="s">
        <v>2091</v>
      </c>
    </row>
    <row r="157" spans="1:7" x14ac:dyDescent="0.25">
      <c r="A157" t="s">
        <v>1042</v>
      </c>
      <c r="B157" s="2">
        <v>40382</v>
      </c>
      <c r="C157" s="1" t="s">
        <v>1130</v>
      </c>
      <c r="D157" s="14">
        <f>+CVEsTime2Fix_FormattedDates9[[#This Row],[FixDate]]-CVEsTime2Fix_FormattedDates9[[#This Row],[CVE_Date]]</f>
        <v>12</v>
      </c>
      <c r="E157" t="s">
        <v>1197</v>
      </c>
      <c r="F157" s="3" t="s">
        <v>1462</v>
      </c>
      <c r="G157" s="3" t="s">
        <v>2092</v>
      </c>
    </row>
    <row r="158" spans="1:7" x14ac:dyDescent="0.25">
      <c r="A158" t="s">
        <v>1043</v>
      </c>
      <c r="B158" s="2">
        <v>40382</v>
      </c>
      <c r="C158" s="1" t="s">
        <v>1130</v>
      </c>
      <c r="D158" s="14">
        <f>+CVEsTime2Fix_FormattedDates9[[#This Row],[FixDate]]-CVEsTime2Fix_FormattedDates9[[#This Row],[CVE_Date]]</f>
        <v>12</v>
      </c>
      <c r="E158" t="s">
        <v>1197</v>
      </c>
      <c r="F158" s="3" t="s">
        <v>1463</v>
      </c>
      <c r="G158" s="3" t="s">
        <v>2093</v>
      </c>
    </row>
    <row r="159" spans="1:7" x14ac:dyDescent="0.25">
      <c r="A159" t="s">
        <v>1044</v>
      </c>
      <c r="B159" s="2">
        <v>40382</v>
      </c>
      <c r="C159" s="1" t="s">
        <v>1130</v>
      </c>
      <c r="D159" s="14">
        <f>+CVEsTime2Fix_FormattedDates9[[#This Row],[FixDate]]-CVEsTime2Fix_FormattedDates9[[#This Row],[CVE_Date]]</f>
        <v>12</v>
      </c>
      <c r="E159" t="s">
        <v>1197</v>
      </c>
      <c r="F159" s="3" t="s">
        <v>1228</v>
      </c>
      <c r="G159" s="3" t="s">
        <v>2094</v>
      </c>
    </row>
    <row r="160" spans="1:7" x14ac:dyDescent="0.25">
      <c r="A160" t="s">
        <v>1045</v>
      </c>
      <c r="B160" s="2">
        <v>40382</v>
      </c>
      <c r="C160" s="1" t="s">
        <v>1130</v>
      </c>
      <c r="D160" s="14">
        <f>+CVEsTime2Fix_FormattedDates9[[#This Row],[FixDate]]-CVEsTime2Fix_FormattedDates9[[#This Row],[CVE_Date]]</f>
        <v>12</v>
      </c>
      <c r="E160" t="s">
        <v>1197</v>
      </c>
      <c r="F160" s="3" t="s">
        <v>1228</v>
      </c>
      <c r="G160" s="3" t="s">
        <v>2095</v>
      </c>
    </row>
    <row r="161" spans="1:7" x14ac:dyDescent="0.25">
      <c r="A161" t="s">
        <v>1046</v>
      </c>
      <c r="B161" s="2">
        <v>40382</v>
      </c>
      <c r="C161" s="1" t="s">
        <v>1130</v>
      </c>
      <c r="D161" s="14">
        <f>+CVEsTime2Fix_FormattedDates9[[#This Row],[FixDate]]-CVEsTime2Fix_FormattedDates9[[#This Row],[CVE_Date]]</f>
        <v>12</v>
      </c>
      <c r="E161" t="s">
        <v>1197</v>
      </c>
      <c r="F161" s="3" t="s">
        <v>1228</v>
      </c>
      <c r="G161" s="3" t="s">
        <v>2096</v>
      </c>
    </row>
    <row r="162" spans="1:7" x14ac:dyDescent="0.25">
      <c r="A162" t="s">
        <v>1047</v>
      </c>
      <c r="B162" s="2">
        <v>40458</v>
      </c>
      <c r="C162" s="4">
        <v>40505</v>
      </c>
      <c r="D162" s="14">
        <f>+CVEsTime2Fix_FormattedDates9[[#This Row],[FixDate]]-CVEsTime2Fix_FormattedDates9[[#This Row],[CVE_Date]]</f>
        <v>47</v>
      </c>
      <c r="E162" t="s">
        <v>1200</v>
      </c>
      <c r="F162" s="3" t="s">
        <v>1229</v>
      </c>
      <c r="G162" s="3" t="s">
        <v>2097</v>
      </c>
    </row>
    <row r="163" spans="1:7" x14ac:dyDescent="0.25">
      <c r="A163" t="s">
        <v>1048</v>
      </c>
      <c r="B163" s="2">
        <v>40550</v>
      </c>
      <c r="C163" s="4">
        <v>40564</v>
      </c>
      <c r="D163" s="14">
        <f>+CVEsTime2Fix_FormattedDates9[[#This Row],[FixDate]]-CVEsTime2Fix_FormattedDates9[[#This Row],[CVE_Date]]</f>
        <v>14</v>
      </c>
      <c r="E163" t="s">
        <v>1200</v>
      </c>
      <c r="F163" s="3" t="s">
        <v>1230</v>
      </c>
      <c r="G163" s="3" t="s">
        <v>2098</v>
      </c>
    </row>
    <row r="164" spans="1:7" x14ac:dyDescent="0.25">
      <c r="A164" t="s">
        <v>1049</v>
      </c>
      <c r="B164" s="2">
        <v>40562</v>
      </c>
      <c r="C164" s="11">
        <v>40561</v>
      </c>
      <c r="D164" s="14" cm="1">
        <f t="array" ref="D164">_xlfn.IFS(CVEsTime2Fix_FormattedDates9[[#This Row],[FixDate]]="NA","NA",NOT(CVEsTime2Fix_FormattedDates9[[#This Row],[FixDate]]="NA"),(CVEsTime2Fix_FormattedDates9[[#This Row],[FixDate]]-CVEsTime2Fix_FormattedDates9[[#This Row],[CVE_Date]]))</f>
        <v>-1</v>
      </c>
      <c r="E164" t="s">
        <v>1200</v>
      </c>
      <c r="F164" s="3" t="s">
        <v>1527</v>
      </c>
      <c r="G164" s="3" t="s">
        <v>2099</v>
      </c>
    </row>
    <row r="165" spans="1:7" x14ac:dyDescent="0.25">
      <c r="A165" t="s">
        <v>1050</v>
      </c>
      <c r="B165" s="2">
        <v>40605</v>
      </c>
      <c r="C165" s="4">
        <v>40596</v>
      </c>
      <c r="D165" s="14">
        <f>+CVEsTime2Fix_FormattedDates9[[#This Row],[FixDate]]-CVEsTime2Fix_FormattedDates9[[#This Row],[CVE_Date]]</f>
        <v>-9</v>
      </c>
      <c r="E165" t="s">
        <v>1200</v>
      </c>
      <c r="F165" s="3" t="s">
        <v>1231</v>
      </c>
      <c r="G165" s="3" t="s">
        <v>2100</v>
      </c>
    </row>
    <row r="166" spans="1:7" x14ac:dyDescent="0.25">
      <c r="A166" t="s">
        <v>1051</v>
      </c>
      <c r="B166" s="2">
        <v>40696</v>
      </c>
      <c r="C166" s="4">
        <v>40744</v>
      </c>
      <c r="D166" s="14">
        <f>+CVEsTime2Fix_FormattedDates9[[#This Row],[FixDate]]-CVEsTime2Fix_FormattedDates9[[#This Row],[CVE_Date]]</f>
        <v>48</v>
      </c>
      <c r="E166" t="s">
        <v>1197</v>
      </c>
      <c r="F166" s="3" t="s">
        <v>1464</v>
      </c>
      <c r="G166" s="3" t="s">
        <v>2101</v>
      </c>
    </row>
    <row r="167" spans="1:7" x14ac:dyDescent="0.25">
      <c r="A167" t="s">
        <v>1052</v>
      </c>
      <c r="B167" s="2">
        <v>40696</v>
      </c>
      <c r="C167" s="4">
        <v>40744</v>
      </c>
      <c r="D167" s="14">
        <f>+CVEsTime2Fix_FormattedDates9[[#This Row],[FixDate]]-CVEsTime2Fix_FormattedDates9[[#This Row],[CVE_Date]]</f>
        <v>48</v>
      </c>
      <c r="E167" t="s">
        <v>1197</v>
      </c>
      <c r="F167" s="3" t="s">
        <v>1464</v>
      </c>
      <c r="G167" s="3" t="s">
        <v>2102</v>
      </c>
    </row>
    <row r="168" spans="1:7" x14ac:dyDescent="0.25">
      <c r="A168" t="s">
        <v>1053</v>
      </c>
      <c r="B168" s="2">
        <v>40696</v>
      </c>
      <c r="C168" s="4">
        <v>40744</v>
      </c>
      <c r="D168" s="14">
        <f>+CVEsTime2Fix_FormattedDates9[[#This Row],[FixDate]]-CVEsTime2Fix_FormattedDates9[[#This Row],[CVE_Date]]</f>
        <v>48</v>
      </c>
      <c r="E168" t="s">
        <v>1197</v>
      </c>
      <c r="F168" s="3" t="s">
        <v>1464</v>
      </c>
      <c r="G168" s="3" t="s">
        <v>2103</v>
      </c>
    </row>
    <row r="169" spans="1:7" x14ac:dyDescent="0.25">
      <c r="A169" t="s">
        <v>1054</v>
      </c>
      <c r="B169" s="2">
        <v>40696</v>
      </c>
      <c r="C169" s="4">
        <v>40744</v>
      </c>
      <c r="D169" s="14">
        <f>+CVEsTime2Fix_FormattedDates9[[#This Row],[FixDate]]-CVEsTime2Fix_FormattedDates9[[#This Row],[CVE_Date]]</f>
        <v>48</v>
      </c>
      <c r="E169" t="s">
        <v>1200</v>
      </c>
      <c r="F169" s="3" t="s">
        <v>1232</v>
      </c>
      <c r="G169" s="3" t="s">
        <v>2104</v>
      </c>
    </row>
    <row r="170" spans="1:7" x14ac:dyDescent="0.25">
      <c r="A170" t="s">
        <v>1055</v>
      </c>
      <c r="B170" s="2">
        <v>40834</v>
      </c>
      <c r="C170" s="4">
        <v>40868</v>
      </c>
      <c r="D170" s="14">
        <f>+CVEsTime2Fix_FormattedDates9[[#This Row],[FixDate]]-CVEsTime2Fix_FormattedDates9[[#This Row],[CVE_Date]]</f>
        <v>34</v>
      </c>
      <c r="E170" t="s">
        <v>1197</v>
      </c>
      <c r="F170" s="3" t="s">
        <v>1465</v>
      </c>
      <c r="G170" s="3" t="s">
        <v>2105</v>
      </c>
    </row>
    <row r="171" spans="1:7" x14ac:dyDescent="0.25">
      <c r="A171" t="s">
        <v>1056</v>
      </c>
      <c r="B171" s="2">
        <v>40851</v>
      </c>
      <c r="C171" s="11">
        <v>40868</v>
      </c>
      <c r="D171" s="14" cm="1">
        <f t="array" ref="D171">_xlfn.IFS(CVEsTime2Fix_FormattedDates9[[#This Row],[FixDate]]="NA","NA",NOT(CVEsTime2Fix_FormattedDates9[[#This Row],[FixDate]]="NA"),(CVEsTime2Fix_FormattedDates9[[#This Row],[FixDate]]-CVEsTime2Fix_FormattedDates9[[#This Row],[CVE_Date]]))</f>
        <v>17</v>
      </c>
      <c r="E171" t="s">
        <v>1200</v>
      </c>
      <c r="F171" s="3" t="s">
        <v>1528</v>
      </c>
      <c r="G171" s="3" t="s">
        <v>2106</v>
      </c>
    </row>
    <row r="172" spans="1:7" x14ac:dyDescent="0.25">
      <c r="A172" t="s">
        <v>1057</v>
      </c>
      <c r="B172" s="2">
        <v>40912</v>
      </c>
      <c r="C172" s="1" t="s">
        <v>1131</v>
      </c>
      <c r="D172" s="14">
        <f>+CVEsTime2Fix_FormattedDates9[[#This Row],[FixDate]]-CVEsTime2Fix_FormattedDates9[[#This Row],[CVE_Date]]</f>
        <v>50</v>
      </c>
      <c r="E172" t="s">
        <v>1197</v>
      </c>
      <c r="F172" s="3" t="s">
        <v>1419</v>
      </c>
      <c r="G172" s="3" t="s">
        <v>2107</v>
      </c>
    </row>
    <row r="173" spans="1:7" x14ac:dyDescent="0.25">
      <c r="A173" t="s">
        <v>1058</v>
      </c>
      <c r="B173" s="2">
        <v>40912</v>
      </c>
      <c r="C173" s="1" t="s">
        <v>1131</v>
      </c>
      <c r="D173" s="14">
        <f>+CVEsTime2Fix_FormattedDates9[[#This Row],[FixDate]]-CVEsTime2Fix_FormattedDates9[[#This Row],[CVE_Date]]</f>
        <v>50</v>
      </c>
      <c r="E173" t="s">
        <v>1197</v>
      </c>
      <c r="F173" s="3" t="s">
        <v>1419</v>
      </c>
      <c r="G173" s="3" t="s">
        <v>2108</v>
      </c>
    </row>
    <row r="174" spans="1:7" x14ac:dyDescent="0.25">
      <c r="A174" t="s">
        <v>1059</v>
      </c>
      <c r="B174" s="2">
        <v>40927</v>
      </c>
      <c r="C174" s="4">
        <v>40961</v>
      </c>
      <c r="D174" s="14">
        <f>+CVEsTime2Fix_FormattedDates9[[#This Row],[FixDate]]-CVEsTime2Fix_FormattedDates9[[#This Row],[CVE_Date]]</f>
        <v>34</v>
      </c>
      <c r="E174" t="s">
        <v>1200</v>
      </c>
      <c r="F174" s="3" t="s">
        <v>1233</v>
      </c>
      <c r="G174" s="3" t="s">
        <v>2109</v>
      </c>
    </row>
    <row r="175" spans="1:7" x14ac:dyDescent="0.25">
      <c r="A175" t="s">
        <v>1060</v>
      </c>
      <c r="B175" s="2">
        <v>40969</v>
      </c>
      <c r="C175" s="11">
        <v>41451</v>
      </c>
      <c r="D175" s="14" cm="1">
        <f t="array" ref="D175">_xlfn.IFS(CVEsTime2Fix_FormattedDates9[[#This Row],[FixDate]]="NA","NA",NOT(CVEsTime2Fix_FormattedDates9[[#This Row],[FixDate]]="NA"),(CVEsTime2Fix_FormattedDates9[[#This Row],[FixDate]]-CVEsTime2Fix_FormattedDates9[[#This Row],[CVE_Date]]))</f>
        <v>482</v>
      </c>
      <c r="E175" t="s">
        <v>1200</v>
      </c>
      <c r="F175" s="3" t="s">
        <v>1529</v>
      </c>
      <c r="G175" s="3" t="s">
        <v>2110</v>
      </c>
    </row>
    <row r="176" spans="1:7" x14ac:dyDescent="0.25">
      <c r="A176" t="s">
        <v>1061</v>
      </c>
      <c r="B176" s="2">
        <v>40984</v>
      </c>
      <c r="C176" s="4">
        <v>41017</v>
      </c>
      <c r="D176" s="14">
        <f>+CVEsTime2Fix_FormattedDates9[[#This Row],[FixDate]]-CVEsTime2Fix_FormattedDates9[[#This Row],[CVE_Date]]</f>
        <v>33</v>
      </c>
      <c r="E176" t="s">
        <v>1200</v>
      </c>
      <c r="F176" s="3" t="s">
        <v>1234</v>
      </c>
      <c r="G176" s="3" t="s">
        <v>2111</v>
      </c>
    </row>
    <row r="177" spans="1:7" x14ac:dyDescent="0.25">
      <c r="A177" t="s">
        <v>1062</v>
      </c>
      <c r="B177" s="2">
        <v>41059</v>
      </c>
      <c r="C177" s="11">
        <v>41120</v>
      </c>
      <c r="D177" s="14" cm="1">
        <f t="array" ref="D177">_xlfn.IFS(CVEsTime2Fix_FormattedDates9[[#This Row],[FixDate]]="NA","NA",NOT(CVEsTime2Fix_FormattedDates9[[#This Row],[FixDate]]="NA"),(CVEsTime2Fix_FormattedDates9[[#This Row],[FixDate]]-CVEsTime2Fix_FormattedDates9[[#This Row],[CVE_Date]]))</f>
        <v>61</v>
      </c>
      <c r="E177" t="s">
        <v>1200</v>
      </c>
      <c r="F177" s="3" t="s">
        <v>1530</v>
      </c>
      <c r="G177" s="3" t="s">
        <v>2112</v>
      </c>
    </row>
    <row r="178" spans="1:7" x14ac:dyDescent="0.25">
      <c r="A178" t="s">
        <v>1063</v>
      </c>
      <c r="B178" s="2">
        <v>41066</v>
      </c>
      <c r="C178" s="4">
        <v>41198</v>
      </c>
      <c r="D178" s="14">
        <f>+CVEsTime2Fix_FormattedDates9[[#This Row],[FixDate]]-CVEsTime2Fix_FormattedDates9[[#This Row],[CVE_Date]]</f>
        <v>132</v>
      </c>
      <c r="E178" t="s">
        <v>1200</v>
      </c>
      <c r="F178" s="3" t="s">
        <v>1288</v>
      </c>
      <c r="G178" s="3" t="s">
        <v>2113</v>
      </c>
    </row>
    <row r="179" spans="1:7" x14ac:dyDescent="0.25">
      <c r="A179" t="s">
        <v>1064</v>
      </c>
      <c r="B179" s="2">
        <v>41066</v>
      </c>
      <c r="C179" s="11">
        <v>41067</v>
      </c>
      <c r="D179" s="14" cm="1">
        <f t="array" ref="D179">_xlfn.IFS(CVEsTime2Fix_FormattedDates9[[#This Row],[FixDate]]="NA","NA",NOT(CVEsTime2Fix_FormattedDates9[[#This Row],[FixDate]]="NA"),(CVEsTime2Fix_FormattedDates9[[#This Row],[FixDate]]-CVEsTime2Fix_FormattedDates9[[#This Row],[CVE_Date]]))</f>
        <v>1</v>
      </c>
      <c r="E179" t="s">
        <v>1200</v>
      </c>
      <c r="F179" s="3" t="s">
        <v>1531</v>
      </c>
      <c r="G179" s="3" t="s">
        <v>2114</v>
      </c>
    </row>
    <row r="180" spans="1:7" x14ac:dyDescent="0.25">
      <c r="A180" t="s">
        <v>44</v>
      </c>
      <c r="B180" s="2">
        <v>41262</v>
      </c>
      <c r="C180" s="11">
        <v>41390</v>
      </c>
      <c r="D180" s="14" cm="1">
        <f t="array" ref="D180">_xlfn.IFS(CVEsTime2Fix_FormattedDates9[[#This Row],[FixDate]]="NA","NA",NOT(CVEsTime2Fix_FormattedDates9[[#This Row],[FixDate]]="NA"),(CVEsTime2Fix_FormattedDates9[[#This Row],[FixDate]]-CVEsTime2Fix_FormattedDates9[[#This Row],[CVE_Date]]))</f>
        <v>128</v>
      </c>
      <c r="E180" t="s">
        <v>1200</v>
      </c>
      <c r="F180" s="3" t="s">
        <v>1532</v>
      </c>
      <c r="G180" s="3" t="s">
        <v>2115</v>
      </c>
    </row>
    <row r="181" spans="1:7" x14ac:dyDescent="0.25">
      <c r="A181" t="s">
        <v>45</v>
      </c>
      <c r="B181" s="2">
        <v>41304</v>
      </c>
      <c r="C181" s="4">
        <v>41380</v>
      </c>
      <c r="D181" s="14">
        <f>+CVEsTime2Fix_FormattedDates9[[#This Row],[FixDate]]-CVEsTime2Fix_FormattedDates9[[#This Row],[CVE_Date]]</f>
        <v>76</v>
      </c>
      <c r="E181" t="s">
        <v>1200</v>
      </c>
      <c r="F181" s="3" t="s">
        <v>1289</v>
      </c>
      <c r="G181" s="3" t="s">
        <v>2116</v>
      </c>
    </row>
    <row r="182" spans="1:7" x14ac:dyDescent="0.25">
      <c r="A182" t="s">
        <v>46</v>
      </c>
      <c r="B182" s="2">
        <v>41348</v>
      </c>
      <c r="C182" s="1" t="s">
        <v>1132</v>
      </c>
      <c r="D182" s="14">
        <f>+CVEsTime2Fix_FormattedDates9[[#This Row],[FixDate]]-CVEsTime2Fix_FormattedDates9[[#This Row],[CVE_Date]]</f>
        <v>74</v>
      </c>
      <c r="E182" t="s">
        <v>1197</v>
      </c>
      <c r="F182" s="3" t="s">
        <v>1420</v>
      </c>
      <c r="G182" s="3" t="s">
        <v>2117</v>
      </c>
    </row>
    <row r="183" spans="1:7" x14ac:dyDescent="0.25">
      <c r="A183" t="s">
        <v>47</v>
      </c>
      <c r="B183" s="2">
        <v>41348</v>
      </c>
      <c r="C183" s="1" t="s">
        <v>1132</v>
      </c>
      <c r="D183" s="14">
        <f>+CVEsTime2Fix_FormattedDates9[[#This Row],[FixDate]]-CVEsTime2Fix_FormattedDates9[[#This Row],[CVE_Date]]</f>
        <v>74</v>
      </c>
      <c r="E183" t="s">
        <v>1197</v>
      </c>
      <c r="F183" s="3" t="s">
        <v>1420</v>
      </c>
      <c r="G183" s="3" t="s">
        <v>2118</v>
      </c>
    </row>
    <row r="184" spans="1:7" x14ac:dyDescent="0.25">
      <c r="A184" t="s">
        <v>48</v>
      </c>
      <c r="B184" s="2">
        <v>41348</v>
      </c>
      <c r="C184" s="11">
        <v>41381</v>
      </c>
      <c r="D184" s="14" cm="1">
        <f t="array" ref="D184">_xlfn.IFS(CVEsTime2Fix_FormattedDates9[[#This Row],[FixDate]]="NA","NA",NOT(CVEsTime2Fix_FormattedDates9[[#This Row],[FixDate]]="NA"),(CVEsTime2Fix_FormattedDates9[[#This Row],[FixDate]]-CVEsTime2Fix_FormattedDates9[[#This Row],[CVE_Date]]))</f>
        <v>33</v>
      </c>
      <c r="E184" t="s">
        <v>1200</v>
      </c>
      <c r="F184" s="3" t="s">
        <v>1533</v>
      </c>
      <c r="G184" s="3" t="s">
        <v>2119</v>
      </c>
    </row>
    <row r="185" spans="1:7" x14ac:dyDescent="0.25">
      <c r="A185" t="s">
        <v>49</v>
      </c>
      <c r="B185" s="2">
        <v>41379</v>
      </c>
      <c r="C185" s="4">
        <v>41381</v>
      </c>
      <c r="D185" s="14">
        <f>+CVEsTime2Fix_FormattedDates9[[#This Row],[FixDate]]-CVEsTime2Fix_FormattedDates9[[#This Row],[CVE_Date]]</f>
        <v>2</v>
      </c>
      <c r="E185" t="s">
        <v>1200</v>
      </c>
      <c r="F185" s="3" t="s">
        <v>1290</v>
      </c>
      <c r="G185" s="3" t="s">
        <v>2120</v>
      </c>
    </row>
    <row r="186" spans="1:7" x14ac:dyDescent="0.25">
      <c r="A186" t="s">
        <v>50</v>
      </c>
      <c r="B186" s="2">
        <v>41379</v>
      </c>
      <c r="C186" s="4">
        <v>41381</v>
      </c>
      <c r="D186" s="14">
        <f>+CVEsTime2Fix_FormattedDates9[[#This Row],[FixDate]]-CVEsTime2Fix_FormattedDates9[[#This Row],[CVE_Date]]</f>
        <v>2</v>
      </c>
      <c r="E186" t="s">
        <v>1200</v>
      </c>
      <c r="F186" s="3" t="s">
        <v>1291</v>
      </c>
      <c r="G186" s="3" t="s">
        <v>2121</v>
      </c>
    </row>
    <row r="187" spans="1:7" x14ac:dyDescent="0.25">
      <c r="A187" t="s">
        <v>51</v>
      </c>
      <c r="B187" s="2">
        <v>41451</v>
      </c>
      <c r="C187" s="11">
        <v>41576</v>
      </c>
      <c r="D187" s="14" cm="1">
        <f t="array" ref="D187">_xlfn.IFS(CVEsTime2Fix_FormattedDates9[[#This Row],[FixDate]]="NA","NA",NOT(CVEsTime2Fix_FormattedDates9[[#This Row],[FixDate]]="NA"),(CVEsTime2Fix_FormattedDates9[[#This Row],[FixDate]]-CVEsTime2Fix_FormattedDates9[[#This Row],[CVE_Date]]))</f>
        <v>125</v>
      </c>
      <c r="E187" t="s">
        <v>1200</v>
      </c>
      <c r="F187" s="3" t="s">
        <v>1534</v>
      </c>
      <c r="G187" s="3" t="s">
        <v>2122</v>
      </c>
    </row>
    <row r="188" spans="1:7" x14ac:dyDescent="0.25">
      <c r="A188" t="s">
        <v>52</v>
      </c>
      <c r="B188" s="2">
        <v>41827</v>
      </c>
      <c r="C188" s="4">
        <v>41627</v>
      </c>
      <c r="D188" s="14">
        <f>+CVEsTime2Fix_FormattedDates9[[#This Row],[FixDate]]-CVEsTime2Fix_FormattedDates9[[#This Row],[CVE_Date]]</f>
        <v>-200</v>
      </c>
      <c r="E188" t="s">
        <v>2595</v>
      </c>
      <c r="F188" s="3" t="s">
        <v>2596</v>
      </c>
      <c r="G188" s="3" t="s">
        <v>2123</v>
      </c>
    </row>
    <row r="189" spans="1:7" x14ac:dyDescent="0.25">
      <c r="A189" t="s">
        <v>53</v>
      </c>
      <c r="B189" s="2">
        <v>41611</v>
      </c>
      <c r="C189" s="11">
        <v>41740</v>
      </c>
      <c r="D189" s="14" cm="1">
        <f t="array" ref="D189">_xlfn.IFS(CVEsTime2Fix_FormattedDates9[[#This Row],[FixDate]]="NA","NA",NOT(CVEsTime2Fix_FormattedDates9[[#This Row],[FixDate]]="NA"),(CVEsTime2Fix_FormattedDates9[[#This Row],[FixDate]]-CVEsTime2Fix_FormattedDates9[[#This Row],[CVE_Date]]))</f>
        <v>129</v>
      </c>
      <c r="E189" t="s">
        <v>1200</v>
      </c>
      <c r="F189" s="3" t="s">
        <v>1535</v>
      </c>
      <c r="G189" s="3" t="s">
        <v>2124</v>
      </c>
    </row>
    <row r="190" spans="1:7" x14ac:dyDescent="0.25">
      <c r="A190" t="s">
        <v>54</v>
      </c>
      <c r="B190" s="2">
        <v>41611</v>
      </c>
      <c r="C190" s="4">
        <v>41795</v>
      </c>
      <c r="D190" s="14">
        <f>+CVEsTime2Fix_FormattedDates9[[#This Row],[FixDate]]-CVEsTime2Fix_FormattedDates9[[#This Row],[CVE_Date]]</f>
        <v>184</v>
      </c>
      <c r="E190" t="s">
        <v>1200</v>
      </c>
      <c r="F190" s="3" t="s">
        <v>1380</v>
      </c>
      <c r="G190" s="3" t="s">
        <v>2125</v>
      </c>
    </row>
    <row r="191" spans="1:7" x14ac:dyDescent="0.25">
      <c r="A191" t="s">
        <v>55</v>
      </c>
      <c r="B191" s="2">
        <v>41641</v>
      </c>
      <c r="C191" s="4">
        <v>41649</v>
      </c>
      <c r="D191" s="14">
        <f>+CVEsTime2Fix_FormattedDates9[[#This Row],[FixDate]]-CVEsTime2Fix_FormattedDates9[[#This Row],[CVE_Date]]</f>
        <v>8</v>
      </c>
      <c r="E191" t="s">
        <v>1200</v>
      </c>
      <c r="F191" s="3" t="s">
        <v>1466</v>
      </c>
      <c r="G191" s="3" t="s">
        <v>2126</v>
      </c>
    </row>
    <row r="192" spans="1:7" x14ac:dyDescent="0.25">
      <c r="A192" t="s">
        <v>56</v>
      </c>
      <c r="B192" s="2">
        <v>41641</v>
      </c>
      <c r="C192" s="1" t="s">
        <v>1133</v>
      </c>
      <c r="D192" s="14">
        <f>+CVEsTime2Fix_FormattedDates9[[#This Row],[FixDate]]-CVEsTime2Fix_FormattedDates9[[#This Row],[CVE_Date]]</f>
        <v>62</v>
      </c>
      <c r="E192" t="s">
        <v>1197</v>
      </c>
      <c r="F192" s="3" t="s">
        <v>1421</v>
      </c>
      <c r="G192" s="3" t="s">
        <v>2127</v>
      </c>
    </row>
    <row r="193" spans="1:7" x14ac:dyDescent="0.25">
      <c r="A193" t="s">
        <v>57</v>
      </c>
      <c r="B193" s="2">
        <v>41645</v>
      </c>
      <c r="C193" s="4">
        <v>41793</v>
      </c>
      <c r="D193" s="14">
        <f>+CVEsTime2Fix_FormattedDates9[[#This Row],[FixDate]]-CVEsTime2Fix_FormattedDates9[[#This Row],[CVE_Date]]</f>
        <v>148</v>
      </c>
      <c r="E193" t="s">
        <v>1200</v>
      </c>
      <c r="F193" s="3" t="s">
        <v>1292</v>
      </c>
      <c r="G193" s="3" t="s">
        <v>2128</v>
      </c>
    </row>
    <row r="194" spans="1:7" x14ac:dyDescent="0.25">
      <c r="A194" t="s">
        <v>58</v>
      </c>
      <c r="B194" s="2">
        <v>42017</v>
      </c>
      <c r="C194" s="4">
        <v>41705</v>
      </c>
      <c r="D194" s="14">
        <f>+CVEsTime2Fix_FormattedDates9[[#This Row],[FixDate]]-CVEsTime2Fix_FormattedDates9[[#This Row],[CVE_Date]]</f>
        <v>-312</v>
      </c>
      <c r="E194" t="s">
        <v>2595</v>
      </c>
      <c r="F194" s="3" t="s">
        <v>2597</v>
      </c>
      <c r="G194" s="3" t="s">
        <v>2129</v>
      </c>
    </row>
    <row r="195" spans="1:7" x14ac:dyDescent="0.25">
      <c r="A195" t="s">
        <v>59</v>
      </c>
      <c r="B195" s="2">
        <v>43107</v>
      </c>
      <c r="C195" s="11">
        <v>43107</v>
      </c>
      <c r="D195" s="14" cm="1">
        <f t="array" ref="D195">_xlfn.IFS(CVEsTime2Fix_FormattedDates9[[#This Row],[FixDate]]="NA","NA",NOT(CVEsTime2Fix_FormattedDates9[[#This Row],[FixDate]]="NA"),(CVEsTime2Fix_FormattedDates9[[#This Row],[FixDate]]-CVEsTime2Fix_FormattedDates9[[#This Row],[CVE_Date]]))</f>
        <v>0</v>
      </c>
      <c r="E195" t="s">
        <v>1200</v>
      </c>
      <c r="F195" s="3" t="s">
        <v>60</v>
      </c>
      <c r="G195" s="3" t="s">
        <v>2130</v>
      </c>
    </row>
    <row r="196" spans="1:7" x14ac:dyDescent="0.25">
      <c r="A196" t="s">
        <v>61</v>
      </c>
      <c r="B196" s="2">
        <v>41677</v>
      </c>
      <c r="C196" s="11">
        <v>41644</v>
      </c>
      <c r="D196" s="14" cm="1">
        <f t="array" ref="D196">_xlfn.IFS(CVEsTime2Fix_FormattedDates9[[#This Row],[FixDate]]="NA","NA",NOT(CVEsTime2Fix_FormattedDates9[[#This Row],[FixDate]]="NA"),(CVEsTime2Fix_FormattedDates9[[#This Row],[FixDate]]-CVEsTime2Fix_FormattedDates9[[#This Row],[CVE_Date]]))</f>
        <v>-33</v>
      </c>
      <c r="E196" t="s">
        <v>1200</v>
      </c>
      <c r="F196" s="3" t="s">
        <v>1536</v>
      </c>
      <c r="G196" s="3" t="s">
        <v>2131</v>
      </c>
    </row>
    <row r="197" spans="1:7" x14ac:dyDescent="0.25">
      <c r="A197" t="s">
        <v>62</v>
      </c>
      <c r="B197" s="2">
        <v>41677</v>
      </c>
      <c r="C197" s="11">
        <v>41644</v>
      </c>
      <c r="D197" s="14" cm="1">
        <f t="array" ref="D197">_xlfn.IFS(CVEsTime2Fix_FormattedDates9[[#This Row],[FixDate]]="NA","NA",NOT(CVEsTime2Fix_FormattedDates9[[#This Row],[FixDate]]="NA"),(CVEsTime2Fix_FormattedDates9[[#This Row],[FixDate]]-CVEsTime2Fix_FormattedDates9[[#This Row],[CVE_Date]]))</f>
        <v>-33</v>
      </c>
      <c r="E197" t="s">
        <v>1200</v>
      </c>
      <c r="F197" s="3" t="s">
        <v>1536</v>
      </c>
      <c r="G197" s="3" t="s">
        <v>2132</v>
      </c>
    </row>
    <row r="198" spans="1:7" x14ac:dyDescent="0.25">
      <c r="A198" t="s">
        <v>63</v>
      </c>
      <c r="B198" s="2">
        <v>41695</v>
      </c>
      <c r="C198" s="4">
        <v>41949</v>
      </c>
      <c r="D198" s="14">
        <f>+CVEsTime2Fix_FormattedDates9[[#This Row],[FixDate]]-CVEsTime2Fix_FormattedDates9[[#This Row],[CVE_Date]]</f>
        <v>254</v>
      </c>
      <c r="E198" t="s">
        <v>1197</v>
      </c>
      <c r="F198" s="3" t="s">
        <v>1361</v>
      </c>
      <c r="G198" s="3" t="s">
        <v>2133</v>
      </c>
    </row>
    <row r="199" spans="1:7" x14ac:dyDescent="0.25">
      <c r="A199" t="s">
        <v>64</v>
      </c>
      <c r="B199" s="2">
        <v>41695</v>
      </c>
      <c r="C199" s="4">
        <v>41949</v>
      </c>
      <c r="D199" s="14">
        <f>+CVEsTime2Fix_FormattedDates9[[#This Row],[FixDate]]-CVEsTime2Fix_FormattedDates9[[#This Row],[CVE_Date]]</f>
        <v>254</v>
      </c>
      <c r="E199" t="s">
        <v>1197</v>
      </c>
      <c r="F199" s="3" t="s">
        <v>1361</v>
      </c>
      <c r="G199" s="3" t="s">
        <v>2134</v>
      </c>
    </row>
    <row r="200" spans="1:7" x14ac:dyDescent="0.25">
      <c r="A200" t="s">
        <v>65</v>
      </c>
      <c r="B200" s="2">
        <v>41695</v>
      </c>
      <c r="C200" s="4">
        <v>41949</v>
      </c>
      <c r="D200" s="14">
        <f>+CVEsTime2Fix_FormattedDates9[[#This Row],[FixDate]]-CVEsTime2Fix_FormattedDates9[[#This Row],[CVE_Date]]</f>
        <v>254</v>
      </c>
      <c r="E200" t="s">
        <v>1197</v>
      </c>
      <c r="F200" s="3" t="s">
        <v>1361</v>
      </c>
      <c r="G200" s="3" t="s">
        <v>2135</v>
      </c>
    </row>
    <row r="201" spans="1:7" x14ac:dyDescent="0.25">
      <c r="A201" t="s">
        <v>66</v>
      </c>
      <c r="B201" s="2">
        <v>41716</v>
      </c>
      <c r="C201" s="11">
        <v>41723</v>
      </c>
      <c r="D201" s="14" cm="1">
        <f t="array" ref="D201">_xlfn.IFS(CVEsTime2Fix_FormattedDates9[[#This Row],[FixDate]]="NA","NA",NOT(CVEsTime2Fix_FormattedDates9[[#This Row],[FixDate]]="NA"),(CVEsTime2Fix_FormattedDates9[[#This Row],[FixDate]]-CVEsTime2Fix_FormattedDates9[[#This Row],[CVE_Date]]))</f>
        <v>7</v>
      </c>
      <c r="E201" t="s">
        <v>1200</v>
      </c>
      <c r="F201" s="3" t="s">
        <v>1537</v>
      </c>
      <c r="G201" s="3" t="s">
        <v>2136</v>
      </c>
    </row>
    <row r="202" spans="1:7" x14ac:dyDescent="0.25">
      <c r="A202" t="s">
        <v>67</v>
      </c>
      <c r="B202" s="2">
        <v>41750</v>
      </c>
      <c r="C202" s="11">
        <v>41808</v>
      </c>
      <c r="D202" s="14" cm="1">
        <f t="array" ref="D202">_xlfn.IFS(CVEsTime2Fix_FormattedDates9[[#This Row],[FixDate]]="NA","NA",NOT(CVEsTime2Fix_FormattedDates9[[#This Row],[FixDate]]="NA"),(CVEsTime2Fix_FormattedDates9[[#This Row],[FixDate]]-CVEsTime2Fix_FormattedDates9[[#This Row],[CVE_Date]]))</f>
        <v>58</v>
      </c>
      <c r="E202" t="s">
        <v>1200</v>
      </c>
      <c r="F202" s="3" t="s">
        <v>1538</v>
      </c>
      <c r="G202" s="3" t="s">
        <v>2137</v>
      </c>
    </row>
    <row r="203" spans="1:7" x14ac:dyDescent="0.25">
      <c r="A203" t="s">
        <v>68</v>
      </c>
      <c r="B203" s="2">
        <v>41758</v>
      </c>
      <c r="C203" s="11">
        <v>41912</v>
      </c>
      <c r="D203" s="14" cm="1">
        <f t="array" ref="D203">_xlfn.IFS(CVEsTime2Fix_FormattedDates9[[#This Row],[FixDate]]="NA","NA",NOT(CVEsTime2Fix_FormattedDates9[[#This Row],[FixDate]]="NA"),(CVEsTime2Fix_FormattedDates9[[#This Row],[FixDate]]-CVEsTime2Fix_FormattedDates9[[#This Row],[CVE_Date]]))</f>
        <v>154</v>
      </c>
      <c r="E203" t="s">
        <v>1200</v>
      </c>
      <c r="F203" s="3" t="s">
        <v>1539</v>
      </c>
      <c r="G203" s="3" t="s">
        <v>2138</v>
      </c>
    </row>
    <row r="204" spans="1:7" x14ac:dyDescent="0.25">
      <c r="A204" t="s">
        <v>69</v>
      </c>
      <c r="B204" s="2">
        <v>41758</v>
      </c>
      <c r="C204" s="11">
        <v>41912</v>
      </c>
      <c r="D204" s="14" cm="1">
        <f t="array" ref="D204">_xlfn.IFS(CVEsTime2Fix_FormattedDates9[[#This Row],[FixDate]]="NA","NA",NOT(CVEsTime2Fix_FormattedDates9[[#This Row],[FixDate]]="NA"),(CVEsTime2Fix_FormattedDates9[[#This Row],[FixDate]]-CVEsTime2Fix_FormattedDates9[[#This Row],[CVE_Date]]))</f>
        <v>154</v>
      </c>
      <c r="E204" t="s">
        <v>1200</v>
      </c>
      <c r="F204" s="3" t="s">
        <v>1539</v>
      </c>
      <c r="G204" s="3" t="s">
        <v>2139</v>
      </c>
    </row>
    <row r="205" spans="1:7" x14ac:dyDescent="0.25">
      <c r="A205" t="s">
        <v>70</v>
      </c>
      <c r="B205" s="2">
        <v>41762</v>
      </c>
      <c r="C205" s="4">
        <v>41876</v>
      </c>
      <c r="D205" s="14">
        <f>+CVEsTime2Fix_FormattedDates9[[#This Row],[FixDate]]-CVEsTime2Fix_FormattedDates9[[#This Row],[CVE_Date]]</f>
        <v>114</v>
      </c>
      <c r="E205" t="s">
        <v>1200</v>
      </c>
      <c r="F205" s="3" t="s">
        <v>1381</v>
      </c>
      <c r="G205" s="3" t="s">
        <v>2140</v>
      </c>
    </row>
    <row r="206" spans="1:7" x14ac:dyDescent="0.25">
      <c r="A206" t="s">
        <v>71</v>
      </c>
      <c r="B206" s="2">
        <v>41786</v>
      </c>
      <c r="C206" s="11">
        <v>41822</v>
      </c>
      <c r="D206" s="14" cm="1">
        <f t="array" ref="D206">_xlfn.IFS(CVEsTime2Fix_FormattedDates9[[#This Row],[FixDate]]="NA","NA",NOT(CVEsTime2Fix_FormattedDates9[[#This Row],[FixDate]]="NA"),(CVEsTime2Fix_FormattedDates9[[#This Row],[FixDate]]-CVEsTime2Fix_FormattedDates9[[#This Row],[CVE_Date]]))</f>
        <v>36</v>
      </c>
      <c r="E206" t="s">
        <v>1200</v>
      </c>
      <c r="F206" s="3" t="s">
        <v>1540</v>
      </c>
      <c r="G206" s="3" t="s">
        <v>2141</v>
      </c>
    </row>
    <row r="207" spans="1:7" x14ac:dyDescent="0.25">
      <c r="A207" t="s">
        <v>72</v>
      </c>
      <c r="B207" s="2">
        <v>41786</v>
      </c>
      <c r="C207" s="1" t="s">
        <v>1134</v>
      </c>
      <c r="D207" s="14">
        <f>+CVEsTime2Fix_FormattedDates9[[#This Row],[FixDate]]-CVEsTime2Fix_FormattedDates9[[#This Row],[CVE_Date]]</f>
        <v>36</v>
      </c>
      <c r="E207" t="s">
        <v>1197</v>
      </c>
      <c r="F207" s="3" t="s">
        <v>73</v>
      </c>
      <c r="G207" s="3" t="s">
        <v>2142</v>
      </c>
    </row>
    <row r="208" spans="1:7" x14ac:dyDescent="0.25">
      <c r="A208" t="s">
        <v>74</v>
      </c>
      <c r="B208" s="2">
        <v>41786</v>
      </c>
      <c r="C208" s="1" t="s">
        <v>1134</v>
      </c>
      <c r="D208" s="14">
        <f>+CVEsTime2Fix_FormattedDates9[[#This Row],[FixDate]]-CVEsTime2Fix_FormattedDates9[[#This Row],[CVE_Date]]</f>
        <v>36</v>
      </c>
      <c r="E208" t="s">
        <v>1197</v>
      </c>
      <c r="F208" s="3" t="s">
        <v>75</v>
      </c>
      <c r="G208" s="3" t="s">
        <v>2143</v>
      </c>
    </row>
    <row r="209" spans="1:7" x14ac:dyDescent="0.25">
      <c r="A209" t="s">
        <v>76</v>
      </c>
      <c r="B209" s="2">
        <v>41829</v>
      </c>
      <c r="C209" s="11">
        <v>41911</v>
      </c>
      <c r="D209" s="14" cm="1">
        <f t="array" ref="D209">_xlfn.IFS(CVEsTime2Fix_FormattedDates9[[#This Row],[FixDate]]="NA","NA",NOT(CVEsTime2Fix_FormattedDates9[[#This Row],[FixDate]]="NA"),(CVEsTime2Fix_FormattedDates9[[#This Row],[FixDate]]-CVEsTime2Fix_FormattedDates9[[#This Row],[CVE_Date]]))</f>
        <v>82</v>
      </c>
      <c r="E209" t="s">
        <v>1200</v>
      </c>
      <c r="F209" s="3" t="s">
        <v>1541</v>
      </c>
      <c r="G209" s="3" t="s">
        <v>2144</v>
      </c>
    </row>
    <row r="210" spans="1:7" x14ac:dyDescent="0.25">
      <c r="A210" t="s">
        <v>77</v>
      </c>
      <c r="B210" s="2">
        <v>41844</v>
      </c>
      <c r="C210" s="1" t="s">
        <v>1135</v>
      </c>
      <c r="D210" s="14">
        <f>+CVEsTime2Fix_FormattedDates9[[#This Row],[FixDate]]-CVEsTime2Fix_FormattedDates9[[#This Row],[CVE_Date]]</f>
        <v>21</v>
      </c>
      <c r="E210" t="s">
        <v>1197</v>
      </c>
      <c r="F210" s="3" t="s">
        <v>1235</v>
      </c>
      <c r="G210" s="3" t="s">
        <v>2145</v>
      </c>
    </row>
    <row r="211" spans="1:7" x14ac:dyDescent="0.25">
      <c r="A211" t="s">
        <v>78</v>
      </c>
      <c r="B211" s="2">
        <v>41884</v>
      </c>
      <c r="C211" s="11">
        <v>41911</v>
      </c>
      <c r="D211" s="14" cm="1">
        <f t="array" ref="D211">_xlfn.IFS(CVEsTime2Fix_FormattedDates9[[#This Row],[FixDate]]="NA","NA",NOT(CVEsTime2Fix_FormattedDates9[[#This Row],[FixDate]]="NA"),(CVEsTime2Fix_FormattedDates9[[#This Row],[FixDate]]-CVEsTime2Fix_FormattedDates9[[#This Row],[CVE_Date]]))</f>
        <v>27</v>
      </c>
      <c r="E211" t="s">
        <v>1200</v>
      </c>
      <c r="F211" s="3" t="s">
        <v>1542</v>
      </c>
      <c r="G211" s="3" t="s">
        <v>2146</v>
      </c>
    </row>
    <row r="212" spans="1:7" x14ac:dyDescent="0.25">
      <c r="A212" t="s">
        <v>79</v>
      </c>
      <c r="B212" s="2">
        <v>41912</v>
      </c>
      <c r="C212" s="11">
        <v>42031</v>
      </c>
      <c r="D212" s="14" cm="1">
        <f t="array" ref="D212">_xlfn.IFS(CVEsTime2Fix_FormattedDates9[[#This Row],[FixDate]]="NA","NA",NOT(CVEsTime2Fix_FormattedDates9[[#This Row],[FixDate]]="NA"),(CVEsTime2Fix_FormattedDates9[[#This Row],[FixDate]]-CVEsTime2Fix_FormattedDates9[[#This Row],[CVE_Date]]))</f>
        <v>119</v>
      </c>
      <c r="E212" t="s">
        <v>1200</v>
      </c>
      <c r="F212" s="3" t="s">
        <v>1543</v>
      </c>
      <c r="G212" s="3" t="s">
        <v>2147</v>
      </c>
    </row>
    <row r="213" spans="1:7" x14ac:dyDescent="0.25">
      <c r="A213" t="s">
        <v>80</v>
      </c>
      <c r="B213" s="2">
        <v>41924</v>
      </c>
      <c r="C213" s="4">
        <v>41943</v>
      </c>
      <c r="D213" s="14">
        <f>+CVEsTime2Fix_FormattedDates9[[#This Row],[FixDate]]-CVEsTime2Fix_FormattedDates9[[#This Row],[CVE_Date]]</f>
        <v>19</v>
      </c>
      <c r="E213" t="s">
        <v>1200</v>
      </c>
      <c r="F213" s="3" t="s">
        <v>81</v>
      </c>
      <c r="G213" s="3" t="s">
        <v>2148</v>
      </c>
    </row>
    <row r="214" spans="1:7" x14ac:dyDescent="0.25">
      <c r="A214" t="s">
        <v>82</v>
      </c>
      <c r="B214" s="2">
        <v>41924</v>
      </c>
      <c r="C214" s="4">
        <v>41943</v>
      </c>
      <c r="D214" s="14">
        <f>+CVEsTime2Fix_FormattedDates9[[#This Row],[FixDate]]-CVEsTime2Fix_FormattedDates9[[#This Row],[CVE_Date]]</f>
        <v>19</v>
      </c>
      <c r="E214" t="s">
        <v>1200</v>
      </c>
      <c r="F214" s="3" t="s">
        <v>81</v>
      </c>
      <c r="G214" s="3" t="s">
        <v>2149</v>
      </c>
    </row>
    <row r="215" spans="1:7" x14ac:dyDescent="0.25">
      <c r="A215" t="s">
        <v>83</v>
      </c>
      <c r="B215" s="2">
        <v>41975</v>
      </c>
      <c r="C215" s="1" t="s">
        <v>1136</v>
      </c>
      <c r="D215" s="14">
        <f>+CVEsTime2Fix_FormattedDates9[[#This Row],[FixDate]]-CVEsTime2Fix_FormattedDates9[[#This Row],[CVE_Date]]</f>
        <v>49</v>
      </c>
      <c r="E215" t="s">
        <v>1197</v>
      </c>
      <c r="F215" s="3" t="s">
        <v>84</v>
      </c>
      <c r="G215" s="3" t="s">
        <v>2150</v>
      </c>
    </row>
    <row r="216" spans="1:7" x14ac:dyDescent="0.25">
      <c r="A216" t="s">
        <v>85</v>
      </c>
      <c r="B216" s="2">
        <v>41975</v>
      </c>
      <c r="C216" s="1" t="s">
        <v>1136</v>
      </c>
      <c r="D216" s="14">
        <f>+CVEsTime2Fix_FormattedDates9[[#This Row],[FixDate]]-CVEsTime2Fix_FormattedDates9[[#This Row],[CVE_Date]]</f>
        <v>49</v>
      </c>
      <c r="E216" t="s">
        <v>1197</v>
      </c>
      <c r="F216" s="3" t="s">
        <v>84</v>
      </c>
      <c r="G216" s="3" t="s">
        <v>2151</v>
      </c>
    </row>
    <row r="217" spans="1:7" x14ac:dyDescent="0.25">
      <c r="A217" t="s">
        <v>86</v>
      </c>
      <c r="B217" s="2">
        <v>42545</v>
      </c>
      <c r="C217" s="11">
        <v>42583</v>
      </c>
      <c r="D217" s="14" cm="1">
        <f t="array" ref="D217">_xlfn.IFS(CVEsTime2Fix_FormattedDates9[[#This Row],[FixDate]]="NA","NA",NOT(CVEsTime2Fix_FormattedDates9[[#This Row],[FixDate]]="NA"),(CVEsTime2Fix_FormattedDates9[[#This Row],[FixDate]]-CVEsTime2Fix_FormattedDates9[[#This Row],[CVE_Date]]))</f>
        <v>38</v>
      </c>
      <c r="E217" t="s">
        <v>1200</v>
      </c>
      <c r="F217" s="3" t="s">
        <v>1544</v>
      </c>
      <c r="G217" s="3" t="s">
        <v>2152</v>
      </c>
    </row>
    <row r="218" spans="1:7" x14ac:dyDescent="0.25">
      <c r="A218" t="s">
        <v>87</v>
      </c>
      <c r="B218" s="2">
        <v>43123</v>
      </c>
      <c r="C218" s="11">
        <v>42341</v>
      </c>
      <c r="D218" s="14" cm="1">
        <f t="array" ref="D218">_xlfn.IFS(CVEsTime2Fix_FormattedDates9[[#This Row],[FixDate]]="NA","NA",NOT(CVEsTime2Fix_FormattedDates9[[#This Row],[FixDate]]="NA"),(CVEsTime2Fix_FormattedDates9[[#This Row],[FixDate]]-CVEsTime2Fix_FormattedDates9[[#This Row],[CVE_Date]]))</f>
        <v>-782</v>
      </c>
      <c r="E218" t="s">
        <v>2595</v>
      </c>
      <c r="F218" s="3" t="s">
        <v>1545</v>
      </c>
      <c r="G218" s="3" t="s">
        <v>2153</v>
      </c>
    </row>
    <row r="219" spans="1:7" x14ac:dyDescent="0.25">
      <c r="A219" t="s">
        <v>88</v>
      </c>
      <c r="B219" s="2">
        <v>42021</v>
      </c>
      <c r="C219" s="1" t="s">
        <v>1137</v>
      </c>
      <c r="D219" s="14">
        <f>+CVEsTime2Fix_FormattedDates9[[#This Row],[FixDate]]-CVEsTime2Fix_FormattedDates9[[#This Row],[CVE_Date]]</f>
        <v>102</v>
      </c>
      <c r="E219" t="s">
        <v>1197</v>
      </c>
      <c r="F219" s="3" t="s">
        <v>89</v>
      </c>
      <c r="G219" s="3" t="s">
        <v>2154</v>
      </c>
    </row>
    <row r="220" spans="1:7" x14ac:dyDescent="0.25">
      <c r="A220" t="s">
        <v>90</v>
      </c>
      <c r="B220" s="2">
        <v>42095</v>
      </c>
      <c r="C220" s="11">
        <v>42104</v>
      </c>
      <c r="D220" s="14" cm="1">
        <f t="array" ref="D220">_xlfn.IFS(CVEsTime2Fix_FormattedDates9[[#This Row],[FixDate]]="NA","NA",NOT(CVEsTime2Fix_FormattedDates9[[#This Row],[FixDate]]="NA"),(CVEsTime2Fix_FormattedDates9[[#This Row],[FixDate]]-CVEsTime2Fix_FormattedDates9[[#This Row],[CVE_Date]]))</f>
        <v>9</v>
      </c>
      <c r="E220" t="s">
        <v>1200</v>
      </c>
      <c r="F220" s="3" t="s">
        <v>1546</v>
      </c>
      <c r="G220" s="3" t="s">
        <v>2155</v>
      </c>
    </row>
    <row r="221" spans="1:7" x14ac:dyDescent="0.25">
      <c r="A221" t="s">
        <v>91</v>
      </c>
      <c r="B221" s="2">
        <v>42097</v>
      </c>
      <c r="C221" s="4">
        <v>42257</v>
      </c>
      <c r="D221" s="14">
        <f>+CVEsTime2Fix_FormattedDates9[[#This Row],[FixDate]]-CVEsTime2Fix_FormattedDates9[[#This Row],[CVE_Date]]</f>
        <v>160</v>
      </c>
      <c r="E221" t="s">
        <v>1200</v>
      </c>
      <c r="F221" s="3" t="s">
        <v>1293</v>
      </c>
      <c r="G221" s="3" t="s">
        <v>2156</v>
      </c>
    </row>
    <row r="222" spans="1:7" x14ac:dyDescent="0.25">
      <c r="A222" t="s">
        <v>92</v>
      </c>
      <c r="B222" s="2">
        <v>42097</v>
      </c>
      <c r="C222" s="4">
        <v>42257</v>
      </c>
      <c r="D222" s="14">
        <f>+CVEsTime2Fix_FormattedDates9[[#This Row],[FixDate]]-CVEsTime2Fix_FormattedDates9[[#This Row],[CVE_Date]]</f>
        <v>160</v>
      </c>
      <c r="E222" t="s">
        <v>1200</v>
      </c>
      <c r="F222" s="3" t="s">
        <v>1293</v>
      </c>
      <c r="G222" s="3" t="s">
        <v>2157</v>
      </c>
    </row>
    <row r="223" spans="1:7" x14ac:dyDescent="0.25">
      <c r="A223" t="s">
        <v>93</v>
      </c>
      <c r="B223" s="2">
        <v>42097</v>
      </c>
      <c r="C223" s="4">
        <v>42257</v>
      </c>
      <c r="D223" s="14">
        <f>+CVEsTime2Fix_FormattedDates9[[#This Row],[FixDate]]-CVEsTime2Fix_FormattedDates9[[#This Row],[CVE_Date]]</f>
        <v>160</v>
      </c>
      <c r="E223" t="s">
        <v>1200</v>
      </c>
      <c r="F223" s="3" t="s">
        <v>1293</v>
      </c>
      <c r="G223" s="3" t="s">
        <v>2158</v>
      </c>
    </row>
    <row r="224" spans="1:7" x14ac:dyDescent="0.25">
      <c r="A224" t="s">
        <v>94</v>
      </c>
      <c r="B224" s="2">
        <v>42097</v>
      </c>
      <c r="C224" s="4">
        <v>42257</v>
      </c>
      <c r="D224" s="14">
        <f>+CVEsTime2Fix_FormattedDates9[[#This Row],[FixDate]]-CVEsTime2Fix_FormattedDates9[[#This Row],[CVE_Date]]</f>
        <v>160</v>
      </c>
      <c r="E224" t="s">
        <v>1200</v>
      </c>
      <c r="F224" s="3" t="s">
        <v>1293</v>
      </c>
      <c r="G224" s="3" t="s">
        <v>2159</v>
      </c>
    </row>
    <row r="225" spans="1:7" x14ac:dyDescent="0.25">
      <c r="A225" t="s">
        <v>95</v>
      </c>
      <c r="B225" s="2">
        <v>42102</v>
      </c>
      <c r="C225" s="4">
        <v>42104</v>
      </c>
      <c r="D225" s="14">
        <f>+CVEsTime2Fix_FormattedDates9[[#This Row],[FixDate]]-CVEsTime2Fix_FormattedDates9[[#This Row],[CVE_Date]]</f>
        <v>2</v>
      </c>
      <c r="E225" t="s">
        <v>1200</v>
      </c>
      <c r="F225" s="3" t="s">
        <v>1467</v>
      </c>
      <c r="G225" s="3" t="s">
        <v>2160</v>
      </c>
    </row>
    <row r="226" spans="1:7" x14ac:dyDescent="0.25">
      <c r="A226" t="s">
        <v>96</v>
      </c>
      <c r="B226" s="2">
        <v>42110</v>
      </c>
      <c r="C226" s="4">
        <v>42087</v>
      </c>
      <c r="D226" s="14">
        <f>+CVEsTime2Fix_FormattedDates9[[#This Row],[FixDate]]-CVEsTime2Fix_FormattedDates9[[#This Row],[CVE_Date]]</f>
        <v>-23</v>
      </c>
      <c r="E226" t="s">
        <v>1200</v>
      </c>
      <c r="F226" s="3" t="s">
        <v>1468</v>
      </c>
      <c r="G226" s="3" t="s">
        <v>2161</v>
      </c>
    </row>
    <row r="227" spans="1:7" x14ac:dyDescent="0.25">
      <c r="A227" t="s">
        <v>97</v>
      </c>
      <c r="B227" s="2">
        <v>42110</v>
      </c>
      <c r="C227" s="4">
        <v>42087</v>
      </c>
      <c r="D227" s="14">
        <f>+CVEsTime2Fix_FormattedDates9[[#This Row],[FixDate]]-CVEsTime2Fix_FormattedDates9[[#This Row],[CVE_Date]]</f>
        <v>-23</v>
      </c>
      <c r="E227" t="s">
        <v>1200</v>
      </c>
      <c r="F227" s="3" t="s">
        <v>1236</v>
      </c>
      <c r="G227" s="3" t="s">
        <v>2162</v>
      </c>
    </row>
    <row r="228" spans="1:7" x14ac:dyDescent="0.25">
      <c r="A228" t="s">
        <v>98</v>
      </c>
      <c r="B228" s="2">
        <v>42136</v>
      </c>
      <c r="C228" s="11">
        <v>42173</v>
      </c>
      <c r="D228" s="14" cm="1">
        <f t="array" ref="D228">_xlfn.IFS(CVEsTime2Fix_FormattedDates9[[#This Row],[FixDate]]="NA","NA",NOT(CVEsTime2Fix_FormattedDates9[[#This Row],[FixDate]]="NA"),(CVEsTime2Fix_FormattedDates9[[#This Row],[FixDate]]-CVEsTime2Fix_FormattedDates9[[#This Row],[CVE_Date]]))</f>
        <v>37</v>
      </c>
      <c r="E228" t="s">
        <v>1200</v>
      </c>
      <c r="F228" s="3" t="s">
        <v>1547</v>
      </c>
      <c r="G228" s="3" t="s">
        <v>2163</v>
      </c>
    </row>
    <row r="229" spans="1:7" x14ac:dyDescent="0.25">
      <c r="A229" t="s">
        <v>99</v>
      </c>
      <c r="B229" s="2">
        <v>42136</v>
      </c>
      <c r="C229" s="1" t="s">
        <v>1138</v>
      </c>
      <c r="D229" s="14">
        <f>+CVEsTime2Fix_FormattedDates9[[#This Row],[FixDate]]-CVEsTime2Fix_FormattedDates9[[#This Row],[CVE_Date]]</f>
        <v>133</v>
      </c>
      <c r="E229" t="s">
        <v>1197</v>
      </c>
      <c r="F229" s="3" t="s">
        <v>1382</v>
      </c>
      <c r="G229" s="3" t="s">
        <v>2164</v>
      </c>
    </row>
    <row r="230" spans="1:7" x14ac:dyDescent="0.25">
      <c r="A230" t="s">
        <v>100</v>
      </c>
      <c r="B230" s="2">
        <v>42136</v>
      </c>
      <c r="C230" s="1" t="s">
        <v>1138</v>
      </c>
      <c r="D230" s="14">
        <f>+CVEsTime2Fix_FormattedDates9[[#This Row],[FixDate]]-CVEsTime2Fix_FormattedDates9[[#This Row],[CVE_Date]]</f>
        <v>133</v>
      </c>
      <c r="E230" t="s">
        <v>1197</v>
      </c>
      <c r="F230" s="3" t="s">
        <v>1382</v>
      </c>
      <c r="G230" s="3" t="s">
        <v>2165</v>
      </c>
    </row>
    <row r="231" spans="1:7" x14ac:dyDescent="0.25">
      <c r="A231" t="s">
        <v>101</v>
      </c>
      <c r="B231" s="2">
        <v>42136</v>
      </c>
      <c r="C231" s="1" t="s">
        <v>1138</v>
      </c>
      <c r="D231" s="14">
        <f>+CVEsTime2Fix_FormattedDates9[[#This Row],[FixDate]]-CVEsTime2Fix_FormattedDates9[[#This Row],[CVE_Date]]</f>
        <v>133</v>
      </c>
      <c r="E231" t="s">
        <v>1197</v>
      </c>
      <c r="F231" s="3" t="s">
        <v>1382</v>
      </c>
      <c r="G231" s="3" t="s">
        <v>2166</v>
      </c>
    </row>
    <row r="232" spans="1:7" x14ac:dyDescent="0.25">
      <c r="A232" t="s">
        <v>102</v>
      </c>
      <c r="B232" s="2">
        <v>42136</v>
      </c>
      <c r="C232" s="1" t="s">
        <v>1138</v>
      </c>
      <c r="D232" s="14">
        <f>+CVEsTime2Fix_FormattedDates9[[#This Row],[FixDate]]-CVEsTime2Fix_FormattedDates9[[#This Row],[CVE_Date]]</f>
        <v>133</v>
      </c>
      <c r="E232" t="s">
        <v>1197</v>
      </c>
      <c r="F232" s="3" t="s">
        <v>1382</v>
      </c>
      <c r="G232" s="3" t="s">
        <v>2167</v>
      </c>
    </row>
    <row r="233" spans="1:7" x14ac:dyDescent="0.25">
      <c r="A233" t="s">
        <v>103</v>
      </c>
      <c r="B233" s="2">
        <v>42136</v>
      </c>
      <c r="C233" s="1" t="s">
        <v>1138</v>
      </c>
      <c r="D233" s="14">
        <f>+CVEsTime2Fix_FormattedDates9[[#This Row],[FixDate]]-CVEsTime2Fix_FormattedDates9[[#This Row],[CVE_Date]]</f>
        <v>133</v>
      </c>
      <c r="E233" t="s">
        <v>1197</v>
      </c>
      <c r="F233" s="3" t="s">
        <v>1382</v>
      </c>
      <c r="G233" s="3" t="s">
        <v>2168</v>
      </c>
    </row>
    <row r="234" spans="1:7" x14ac:dyDescent="0.25">
      <c r="A234" t="s">
        <v>104</v>
      </c>
      <c r="B234" s="2">
        <v>42136</v>
      </c>
      <c r="C234" s="1" t="s">
        <v>1138</v>
      </c>
      <c r="D234" s="14">
        <f>+CVEsTime2Fix_FormattedDates9[[#This Row],[FixDate]]-CVEsTime2Fix_FormattedDates9[[#This Row],[CVE_Date]]</f>
        <v>133</v>
      </c>
      <c r="E234" t="s">
        <v>1197</v>
      </c>
      <c r="F234" s="3" t="s">
        <v>1382</v>
      </c>
      <c r="G234" s="3" t="s">
        <v>2169</v>
      </c>
    </row>
    <row r="235" spans="1:7" x14ac:dyDescent="0.25">
      <c r="A235" t="s">
        <v>105</v>
      </c>
      <c r="B235" s="2">
        <v>42136</v>
      </c>
      <c r="C235" s="1" t="s">
        <v>1138</v>
      </c>
      <c r="D235" s="14">
        <f>+CVEsTime2Fix_FormattedDates9[[#This Row],[FixDate]]-CVEsTime2Fix_FormattedDates9[[#This Row],[CVE_Date]]</f>
        <v>133</v>
      </c>
      <c r="E235" t="s">
        <v>1197</v>
      </c>
      <c r="F235" s="3" t="s">
        <v>1382</v>
      </c>
      <c r="G235" s="3" t="s">
        <v>2170</v>
      </c>
    </row>
    <row r="236" spans="1:7" x14ac:dyDescent="0.25">
      <c r="A236" t="s">
        <v>106</v>
      </c>
      <c r="B236" s="2">
        <v>42161</v>
      </c>
      <c r="C236" s="1" t="s">
        <v>1139</v>
      </c>
      <c r="D236" s="14">
        <f>+CVEsTime2Fix_FormattedDates9[[#This Row],[FixDate]]-CVEsTime2Fix_FormattedDates9[[#This Row],[CVE_Date]]</f>
        <v>156</v>
      </c>
      <c r="E236" t="s">
        <v>1197</v>
      </c>
      <c r="F236" s="3" t="s">
        <v>1383</v>
      </c>
      <c r="G236" s="3" t="s">
        <v>2171</v>
      </c>
    </row>
    <row r="237" spans="1:7" x14ac:dyDescent="0.25">
      <c r="A237" t="s">
        <v>107</v>
      </c>
      <c r="B237" s="2">
        <v>42161</v>
      </c>
      <c r="C237" s="1" t="s">
        <v>1139</v>
      </c>
      <c r="D237" s="14">
        <f>+CVEsTime2Fix_FormattedDates9[[#This Row],[FixDate]]-CVEsTime2Fix_FormattedDates9[[#This Row],[CVE_Date]]</f>
        <v>156</v>
      </c>
      <c r="E237" t="s">
        <v>1197</v>
      </c>
      <c r="F237" s="3" t="s">
        <v>1383</v>
      </c>
      <c r="G237" s="3" t="s">
        <v>2172</v>
      </c>
    </row>
    <row r="238" spans="1:7" x14ac:dyDescent="0.25">
      <c r="A238" t="s">
        <v>108</v>
      </c>
      <c r="B238" s="2">
        <v>42161</v>
      </c>
      <c r="C238" s="1" t="s">
        <v>1139</v>
      </c>
      <c r="D238" s="14">
        <f>+CVEsTime2Fix_FormattedDates9[[#This Row],[FixDate]]-CVEsTime2Fix_FormattedDates9[[#This Row],[CVE_Date]]</f>
        <v>156</v>
      </c>
      <c r="E238" t="s">
        <v>1197</v>
      </c>
      <c r="F238" s="3" t="s">
        <v>1383</v>
      </c>
      <c r="G238" s="3" t="s">
        <v>2173</v>
      </c>
    </row>
    <row r="239" spans="1:7" x14ac:dyDescent="0.25">
      <c r="A239" t="s">
        <v>109</v>
      </c>
      <c r="B239" s="2">
        <v>42191</v>
      </c>
      <c r="C239" s="11">
        <v>42202</v>
      </c>
      <c r="D239" s="14" cm="1">
        <f t="array" ref="D239">_xlfn.IFS(CVEsTime2Fix_FormattedDates9[[#This Row],[FixDate]]="NA","NA",NOT(CVEsTime2Fix_FormattedDates9[[#This Row],[FixDate]]="NA"),(CVEsTime2Fix_FormattedDates9[[#This Row],[FixDate]]-CVEsTime2Fix_FormattedDates9[[#This Row],[CVE_Date]]))</f>
        <v>11</v>
      </c>
      <c r="E239" t="s">
        <v>1200</v>
      </c>
      <c r="F239" s="3" t="s">
        <v>1548</v>
      </c>
      <c r="G239" s="3" t="s">
        <v>2174</v>
      </c>
    </row>
    <row r="240" spans="1:7" x14ac:dyDescent="0.25">
      <c r="A240" t="s">
        <v>110</v>
      </c>
      <c r="B240" s="2">
        <v>42191</v>
      </c>
      <c r="C240" s="11">
        <v>42199</v>
      </c>
      <c r="D240" s="14" cm="1">
        <f t="array" ref="D240">_xlfn.IFS(CVEsTime2Fix_FormattedDates9[[#This Row],[FixDate]]="NA","NA",NOT(CVEsTime2Fix_FormattedDates9[[#This Row],[FixDate]]="NA"),(CVEsTime2Fix_FormattedDates9[[#This Row],[FixDate]]-CVEsTime2Fix_FormattedDates9[[#This Row],[CVE_Date]]))</f>
        <v>8</v>
      </c>
      <c r="E240" t="s">
        <v>1200</v>
      </c>
      <c r="F240" s="3" t="s">
        <v>1549</v>
      </c>
      <c r="G240" s="3" t="s">
        <v>2175</v>
      </c>
    </row>
    <row r="241" spans="1:7" x14ac:dyDescent="0.25">
      <c r="A241" t="s">
        <v>111</v>
      </c>
      <c r="B241" s="2">
        <v>42201</v>
      </c>
      <c r="C241" s="11">
        <v>42206</v>
      </c>
      <c r="D241" s="14" cm="1">
        <f t="array" ref="D241">_xlfn.IFS(CVEsTime2Fix_FormattedDates9[[#This Row],[FixDate]]="NA","NA",NOT(CVEsTime2Fix_FormattedDates9[[#This Row],[FixDate]]="NA"),(CVEsTime2Fix_FormattedDates9[[#This Row],[FixDate]]-CVEsTime2Fix_FormattedDates9[[#This Row],[CVE_Date]]))</f>
        <v>5</v>
      </c>
      <c r="E241" t="s">
        <v>1200</v>
      </c>
      <c r="F241" s="3" t="s">
        <v>1550</v>
      </c>
      <c r="G241" s="3" t="s">
        <v>2176</v>
      </c>
    </row>
    <row r="242" spans="1:7" x14ac:dyDescent="0.25">
      <c r="A242" t="s">
        <v>112</v>
      </c>
      <c r="B242" s="2">
        <v>42214</v>
      </c>
      <c r="C242" s="11">
        <v>42243</v>
      </c>
      <c r="D242" s="14" cm="1">
        <f t="array" ref="D242">_xlfn.IFS(CVEsTime2Fix_FormattedDates9[[#This Row],[FixDate]]="NA","NA",NOT(CVEsTime2Fix_FormattedDates9[[#This Row],[FixDate]]="NA"),(CVEsTime2Fix_FormattedDates9[[#This Row],[FixDate]]-CVEsTime2Fix_FormattedDates9[[#This Row],[CVE_Date]]))</f>
        <v>29</v>
      </c>
      <c r="E242" t="s">
        <v>1200</v>
      </c>
      <c r="F242" s="3" t="s">
        <v>1551</v>
      </c>
      <c r="G242" s="3" t="s">
        <v>2177</v>
      </c>
    </row>
    <row r="243" spans="1:7" x14ac:dyDescent="0.25">
      <c r="A243" t="s">
        <v>113</v>
      </c>
      <c r="B243" s="2">
        <v>42233</v>
      </c>
      <c r="C243" s="4">
        <v>42333</v>
      </c>
      <c r="D243" s="14">
        <f>+CVEsTime2Fix_FormattedDates9[[#This Row],[FixDate]]-CVEsTime2Fix_FormattedDates9[[#This Row],[CVE_Date]]</f>
        <v>100</v>
      </c>
      <c r="E243" t="s">
        <v>1200</v>
      </c>
      <c r="F243" s="3" t="s">
        <v>1333</v>
      </c>
      <c r="G243" s="3" t="s">
        <v>2178</v>
      </c>
    </row>
    <row r="244" spans="1:7" x14ac:dyDescent="0.25">
      <c r="A244" t="s">
        <v>114</v>
      </c>
      <c r="B244" s="2">
        <v>42267</v>
      </c>
      <c r="C244" s="4">
        <v>42257</v>
      </c>
      <c r="D244" s="14">
        <f>+CVEsTime2Fix_FormattedDates9[[#This Row],[FixDate]]-CVEsTime2Fix_FormattedDates9[[#This Row],[CVE_Date]]</f>
        <v>-10</v>
      </c>
      <c r="E244" t="s">
        <v>1200</v>
      </c>
      <c r="F244" s="3" t="s">
        <v>1293</v>
      </c>
      <c r="G244" s="3" t="s">
        <v>2179</v>
      </c>
    </row>
    <row r="245" spans="1:7" x14ac:dyDescent="0.25">
      <c r="A245" t="s">
        <v>115</v>
      </c>
      <c r="B245" s="2">
        <v>42299</v>
      </c>
      <c r="C245" s="1" t="s">
        <v>1140</v>
      </c>
      <c r="D245" s="14">
        <f>+CVEsTime2Fix_FormattedDates9[[#This Row],[FixDate]]-CVEsTime2Fix_FormattedDates9[[#This Row],[CVE_Date]]</f>
        <v>40</v>
      </c>
      <c r="E245" t="s">
        <v>1197</v>
      </c>
      <c r="F245" s="3" t="s">
        <v>1469</v>
      </c>
      <c r="G245" s="3" t="s">
        <v>2180</v>
      </c>
    </row>
    <row r="246" spans="1:7" x14ac:dyDescent="0.25">
      <c r="A246" t="s">
        <v>116</v>
      </c>
      <c r="B246" s="2">
        <v>42328</v>
      </c>
      <c r="C246" s="4">
        <v>42373</v>
      </c>
      <c r="D246" s="14">
        <f>+CVEsTime2Fix_FormattedDates9[[#This Row],[FixDate]]-CVEsTime2Fix_FormattedDates9[[#This Row],[CVE_Date]]</f>
        <v>45</v>
      </c>
      <c r="E246" t="s">
        <v>1200</v>
      </c>
      <c r="F246" s="3" t="s">
        <v>1422</v>
      </c>
      <c r="G246" s="3" t="s">
        <v>2181</v>
      </c>
    </row>
    <row r="247" spans="1:7" x14ac:dyDescent="0.25">
      <c r="A247" t="s">
        <v>117</v>
      </c>
      <c r="B247" s="2">
        <v>43347</v>
      </c>
      <c r="C247" s="11">
        <v>42505</v>
      </c>
      <c r="D247" s="14" cm="1">
        <f t="array" ref="D247">_xlfn.IFS(CVEsTime2Fix_FormattedDates9[[#This Row],[FixDate]]="NA","NA",NOT(CVEsTime2Fix_FormattedDates9[[#This Row],[FixDate]]="NA"),(CVEsTime2Fix_FormattedDates9[[#This Row],[FixDate]]-CVEsTime2Fix_FormattedDates9[[#This Row],[CVE_Date]]))</f>
        <v>-842</v>
      </c>
      <c r="E247" t="s">
        <v>2595</v>
      </c>
      <c r="F247" s="3" t="s">
        <v>2594</v>
      </c>
      <c r="G247" s="3" t="s">
        <v>2182</v>
      </c>
    </row>
    <row r="248" spans="1:7" x14ac:dyDescent="0.25">
      <c r="A248" t="s">
        <v>118</v>
      </c>
      <c r="B248" s="2">
        <v>42738</v>
      </c>
      <c r="C248" s="4">
        <v>42738</v>
      </c>
      <c r="D248" s="14">
        <f>+CVEsTime2Fix_FormattedDates9[[#This Row],[FixDate]]-CVEsTime2Fix_FormattedDates9[[#This Row],[CVE_Date]]</f>
        <v>0</v>
      </c>
      <c r="E248" t="s">
        <v>1200</v>
      </c>
      <c r="F248" s="3" t="s">
        <v>1237</v>
      </c>
      <c r="G248" s="3" t="s">
        <v>2183</v>
      </c>
    </row>
    <row r="249" spans="1:7" x14ac:dyDescent="0.25">
      <c r="A249" t="s">
        <v>119</v>
      </c>
      <c r="B249" s="2">
        <v>42764</v>
      </c>
      <c r="C249" s="4">
        <v>42765</v>
      </c>
      <c r="D249" s="14">
        <f>+CVEsTime2Fix_FormattedDates9[[#This Row],[FixDate]]-CVEsTime2Fix_FormattedDates9[[#This Row],[CVE_Date]]</f>
        <v>1</v>
      </c>
      <c r="E249" t="s">
        <v>1197</v>
      </c>
      <c r="F249" s="3" t="s">
        <v>1470</v>
      </c>
      <c r="G249" s="3" t="s">
        <v>2184</v>
      </c>
    </row>
    <row r="250" spans="1:7" x14ac:dyDescent="0.25">
      <c r="A250" t="s">
        <v>120</v>
      </c>
      <c r="B250" s="2">
        <v>42764</v>
      </c>
      <c r="C250" s="4">
        <v>42765</v>
      </c>
      <c r="D250" s="14">
        <f>+CVEsTime2Fix_FormattedDates9[[#This Row],[FixDate]]-CVEsTime2Fix_FormattedDates9[[#This Row],[CVE_Date]]</f>
        <v>1</v>
      </c>
      <c r="E250" t="s">
        <v>1197</v>
      </c>
      <c r="F250" s="3" t="s">
        <v>1470</v>
      </c>
      <c r="G250" s="3" t="s">
        <v>2185</v>
      </c>
    </row>
    <row r="251" spans="1:7" x14ac:dyDescent="0.25">
      <c r="A251" t="s">
        <v>121</v>
      </c>
      <c r="B251" s="2">
        <v>42764</v>
      </c>
      <c r="C251" s="4">
        <v>42765</v>
      </c>
      <c r="D251" s="14">
        <f>+CVEsTime2Fix_FormattedDates9[[#This Row],[FixDate]]-CVEsTime2Fix_FormattedDates9[[#This Row],[CVE_Date]]</f>
        <v>1</v>
      </c>
      <c r="E251" t="s">
        <v>1200</v>
      </c>
      <c r="F251" s="3" t="s">
        <v>1238</v>
      </c>
      <c r="G251" s="3" t="s">
        <v>2186</v>
      </c>
    </row>
    <row r="252" spans="1:7" x14ac:dyDescent="0.25">
      <c r="A252" t="s">
        <v>122</v>
      </c>
      <c r="B252" s="2">
        <v>42781</v>
      </c>
      <c r="C252" s="4">
        <v>42781</v>
      </c>
      <c r="D252" s="14">
        <f>+CVEsTime2Fix_FormattedDates9[[#This Row],[FixDate]]-CVEsTime2Fix_FormattedDates9[[#This Row],[CVE_Date]]</f>
        <v>0</v>
      </c>
      <c r="E252" t="s">
        <v>1200</v>
      </c>
      <c r="F252" s="3" t="s">
        <v>1239</v>
      </c>
      <c r="G252" s="3" t="s">
        <v>2187</v>
      </c>
    </row>
    <row r="253" spans="1:7" x14ac:dyDescent="0.25">
      <c r="A253" t="s">
        <v>123</v>
      </c>
      <c r="B253" s="2">
        <v>42784</v>
      </c>
      <c r="C253" s="4">
        <v>42783</v>
      </c>
      <c r="D253" s="14">
        <f>+CVEsTime2Fix_FormattedDates9[[#This Row],[FixDate]]-CVEsTime2Fix_FormattedDates9[[#This Row],[CVE_Date]]</f>
        <v>-1</v>
      </c>
      <c r="E253" t="s">
        <v>1200</v>
      </c>
      <c r="F253" s="3" t="s">
        <v>1887</v>
      </c>
      <c r="G253" s="3" t="s">
        <v>2188</v>
      </c>
    </row>
    <row r="254" spans="1:7" x14ac:dyDescent="0.25">
      <c r="A254" t="s">
        <v>611</v>
      </c>
      <c r="B254" s="2">
        <v>43727</v>
      </c>
      <c r="C254" s="4"/>
      <c r="D254" s="14"/>
      <c r="E254" t="s">
        <v>1270</v>
      </c>
      <c r="F254" s="3" t="s">
        <v>612</v>
      </c>
      <c r="G254" s="3" t="s">
        <v>2189</v>
      </c>
    </row>
    <row r="255" spans="1:7" x14ac:dyDescent="0.25">
      <c r="A255" t="s">
        <v>124</v>
      </c>
      <c r="B255" s="2">
        <v>42376</v>
      </c>
      <c r="C255" s="4">
        <v>42424</v>
      </c>
      <c r="D255" s="14">
        <f>+CVEsTime2Fix_FormattedDates9[[#This Row],[FixDate]]-CVEsTime2Fix_FormattedDates9[[#This Row],[CVE_Date]]</f>
        <v>48</v>
      </c>
      <c r="E255" t="s">
        <v>1200</v>
      </c>
      <c r="F255" s="3" t="s">
        <v>1342</v>
      </c>
      <c r="G255" s="3" t="s">
        <v>2190</v>
      </c>
    </row>
    <row r="256" spans="1:7" x14ac:dyDescent="0.25">
      <c r="A256" t="s">
        <v>126</v>
      </c>
      <c r="B256" s="2">
        <v>42376</v>
      </c>
      <c r="C256" s="4">
        <v>42426</v>
      </c>
      <c r="D256" s="14">
        <f>+CVEsTime2Fix_FormattedDates9[[#This Row],[FixDate]]-CVEsTime2Fix_FormattedDates9[[#This Row],[CVE_Date]]</f>
        <v>50</v>
      </c>
      <c r="E256" t="s">
        <v>1200</v>
      </c>
      <c r="F256" s="3" t="s">
        <v>1334</v>
      </c>
      <c r="G256" s="3" t="s">
        <v>2191</v>
      </c>
    </row>
    <row r="257" spans="1:7" x14ac:dyDescent="0.25">
      <c r="A257" t="s">
        <v>127</v>
      </c>
      <c r="B257" s="2">
        <v>42376</v>
      </c>
      <c r="C257" s="11">
        <v>42445</v>
      </c>
      <c r="D257" s="14" cm="1">
        <f t="array" ref="D257">_xlfn.IFS(CVEsTime2Fix_FormattedDates9[[#This Row],[FixDate]]="NA","NA",NOT(CVEsTime2Fix_FormattedDates9[[#This Row],[FixDate]]="NA"),(CVEsTime2Fix_FormattedDates9[[#This Row],[FixDate]]-CVEsTime2Fix_FormattedDates9[[#This Row],[CVE_Date]]))</f>
        <v>69</v>
      </c>
      <c r="E257" t="s">
        <v>1200</v>
      </c>
      <c r="F257" s="3" t="s">
        <v>1552</v>
      </c>
      <c r="G257" s="3" t="s">
        <v>2192</v>
      </c>
    </row>
    <row r="258" spans="1:7" x14ac:dyDescent="0.25">
      <c r="A258" t="s">
        <v>128</v>
      </c>
      <c r="B258" s="2">
        <v>42376</v>
      </c>
      <c r="C258" s="11">
        <v>42445</v>
      </c>
      <c r="D258" s="14" cm="1">
        <f t="array" ref="D258">_xlfn.IFS(CVEsTime2Fix_FormattedDates9[[#This Row],[FixDate]]="NA","NA",NOT(CVEsTime2Fix_FormattedDates9[[#This Row],[FixDate]]="NA"),(CVEsTime2Fix_FormattedDates9[[#This Row],[FixDate]]-CVEsTime2Fix_FormattedDates9[[#This Row],[CVE_Date]]))</f>
        <v>69</v>
      </c>
      <c r="E258" t="s">
        <v>1200</v>
      </c>
      <c r="F258" s="3" t="s">
        <v>1552</v>
      </c>
      <c r="G258" s="3" t="s">
        <v>2193</v>
      </c>
    </row>
    <row r="259" spans="1:7" x14ac:dyDescent="0.25">
      <c r="A259" t="s">
        <v>129</v>
      </c>
      <c r="B259" s="2">
        <v>42394</v>
      </c>
      <c r="C259" s="11">
        <v>42496</v>
      </c>
      <c r="D259" s="14">
        <f>+CVEsTime2Fix_FormattedDates9[[#This Row],[FixDate]]-CVEsTime2Fix_FormattedDates9[[#This Row],[CVE_Date]]</f>
        <v>102</v>
      </c>
      <c r="E259" t="s">
        <v>1197</v>
      </c>
      <c r="F259" s="3" t="s">
        <v>1384</v>
      </c>
      <c r="G259" s="3" t="s">
        <v>2194</v>
      </c>
    </row>
    <row r="260" spans="1:7" x14ac:dyDescent="0.25">
      <c r="A260" t="s">
        <v>131</v>
      </c>
      <c r="B260" s="2">
        <v>42418</v>
      </c>
      <c r="C260" s="4">
        <v>42492</v>
      </c>
      <c r="D260" s="14">
        <f>+CVEsTime2Fix_FormattedDates9[[#This Row],[FixDate]]-CVEsTime2Fix_FormattedDates9[[#This Row],[CVE_Date]]</f>
        <v>74</v>
      </c>
      <c r="E260" t="s">
        <v>1200</v>
      </c>
      <c r="F260" s="3" t="s">
        <v>1240</v>
      </c>
      <c r="G260" s="3" t="s">
        <v>2195</v>
      </c>
    </row>
    <row r="261" spans="1:7" x14ac:dyDescent="0.25">
      <c r="A261" t="s">
        <v>132</v>
      </c>
      <c r="B261" s="2">
        <v>42418</v>
      </c>
      <c r="C261" s="4">
        <v>42492</v>
      </c>
      <c r="D261" s="14">
        <f>+CVEsTime2Fix_FormattedDates9[[#This Row],[FixDate]]-CVEsTime2Fix_FormattedDates9[[#This Row],[CVE_Date]]</f>
        <v>74</v>
      </c>
      <c r="E261" t="s">
        <v>1200</v>
      </c>
      <c r="F261" s="3" t="s">
        <v>1240</v>
      </c>
      <c r="G261" s="3" t="s">
        <v>2196</v>
      </c>
    </row>
    <row r="262" spans="1:7" x14ac:dyDescent="0.25">
      <c r="A262" t="s">
        <v>133</v>
      </c>
      <c r="B262" s="2">
        <v>42418</v>
      </c>
      <c r="C262" s="4">
        <v>42492</v>
      </c>
      <c r="D262" s="14">
        <f>+CVEsTime2Fix_FormattedDates9[[#This Row],[FixDate]]-CVEsTime2Fix_FormattedDates9[[#This Row],[CVE_Date]]</f>
        <v>74</v>
      </c>
      <c r="E262" t="s">
        <v>1200</v>
      </c>
      <c r="F262" s="3" t="s">
        <v>1240</v>
      </c>
      <c r="G262" s="3" t="s">
        <v>2197</v>
      </c>
    </row>
    <row r="263" spans="1:7" x14ac:dyDescent="0.25">
      <c r="A263" t="s">
        <v>134</v>
      </c>
      <c r="B263" s="2">
        <v>42418</v>
      </c>
      <c r="C263" s="4">
        <v>42492</v>
      </c>
      <c r="D263" s="14">
        <f>+CVEsTime2Fix_FormattedDates9[[#This Row],[FixDate]]-CVEsTime2Fix_FormattedDates9[[#This Row],[CVE_Date]]</f>
        <v>74</v>
      </c>
      <c r="E263" t="s">
        <v>1200</v>
      </c>
      <c r="F263" s="3" t="s">
        <v>1240</v>
      </c>
      <c r="G263" s="3" t="s">
        <v>2198</v>
      </c>
    </row>
    <row r="264" spans="1:7" x14ac:dyDescent="0.25">
      <c r="A264" t="s">
        <v>135</v>
      </c>
      <c r="B264" s="2">
        <v>42418</v>
      </c>
      <c r="C264" s="4">
        <v>42492</v>
      </c>
      <c r="D264" s="14">
        <f>+CVEsTime2Fix_FormattedDates9[[#This Row],[FixDate]]-CVEsTime2Fix_FormattedDates9[[#This Row],[CVE_Date]]</f>
        <v>74</v>
      </c>
      <c r="E264" t="s">
        <v>1200</v>
      </c>
      <c r="F264" s="3" t="s">
        <v>1240</v>
      </c>
      <c r="G264" s="3" t="s">
        <v>2199</v>
      </c>
    </row>
    <row r="265" spans="1:7" x14ac:dyDescent="0.25">
      <c r="A265" t="s">
        <v>136</v>
      </c>
      <c r="B265" s="2">
        <v>42418</v>
      </c>
      <c r="C265" s="4">
        <v>42492</v>
      </c>
      <c r="D265" s="14">
        <f>+CVEsTime2Fix_FormattedDates9[[#This Row],[FixDate]]-CVEsTime2Fix_FormattedDates9[[#This Row],[CVE_Date]]</f>
        <v>74</v>
      </c>
      <c r="E265" t="s">
        <v>1200</v>
      </c>
      <c r="F265" s="3" t="s">
        <v>1240</v>
      </c>
      <c r="G265" s="3" t="s">
        <v>2200</v>
      </c>
    </row>
    <row r="266" spans="1:7" x14ac:dyDescent="0.25">
      <c r="A266" t="s">
        <v>137</v>
      </c>
      <c r="B266" s="2">
        <v>42418</v>
      </c>
      <c r="C266" s="4">
        <v>42492</v>
      </c>
      <c r="D266" s="14">
        <f>+CVEsTime2Fix_FormattedDates9[[#This Row],[FixDate]]-CVEsTime2Fix_FormattedDates9[[#This Row],[CVE_Date]]</f>
        <v>74</v>
      </c>
      <c r="E266" t="s">
        <v>1200</v>
      </c>
      <c r="F266" s="3" t="s">
        <v>1240</v>
      </c>
      <c r="G266" s="3" t="s">
        <v>2201</v>
      </c>
    </row>
    <row r="267" spans="1:7" x14ac:dyDescent="0.25">
      <c r="A267" t="s">
        <v>138</v>
      </c>
      <c r="B267" s="2">
        <v>42418</v>
      </c>
      <c r="C267" s="4">
        <v>42492</v>
      </c>
      <c r="D267" s="14">
        <f>+CVEsTime2Fix_FormattedDates9[[#This Row],[FixDate]]-CVEsTime2Fix_FormattedDates9[[#This Row],[CVE_Date]]</f>
        <v>74</v>
      </c>
      <c r="E267" t="s">
        <v>1200</v>
      </c>
      <c r="F267" s="3" t="s">
        <v>1240</v>
      </c>
      <c r="G267" s="3" t="s">
        <v>2202</v>
      </c>
    </row>
    <row r="268" spans="1:7" x14ac:dyDescent="0.25">
      <c r="A268" t="s">
        <v>139</v>
      </c>
      <c r="B268" s="2">
        <v>42418</v>
      </c>
      <c r="C268" s="4">
        <v>42492</v>
      </c>
      <c r="D268" s="14">
        <f>+CVEsTime2Fix_FormattedDates9[[#This Row],[FixDate]]-CVEsTime2Fix_FormattedDates9[[#This Row],[CVE_Date]]</f>
        <v>74</v>
      </c>
      <c r="E268" t="s">
        <v>1200</v>
      </c>
      <c r="F268" s="3" t="s">
        <v>1240</v>
      </c>
      <c r="G268" s="3" t="s">
        <v>2203</v>
      </c>
    </row>
    <row r="269" spans="1:7" x14ac:dyDescent="0.25">
      <c r="A269" t="s">
        <v>140</v>
      </c>
      <c r="B269" s="2">
        <v>42418</v>
      </c>
      <c r="C269" s="4">
        <v>42492</v>
      </c>
      <c r="D269" s="14">
        <f>+CVEsTime2Fix_FormattedDates9[[#This Row],[FixDate]]-CVEsTime2Fix_FormattedDates9[[#This Row],[CVE_Date]]</f>
        <v>74</v>
      </c>
      <c r="E269" t="s">
        <v>1200</v>
      </c>
      <c r="F269" s="3" t="s">
        <v>1240</v>
      </c>
      <c r="G269" s="3" t="s">
        <v>2204</v>
      </c>
    </row>
    <row r="270" spans="1:7" x14ac:dyDescent="0.25">
      <c r="A270" t="s">
        <v>141</v>
      </c>
      <c r="B270" s="2">
        <v>42418</v>
      </c>
      <c r="C270" s="4">
        <v>42492</v>
      </c>
      <c r="D270" s="14">
        <f>+CVEsTime2Fix_FormattedDates9[[#This Row],[FixDate]]-CVEsTime2Fix_FormattedDates9[[#This Row],[CVE_Date]]</f>
        <v>74</v>
      </c>
      <c r="E270" t="s">
        <v>1200</v>
      </c>
      <c r="F270" s="3" t="s">
        <v>1240</v>
      </c>
      <c r="G270" s="3" t="s">
        <v>2205</v>
      </c>
    </row>
    <row r="271" spans="1:7" x14ac:dyDescent="0.25">
      <c r="A271" t="s">
        <v>142</v>
      </c>
      <c r="B271" s="2">
        <v>42418</v>
      </c>
      <c r="C271" s="4">
        <v>42492</v>
      </c>
      <c r="D271" s="14">
        <f>+CVEsTime2Fix_FormattedDates9[[#This Row],[FixDate]]-CVEsTime2Fix_FormattedDates9[[#This Row],[CVE_Date]]</f>
        <v>74</v>
      </c>
      <c r="E271" t="s">
        <v>1200</v>
      </c>
      <c r="F271" s="3" t="s">
        <v>1240</v>
      </c>
      <c r="G271" s="3" t="s">
        <v>2206</v>
      </c>
    </row>
    <row r="272" spans="1:7" x14ac:dyDescent="0.25">
      <c r="A272" t="s">
        <v>143</v>
      </c>
      <c r="B272" s="2">
        <v>42418</v>
      </c>
      <c r="C272" s="4">
        <v>42492</v>
      </c>
      <c r="D272" s="14">
        <f>+CVEsTime2Fix_FormattedDates9[[#This Row],[FixDate]]-CVEsTime2Fix_FormattedDates9[[#This Row],[CVE_Date]]</f>
        <v>74</v>
      </c>
      <c r="E272" t="s">
        <v>1200</v>
      </c>
      <c r="F272" s="3" t="s">
        <v>1240</v>
      </c>
      <c r="G272" s="3" t="s">
        <v>2207</v>
      </c>
    </row>
    <row r="273" spans="1:7" x14ac:dyDescent="0.25">
      <c r="A273" t="s">
        <v>144</v>
      </c>
      <c r="B273" s="2">
        <v>42418</v>
      </c>
      <c r="C273" s="4">
        <v>42492</v>
      </c>
      <c r="D273" s="14">
        <f>+CVEsTime2Fix_FormattedDates9[[#This Row],[FixDate]]-CVEsTime2Fix_FormattedDates9[[#This Row],[CVE_Date]]</f>
        <v>74</v>
      </c>
      <c r="E273" t="s">
        <v>1200</v>
      </c>
      <c r="F273" s="3" t="s">
        <v>1241</v>
      </c>
      <c r="G273" s="3" t="s">
        <v>2208</v>
      </c>
    </row>
    <row r="274" spans="1:7" x14ac:dyDescent="0.25">
      <c r="A274" t="s">
        <v>145</v>
      </c>
      <c r="B274" s="2">
        <v>42418</v>
      </c>
      <c r="C274" s="1" t="s">
        <v>1141</v>
      </c>
      <c r="D274" s="14">
        <f>+CVEsTime2Fix_FormattedDates9[[#This Row],[FixDate]]-CVEsTime2Fix_FormattedDates9[[#This Row],[CVE_Date]]</f>
        <v>109</v>
      </c>
      <c r="E274" t="s">
        <v>1197</v>
      </c>
      <c r="F274" s="3" t="s">
        <v>1385</v>
      </c>
      <c r="G274" s="3" t="s">
        <v>2209</v>
      </c>
    </row>
    <row r="275" spans="1:7" x14ac:dyDescent="0.25">
      <c r="A275" t="s">
        <v>146</v>
      </c>
      <c r="B275" s="2">
        <v>42418</v>
      </c>
      <c r="C275" s="1" t="s">
        <v>1141</v>
      </c>
      <c r="D275" s="14">
        <f>+CVEsTime2Fix_FormattedDates9[[#This Row],[FixDate]]-CVEsTime2Fix_FormattedDates9[[#This Row],[CVE_Date]]</f>
        <v>109</v>
      </c>
      <c r="E275" t="s">
        <v>1197</v>
      </c>
      <c r="F275" s="3" t="s">
        <v>130</v>
      </c>
      <c r="G275" s="3" t="s">
        <v>2210</v>
      </c>
    </row>
    <row r="276" spans="1:7" x14ac:dyDescent="0.25">
      <c r="A276" t="s">
        <v>147</v>
      </c>
      <c r="B276" s="2">
        <v>42444</v>
      </c>
      <c r="C276" s="4">
        <v>42593</v>
      </c>
      <c r="D276" s="14">
        <f>+CVEsTime2Fix_FormattedDates9[[#This Row],[FixDate]]-CVEsTime2Fix_FormattedDates9[[#This Row],[CVE_Date]]</f>
        <v>149</v>
      </c>
      <c r="E276" t="s">
        <v>1197</v>
      </c>
      <c r="F276" s="3" t="s">
        <v>1386</v>
      </c>
      <c r="G276" s="3" t="s">
        <v>2211</v>
      </c>
    </row>
    <row r="277" spans="1:7" x14ac:dyDescent="0.25">
      <c r="A277" t="s">
        <v>148</v>
      </c>
      <c r="B277" s="2">
        <v>42489</v>
      </c>
      <c r="C277" s="1" t="s">
        <v>1143</v>
      </c>
      <c r="D277" s="14">
        <f>+CVEsTime2Fix_FormattedDates9[[#This Row],[FixDate]]-CVEsTime2Fix_FormattedDates9[[#This Row],[CVE_Date]]</f>
        <v>105</v>
      </c>
      <c r="E277" t="s">
        <v>1197</v>
      </c>
      <c r="F277" s="3" t="s">
        <v>1423</v>
      </c>
      <c r="G277" s="3" t="s">
        <v>2212</v>
      </c>
    </row>
    <row r="278" spans="1:7" x14ac:dyDescent="0.25">
      <c r="A278" t="s">
        <v>149</v>
      </c>
      <c r="B278" s="2">
        <v>42495</v>
      </c>
      <c r="C278" s="11">
        <v>42565</v>
      </c>
      <c r="D278" s="14" cm="1">
        <f t="array" ref="D278">_xlfn.IFS(CVEsTime2Fix_FormattedDates9[[#This Row],[FixDate]]="NA","NA",NOT(CVEsTime2Fix_FormattedDates9[[#This Row],[FixDate]]="NA"),(CVEsTime2Fix_FormattedDates9[[#This Row],[FixDate]]-CVEsTime2Fix_FormattedDates9[[#This Row],[CVE_Date]]))</f>
        <v>70</v>
      </c>
      <c r="E278" t="s">
        <v>1200</v>
      </c>
      <c r="F278" s="3" t="s">
        <v>1553</v>
      </c>
      <c r="G278" s="3" t="s">
        <v>2213</v>
      </c>
    </row>
    <row r="279" spans="1:7" x14ac:dyDescent="0.25">
      <c r="A279" t="s">
        <v>150</v>
      </c>
      <c r="B279" s="2">
        <v>42507</v>
      </c>
      <c r="C279" s="11">
        <v>42517</v>
      </c>
      <c r="D279" s="14" cm="1">
        <f t="array" ref="D279">_xlfn.IFS(CVEsTime2Fix_FormattedDates9[[#This Row],[FixDate]]="NA","NA",NOT(CVEsTime2Fix_FormattedDates9[[#This Row],[FixDate]]="NA"),(CVEsTime2Fix_FormattedDates9[[#This Row],[FixDate]]-CVEsTime2Fix_FormattedDates9[[#This Row],[CVE_Date]]))</f>
        <v>10</v>
      </c>
      <c r="E279" t="s">
        <v>1200</v>
      </c>
      <c r="F279" s="3" t="s">
        <v>1554</v>
      </c>
      <c r="G279" s="3" t="s">
        <v>2214</v>
      </c>
    </row>
    <row r="280" spans="1:7" x14ac:dyDescent="0.25">
      <c r="A280" t="s">
        <v>151</v>
      </c>
      <c r="B280" s="2">
        <v>42507</v>
      </c>
      <c r="C280" s="11">
        <v>42517</v>
      </c>
      <c r="D280" s="14" cm="1">
        <f t="array" ref="D280">_xlfn.IFS(CVEsTime2Fix_FormattedDates9[[#This Row],[FixDate]]="NA","NA",NOT(CVEsTime2Fix_FormattedDates9[[#This Row],[FixDate]]="NA"),(CVEsTime2Fix_FormattedDates9[[#This Row],[FixDate]]-CVEsTime2Fix_FormattedDates9[[#This Row],[CVE_Date]]))</f>
        <v>10</v>
      </c>
      <c r="E280" t="s">
        <v>1200</v>
      </c>
      <c r="F280" s="3" t="s">
        <v>1555</v>
      </c>
      <c r="G280" s="3" t="s">
        <v>2215</v>
      </c>
    </row>
    <row r="281" spans="1:7" x14ac:dyDescent="0.25">
      <c r="A281" t="s">
        <v>152</v>
      </c>
      <c r="B281" s="2">
        <v>42513</v>
      </c>
      <c r="C281" s="1" t="s">
        <v>1142</v>
      </c>
      <c r="D281" s="14">
        <f>+CVEsTime2Fix_FormattedDates9[[#This Row],[FixDate]]-CVEsTime2Fix_FormattedDates9[[#This Row],[CVE_Date]]</f>
        <v>88</v>
      </c>
      <c r="E281" t="s">
        <v>1197</v>
      </c>
      <c r="F281" s="3" t="s">
        <v>1424</v>
      </c>
      <c r="G281" s="3" t="s">
        <v>2216</v>
      </c>
    </row>
    <row r="282" spans="1:7" x14ac:dyDescent="0.25">
      <c r="A282" t="s">
        <v>153</v>
      </c>
      <c r="B282" s="2">
        <v>42513</v>
      </c>
      <c r="C282" s="1" t="s">
        <v>1142</v>
      </c>
      <c r="D282" s="14">
        <f>+CVEsTime2Fix_FormattedDates9[[#This Row],[FixDate]]-CVEsTime2Fix_FormattedDates9[[#This Row],[CVE_Date]]</f>
        <v>88</v>
      </c>
      <c r="E282" t="s">
        <v>1197</v>
      </c>
      <c r="F282" s="3" t="s">
        <v>1424</v>
      </c>
      <c r="G282" s="3" t="s">
        <v>2217</v>
      </c>
    </row>
    <row r="283" spans="1:7" x14ac:dyDescent="0.25">
      <c r="A283" t="s">
        <v>154</v>
      </c>
      <c r="B283" s="2">
        <v>42513</v>
      </c>
      <c r="C283" s="1" t="s">
        <v>1142</v>
      </c>
      <c r="D283" s="14">
        <f>+CVEsTime2Fix_FormattedDates9[[#This Row],[FixDate]]-CVEsTime2Fix_FormattedDates9[[#This Row],[CVE_Date]]</f>
        <v>88</v>
      </c>
      <c r="E283" t="s">
        <v>1197</v>
      </c>
      <c r="F283" s="3" t="s">
        <v>1424</v>
      </c>
      <c r="G283" s="3" t="s">
        <v>2218</v>
      </c>
    </row>
    <row r="284" spans="1:7" x14ac:dyDescent="0.25">
      <c r="A284" t="s">
        <v>155</v>
      </c>
      <c r="B284" s="2">
        <v>42514</v>
      </c>
      <c r="C284" s="1" t="s">
        <v>1142</v>
      </c>
      <c r="D284" s="14">
        <f>+CVEsTime2Fix_FormattedDates9[[#This Row],[FixDate]]-CVEsTime2Fix_FormattedDates9[[#This Row],[CVE_Date]]</f>
        <v>87</v>
      </c>
      <c r="E284" t="s">
        <v>1197</v>
      </c>
      <c r="F284" s="3" t="s">
        <v>1424</v>
      </c>
      <c r="G284" s="3" t="s">
        <v>2219</v>
      </c>
    </row>
    <row r="285" spans="1:7" x14ac:dyDescent="0.25">
      <c r="A285" t="s">
        <v>156</v>
      </c>
      <c r="B285" s="2">
        <v>42530</v>
      </c>
      <c r="C285" s="11">
        <v>42828</v>
      </c>
      <c r="D285" s="14" cm="1">
        <f t="array" ref="D285">_xlfn.IFS(CVEsTime2Fix_FormattedDates9[[#This Row],[FixDate]]="NA","NA",NOT(CVEsTime2Fix_FormattedDates9[[#This Row],[FixDate]]="NA"),(CVEsTime2Fix_FormattedDates9[[#This Row],[FixDate]]-CVEsTime2Fix_FormattedDates9[[#This Row],[CVE_Date]]))</f>
        <v>298</v>
      </c>
      <c r="E285" t="s">
        <v>1200</v>
      </c>
      <c r="F285" s="3" t="s">
        <v>1556</v>
      </c>
      <c r="G285" s="3" t="s">
        <v>2220</v>
      </c>
    </row>
    <row r="286" spans="1:7" x14ac:dyDescent="0.25">
      <c r="A286" t="s">
        <v>157</v>
      </c>
      <c r="B286" s="2">
        <v>42531</v>
      </c>
      <c r="C286" s="11">
        <v>42569</v>
      </c>
      <c r="D286" s="14" cm="1">
        <f t="array" ref="D286">_xlfn.IFS(CVEsTime2Fix_FormattedDates9[[#This Row],[FixDate]]="NA","NA",NOT(CVEsTime2Fix_FormattedDates9[[#This Row],[FixDate]]="NA"),(CVEsTime2Fix_FormattedDates9[[#This Row],[FixDate]]-CVEsTime2Fix_FormattedDates9[[#This Row],[CVE_Date]]))</f>
        <v>38</v>
      </c>
      <c r="E286" t="s">
        <v>1200</v>
      </c>
      <c r="F286" s="3" t="s">
        <v>1557</v>
      </c>
      <c r="G286" s="3" t="s">
        <v>2221</v>
      </c>
    </row>
    <row r="287" spans="1:7" x14ac:dyDescent="0.25">
      <c r="A287" t="s">
        <v>158</v>
      </c>
      <c r="B287" s="2">
        <v>42544</v>
      </c>
      <c r="C287" s="1" t="s">
        <v>1144</v>
      </c>
      <c r="D287" s="14">
        <f>+CVEsTime2Fix_FormattedDates9[[#This Row],[FixDate]]-CVEsTime2Fix_FormattedDates9[[#This Row],[CVE_Date]]</f>
        <v>117</v>
      </c>
      <c r="E287" t="s">
        <v>1197</v>
      </c>
      <c r="F287" s="3" t="s">
        <v>1387</v>
      </c>
      <c r="G287" s="3" t="s">
        <v>2222</v>
      </c>
    </row>
    <row r="288" spans="1:7" x14ac:dyDescent="0.25">
      <c r="A288" t="s">
        <v>159</v>
      </c>
      <c r="B288" s="2">
        <v>42549</v>
      </c>
      <c r="C288" s="1" t="s">
        <v>1142</v>
      </c>
      <c r="D288" s="14">
        <f>+CVEsTime2Fix_FormattedDates9[[#This Row],[FixDate]]-CVEsTime2Fix_FormattedDates9[[#This Row],[CVE_Date]]</f>
        <v>52</v>
      </c>
      <c r="E288" t="s">
        <v>1197</v>
      </c>
      <c r="F288" s="3" t="s">
        <v>1424</v>
      </c>
      <c r="G288" s="3" t="s">
        <v>2223</v>
      </c>
    </row>
    <row r="289" spans="1:7" x14ac:dyDescent="0.25">
      <c r="A289" t="s">
        <v>160</v>
      </c>
      <c r="B289" s="2">
        <v>42573</v>
      </c>
      <c r="C289" s="4">
        <v>42710</v>
      </c>
      <c r="D289" s="14">
        <f>+CVEsTime2Fix_FormattedDates9[[#This Row],[FixDate]]-CVEsTime2Fix_FormattedDates9[[#This Row],[CVE_Date]]</f>
        <v>137</v>
      </c>
      <c r="E289" t="s">
        <v>1197</v>
      </c>
      <c r="F289" s="3" t="s">
        <v>1388</v>
      </c>
      <c r="G289" s="3" t="s">
        <v>2224</v>
      </c>
    </row>
    <row r="290" spans="1:7" x14ac:dyDescent="0.25">
      <c r="A290" t="s">
        <v>161</v>
      </c>
      <c r="B290" s="2">
        <v>42601</v>
      </c>
      <c r="C290" s="4">
        <v>42739</v>
      </c>
      <c r="D290" s="14">
        <f>+CVEsTime2Fix_FormattedDates9[[#This Row],[FixDate]]-CVEsTime2Fix_FormattedDates9[[#This Row],[CVE_Date]]</f>
        <v>138</v>
      </c>
      <c r="E290" t="s">
        <v>1200</v>
      </c>
      <c r="F290" s="3" t="s">
        <v>1471</v>
      </c>
      <c r="G290" s="3" t="s">
        <v>2225</v>
      </c>
    </row>
    <row r="291" spans="1:7" x14ac:dyDescent="0.25">
      <c r="A291" t="s">
        <v>162</v>
      </c>
      <c r="B291" s="2">
        <v>42622</v>
      </c>
      <c r="C291" s="1" t="s">
        <v>1145</v>
      </c>
      <c r="D291" s="14">
        <f>+CVEsTime2Fix_FormattedDates9[[#This Row],[FixDate]]-CVEsTime2Fix_FormattedDates9[[#This Row],[CVE_Date]]</f>
        <v>73</v>
      </c>
      <c r="E291" t="s">
        <v>1197</v>
      </c>
      <c r="F291" s="3" t="s">
        <v>1425</v>
      </c>
      <c r="G291" s="3" t="s">
        <v>2226</v>
      </c>
    </row>
    <row r="292" spans="1:7" x14ac:dyDescent="0.25">
      <c r="A292" t="s">
        <v>163</v>
      </c>
      <c r="B292" s="2">
        <v>42622</v>
      </c>
      <c r="C292" s="4">
        <v>42691</v>
      </c>
      <c r="D292" s="14">
        <f>+CVEsTime2Fix_FormattedDates9[[#This Row],[FixDate]]-CVEsTime2Fix_FormattedDates9[[#This Row],[CVE_Date]]</f>
        <v>69</v>
      </c>
      <c r="E292" t="s">
        <v>1200</v>
      </c>
      <c r="F292" s="3" t="s">
        <v>1472</v>
      </c>
      <c r="G292" s="3" t="s">
        <v>2227</v>
      </c>
    </row>
    <row r="293" spans="1:7" x14ac:dyDescent="0.25">
      <c r="A293" t="s">
        <v>164</v>
      </c>
      <c r="B293" s="2">
        <v>42622</v>
      </c>
      <c r="C293" s="11">
        <v>42676</v>
      </c>
      <c r="D293" s="14" cm="1">
        <f t="array" ref="D293">_xlfn.IFS(CVEsTime2Fix_FormattedDates9[[#This Row],[FixDate]]="NA","NA",NOT(CVEsTime2Fix_FormattedDates9[[#This Row],[FixDate]]="NA"),(CVEsTime2Fix_FormattedDates9[[#This Row],[FixDate]]-CVEsTime2Fix_FormattedDates9[[#This Row],[CVE_Date]]))</f>
        <v>54</v>
      </c>
      <c r="E293" t="s">
        <v>1200</v>
      </c>
      <c r="F293" s="3" t="s">
        <v>1558</v>
      </c>
      <c r="G293" s="3" t="s">
        <v>2228</v>
      </c>
    </row>
    <row r="294" spans="1:7" x14ac:dyDescent="0.25">
      <c r="A294" t="s">
        <v>165</v>
      </c>
      <c r="B294" s="2">
        <v>42622</v>
      </c>
      <c r="C294" s="11">
        <v>42676</v>
      </c>
      <c r="D294" s="14" cm="1">
        <f t="array" ref="D294">_xlfn.IFS(CVEsTime2Fix_FormattedDates9[[#This Row],[FixDate]]="NA","NA",NOT(CVEsTime2Fix_FormattedDates9[[#This Row],[FixDate]]="NA"),(CVEsTime2Fix_FormattedDates9[[#This Row],[FixDate]]-CVEsTime2Fix_FormattedDates9[[#This Row],[CVE_Date]]))</f>
        <v>54</v>
      </c>
      <c r="E294" t="s">
        <v>1200</v>
      </c>
      <c r="F294" s="3" t="s">
        <v>1558</v>
      </c>
      <c r="G294" s="3" t="s">
        <v>2229</v>
      </c>
    </row>
    <row r="295" spans="1:7" x14ac:dyDescent="0.25">
      <c r="A295" t="s">
        <v>166</v>
      </c>
      <c r="B295" s="2">
        <v>42622</v>
      </c>
      <c r="C295" s="11">
        <v>42703</v>
      </c>
      <c r="D295" s="14" cm="1">
        <f t="array" ref="D295">_xlfn.IFS(CVEsTime2Fix_FormattedDates9[[#This Row],[FixDate]]="NA","NA",NOT(CVEsTime2Fix_FormattedDates9[[#This Row],[FixDate]]="NA"),(CVEsTime2Fix_FormattedDates9[[#This Row],[FixDate]]-CVEsTime2Fix_FormattedDates9[[#This Row],[CVE_Date]]))</f>
        <v>81</v>
      </c>
      <c r="E295" t="s">
        <v>1200</v>
      </c>
      <c r="F295" s="3" t="s">
        <v>1559</v>
      </c>
      <c r="G295" s="3" t="s">
        <v>2230</v>
      </c>
    </row>
    <row r="296" spans="1:7" x14ac:dyDescent="0.25">
      <c r="A296" t="s">
        <v>167</v>
      </c>
      <c r="B296" s="2">
        <v>42622</v>
      </c>
      <c r="C296" s="11">
        <v>42744</v>
      </c>
      <c r="D296" s="14" cm="1">
        <f t="array" ref="D296">_xlfn.IFS(CVEsTime2Fix_FormattedDates9[[#This Row],[FixDate]]="NA","NA",NOT(CVEsTime2Fix_FormattedDates9[[#This Row],[FixDate]]="NA"),(CVEsTime2Fix_FormattedDates9[[#This Row],[FixDate]]-CVEsTime2Fix_FormattedDates9[[#This Row],[CVE_Date]]))</f>
        <v>122</v>
      </c>
      <c r="E296" t="s">
        <v>1200</v>
      </c>
      <c r="F296" s="3" t="s">
        <v>1560</v>
      </c>
      <c r="G296" s="3" t="s">
        <v>2231</v>
      </c>
    </row>
    <row r="297" spans="1:7" x14ac:dyDescent="0.25">
      <c r="A297" t="s">
        <v>168</v>
      </c>
      <c r="B297" s="2">
        <v>42629</v>
      </c>
      <c r="C297" s="11">
        <v>42692</v>
      </c>
      <c r="D297" s="14" cm="1">
        <f t="array" ref="D297">_xlfn.IFS(CVEsTime2Fix_FormattedDates9[[#This Row],[FixDate]]="NA","NA",NOT(CVEsTime2Fix_FormattedDates9[[#This Row],[FixDate]]="NA"),(CVEsTime2Fix_FormattedDates9[[#This Row],[FixDate]]-CVEsTime2Fix_FormattedDates9[[#This Row],[CVE_Date]]))</f>
        <v>63</v>
      </c>
      <c r="E297" t="s">
        <v>1200</v>
      </c>
      <c r="F297" s="3" t="s">
        <v>1561</v>
      </c>
      <c r="G297" s="3" t="s">
        <v>2232</v>
      </c>
    </row>
    <row r="298" spans="1:7" x14ac:dyDescent="0.25">
      <c r="A298" t="s">
        <v>169</v>
      </c>
      <c r="B298" s="2">
        <v>42629</v>
      </c>
      <c r="C298" s="11">
        <v>42719</v>
      </c>
      <c r="D298" s="14" cm="1">
        <f t="array" ref="D298">_xlfn.IFS(CVEsTime2Fix_FormattedDates9[[#This Row],[FixDate]]="NA","NA",NOT(CVEsTime2Fix_FormattedDates9[[#This Row],[FixDate]]="NA"),(CVEsTime2Fix_FormattedDates9[[#This Row],[FixDate]]-CVEsTime2Fix_FormattedDates9[[#This Row],[CVE_Date]]))</f>
        <v>90</v>
      </c>
      <c r="E298" t="s">
        <v>1200</v>
      </c>
      <c r="F298" s="3" t="s">
        <v>170</v>
      </c>
      <c r="G298" s="3" t="s">
        <v>2233</v>
      </c>
    </row>
    <row r="299" spans="1:7" x14ac:dyDescent="0.25">
      <c r="A299" t="s">
        <v>171</v>
      </c>
      <c r="B299" s="2">
        <v>42650</v>
      </c>
      <c r="C299" s="11">
        <v>42692</v>
      </c>
      <c r="D299" s="14" cm="1">
        <f t="array" ref="D299">_xlfn.IFS(CVEsTime2Fix_FormattedDates9[[#This Row],[FixDate]]="NA","NA",NOT(CVEsTime2Fix_FormattedDates9[[#This Row],[FixDate]]="NA"),(CVEsTime2Fix_FormattedDates9[[#This Row],[FixDate]]-CVEsTime2Fix_FormattedDates9[[#This Row],[CVE_Date]]))</f>
        <v>42</v>
      </c>
      <c r="E299" t="s">
        <v>1200</v>
      </c>
      <c r="F299" s="3" t="s">
        <v>1562</v>
      </c>
      <c r="G299" s="3" t="s">
        <v>2234</v>
      </c>
    </row>
    <row r="300" spans="1:7" x14ac:dyDescent="0.25">
      <c r="A300" t="s">
        <v>172</v>
      </c>
      <c r="B300" s="2">
        <v>42650</v>
      </c>
      <c r="C300" s="11">
        <v>42692</v>
      </c>
      <c r="D300" s="14" cm="1">
        <f t="array" ref="D300">_xlfn.IFS(CVEsTime2Fix_FormattedDates9[[#This Row],[FixDate]]="NA","NA",NOT(CVEsTime2Fix_FormattedDates9[[#This Row],[FixDate]]="NA"),(CVEsTime2Fix_FormattedDates9[[#This Row],[FixDate]]-CVEsTime2Fix_FormattedDates9[[#This Row],[CVE_Date]]))</f>
        <v>42</v>
      </c>
      <c r="E300" t="s">
        <v>1200</v>
      </c>
      <c r="F300" s="3" t="s">
        <v>1562</v>
      </c>
      <c r="G300" s="3" t="s">
        <v>2235</v>
      </c>
    </row>
    <row r="301" spans="1:7" x14ac:dyDescent="0.25">
      <c r="A301" t="s">
        <v>173</v>
      </c>
      <c r="B301" s="2">
        <v>42655</v>
      </c>
      <c r="C301" s="4">
        <v>42667</v>
      </c>
      <c r="D301" s="14">
        <f>+CVEsTime2Fix_FormattedDates9[[#This Row],[FixDate]]-CVEsTime2Fix_FormattedDates9[[#This Row],[CVE_Date]]</f>
        <v>12</v>
      </c>
      <c r="E301" t="s">
        <v>1200</v>
      </c>
      <c r="F301" s="3" t="s">
        <v>1294</v>
      </c>
      <c r="G301" s="3" t="s">
        <v>2236</v>
      </c>
    </row>
    <row r="302" spans="1:7" x14ac:dyDescent="0.25">
      <c r="A302" t="s">
        <v>174</v>
      </c>
      <c r="B302" s="2">
        <v>42661</v>
      </c>
      <c r="C302" s="1" t="s">
        <v>1145</v>
      </c>
      <c r="D302" s="14">
        <f>+CVEsTime2Fix_FormattedDates9[[#This Row],[FixDate]]-CVEsTime2Fix_FormattedDates9[[#This Row],[CVE_Date]]</f>
        <v>34</v>
      </c>
      <c r="E302" t="s">
        <v>1197</v>
      </c>
      <c r="F302" s="3" t="s">
        <v>1425</v>
      </c>
      <c r="G302" s="3" t="s">
        <v>2237</v>
      </c>
    </row>
    <row r="303" spans="1:7" x14ac:dyDescent="0.25">
      <c r="A303" t="s">
        <v>175</v>
      </c>
      <c r="B303" s="2">
        <v>42677</v>
      </c>
      <c r="C303" s="11">
        <v>42691</v>
      </c>
      <c r="D303" s="14" cm="1">
        <f t="array" ref="D303">_xlfn.IFS(CVEsTime2Fix_FormattedDates9[[#This Row],[FixDate]]="NA","NA",NOT(CVEsTime2Fix_FormattedDates9[[#This Row],[FixDate]]="NA"),(CVEsTime2Fix_FormattedDates9[[#This Row],[FixDate]]-CVEsTime2Fix_FormattedDates9[[#This Row],[CVE_Date]]))</f>
        <v>14</v>
      </c>
      <c r="E303" t="s">
        <v>1200</v>
      </c>
      <c r="F303" s="3" t="s">
        <v>1563</v>
      </c>
      <c r="G303" s="3" t="s">
        <v>2238</v>
      </c>
    </row>
    <row r="304" spans="1:7" x14ac:dyDescent="0.25">
      <c r="A304" t="s">
        <v>1</v>
      </c>
      <c r="B304" s="2">
        <v>42915</v>
      </c>
      <c r="C304" s="11">
        <v>42929</v>
      </c>
      <c r="D304" s="14" cm="1">
        <f t="array" ref="D304">_xlfn.IFS(CVEsTime2Fix_FormattedDates9[[#This Row],[FixDate]]="NA","NA",NOT(CVEsTime2Fix_FormattedDates9[[#This Row],[FixDate]]="NA"),(CVEsTime2Fix_FormattedDates9[[#This Row],[FixDate]]-CVEsTime2Fix_FormattedDates9[[#This Row],[CVE_Date]]))</f>
        <v>14</v>
      </c>
      <c r="E304" t="s">
        <v>1200</v>
      </c>
      <c r="F304" s="3" t="s">
        <v>2</v>
      </c>
      <c r="G304" s="3" t="s">
        <v>2239</v>
      </c>
    </row>
    <row r="305" spans="1:7" x14ac:dyDescent="0.25">
      <c r="A305" t="s">
        <v>176</v>
      </c>
      <c r="B305" s="2">
        <v>42920</v>
      </c>
      <c r="C305" s="11">
        <v>43070</v>
      </c>
      <c r="D305" s="14" cm="1">
        <f t="array" ref="D305">_xlfn.IFS(CVEsTime2Fix_FormattedDates9[[#This Row],[FixDate]]="NA","NA",NOT(CVEsTime2Fix_FormattedDates9[[#This Row],[FixDate]]="NA"),(CVEsTime2Fix_FormattedDates9[[#This Row],[FixDate]]-CVEsTime2Fix_FormattedDates9[[#This Row],[CVE_Date]]))</f>
        <v>150</v>
      </c>
      <c r="E305" t="s">
        <v>1200</v>
      </c>
      <c r="F305" s="3" t="s">
        <v>1564</v>
      </c>
      <c r="G305" s="3" t="s">
        <v>2240</v>
      </c>
    </row>
    <row r="306" spans="1:7" x14ac:dyDescent="0.25">
      <c r="A306" t="s">
        <v>177</v>
      </c>
      <c r="B306" s="2">
        <v>42920</v>
      </c>
      <c r="C306" s="11">
        <v>43070</v>
      </c>
      <c r="D306" s="14" cm="1">
        <f t="array" ref="D306">_xlfn.IFS(CVEsTime2Fix_FormattedDates9[[#This Row],[FixDate]]="NA","NA",NOT(CVEsTime2Fix_FormattedDates9[[#This Row],[FixDate]]="NA"),(CVEsTime2Fix_FormattedDates9[[#This Row],[FixDate]]-CVEsTime2Fix_FormattedDates9[[#This Row],[CVE_Date]]))</f>
        <v>150</v>
      </c>
      <c r="E306" t="s">
        <v>1200</v>
      </c>
      <c r="F306" s="3" t="s">
        <v>1564</v>
      </c>
      <c r="G306" s="3" t="s">
        <v>2241</v>
      </c>
    </row>
    <row r="307" spans="1:7" x14ac:dyDescent="0.25">
      <c r="A307" t="s">
        <v>178</v>
      </c>
      <c r="B307" s="2">
        <v>42969</v>
      </c>
      <c r="C307" s="11">
        <v>43081</v>
      </c>
      <c r="D307" s="14" cm="1">
        <f t="array" ref="D307">_xlfn.IFS(CVEsTime2Fix_FormattedDates9[[#This Row],[FixDate]]="NA","NA",NOT(CVEsTime2Fix_FormattedDates9[[#This Row],[FixDate]]="NA"),(CVEsTime2Fix_FormattedDates9[[#This Row],[FixDate]]-CVEsTime2Fix_FormattedDates9[[#This Row],[CVE_Date]]))</f>
        <v>112</v>
      </c>
      <c r="E307" t="s">
        <v>1200</v>
      </c>
      <c r="F307" s="3" t="s">
        <v>1565</v>
      </c>
      <c r="G307" s="3" t="s">
        <v>2242</v>
      </c>
    </row>
    <row r="308" spans="1:7" x14ac:dyDescent="0.25">
      <c r="A308" t="s">
        <v>179</v>
      </c>
      <c r="B308" s="2">
        <v>42997</v>
      </c>
      <c r="C308" s="4"/>
      <c r="D308" s="14"/>
      <c r="E308" t="s">
        <v>1270</v>
      </c>
      <c r="F308" s="3" t="s">
        <v>1295</v>
      </c>
      <c r="G308" s="3" t="s">
        <v>2243</v>
      </c>
    </row>
    <row r="309" spans="1:7" x14ac:dyDescent="0.25">
      <c r="A309" t="s">
        <v>180</v>
      </c>
      <c r="B309" s="2">
        <v>43000</v>
      </c>
      <c r="C309" s="4"/>
      <c r="D309" s="14"/>
      <c r="E309" t="s">
        <v>1270</v>
      </c>
      <c r="F309" s="3" t="s">
        <v>181</v>
      </c>
      <c r="G309" s="3" t="s">
        <v>2244</v>
      </c>
    </row>
    <row r="310" spans="1:7" x14ac:dyDescent="0.25">
      <c r="A310" t="s">
        <v>182</v>
      </c>
      <c r="B310" s="2">
        <v>43000</v>
      </c>
      <c r="C310" s="11">
        <v>43067</v>
      </c>
      <c r="D310" s="14" cm="1">
        <f t="array" ref="D310">_xlfn.IFS(CVEsTime2Fix_FormattedDates9[[#This Row],[FixDate]]="NA","NA",NOT(CVEsTime2Fix_FormattedDates9[[#This Row],[FixDate]]="NA"),(CVEsTime2Fix_FormattedDates9[[#This Row],[FixDate]]-CVEsTime2Fix_FormattedDates9[[#This Row],[CVE_Date]]))</f>
        <v>67</v>
      </c>
      <c r="E310" t="s">
        <v>1200</v>
      </c>
      <c r="F310" s="3" t="s">
        <v>1566</v>
      </c>
      <c r="G310" s="3" t="s">
        <v>2245</v>
      </c>
    </row>
    <row r="311" spans="1:7" x14ac:dyDescent="0.25">
      <c r="A311" t="s">
        <v>183</v>
      </c>
      <c r="B311" s="2">
        <v>43000</v>
      </c>
      <c r="C311" s="11">
        <v>43067</v>
      </c>
      <c r="D311" s="14" cm="1">
        <f t="array" ref="D311">_xlfn.IFS(CVEsTime2Fix_FormattedDates9[[#This Row],[FixDate]]="NA","NA",NOT(CVEsTime2Fix_FormattedDates9[[#This Row],[FixDate]]="NA"),(CVEsTime2Fix_FormattedDates9[[#This Row],[FixDate]]-CVEsTime2Fix_FormattedDates9[[#This Row],[CVE_Date]]))</f>
        <v>67</v>
      </c>
      <c r="E311" t="s">
        <v>1200</v>
      </c>
      <c r="F311" s="3" t="s">
        <v>1566</v>
      </c>
      <c r="G311" s="3" t="s">
        <v>2246</v>
      </c>
    </row>
    <row r="312" spans="1:7" x14ac:dyDescent="0.25">
      <c r="A312" t="s">
        <v>184</v>
      </c>
      <c r="B312" s="2">
        <v>43003</v>
      </c>
      <c r="C312" s="1"/>
      <c r="D312" s="14"/>
      <c r="E312" t="s">
        <v>1270</v>
      </c>
      <c r="F312" s="3" t="s">
        <v>1913</v>
      </c>
      <c r="G312" t="s">
        <v>1913</v>
      </c>
    </row>
    <row r="313" spans="1:7" x14ac:dyDescent="0.25">
      <c r="A313" t="s">
        <v>185</v>
      </c>
      <c r="B313" s="2">
        <v>43003</v>
      </c>
      <c r="D313" s="6"/>
      <c r="E313" t="s">
        <v>1270</v>
      </c>
      <c r="F313" s="3" t="s">
        <v>1567</v>
      </c>
      <c r="G313" t="s">
        <v>1567</v>
      </c>
    </row>
    <row r="314" spans="1:7" x14ac:dyDescent="0.25">
      <c r="A314" t="s">
        <v>186</v>
      </c>
      <c r="B314" s="2">
        <v>43003</v>
      </c>
      <c r="D314" s="6"/>
      <c r="E314" t="s">
        <v>1270</v>
      </c>
      <c r="F314" s="3" t="s">
        <v>1568</v>
      </c>
      <c r="G314" t="s">
        <v>1568</v>
      </c>
    </row>
    <row r="315" spans="1:7" x14ac:dyDescent="0.25">
      <c r="A315" t="s">
        <v>187</v>
      </c>
      <c r="B315" s="2">
        <v>42704</v>
      </c>
      <c r="C315" s="4"/>
      <c r="E315" t="s">
        <v>1270</v>
      </c>
      <c r="F315" s="3" t="s">
        <v>1362</v>
      </c>
      <c r="G315" s="3" t="s">
        <v>2247</v>
      </c>
    </row>
    <row r="316" spans="1:7" x14ac:dyDescent="0.25">
      <c r="A316" t="s">
        <v>188</v>
      </c>
      <c r="B316" s="2">
        <v>43023</v>
      </c>
      <c r="C316" s="11">
        <v>43024</v>
      </c>
      <c r="D316" s="15" cm="1">
        <f t="array" ref="D316">_xlfn.IFS(CVEsTime2Fix_FormattedDates9[[#This Row],[FixDate]]="NA","NA",NOT(CVEsTime2Fix_FormattedDates9[[#This Row],[FixDate]]="NA"),(CVEsTime2Fix_FormattedDates9[[#This Row],[FixDate]]-CVEsTime2Fix_FormattedDates9[[#This Row],[CVE_Date]]))</f>
        <v>1</v>
      </c>
      <c r="E316" t="s">
        <v>1200</v>
      </c>
      <c r="F316" s="3" t="s">
        <v>1604</v>
      </c>
      <c r="G316" s="3" t="s">
        <v>1569</v>
      </c>
    </row>
    <row r="317" spans="1:7" x14ac:dyDescent="0.25">
      <c r="A317" t="s">
        <v>189</v>
      </c>
      <c r="B317" s="2">
        <v>43048</v>
      </c>
      <c r="C317" s="1"/>
      <c r="E317" t="s">
        <v>1270</v>
      </c>
      <c r="F317" s="3" t="s">
        <v>190</v>
      </c>
      <c r="G317" s="3" t="s">
        <v>2248</v>
      </c>
    </row>
    <row r="318" spans="1:7" x14ac:dyDescent="0.25">
      <c r="A318" t="s">
        <v>191</v>
      </c>
      <c r="B318" s="2">
        <v>43048</v>
      </c>
      <c r="C318" s="1" t="s">
        <v>1146</v>
      </c>
      <c r="D318">
        <f>+CVEsTime2Fix_FormattedDates9[[#This Row],[FixDate]]-CVEsTime2Fix_FormattedDates9[[#This Row],[CVE_Date]]</f>
        <v>42</v>
      </c>
      <c r="E318" t="s">
        <v>1197</v>
      </c>
      <c r="F318" s="3" t="s">
        <v>1473</v>
      </c>
      <c r="G318" s="3" t="s">
        <v>2249</v>
      </c>
    </row>
    <row r="319" spans="1:7" x14ac:dyDescent="0.25">
      <c r="A319" t="s">
        <v>192</v>
      </c>
      <c r="B319" s="2">
        <v>43072</v>
      </c>
      <c r="D319" s="6"/>
      <c r="E319" t="s">
        <v>1270</v>
      </c>
      <c r="F319" s="3" t="s">
        <v>1570</v>
      </c>
      <c r="G319" t="s">
        <v>1570</v>
      </c>
    </row>
    <row r="320" spans="1:7" x14ac:dyDescent="0.25">
      <c r="A320" t="s">
        <v>193</v>
      </c>
      <c r="B320" s="2">
        <v>43072</v>
      </c>
      <c r="D320" s="6"/>
      <c r="E320" t="s">
        <v>1270</v>
      </c>
      <c r="F320" s="3" t="s">
        <v>1571</v>
      </c>
      <c r="G320" t="s">
        <v>1571</v>
      </c>
    </row>
    <row r="321" spans="1:7" x14ac:dyDescent="0.25">
      <c r="A321" t="s">
        <v>194</v>
      </c>
      <c r="B321" s="2">
        <v>43091</v>
      </c>
      <c r="D321" s="6"/>
      <c r="E321" t="s">
        <v>1270</v>
      </c>
      <c r="F321" s="3" t="s">
        <v>1572</v>
      </c>
      <c r="G321" t="s">
        <v>1572</v>
      </c>
    </row>
    <row r="322" spans="1:7" x14ac:dyDescent="0.25">
      <c r="A322" t="s">
        <v>195</v>
      </c>
      <c r="B322" s="2">
        <v>43091</v>
      </c>
      <c r="C322" s="11">
        <v>43290</v>
      </c>
      <c r="D322" s="15" cm="1">
        <f t="array" ref="D322">_xlfn.IFS(CVEsTime2Fix_FormattedDates9[[#This Row],[FixDate]]="NA","NA",NOT(CVEsTime2Fix_FormattedDates9[[#This Row],[FixDate]]="NA"),(CVEsTime2Fix_FormattedDates9[[#This Row],[FixDate]]-CVEsTime2Fix_FormattedDates9[[#This Row],[CVE_Date]]))</f>
        <v>199</v>
      </c>
      <c r="E322" t="s">
        <v>1200</v>
      </c>
      <c r="F322" s="3" t="s">
        <v>1617</v>
      </c>
      <c r="G322" s="3" t="s">
        <v>1573</v>
      </c>
    </row>
    <row r="323" spans="1:7" x14ac:dyDescent="0.25">
      <c r="A323" t="s">
        <v>196</v>
      </c>
      <c r="B323" s="2">
        <v>43092</v>
      </c>
      <c r="C323" s="11">
        <v>43091</v>
      </c>
      <c r="D323" s="15" cm="1">
        <f t="array" ref="D323">_xlfn.IFS(CVEsTime2Fix_FormattedDates9[[#This Row],[FixDate]]="NA","NA",NOT(CVEsTime2Fix_FormattedDates9[[#This Row],[FixDate]]="NA"),(CVEsTime2Fix_FormattedDates9[[#This Row],[FixDate]]-CVEsTime2Fix_FormattedDates9[[#This Row],[CVE_Date]]))</f>
        <v>-1</v>
      </c>
      <c r="E323" t="s">
        <v>1200</v>
      </c>
      <c r="F323" s="3" t="s">
        <v>197</v>
      </c>
      <c r="G323" s="3" t="s">
        <v>1574</v>
      </c>
    </row>
    <row r="324" spans="1:7" x14ac:dyDescent="0.25">
      <c r="A324" t="s">
        <v>198</v>
      </c>
      <c r="B324" s="2">
        <v>42705</v>
      </c>
      <c r="C324" s="11">
        <v>42906</v>
      </c>
      <c r="D324" s="15" cm="1">
        <f t="array" ref="D324">_xlfn.IFS(CVEsTime2Fix_FormattedDates9[[#This Row],[FixDate]]="NA","NA",NOT(CVEsTime2Fix_FormattedDates9[[#This Row],[FixDate]]="NA"),(CVEsTime2Fix_FormattedDates9[[#This Row],[FixDate]]-CVEsTime2Fix_FormattedDates9[[#This Row],[CVE_Date]]))</f>
        <v>201</v>
      </c>
      <c r="E324" t="s">
        <v>1200</v>
      </c>
      <c r="F324" s="3" t="s">
        <v>1618</v>
      </c>
      <c r="G324" s="3" t="s">
        <v>1575</v>
      </c>
    </row>
    <row r="325" spans="1:7" x14ac:dyDescent="0.25">
      <c r="A325" t="s">
        <v>199</v>
      </c>
      <c r="B325" s="2">
        <v>42705</v>
      </c>
      <c r="C325" s="11">
        <v>42936</v>
      </c>
      <c r="D325" s="15" cm="1">
        <f t="array" ref="D325">_xlfn.IFS(CVEsTime2Fix_FormattedDates9[[#This Row],[FixDate]]="NA","NA",NOT(CVEsTime2Fix_FormattedDates9[[#This Row],[FixDate]]="NA"),(CVEsTime2Fix_FormattedDates9[[#This Row],[FixDate]]-CVEsTime2Fix_FormattedDates9[[#This Row],[CVE_Date]]))</f>
        <v>231</v>
      </c>
      <c r="E325" t="s">
        <v>1200</v>
      </c>
      <c r="F325" s="3" t="s">
        <v>1619</v>
      </c>
      <c r="G325" s="3" t="s">
        <v>1576</v>
      </c>
    </row>
    <row r="326" spans="1:7" x14ac:dyDescent="0.25">
      <c r="A326" t="s">
        <v>200</v>
      </c>
      <c r="B326" s="7">
        <v>42710</v>
      </c>
      <c r="C326" s="8">
        <v>43678</v>
      </c>
      <c r="D326" s="9">
        <f>+CVEsTime2Fix_FormattedDates9[[#This Row],[FixDate]]-CVEsTime2Fix_FormattedDates9[[#This Row],[CVE_Date]]</f>
        <v>968</v>
      </c>
      <c r="E326" t="s">
        <v>1200</v>
      </c>
      <c r="F326" s="3" t="s">
        <v>201</v>
      </c>
      <c r="G326" s="3" t="s">
        <v>2250</v>
      </c>
    </row>
    <row r="327" spans="1:7" x14ac:dyDescent="0.25">
      <c r="A327" t="s">
        <v>202</v>
      </c>
      <c r="B327" s="2">
        <v>42720</v>
      </c>
      <c r="C327" s="11">
        <v>43153</v>
      </c>
      <c r="D327" s="15" cm="1">
        <f t="array" ref="D327">_xlfn.IFS(CVEsTime2Fix_FormattedDates9[[#This Row],[FixDate]]="NA","NA",NOT(CVEsTime2Fix_FormattedDates9[[#This Row],[FixDate]]="NA"),(CVEsTime2Fix_FormattedDates9[[#This Row],[FixDate]]-CVEsTime2Fix_FormattedDates9[[#This Row],[CVE_Date]]))</f>
        <v>433</v>
      </c>
      <c r="E327" t="s">
        <v>1200</v>
      </c>
      <c r="F327" s="3" t="s">
        <v>203</v>
      </c>
      <c r="G327" s="3" t="s">
        <v>1577</v>
      </c>
    </row>
    <row r="328" spans="1:7" x14ac:dyDescent="0.25">
      <c r="A328" t="s">
        <v>204</v>
      </c>
      <c r="B328" s="2">
        <v>42720</v>
      </c>
      <c r="C328" s="11">
        <v>43223</v>
      </c>
      <c r="D328" s="15" cm="1">
        <f t="array" ref="D328">_xlfn.IFS(CVEsTime2Fix_FormattedDates9[[#This Row],[FixDate]]="NA","NA",NOT(CVEsTime2Fix_FormattedDates9[[#This Row],[FixDate]]="NA"),(CVEsTime2Fix_FormattedDates9[[#This Row],[FixDate]]-CVEsTime2Fix_FormattedDates9[[#This Row],[CVE_Date]]))</f>
        <v>503</v>
      </c>
      <c r="E328" t="s">
        <v>1200</v>
      </c>
      <c r="F328" s="3" t="s">
        <v>205</v>
      </c>
      <c r="G328" s="3" t="s">
        <v>1578</v>
      </c>
    </row>
    <row r="329" spans="1:7" x14ac:dyDescent="0.25">
      <c r="A329" t="s">
        <v>206</v>
      </c>
      <c r="B329" s="2">
        <v>42738</v>
      </c>
      <c r="C329" s="1" t="s">
        <v>1148</v>
      </c>
      <c r="D329">
        <f>+CVEsTime2Fix_FormattedDates9[[#This Row],[FixDate]]-CVEsTime2Fix_FormattedDates9[[#This Row],[CVE_Date]]</f>
        <v>23</v>
      </c>
      <c r="E329" t="s">
        <v>1197</v>
      </c>
      <c r="F329" s="3" t="s">
        <v>1474</v>
      </c>
      <c r="G329" s="3" t="s">
        <v>2251</v>
      </c>
    </row>
    <row r="330" spans="1:7" x14ac:dyDescent="0.25">
      <c r="A330" t="s">
        <v>207</v>
      </c>
      <c r="B330" s="2">
        <v>42738</v>
      </c>
      <c r="C330" s="4">
        <v>42816</v>
      </c>
      <c r="D330">
        <f>+CVEsTime2Fix_FormattedDates9[[#This Row],[FixDate]]-CVEsTime2Fix_FormattedDates9[[#This Row],[CVE_Date]]</f>
        <v>78</v>
      </c>
      <c r="E330" t="s">
        <v>1200</v>
      </c>
      <c r="F330" s="3" t="s">
        <v>1475</v>
      </c>
      <c r="G330" s="3" t="s">
        <v>2252</v>
      </c>
    </row>
    <row r="331" spans="1:7" x14ac:dyDescent="0.25">
      <c r="A331" t="s">
        <v>208</v>
      </c>
      <c r="B331" s="2">
        <v>42766</v>
      </c>
      <c r="C331" s="4">
        <v>42823</v>
      </c>
      <c r="D331">
        <f>+CVEsTime2Fix_FormattedDates9[[#This Row],[FixDate]]-CVEsTime2Fix_FormattedDates9[[#This Row],[CVE_Date]]</f>
        <v>57</v>
      </c>
      <c r="E331" t="s">
        <v>1200</v>
      </c>
      <c r="F331" s="3" t="s">
        <v>1476</v>
      </c>
      <c r="G331" s="3" t="s">
        <v>2253</v>
      </c>
    </row>
    <row r="332" spans="1:7" x14ac:dyDescent="0.25">
      <c r="A332" t="s">
        <v>209</v>
      </c>
      <c r="B332" s="2">
        <v>42767</v>
      </c>
      <c r="C332" s="11">
        <v>42887</v>
      </c>
      <c r="D332" s="15" cm="1">
        <f t="array" ref="D332">_xlfn.IFS(CVEsTime2Fix_FormattedDates9[[#This Row],[FixDate]]="NA","NA",NOT(CVEsTime2Fix_FormattedDates9[[#This Row],[FixDate]]="NA"),(CVEsTime2Fix_FormattedDates9[[#This Row],[FixDate]]-CVEsTime2Fix_FormattedDates9[[#This Row],[CVE_Date]]))</f>
        <v>120</v>
      </c>
      <c r="E332" t="s">
        <v>1200</v>
      </c>
      <c r="F332" s="3" t="s">
        <v>1620</v>
      </c>
      <c r="G332" s="3" t="s">
        <v>1579</v>
      </c>
    </row>
    <row r="333" spans="1:7" x14ac:dyDescent="0.25">
      <c r="A333" t="s">
        <v>210</v>
      </c>
      <c r="B333" s="2">
        <v>42767</v>
      </c>
      <c r="C333" s="11">
        <v>43014</v>
      </c>
      <c r="D333" s="15" cm="1">
        <f t="array" ref="D333">_xlfn.IFS(CVEsTime2Fix_FormattedDates9[[#This Row],[FixDate]]="NA","NA",NOT(CVEsTime2Fix_FormattedDates9[[#This Row],[FixDate]]="NA"),(CVEsTime2Fix_FormattedDates9[[#This Row],[FixDate]]-CVEsTime2Fix_FormattedDates9[[#This Row],[CVE_Date]]))</f>
        <v>247</v>
      </c>
      <c r="E333" t="s">
        <v>1200</v>
      </c>
      <c r="F333" s="3" t="s">
        <v>1621</v>
      </c>
      <c r="G333" s="3" t="s">
        <v>1580</v>
      </c>
    </row>
    <row r="334" spans="1:7" x14ac:dyDescent="0.25">
      <c r="A334" t="s">
        <v>211</v>
      </c>
      <c r="B334" s="2">
        <v>42767</v>
      </c>
      <c r="C334" s="11">
        <v>43014</v>
      </c>
      <c r="D334" s="15" cm="1">
        <f t="array" ref="D334">_xlfn.IFS(CVEsTime2Fix_FormattedDates9[[#This Row],[FixDate]]="NA","NA",NOT(CVEsTime2Fix_FormattedDates9[[#This Row],[FixDate]]="NA"),(CVEsTime2Fix_FormattedDates9[[#This Row],[FixDate]]-CVEsTime2Fix_FormattedDates9[[#This Row],[CVE_Date]]))</f>
        <v>247</v>
      </c>
      <c r="E334" t="s">
        <v>1200</v>
      </c>
      <c r="F334" s="3" t="s">
        <v>1622</v>
      </c>
      <c r="G334" s="3" t="s">
        <v>1581</v>
      </c>
    </row>
    <row r="335" spans="1:7" x14ac:dyDescent="0.25">
      <c r="A335" t="s">
        <v>212</v>
      </c>
      <c r="B335" s="2">
        <v>42767</v>
      </c>
      <c r="C335" s="11">
        <v>43014</v>
      </c>
      <c r="D335" s="15" cm="1">
        <f t="array" ref="D335">_xlfn.IFS(CVEsTime2Fix_FormattedDates9[[#This Row],[FixDate]]="NA","NA",NOT(CVEsTime2Fix_FormattedDates9[[#This Row],[FixDate]]="NA"),(CVEsTime2Fix_FormattedDates9[[#This Row],[FixDate]]-CVEsTime2Fix_FormattedDates9[[#This Row],[CVE_Date]]))</f>
        <v>247</v>
      </c>
      <c r="E335" t="s">
        <v>1200</v>
      </c>
      <c r="F335" s="3" t="s">
        <v>1622</v>
      </c>
      <c r="G335" s="3" t="s">
        <v>1582</v>
      </c>
    </row>
    <row r="336" spans="1:7" x14ac:dyDescent="0.25">
      <c r="A336" t="s">
        <v>213</v>
      </c>
      <c r="B336" s="2">
        <v>42767</v>
      </c>
      <c r="C336" s="11">
        <v>43014</v>
      </c>
      <c r="D336" s="15" cm="1">
        <f t="array" ref="D336">_xlfn.IFS(CVEsTime2Fix_FormattedDates9[[#This Row],[FixDate]]="NA","NA",NOT(CVEsTime2Fix_FormattedDates9[[#This Row],[FixDate]]="NA"),(CVEsTime2Fix_FormattedDates9[[#This Row],[FixDate]]-CVEsTime2Fix_FormattedDates9[[#This Row],[CVE_Date]]))</f>
        <v>247</v>
      </c>
      <c r="E336" t="s">
        <v>1200</v>
      </c>
      <c r="F336" s="3" t="s">
        <v>1622</v>
      </c>
      <c r="G336" s="3" t="s">
        <v>1583</v>
      </c>
    </row>
    <row r="337" spans="1:7" x14ac:dyDescent="0.25">
      <c r="A337" t="s">
        <v>214</v>
      </c>
      <c r="B337" s="2">
        <v>42767</v>
      </c>
      <c r="C337" s="11">
        <v>43241</v>
      </c>
      <c r="D337" s="15" cm="1">
        <f t="array" ref="D337">_xlfn.IFS(CVEsTime2Fix_FormattedDates9[[#This Row],[FixDate]]="NA","NA",NOT(CVEsTime2Fix_FormattedDates9[[#This Row],[FixDate]]="NA"),(CVEsTime2Fix_FormattedDates9[[#This Row],[FixDate]]-CVEsTime2Fix_FormattedDates9[[#This Row],[CVE_Date]]))</f>
        <v>474</v>
      </c>
      <c r="E337" t="s">
        <v>1200</v>
      </c>
      <c r="F337" s="3" t="s">
        <v>1623</v>
      </c>
      <c r="G337" s="3" t="s">
        <v>1584</v>
      </c>
    </row>
    <row r="338" spans="1:7" x14ac:dyDescent="0.25">
      <c r="A338" t="s">
        <v>215</v>
      </c>
      <c r="B338" s="2">
        <v>42772</v>
      </c>
      <c r="C338" s="4">
        <v>42864</v>
      </c>
      <c r="D338">
        <f>+CVEsTime2Fix_FormattedDates9[[#This Row],[FixDate]]-CVEsTime2Fix_FormattedDates9[[#This Row],[CVE_Date]]</f>
        <v>92</v>
      </c>
      <c r="E338" t="s">
        <v>1200</v>
      </c>
      <c r="F338" s="3" t="s">
        <v>1242</v>
      </c>
      <c r="G338" s="3" t="s">
        <v>2254</v>
      </c>
    </row>
    <row r="339" spans="1:7" x14ac:dyDescent="0.25">
      <c r="A339" t="s">
        <v>216</v>
      </c>
      <c r="B339" s="2">
        <v>42772</v>
      </c>
      <c r="C339" s="4">
        <v>42864</v>
      </c>
      <c r="D339">
        <f>+CVEsTime2Fix_FormattedDates9[[#This Row],[FixDate]]-CVEsTime2Fix_FormattedDates9[[#This Row],[CVE_Date]]</f>
        <v>92</v>
      </c>
      <c r="E339" t="s">
        <v>1200</v>
      </c>
      <c r="F339" s="3" t="s">
        <v>1242</v>
      </c>
      <c r="G339" s="3" t="s">
        <v>2255</v>
      </c>
    </row>
    <row r="340" spans="1:7" x14ac:dyDescent="0.25">
      <c r="A340" t="s">
        <v>217</v>
      </c>
      <c r="B340" s="2">
        <v>42789</v>
      </c>
      <c r="C340" s="11">
        <v>42789</v>
      </c>
      <c r="D340" s="15" cm="1">
        <f t="array" ref="D340">_xlfn.IFS(CVEsTime2Fix_FormattedDates9[[#This Row],[FixDate]]="NA","NA",NOT(CVEsTime2Fix_FormattedDates9[[#This Row],[FixDate]]="NA"),(CVEsTime2Fix_FormattedDates9[[#This Row],[FixDate]]-CVEsTime2Fix_FormattedDates9[[#This Row],[CVE_Date]]))</f>
        <v>0</v>
      </c>
      <c r="E340" t="s">
        <v>1200</v>
      </c>
      <c r="F340" s="3" t="s">
        <v>1624</v>
      </c>
      <c r="G340" s="3" t="s">
        <v>1585</v>
      </c>
    </row>
    <row r="341" spans="1:7" x14ac:dyDescent="0.25">
      <c r="A341" t="s">
        <v>218</v>
      </c>
      <c r="B341" s="2">
        <v>42789</v>
      </c>
      <c r="C341" s="11">
        <v>42789</v>
      </c>
      <c r="D341" s="15" cm="1">
        <f t="array" ref="D341">_xlfn.IFS(CVEsTime2Fix_FormattedDates9[[#This Row],[FixDate]]="NA","NA",NOT(CVEsTime2Fix_FormattedDates9[[#This Row],[FixDate]]="NA"),(CVEsTime2Fix_FormattedDates9[[#This Row],[FixDate]]-CVEsTime2Fix_FormattedDates9[[#This Row],[CVE_Date]]))</f>
        <v>0</v>
      </c>
      <c r="E341" t="s">
        <v>1200</v>
      </c>
      <c r="F341" s="3" t="s">
        <v>1625</v>
      </c>
      <c r="G341" s="3" t="s">
        <v>1586</v>
      </c>
    </row>
    <row r="342" spans="1:7" x14ac:dyDescent="0.25">
      <c r="A342" t="s">
        <v>219</v>
      </c>
      <c r="B342" s="2">
        <v>42815</v>
      </c>
      <c r="C342" s="1" t="s">
        <v>1149</v>
      </c>
      <c r="D342">
        <f>+CVEsTime2Fix_FormattedDates9[[#This Row],[FixDate]]-CVEsTime2Fix_FormattedDates9[[#This Row],[CVE_Date]]</f>
        <v>22</v>
      </c>
      <c r="E342" t="s">
        <v>1197</v>
      </c>
      <c r="F342" s="3" t="s">
        <v>1477</v>
      </c>
      <c r="G342" s="3" t="s">
        <v>2256</v>
      </c>
    </row>
    <row r="343" spans="1:7" x14ac:dyDescent="0.25">
      <c r="A343" t="s">
        <v>220</v>
      </c>
      <c r="B343" s="2">
        <v>42843</v>
      </c>
      <c r="C343" s="4">
        <v>42879</v>
      </c>
      <c r="D343">
        <f>+CVEsTime2Fix_FormattedDates9[[#This Row],[FixDate]]-CVEsTime2Fix_FormattedDates9[[#This Row],[CVE_Date]]</f>
        <v>36</v>
      </c>
      <c r="E343" t="s">
        <v>1200</v>
      </c>
      <c r="F343" s="3" t="s">
        <v>1478</v>
      </c>
      <c r="G343" s="3" t="s">
        <v>2257</v>
      </c>
    </row>
    <row r="344" spans="1:7" x14ac:dyDescent="0.25">
      <c r="A344" t="s">
        <v>221</v>
      </c>
      <c r="B344" s="2">
        <v>42843</v>
      </c>
      <c r="C344" s="4">
        <v>42879</v>
      </c>
      <c r="D344">
        <f>+CVEsTime2Fix_FormattedDates9[[#This Row],[FixDate]]-CVEsTime2Fix_FormattedDates9[[#This Row],[CVE_Date]]</f>
        <v>36</v>
      </c>
      <c r="E344" t="s">
        <v>1200</v>
      </c>
      <c r="F344" s="3" t="s">
        <v>1478</v>
      </c>
      <c r="G344" s="3" t="s">
        <v>2258</v>
      </c>
    </row>
    <row r="345" spans="1:7" x14ac:dyDescent="0.25">
      <c r="A345" t="s">
        <v>222</v>
      </c>
      <c r="B345" s="2">
        <v>42843</v>
      </c>
      <c r="C345" s="4">
        <v>42879</v>
      </c>
      <c r="D345">
        <f>+CVEsTime2Fix_FormattedDates9[[#This Row],[FixDate]]-CVEsTime2Fix_FormattedDates9[[#This Row],[CVE_Date]]</f>
        <v>36</v>
      </c>
      <c r="E345" t="s">
        <v>1200</v>
      </c>
      <c r="F345" s="3" t="s">
        <v>1478</v>
      </c>
      <c r="G345" s="3" t="s">
        <v>2259</v>
      </c>
    </row>
    <row r="346" spans="1:7" x14ac:dyDescent="0.25">
      <c r="A346" t="s">
        <v>223</v>
      </c>
      <c r="B346" s="2">
        <v>42843</v>
      </c>
      <c r="C346" s="4">
        <v>42879</v>
      </c>
      <c r="D346">
        <f>+CVEsTime2Fix_FormattedDates9[[#This Row],[FixDate]]-CVEsTime2Fix_FormattedDates9[[#This Row],[CVE_Date]]</f>
        <v>36</v>
      </c>
      <c r="E346" t="s">
        <v>1200</v>
      </c>
      <c r="F346" s="3" t="s">
        <v>1478</v>
      </c>
      <c r="G346" s="3" t="s">
        <v>2260</v>
      </c>
    </row>
    <row r="347" spans="1:7" x14ac:dyDescent="0.25">
      <c r="A347" t="s">
        <v>224</v>
      </c>
      <c r="B347" s="2">
        <v>42843</v>
      </c>
      <c r="C347" s="4">
        <v>42879</v>
      </c>
      <c r="D347">
        <f>+CVEsTime2Fix_FormattedDates9[[#This Row],[FixDate]]-CVEsTime2Fix_FormattedDates9[[#This Row],[CVE_Date]]</f>
        <v>36</v>
      </c>
      <c r="E347" t="s">
        <v>1200</v>
      </c>
      <c r="F347" s="3" t="s">
        <v>1478</v>
      </c>
      <c r="G347" s="3" t="s">
        <v>2261</v>
      </c>
    </row>
    <row r="348" spans="1:7" x14ac:dyDescent="0.25">
      <c r="A348" t="s">
        <v>225</v>
      </c>
      <c r="B348" s="2">
        <v>42843</v>
      </c>
      <c r="C348" s="11">
        <v>42852</v>
      </c>
      <c r="D348" s="15" cm="1">
        <f t="array" ref="D348">_xlfn.IFS(CVEsTime2Fix_FormattedDates9[[#This Row],[FixDate]]="NA","NA",NOT(CVEsTime2Fix_FormattedDates9[[#This Row],[FixDate]]="NA"),(CVEsTime2Fix_FormattedDates9[[#This Row],[FixDate]]-CVEsTime2Fix_FormattedDates9[[#This Row],[CVE_Date]]))</f>
        <v>9</v>
      </c>
      <c r="E348" t="s">
        <v>1200</v>
      </c>
      <c r="F348" s="3" t="s">
        <v>1626</v>
      </c>
      <c r="G348" s="3" t="s">
        <v>1587</v>
      </c>
    </row>
    <row r="349" spans="1:7" x14ac:dyDescent="0.25">
      <c r="A349" t="s">
        <v>226</v>
      </c>
      <c r="B349" s="2">
        <v>42843</v>
      </c>
      <c r="C349" s="4">
        <v>42859</v>
      </c>
      <c r="D349">
        <f>+CVEsTime2Fix_FormattedDates9[[#This Row],[FixDate]]-CVEsTime2Fix_FormattedDates9[[#This Row],[CVE_Date]]</f>
        <v>16</v>
      </c>
      <c r="E349" t="s">
        <v>1200</v>
      </c>
      <c r="F349" s="3" t="s">
        <v>1243</v>
      </c>
      <c r="G349" s="3" t="s">
        <v>2262</v>
      </c>
    </row>
    <row r="350" spans="1:7" x14ac:dyDescent="0.25">
      <c r="A350" t="s">
        <v>227</v>
      </c>
      <c r="B350" s="2">
        <v>42843</v>
      </c>
      <c r="C350" s="4">
        <v>42859</v>
      </c>
      <c r="D350">
        <f>+CVEsTime2Fix_FormattedDates9[[#This Row],[FixDate]]-CVEsTime2Fix_FormattedDates9[[#This Row],[CVE_Date]]</f>
        <v>16</v>
      </c>
      <c r="E350" t="s">
        <v>1200</v>
      </c>
      <c r="F350" s="3" t="s">
        <v>1243</v>
      </c>
      <c r="G350" s="3" t="s">
        <v>2263</v>
      </c>
    </row>
    <row r="351" spans="1:7" x14ac:dyDescent="0.25">
      <c r="A351" t="s">
        <v>228</v>
      </c>
      <c r="B351" s="2">
        <v>42843</v>
      </c>
      <c r="C351" s="4">
        <v>42859</v>
      </c>
      <c r="D351">
        <f>+CVEsTime2Fix_FormattedDates9[[#This Row],[FixDate]]-CVEsTime2Fix_FormattedDates9[[#This Row],[CVE_Date]]</f>
        <v>16</v>
      </c>
      <c r="E351" t="s">
        <v>1200</v>
      </c>
      <c r="F351" s="3" t="s">
        <v>1244</v>
      </c>
      <c r="G351" s="3" t="s">
        <v>2264</v>
      </c>
    </row>
    <row r="352" spans="1:7" x14ac:dyDescent="0.25">
      <c r="A352" t="s">
        <v>229</v>
      </c>
      <c r="B352" s="2">
        <v>42843</v>
      </c>
      <c r="C352" s="4">
        <v>42859</v>
      </c>
      <c r="D352">
        <f>+CVEsTime2Fix_FormattedDates9[[#This Row],[FixDate]]-CVEsTime2Fix_FormattedDates9[[#This Row],[CVE_Date]]</f>
        <v>16</v>
      </c>
      <c r="E352" t="s">
        <v>1200</v>
      </c>
      <c r="F352" s="3" t="s">
        <v>1244</v>
      </c>
      <c r="G352" s="3" t="s">
        <v>2265</v>
      </c>
    </row>
    <row r="353" spans="1:7" x14ac:dyDescent="0.25">
      <c r="A353" t="s">
        <v>230</v>
      </c>
      <c r="B353" s="2">
        <v>42863</v>
      </c>
      <c r="C353" s="1" t="s">
        <v>1150</v>
      </c>
      <c r="D353">
        <f>+CVEsTime2Fix_FormattedDates9[[#This Row],[FixDate]]-CVEsTime2Fix_FormattedDates9[[#This Row],[CVE_Date]]</f>
        <v>28</v>
      </c>
      <c r="E353" t="s">
        <v>1197</v>
      </c>
      <c r="F353" s="3" t="s">
        <v>1479</v>
      </c>
      <c r="G353" s="3" t="s">
        <v>2266</v>
      </c>
    </row>
    <row r="354" spans="1:7" x14ac:dyDescent="0.25">
      <c r="A354" t="s">
        <v>231</v>
      </c>
      <c r="B354" s="2">
        <v>42863</v>
      </c>
      <c r="C354" s="1" t="s">
        <v>1150</v>
      </c>
      <c r="D354">
        <f>+CVEsTime2Fix_FormattedDates9[[#This Row],[FixDate]]-CVEsTime2Fix_FormattedDates9[[#This Row],[CVE_Date]]</f>
        <v>28</v>
      </c>
      <c r="E354" t="s">
        <v>1197</v>
      </c>
      <c r="F354" s="3" t="s">
        <v>1479</v>
      </c>
      <c r="G354" s="3" t="s">
        <v>2267</v>
      </c>
    </row>
    <row r="355" spans="1:7" x14ac:dyDescent="0.25">
      <c r="A355" t="s">
        <v>232</v>
      </c>
      <c r="B355" s="2">
        <v>42863</v>
      </c>
      <c r="C355" s="1" t="s">
        <v>1150</v>
      </c>
      <c r="D355">
        <f>+CVEsTime2Fix_FormattedDates9[[#This Row],[FixDate]]-CVEsTime2Fix_FormattedDates9[[#This Row],[CVE_Date]]</f>
        <v>28</v>
      </c>
      <c r="E355" t="s">
        <v>1197</v>
      </c>
      <c r="F355" s="3" t="s">
        <v>1479</v>
      </c>
      <c r="G355" s="3" t="s">
        <v>2268</v>
      </c>
    </row>
    <row r="356" spans="1:7" x14ac:dyDescent="0.25">
      <c r="A356" t="s">
        <v>233</v>
      </c>
      <c r="B356" s="2">
        <v>42863</v>
      </c>
      <c r="C356" s="1" t="s">
        <v>1150</v>
      </c>
      <c r="D356">
        <f>+CVEsTime2Fix_FormattedDates9[[#This Row],[FixDate]]-CVEsTime2Fix_FormattedDates9[[#This Row],[CVE_Date]]</f>
        <v>28</v>
      </c>
      <c r="E356" t="s">
        <v>1197</v>
      </c>
      <c r="F356" s="3" t="s">
        <v>1479</v>
      </c>
      <c r="G356" s="3" t="s">
        <v>2269</v>
      </c>
    </row>
    <row r="357" spans="1:7" x14ac:dyDescent="0.25">
      <c r="A357" t="s">
        <v>234</v>
      </c>
      <c r="B357" s="2">
        <v>42885</v>
      </c>
      <c r="C357" s="1" t="s">
        <v>1151</v>
      </c>
      <c r="D357">
        <f>+CVEsTime2Fix_FormattedDates9[[#This Row],[FixDate]]-CVEsTime2Fix_FormattedDates9[[#This Row],[CVE_Date]]</f>
        <v>172</v>
      </c>
      <c r="E357" t="s">
        <v>1197</v>
      </c>
      <c r="F357" s="3" t="s">
        <v>1389</v>
      </c>
      <c r="G357" s="3" t="s">
        <v>2270</v>
      </c>
    </row>
    <row r="358" spans="1:7" x14ac:dyDescent="0.25">
      <c r="A358" t="s">
        <v>235</v>
      </c>
      <c r="B358" s="2">
        <v>42888</v>
      </c>
      <c r="C358" s="4">
        <v>43088</v>
      </c>
      <c r="D358">
        <f>+CVEsTime2Fix_FormattedDates9[[#This Row],[FixDate]]-CVEsTime2Fix_FormattedDates9[[#This Row],[CVE_Date]]</f>
        <v>200</v>
      </c>
      <c r="E358" t="s">
        <v>1200</v>
      </c>
      <c r="F358" s="3" t="s">
        <v>1245</v>
      </c>
      <c r="G358" s="3" t="s">
        <v>2271</v>
      </c>
    </row>
    <row r="359" spans="1:7" x14ac:dyDescent="0.25">
      <c r="A359" t="s">
        <v>236</v>
      </c>
      <c r="B359" s="2">
        <v>43066</v>
      </c>
      <c r="C359" s="1" t="s">
        <v>1152</v>
      </c>
      <c r="D359">
        <f>+CVEsTime2Fix_FormattedDates9[[#This Row],[FixDate]]-CVEsTime2Fix_FormattedDates9[[#This Row],[CVE_Date]]</f>
        <v>65</v>
      </c>
      <c r="E359" t="s">
        <v>1197</v>
      </c>
      <c r="F359" s="3" t="s">
        <v>237</v>
      </c>
      <c r="G359" s="3" t="s">
        <v>2272</v>
      </c>
    </row>
    <row r="360" spans="1:7" x14ac:dyDescent="0.25">
      <c r="A360" t="s">
        <v>238</v>
      </c>
      <c r="B360" s="2">
        <v>43069</v>
      </c>
      <c r="C360" s="4">
        <v>43403</v>
      </c>
      <c r="D360">
        <f>+CVEsTime2Fix_FormattedDates9[[#This Row],[FixDate]]-CVEsTime2Fix_FormattedDates9[[#This Row],[CVE_Date]]</f>
        <v>334</v>
      </c>
      <c r="E360" t="s">
        <v>1200</v>
      </c>
      <c r="F360" s="3" t="s">
        <v>1335</v>
      </c>
      <c r="G360" s="3" t="s">
        <v>2273</v>
      </c>
    </row>
    <row r="361" spans="1:7" x14ac:dyDescent="0.25">
      <c r="A361" t="s">
        <v>239</v>
      </c>
      <c r="B361" s="2">
        <v>43069</v>
      </c>
      <c r="C361" s="4">
        <v>43402</v>
      </c>
      <c r="D361">
        <f>+CVEsTime2Fix_FormattedDates9[[#This Row],[FixDate]]-CVEsTime2Fix_FormattedDates9[[#This Row],[CVE_Date]]</f>
        <v>333</v>
      </c>
      <c r="E361" t="s">
        <v>1200</v>
      </c>
      <c r="F361" s="3" t="s">
        <v>1363</v>
      </c>
      <c r="G361" s="3" t="s">
        <v>2274</v>
      </c>
    </row>
    <row r="362" spans="1:7" x14ac:dyDescent="0.25">
      <c r="A362" t="s">
        <v>240</v>
      </c>
      <c r="B362" s="2">
        <v>43221</v>
      </c>
      <c r="C362" s="1" t="s">
        <v>1153</v>
      </c>
      <c r="D362">
        <f>+CVEsTime2Fix_FormattedDates9[[#This Row],[FixDate]]-CVEsTime2Fix_FormattedDates9[[#This Row],[CVE_Date]]</f>
        <v>112</v>
      </c>
      <c r="E362" t="s">
        <v>1197</v>
      </c>
      <c r="F362" s="3" t="s">
        <v>1390</v>
      </c>
      <c r="G362" s="3" t="s">
        <v>2275</v>
      </c>
    </row>
    <row r="363" spans="1:7" x14ac:dyDescent="0.25">
      <c r="A363" t="s">
        <v>241</v>
      </c>
      <c r="B363" s="2">
        <v>43224</v>
      </c>
      <c r="C363" s="4">
        <v>43236</v>
      </c>
      <c r="D363">
        <f>+CVEsTime2Fix_FormattedDates9[[#This Row],[FixDate]]-CVEsTime2Fix_FormattedDates9[[#This Row],[CVE_Date]]</f>
        <v>12</v>
      </c>
      <c r="E363" t="s">
        <v>1200</v>
      </c>
      <c r="F363" s="3" t="s">
        <v>242</v>
      </c>
      <c r="G363" s="3" t="s">
        <v>2276</v>
      </c>
    </row>
    <row r="364" spans="1:7" x14ac:dyDescent="0.25">
      <c r="A364" t="s">
        <v>243</v>
      </c>
      <c r="B364" s="2">
        <v>43224</v>
      </c>
      <c r="C364" s="4">
        <v>43237</v>
      </c>
      <c r="D364">
        <f>+CVEsTime2Fix_FormattedDates9[[#This Row],[FixDate]]-CVEsTime2Fix_FormattedDates9[[#This Row],[CVE_Date]]</f>
        <v>13</v>
      </c>
      <c r="E364" t="s">
        <v>1197</v>
      </c>
      <c r="F364" s="3" t="s">
        <v>1480</v>
      </c>
      <c r="G364" s="3" t="s">
        <v>2277</v>
      </c>
    </row>
    <row r="365" spans="1:7" x14ac:dyDescent="0.25">
      <c r="A365" t="s">
        <v>244</v>
      </c>
      <c r="B365" s="2">
        <v>43224</v>
      </c>
      <c r="C365" s="4">
        <v>43237</v>
      </c>
      <c r="D365">
        <f>+CVEsTime2Fix_FormattedDates9[[#This Row],[FixDate]]-CVEsTime2Fix_FormattedDates9[[#This Row],[CVE_Date]]</f>
        <v>13</v>
      </c>
      <c r="E365" t="s">
        <v>1197</v>
      </c>
      <c r="F365" s="3" t="s">
        <v>1480</v>
      </c>
      <c r="G365" s="3" t="s">
        <v>2278</v>
      </c>
    </row>
    <row r="366" spans="1:7" x14ac:dyDescent="0.25">
      <c r="A366" t="s">
        <v>245</v>
      </c>
      <c r="B366" s="2">
        <v>43224</v>
      </c>
      <c r="C366" s="4">
        <v>43237</v>
      </c>
      <c r="D366">
        <f>+CVEsTime2Fix_FormattedDates9[[#This Row],[FixDate]]-CVEsTime2Fix_FormattedDates9[[#This Row],[CVE_Date]]</f>
        <v>13</v>
      </c>
      <c r="E366" t="s">
        <v>1197</v>
      </c>
      <c r="F366" s="3" t="s">
        <v>1480</v>
      </c>
      <c r="G366" s="3" t="s">
        <v>2279</v>
      </c>
    </row>
    <row r="367" spans="1:7" x14ac:dyDescent="0.25">
      <c r="A367" t="s">
        <v>246</v>
      </c>
      <c r="B367" s="2">
        <v>43235</v>
      </c>
      <c r="C367" s="4">
        <v>43230</v>
      </c>
      <c r="D367">
        <f>+CVEsTime2Fix_FormattedDates9[[#This Row],[FixDate]]-CVEsTime2Fix_FormattedDates9[[#This Row],[CVE_Date]]</f>
        <v>-5</v>
      </c>
      <c r="E367" t="s">
        <v>1200</v>
      </c>
      <c r="F367" s="3" t="s">
        <v>247</v>
      </c>
      <c r="G367" s="3" t="s">
        <v>2280</v>
      </c>
    </row>
    <row r="368" spans="1:7" x14ac:dyDescent="0.25">
      <c r="A368" t="s">
        <v>248</v>
      </c>
      <c r="B368" s="2">
        <v>43245</v>
      </c>
      <c r="C368" s="11">
        <v>43292</v>
      </c>
      <c r="D368" s="15" cm="1">
        <f t="array" ref="D368">_xlfn.IFS(CVEsTime2Fix_FormattedDates9[[#This Row],[FixDate]]="NA","NA",NOT(CVEsTime2Fix_FormattedDates9[[#This Row],[FixDate]]="NA"),(CVEsTime2Fix_FormattedDates9[[#This Row],[FixDate]]-CVEsTime2Fix_FormattedDates9[[#This Row],[CVE_Date]]))</f>
        <v>47</v>
      </c>
      <c r="E368" t="s">
        <v>1200</v>
      </c>
      <c r="F368" s="3" t="s">
        <v>1627</v>
      </c>
      <c r="G368" s="3" t="s">
        <v>1588</v>
      </c>
    </row>
    <row r="369" spans="1:7" x14ac:dyDescent="0.25">
      <c r="A369" t="s">
        <v>249</v>
      </c>
      <c r="B369" s="2">
        <v>43245</v>
      </c>
      <c r="C369" s="11">
        <v>43292</v>
      </c>
      <c r="D369" s="15" cm="1">
        <f t="array" ref="D369">_xlfn.IFS(CVEsTime2Fix_FormattedDates9[[#This Row],[FixDate]]="NA","NA",NOT(CVEsTime2Fix_FormattedDates9[[#This Row],[FixDate]]="NA"),(CVEsTime2Fix_FormattedDates9[[#This Row],[FixDate]]-CVEsTime2Fix_FormattedDates9[[#This Row],[CVE_Date]]))</f>
        <v>47</v>
      </c>
      <c r="E369" t="s">
        <v>1200</v>
      </c>
      <c r="F369" s="3" t="s">
        <v>1627</v>
      </c>
      <c r="G369" s="3" t="s">
        <v>1589</v>
      </c>
    </row>
    <row r="370" spans="1:7" x14ac:dyDescent="0.25">
      <c r="A370" t="s">
        <v>250</v>
      </c>
      <c r="B370" s="2">
        <v>43248</v>
      </c>
      <c r="D370" s="6"/>
      <c r="E370" t="s">
        <v>1270</v>
      </c>
      <c r="F370" s="3" t="s">
        <v>1590</v>
      </c>
      <c r="G370" t="s">
        <v>1590</v>
      </c>
    </row>
    <row r="371" spans="1:7" x14ac:dyDescent="0.25">
      <c r="A371" t="s">
        <v>251</v>
      </c>
      <c r="B371" s="2">
        <v>43248</v>
      </c>
      <c r="D371" s="6"/>
      <c r="E371" t="s">
        <v>1270</v>
      </c>
      <c r="F371" s="3" t="s">
        <v>1591</v>
      </c>
      <c r="G371" t="s">
        <v>1591</v>
      </c>
    </row>
    <row r="372" spans="1:7" x14ac:dyDescent="0.25">
      <c r="A372" t="s">
        <v>252</v>
      </c>
      <c r="B372" s="2">
        <v>43252</v>
      </c>
      <c r="C372" s="4"/>
      <c r="E372" t="s">
        <v>1270</v>
      </c>
      <c r="F372" s="3" t="s">
        <v>253</v>
      </c>
      <c r="G372" s="3" t="s">
        <v>2281</v>
      </c>
    </row>
    <row r="373" spans="1:7" x14ac:dyDescent="0.25">
      <c r="A373" t="s">
        <v>3</v>
      </c>
      <c r="B373" s="2">
        <v>43252</v>
      </c>
      <c r="C373" s="4"/>
      <c r="E373" t="s">
        <v>1270</v>
      </c>
      <c r="F373" s="3" t="s">
        <v>1246</v>
      </c>
      <c r="G373" s="3" t="s">
        <v>2282</v>
      </c>
    </row>
    <row r="374" spans="1:7" x14ac:dyDescent="0.25">
      <c r="A374" t="s">
        <v>4</v>
      </c>
      <c r="B374" s="2">
        <v>43252</v>
      </c>
      <c r="C374" s="1"/>
      <c r="D374" s="14"/>
      <c r="E374" t="s">
        <v>1270</v>
      </c>
      <c r="F374" s="3" t="s">
        <v>1914</v>
      </c>
      <c r="G374" t="s">
        <v>1914</v>
      </c>
    </row>
    <row r="375" spans="1:7" x14ac:dyDescent="0.25">
      <c r="A375" t="s">
        <v>5</v>
      </c>
      <c r="B375" s="2">
        <v>43254</v>
      </c>
      <c r="D375" s="6"/>
      <c r="E375" t="s">
        <v>1270</v>
      </c>
      <c r="F375" s="3" t="s">
        <v>1592</v>
      </c>
      <c r="G375" t="s">
        <v>1592</v>
      </c>
    </row>
    <row r="376" spans="1:7" x14ac:dyDescent="0.25">
      <c r="A376" t="s">
        <v>254</v>
      </c>
      <c r="B376" s="2">
        <v>43258</v>
      </c>
      <c r="C376" s="4">
        <v>43591</v>
      </c>
      <c r="D376">
        <f>+CVEsTime2Fix_FormattedDates9[[#This Row],[FixDate]]-CVEsTime2Fix_FormattedDates9[[#This Row],[CVE_Date]]</f>
        <v>333</v>
      </c>
      <c r="E376" t="s">
        <v>1200</v>
      </c>
      <c r="F376" s="3" t="s">
        <v>255</v>
      </c>
      <c r="G376" s="3" t="s">
        <v>2283</v>
      </c>
    </row>
    <row r="377" spans="1:7" x14ac:dyDescent="0.25">
      <c r="A377" t="s">
        <v>256</v>
      </c>
      <c r="B377" s="2">
        <v>43258</v>
      </c>
      <c r="C377" s="4">
        <v>43269</v>
      </c>
      <c r="D377">
        <f>+CVEsTime2Fix_FormattedDates9[[#This Row],[FixDate]]-CVEsTime2Fix_FormattedDates9[[#This Row],[CVE_Date]]</f>
        <v>11</v>
      </c>
      <c r="E377" t="s">
        <v>1200</v>
      </c>
      <c r="F377" s="3" t="s">
        <v>1296</v>
      </c>
      <c r="G377" s="3" t="s">
        <v>2284</v>
      </c>
    </row>
    <row r="378" spans="1:7" x14ac:dyDescent="0.25">
      <c r="A378" t="s">
        <v>257</v>
      </c>
      <c r="B378" s="2">
        <v>43258</v>
      </c>
      <c r="C378" s="4">
        <v>43556</v>
      </c>
      <c r="D378">
        <f>+CVEsTime2Fix_FormattedDates9[[#This Row],[FixDate]]-CVEsTime2Fix_FormattedDates9[[#This Row],[CVE_Date]]</f>
        <v>298</v>
      </c>
      <c r="E378" t="s">
        <v>1200</v>
      </c>
      <c r="F378" s="3" t="s">
        <v>258</v>
      </c>
      <c r="G378" s="3" t="s">
        <v>2285</v>
      </c>
    </row>
    <row r="379" spans="1:7" x14ac:dyDescent="0.25">
      <c r="A379" t="s">
        <v>259</v>
      </c>
      <c r="B379" s="2">
        <v>43258</v>
      </c>
      <c r="C379" s="4">
        <v>43556</v>
      </c>
      <c r="D379">
        <f>+CVEsTime2Fix_FormattedDates9[[#This Row],[FixDate]]-CVEsTime2Fix_FormattedDates9[[#This Row],[CVE_Date]]</f>
        <v>298</v>
      </c>
      <c r="E379" t="s">
        <v>1200</v>
      </c>
      <c r="F379" s="3" t="s">
        <v>258</v>
      </c>
      <c r="G379" s="3" t="s">
        <v>2286</v>
      </c>
    </row>
    <row r="380" spans="1:7" x14ac:dyDescent="0.25">
      <c r="A380" t="s">
        <v>260</v>
      </c>
      <c r="B380" s="2">
        <v>43258</v>
      </c>
      <c r="C380" s="4">
        <v>43556</v>
      </c>
      <c r="D380">
        <f>+CVEsTime2Fix_FormattedDates9[[#This Row],[FixDate]]-CVEsTime2Fix_FormattedDates9[[#This Row],[CVE_Date]]</f>
        <v>298</v>
      </c>
      <c r="E380" t="s">
        <v>1200</v>
      </c>
      <c r="F380" s="3" t="s">
        <v>258</v>
      </c>
      <c r="G380" s="3" t="s">
        <v>2287</v>
      </c>
    </row>
    <row r="381" spans="1:7" x14ac:dyDescent="0.25">
      <c r="A381" t="s">
        <v>261</v>
      </c>
      <c r="B381" s="2">
        <v>43258</v>
      </c>
      <c r="C381" s="4">
        <v>43591</v>
      </c>
      <c r="D381">
        <f>+CVEsTime2Fix_FormattedDates9[[#This Row],[FixDate]]-CVEsTime2Fix_FormattedDates9[[#This Row],[CVE_Date]]</f>
        <v>333</v>
      </c>
      <c r="E381" t="s">
        <v>1200</v>
      </c>
      <c r="F381" s="3" t="s">
        <v>255</v>
      </c>
      <c r="G381" s="3" t="s">
        <v>2288</v>
      </c>
    </row>
    <row r="382" spans="1:7" x14ac:dyDescent="0.25">
      <c r="A382" t="s">
        <v>262</v>
      </c>
      <c r="B382" s="2">
        <v>43258</v>
      </c>
      <c r="C382" s="4">
        <v>43556</v>
      </c>
      <c r="D382">
        <f>+CVEsTime2Fix_FormattedDates9[[#This Row],[FixDate]]-CVEsTime2Fix_FormattedDates9[[#This Row],[CVE_Date]]</f>
        <v>298</v>
      </c>
      <c r="E382" t="s">
        <v>1200</v>
      </c>
      <c r="F382" s="3" t="s">
        <v>258</v>
      </c>
      <c r="G382" s="3" t="s">
        <v>2289</v>
      </c>
    </row>
    <row r="383" spans="1:7" x14ac:dyDescent="0.25">
      <c r="A383" t="s">
        <v>263</v>
      </c>
      <c r="B383" s="2">
        <v>43258</v>
      </c>
      <c r="C383" s="4">
        <v>43591</v>
      </c>
      <c r="D383">
        <f>+CVEsTime2Fix_FormattedDates9[[#This Row],[FixDate]]-CVEsTime2Fix_FormattedDates9[[#This Row],[CVE_Date]]</f>
        <v>333</v>
      </c>
      <c r="E383" t="s">
        <v>1200</v>
      </c>
      <c r="F383" s="3" t="s">
        <v>255</v>
      </c>
      <c r="G383" s="3" t="s">
        <v>2290</v>
      </c>
    </row>
    <row r="384" spans="1:7" x14ac:dyDescent="0.25">
      <c r="A384" t="s">
        <v>264</v>
      </c>
      <c r="B384" s="2">
        <v>43258</v>
      </c>
      <c r="C384" s="4">
        <v>43556</v>
      </c>
      <c r="D384">
        <f>+CVEsTime2Fix_FormattedDates9[[#This Row],[FixDate]]-CVEsTime2Fix_FormattedDates9[[#This Row],[CVE_Date]]</f>
        <v>298</v>
      </c>
      <c r="E384" t="s">
        <v>1200</v>
      </c>
      <c r="F384" s="3" t="s">
        <v>258</v>
      </c>
      <c r="G384" s="3" t="s">
        <v>2291</v>
      </c>
    </row>
    <row r="385" spans="1:7" x14ac:dyDescent="0.25">
      <c r="A385" t="s">
        <v>265</v>
      </c>
      <c r="B385" s="2">
        <v>43258</v>
      </c>
      <c r="C385" s="4">
        <v>43591</v>
      </c>
      <c r="D385">
        <f>+CVEsTime2Fix_FormattedDates9[[#This Row],[FixDate]]-CVEsTime2Fix_FormattedDates9[[#This Row],[CVE_Date]]</f>
        <v>333</v>
      </c>
      <c r="E385" t="s">
        <v>1200</v>
      </c>
      <c r="F385" s="3" t="s">
        <v>255</v>
      </c>
      <c r="G385" s="3" t="s">
        <v>2292</v>
      </c>
    </row>
    <row r="386" spans="1:7" x14ac:dyDescent="0.25">
      <c r="A386" t="s">
        <v>266</v>
      </c>
      <c r="B386" s="2">
        <v>43258</v>
      </c>
      <c r="C386" s="4">
        <v>43556</v>
      </c>
      <c r="D386">
        <f>+CVEsTime2Fix_FormattedDates9[[#This Row],[FixDate]]-CVEsTime2Fix_FormattedDates9[[#This Row],[CVE_Date]]</f>
        <v>298</v>
      </c>
      <c r="E386" t="s">
        <v>1200</v>
      </c>
      <c r="F386" s="3" t="s">
        <v>258</v>
      </c>
      <c r="G386" s="3" t="s">
        <v>2293</v>
      </c>
    </row>
    <row r="387" spans="1:7" x14ac:dyDescent="0.25">
      <c r="A387" t="s">
        <v>267</v>
      </c>
      <c r="B387" s="2">
        <v>43258</v>
      </c>
      <c r="C387" s="4">
        <v>43591</v>
      </c>
      <c r="D387">
        <f>+CVEsTime2Fix_FormattedDates9[[#This Row],[FixDate]]-CVEsTime2Fix_FormattedDates9[[#This Row],[CVE_Date]]</f>
        <v>333</v>
      </c>
      <c r="E387" t="s">
        <v>1200</v>
      </c>
      <c r="F387" s="3" t="s">
        <v>255</v>
      </c>
      <c r="G387" s="3" t="s">
        <v>2294</v>
      </c>
    </row>
    <row r="388" spans="1:7" x14ac:dyDescent="0.25">
      <c r="A388" t="s">
        <v>268</v>
      </c>
      <c r="B388" s="2">
        <v>43258</v>
      </c>
      <c r="C388" s="4">
        <v>43591</v>
      </c>
      <c r="D388">
        <f>+CVEsTime2Fix_FormattedDates9[[#This Row],[FixDate]]-CVEsTime2Fix_FormattedDates9[[#This Row],[CVE_Date]]</f>
        <v>333</v>
      </c>
      <c r="E388" t="s">
        <v>1200</v>
      </c>
      <c r="F388" s="3" t="s">
        <v>255</v>
      </c>
      <c r="G388" s="3" t="s">
        <v>2295</v>
      </c>
    </row>
    <row r="389" spans="1:7" x14ac:dyDescent="0.25">
      <c r="A389" t="s">
        <v>269</v>
      </c>
      <c r="B389" s="2">
        <v>43258</v>
      </c>
      <c r="C389" s="4">
        <v>43556</v>
      </c>
      <c r="D389">
        <f>+CVEsTime2Fix_FormattedDates9[[#This Row],[FixDate]]-CVEsTime2Fix_FormattedDates9[[#This Row],[CVE_Date]]</f>
        <v>298</v>
      </c>
      <c r="E389" t="s">
        <v>1200</v>
      </c>
      <c r="F389" s="3" t="s">
        <v>258</v>
      </c>
      <c r="G389" s="3" t="s">
        <v>2296</v>
      </c>
    </row>
    <row r="390" spans="1:7" x14ac:dyDescent="0.25">
      <c r="A390" t="s">
        <v>270</v>
      </c>
      <c r="B390" s="2">
        <v>43258</v>
      </c>
      <c r="C390" s="4">
        <v>43556</v>
      </c>
      <c r="D390">
        <f>+CVEsTime2Fix_FormattedDates9[[#This Row],[FixDate]]-CVEsTime2Fix_FormattedDates9[[#This Row],[CVE_Date]]</f>
        <v>298</v>
      </c>
      <c r="E390" t="s">
        <v>1200</v>
      </c>
      <c r="F390" s="3" t="s">
        <v>258</v>
      </c>
      <c r="G390" s="3" t="s">
        <v>2297</v>
      </c>
    </row>
    <row r="391" spans="1:7" x14ac:dyDescent="0.25">
      <c r="A391" t="s">
        <v>271</v>
      </c>
      <c r="B391" s="2">
        <v>43258</v>
      </c>
      <c r="C391" s="4">
        <v>43591</v>
      </c>
      <c r="D391">
        <f>+CVEsTime2Fix_FormattedDates9[[#This Row],[FixDate]]-CVEsTime2Fix_FormattedDates9[[#This Row],[CVE_Date]]</f>
        <v>333</v>
      </c>
      <c r="E391" t="s">
        <v>1200</v>
      </c>
      <c r="F391" s="3" t="s">
        <v>255</v>
      </c>
      <c r="G391" s="3" t="s">
        <v>2298</v>
      </c>
    </row>
    <row r="392" spans="1:7" x14ac:dyDescent="0.25">
      <c r="A392" t="s">
        <v>272</v>
      </c>
      <c r="B392" s="2">
        <v>43258</v>
      </c>
      <c r="C392" s="4">
        <v>43556</v>
      </c>
      <c r="D392">
        <f>+CVEsTime2Fix_FormattedDates9[[#This Row],[FixDate]]-CVEsTime2Fix_FormattedDates9[[#This Row],[CVE_Date]]</f>
        <v>298</v>
      </c>
      <c r="E392" t="s">
        <v>1200</v>
      </c>
      <c r="F392" s="3" t="s">
        <v>258</v>
      </c>
      <c r="G392" s="3" t="s">
        <v>2299</v>
      </c>
    </row>
    <row r="393" spans="1:7" x14ac:dyDescent="0.25">
      <c r="A393" t="s">
        <v>273</v>
      </c>
      <c r="B393" s="2">
        <v>43258</v>
      </c>
      <c r="C393" s="4">
        <v>43489</v>
      </c>
      <c r="D393">
        <f>+CVEsTime2Fix_FormattedDates9[[#This Row],[FixDate]]-CVEsTime2Fix_FormattedDates9[[#This Row],[CVE_Date]]</f>
        <v>231</v>
      </c>
      <c r="E393" t="s">
        <v>1200</v>
      </c>
      <c r="F393" s="3" t="s">
        <v>1297</v>
      </c>
      <c r="G393" s="3" t="s">
        <v>2300</v>
      </c>
    </row>
    <row r="394" spans="1:7" x14ac:dyDescent="0.25">
      <c r="A394" t="s">
        <v>6</v>
      </c>
      <c r="B394" s="2">
        <v>43258</v>
      </c>
      <c r="C394" s="11">
        <v>43410</v>
      </c>
      <c r="D394" s="15" cm="1">
        <f t="array" ref="D394">_xlfn.IFS(CVEsTime2Fix_FormattedDates9[[#This Row],[FixDate]]="NA","NA",NOT(CVEsTime2Fix_FormattedDates9[[#This Row],[FixDate]]="NA"),(CVEsTime2Fix_FormattedDates9[[#This Row],[FixDate]]-CVEsTime2Fix_FormattedDates9[[#This Row],[CVE_Date]]))</f>
        <v>152</v>
      </c>
      <c r="E394" t="s">
        <v>1200</v>
      </c>
      <c r="F394" s="3" t="s">
        <v>1643</v>
      </c>
      <c r="G394" s="3" t="s">
        <v>1593</v>
      </c>
    </row>
    <row r="395" spans="1:7" x14ac:dyDescent="0.25">
      <c r="A395" t="s">
        <v>7</v>
      </c>
      <c r="B395" s="2">
        <v>43258</v>
      </c>
      <c r="C395" s="11">
        <v>43410</v>
      </c>
      <c r="D395" s="15" cm="1">
        <f t="array" ref="D395">_xlfn.IFS(CVEsTime2Fix_FormattedDates9[[#This Row],[FixDate]]="NA","NA",NOT(CVEsTime2Fix_FormattedDates9[[#This Row],[FixDate]]="NA"),(CVEsTime2Fix_FormattedDates9[[#This Row],[FixDate]]-CVEsTime2Fix_FormattedDates9[[#This Row],[CVE_Date]]))</f>
        <v>152</v>
      </c>
      <c r="E395" t="s">
        <v>1200</v>
      </c>
      <c r="F395" s="3" t="s">
        <v>1644</v>
      </c>
      <c r="G395" s="3" t="s">
        <v>1594</v>
      </c>
    </row>
    <row r="396" spans="1:7" x14ac:dyDescent="0.25">
      <c r="A396" t="s">
        <v>274</v>
      </c>
      <c r="B396" s="2">
        <v>43262</v>
      </c>
      <c r="C396" s="1" t="s">
        <v>1147</v>
      </c>
      <c r="D396">
        <f>+CVEsTime2Fix_FormattedDates9[[#This Row],[FixDate]]-CVEsTime2Fix_FormattedDates9[[#This Row],[CVE_Date]]</f>
        <v>211</v>
      </c>
      <c r="E396" t="s">
        <v>1197</v>
      </c>
      <c r="F396" s="3" t="s">
        <v>275</v>
      </c>
      <c r="G396" s="3" t="s">
        <v>2301</v>
      </c>
    </row>
    <row r="397" spans="1:7" x14ac:dyDescent="0.25">
      <c r="A397" t="s">
        <v>276</v>
      </c>
      <c r="B397" s="2">
        <v>43262</v>
      </c>
      <c r="C397" s="1" t="s">
        <v>1147</v>
      </c>
      <c r="D397">
        <f>+CVEsTime2Fix_FormattedDates9[[#This Row],[FixDate]]-CVEsTime2Fix_FormattedDates9[[#This Row],[CVE_Date]]</f>
        <v>211</v>
      </c>
      <c r="E397" t="s">
        <v>1197</v>
      </c>
      <c r="F397" s="3" t="s">
        <v>275</v>
      </c>
      <c r="G397" s="3" t="s">
        <v>2302</v>
      </c>
    </row>
    <row r="398" spans="1:7" x14ac:dyDescent="0.25">
      <c r="A398" t="s">
        <v>277</v>
      </c>
      <c r="B398" s="2">
        <v>43262</v>
      </c>
      <c r="C398" s="1" t="s">
        <v>1147</v>
      </c>
      <c r="D398">
        <f>+CVEsTime2Fix_FormattedDates9[[#This Row],[FixDate]]-CVEsTime2Fix_FormattedDates9[[#This Row],[CVE_Date]]</f>
        <v>211</v>
      </c>
      <c r="E398" t="s">
        <v>1197</v>
      </c>
      <c r="F398" s="3" t="s">
        <v>278</v>
      </c>
      <c r="G398" s="3" t="s">
        <v>2303</v>
      </c>
    </row>
    <row r="399" spans="1:7" x14ac:dyDescent="0.25">
      <c r="A399" t="s">
        <v>279</v>
      </c>
      <c r="B399" s="2">
        <v>43291</v>
      </c>
      <c r="C399" s="11">
        <v>43473</v>
      </c>
      <c r="D399" s="15" cm="1">
        <f t="array" ref="D399">_xlfn.IFS(CVEsTime2Fix_FormattedDates9[[#This Row],[FixDate]]="NA","NA",NOT(CVEsTime2Fix_FormattedDates9[[#This Row],[FixDate]]="NA"),(CVEsTime2Fix_FormattedDates9[[#This Row],[FixDate]]-CVEsTime2Fix_FormattedDates9[[#This Row],[CVE_Date]]))</f>
        <v>182</v>
      </c>
      <c r="E399" t="s">
        <v>1200</v>
      </c>
      <c r="F399" s="3" t="s">
        <v>280</v>
      </c>
      <c r="G399" s="3" t="s">
        <v>1595</v>
      </c>
    </row>
    <row r="400" spans="1:7" x14ac:dyDescent="0.25">
      <c r="A400" t="s">
        <v>281</v>
      </c>
      <c r="B400" s="2">
        <v>43292</v>
      </c>
      <c r="C400" s="4">
        <v>43647</v>
      </c>
      <c r="D400">
        <f>+CVEsTime2Fix_FormattedDates9[[#This Row],[FixDate]]-CVEsTime2Fix_FormattedDates9[[#This Row],[CVE_Date]]</f>
        <v>355</v>
      </c>
      <c r="E400" t="s">
        <v>1200</v>
      </c>
      <c r="F400" s="3" t="s">
        <v>282</v>
      </c>
      <c r="G400" s="3" t="s">
        <v>2304</v>
      </c>
    </row>
    <row r="401" spans="1:7" x14ac:dyDescent="0.25">
      <c r="A401" t="s">
        <v>283</v>
      </c>
      <c r="B401" s="2">
        <v>43292</v>
      </c>
      <c r="C401" s="4">
        <v>43556</v>
      </c>
      <c r="D401">
        <f>+CVEsTime2Fix_FormattedDates9[[#This Row],[FixDate]]-CVEsTime2Fix_FormattedDates9[[#This Row],[CVE_Date]]</f>
        <v>264</v>
      </c>
      <c r="E401" t="s">
        <v>1200</v>
      </c>
      <c r="F401" s="3" t="s">
        <v>258</v>
      </c>
      <c r="G401" s="3" t="s">
        <v>2305</v>
      </c>
    </row>
    <row r="402" spans="1:7" x14ac:dyDescent="0.25">
      <c r="A402" t="s">
        <v>284</v>
      </c>
      <c r="B402" s="2">
        <v>43292</v>
      </c>
      <c r="C402" s="4">
        <v>43500</v>
      </c>
      <c r="D402">
        <f>+CVEsTime2Fix_FormattedDates9[[#This Row],[FixDate]]-CVEsTime2Fix_FormattedDates9[[#This Row],[CVE_Date]]</f>
        <v>208</v>
      </c>
      <c r="E402" t="s">
        <v>1200</v>
      </c>
      <c r="F402" s="3" t="s">
        <v>285</v>
      </c>
      <c r="G402" s="3" t="s">
        <v>2306</v>
      </c>
    </row>
    <row r="403" spans="1:7" x14ac:dyDescent="0.25">
      <c r="A403" t="s">
        <v>286</v>
      </c>
      <c r="B403" s="2">
        <v>43292</v>
      </c>
      <c r="C403" s="4">
        <v>43500</v>
      </c>
      <c r="D403">
        <f>+CVEsTime2Fix_FormattedDates9[[#This Row],[FixDate]]-CVEsTime2Fix_FormattedDates9[[#This Row],[CVE_Date]]</f>
        <v>208</v>
      </c>
      <c r="E403" t="s">
        <v>1200</v>
      </c>
      <c r="F403" s="3" t="s">
        <v>285</v>
      </c>
      <c r="G403" s="3" t="s">
        <v>2307</v>
      </c>
    </row>
    <row r="404" spans="1:7" x14ac:dyDescent="0.25">
      <c r="A404" t="s">
        <v>287</v>
      </c>
      <c r="B404" s="2">
        <v>43292</v>
      </c>
      <c r="C404" s="4">
        <v>43500</v>
      </c>
      <c r="D404">
        <f>+CVEsTime2Fix_FormattedDates9[[#This Row],[FixDate]]-CVEsTime2Fix_FormattedDates9[[#This Row],[CVE_Date]]</f>
        <v>208</v>
      </c>
      <c r="E404" t="s">
        <v>1200</v>
      </c>
      <c r="F404" s="3" t="s">
        <v>285</v>
      </c>
      <c r="G404" s="3" t="s">
        <v>2308</v>
      </c>
    </row>
    <row r="405" spans="1:7" x14ac:dyDescent="0.25">
      <c r="A405" t="s">
        <v>288</v>
      </c>
      <c r="B405" s="2">
        <v>43292</v>
      </c>
      <c r="C405" s="4">
        <v>43500</v>
      </c>
      <c r="D405">
        <f>+CVEsTime2Fix_FormattedDates9[[#This Row],[FixDate]]-CVEsTime2Fix_FormattedDates9[[#This Row],[CVE_Date]]</f>
        <v>208</v>
      </c>
      <c r="E405" t="s">
        <v>1200</v>
      </c>
      <c r="F405" s="3" t="s">
        <v>285</v>
      </c>
      <c r="G405" s="3" t="s">
        <v>2309</v>
      </c>
    </row>
    <row r="406" spans="1:7" x14ac:dyDescent="0.25">
      <c r="A406" t="s">
        <v>289</v>
      </c>
      <c r="B406" s="2">
        <v>43292</v>
      </c>
      <c r="C406" s="4">
        <v>43500</v>
      </c>
      <c r="D406">
        <f>+CVEsTime2Fix_FormattedDates9[[#This Row],[FixDate]]-CVEsTime2Fix_FormattedDates9[[#This Row],[CVE_Date]]</f>
        <v>208</v>
      </c>
      <c r="E406" t="s">
        <v>1200</v>
      </c>
      <c r="F406" s="3" t="s">
        <v>285</v>
      </c>
      <c r="G406" s="3" t="s">
        <v>2310</v>
      </c>
    </row>
    <row r="407" spans="1:7" x14ac:dyDescent="0.25">
      <c r="A407" t="s">
        <v>290</v>
      </c>
      <c r="B407" s="2">
        <v>43297</v>
      </c>
      <c r="C407" s="4">
        <v>43360</v>
      </c>
      <c r="D407" s="14">
        <f>+CVEsTime2Fix_FormattedDates9[[#This Row],[FixDate]]-CVEsTime2Fix_FormattedDates9[[#This Row],[CVE_Date]]</f>
        <v>63</v>
      </c>
      <c r="E407" t="s">
        <v>1200</v>
      </c>
      <c r="F407" t="s">
        <v>1888</v>
      </c>
      <c r="G407" s="3" t="s">
        <v>2311</v>
      </c>
    </row>
    <row r="408" spans="1:7" x14ac:dyDescent="0.25">
      <c r="A408" t="s">
        <v>291</v>
      </c>
      <c r="B408" s="2">
        <v>43298</v>
      </c>
      <c r="D408" s="6"/>
      <c r="E408" t="s">
        <v>1270</v>
      </c>
      <c r="F408" s="3" t="s">
        <v>1596</v>
      </c>
      <c r="G408" t="s">
        <v>1596</v>
      </c>
    </row>
    <row r="409" spans="1:7" x14ac:dyDescent="0.25">
      <c r="A409" t="s">
        <v>292</v>
      </c>
      <c r="B409" s="2">
        <v>43298</v>
      </c>
      <c r="D409" s="6"/>
      <c r="E409" t="s">
        <v>1270</v>
      </c>
      <c r="F409" s="3" t="s">
        <v>1597</v>
      </c>
      <c r="G409" t="s">
        <v>1597</v>
      </c>
    </row>
    <row r="410" spans="1:7" x14ac:dyDescent="0.25">
      <c r="A410" t="s">
        <v>293</v>
      </c>
      <c r="B410" s="2">
        <v>43298</v>
      </c>
      <c r="D410" s="6"/>
      <c r="E410" t="s">
        <v>1270</v>
      </c>
      <c r="F410" s="3" t="s">
        <v>1598</v>
      </c>
      <c r="G410" t="s">
        <v>1598</v>
      </c>
    </row>
    <row r="411" spans="1:7" x14ac:dyDescent="0.25">
      <c r="A411" t="s">
        <v>294</v>
      </c>
      <c r="B411" s="2">
        <v>43298</v>
      </c>
      <c r="D411" s="6"/>
      <c r="E411" t="s">
        <v>1270</v>
      </c>
      <c r="F411" s="3" t="s">
        <v>1599</v>
      </c>
      <c r="G411" t="s">
        <v>1599</v>
      </c>
    </row>
    <row r="412" spans="1:7" x14ac:dyDescent="0.25">
      <c r="A412" t="s">
        <v>295</v>
      </c>
      <c r="B412" s="2">
        <v>43298</v>
      </c>
      <c r="D412" s="6"/>
      <c r="E412" t="s">
        <v>1270</v>
      </c>
      <c r="F412" s="3" t="s">
        <v>1600</v>
      </c>
      <c r="G412" t="s">
        <v>1600</v>
      </c>
    </row>
    <row r="413" spans="1:7" x14ac:dyDescent="0.25">
      <c r="A413" t="s">
        <v>296</v>
      </c>
      <c r="B413" s="2">
        <v>43298</v>
      </c>
      <c r="D413" s="6"/>
      <c r="E413" t="s">
        <v>1270</v>
      </c>
      <c r="F413" s="3" t="s">
        <v>1601</v>
      </c>
      <c r="G413" t="s">
        <v>1601</v>
      </c>
    </row>
    <row r="414" spans="1:7" x14ac:dyDescent="0.25">
      <c r="A414" t="s">
        <v>297</v>
      </c>
      <c r="B414" s="2">
        <v>43298</v>
      </c>
      <c r="C414" s="1"/>
      <c r="D414" s="14"/>
      <c r="E414" t="s">
        <v>1270</v>
      </c>
      <c r="F414" s="3" t="s">
        <v>1915</v>
      </c>
      <c r="G414" t="s">
        <v>1915</v>
      </c>
    </row>
    <row r="415" spans="1:7" x14ac:dyDescent="0.25">
      <c r="A415" t="s">
        <v>298</v>
      </c>
      <c r="B415" s="2">
        <v>43298</v>
      </c>
      <c r="C415" s="4"/>
      <c r="E415" t="s">
        <v>1270</v>
      </c>
      <c r="F415" s="3" t="s">
        <v>299</v>
      </c>
      <c r="G415" s="3" t="s">
        <v>2312</v>
      </c>
    </row>
    <row r="416" spans="1:7" x14ac:dyDescent="0.25">
      <c r="A416" t="s">
        <v>300</v>
      </c>
      <c r="B416" s="2">
        <v>43298</v>
      </c>
      <c r="D416" s="6"/>
      <c r="E416" t="s">
        <v>1270</v>
      </c>
      <c r="F416" s="3" t="s">
        <v>1602</v>
      </c>
      <c r="G416" t="s">
        <v>1602</v>
      </c>
    </row>
    <row r="417" spans="1:7" x14ac:dyDescent="0.25">
      <c r="A417" t="s">
        <v>301</v>
      </c>
      <c r="B417" s="2">
        <v>43299</v>
      </c>
      <c r="D417" s="6"/>
      <c r="E417" t="s">
        <v>1270</v>
      </c>
      <c r="F417" s="3" t="s">
        <v>1603</v>
      </c>
      <c r="G417" t="s">
        <v>1603</v>
      </c>
    </row>
    <row r="418" spans="1:7" x14ac:dyDescent="0.25">
      <c r="A418" t="s">
        <v>302</v>
      </c>
      <c r="B418" s="2">
        <v>43307</v>
      </c>
      <c r="D418" s="6"/>
      <c r="E418" t="s">
        <v>1270</v>
      </c>
      <c r="F418" s="3" t="s">
        <v>1605</v>
      </c>
      <c r="G418" t="s">
        <v>1605</v>
      </c>
    </row>
    <row r="419" spans="1:7" x14ac:dyDescent="0.25">
      <c r="A419" t="s">
        <v>303</v>
      </c>
      <c r="B419" s="2">
        <v>43307</v>
      </c>
      <c r="D419" s="6"/>
      <c r="E419" t="s">
        <v>1270</v>
      </c>
      <c r="F419" s="3" t="s">
        <v>1606</v>
      </c>
      <c r="G419" t="s">
        <v>1606</v>
      </c>
    </row>
    <row r="420" spans="1:7" x14ac:dyDescent="0.25">
      <c r="A420" t="s">
        <v>304</v>
      </c>
      <c r="B420" s="2">
        <v>43307</v>
      </c>
      <c r="D420" s="6"/>
      <c r="E420" t="s">
        <v>1270</v>
      </c>
      <c r="F420" s="3" t="s">
        <v>1607</v>
      </c>
      <c r="G420" t="s">
        <v>1607</v>
      </c>
    </row>
    <row r="421" spans="1:7" x14ac:dyDescent="0.25">
      <c r="A421" t="s">
        <v>305</v>
      </c>
      <c r="B421" s="2">
        <v>43307</v>
      </c>
      <c r="D421" s="6"/>
      <c r="E421" t="s">
        <v>1270</v>
      </c>
      <c r="F421" s="3" t="s">
        <v>1608</v>
      </c>
      <c r="G421" t="s">
        <v>1608</v>
      </c>
    </row>
    <row r="422" spans="1:7" x14ac:dyDescent="0.25">
      <c r="A422" t="s">
        <v>306</v>
      </c>
      <c r="B422" s="2">
        <v>43307</v>
      </c>
      <c r="D422" s="6"/>
      <c r="E422" t="s">
        <v>1270</v>
      </c>
      <c r="F422" s="3" t="s">
        <v>1609</v>
      </c>
      <c r="G422" t="s">
        <v>1609</v>
      </c>
    </row>
    <row r="423" spans="1:7" x14ac:dyDescent="0.25">
      <c r="A423" t="s">
        <v>307</v>
      </c>
      <c r="B423" s="2">
        <v>43308</v>
      </c>
      <c r="D423" s="6"/>
      <c r="E423" t="s">
        <v>1270</v>
      </c>
      <c r="F423" s="3" t="s">
        <v>1610</v>
      </c>
      <c r="G423" t="s">
        <v>1610</v>
      </c>
    </row>
    <row r="424" spans="1:7" x14ac:dyDescent="0.25">
      <c r="A424" t="s">
        <v>308</v>
      </c>
      <c r="B424" s="2">
        <v>43308</v>
      </c>
      <c r="D424" s="6"/>
      <c r="E424" t="s">
        <v>1270</v>
      </c>
      <c r="F424" s="3" t="s">
        <v>1611</v>
      </c>
      <c r="G424" t="s">
        <v>1611</v>
      </c>
    </row>
    <row r="425" spans="1:7" x14ac:dyDescent="0.25">
      <c r="A425" t="s">
        <v>309</v>
      </c>
      <c r="B425" s="2">
        <v>43308</v>
      </c>
      <c r="C425" s="1"/>
      <c r="E425" t="s">
        <v>1270</v>
      </c>
      <c r="F425" s="3" t="s">
        <v>1298</v>
      </c>
      <c r="G425" t="s">
        <v>1298</v>
      </c>
    </row>
    <row r="426" spans="1:7" x14ac:dyDescent="0.25">
      <c r="A426" t="s">
        <v>310</v>
      </c>
      <c r="B426" s="2">
        <v>43308</v>
      </c>
      <c r="C426" s="1" t="s">
        <v>886</v>
      </c>
      <c r="D426" s="14"/>
      <c r="E426" t="s">
        <v>1270</v>
      </c>
      <c r="F426" s="3" t="s">
        <v>1889</v>
      </c>
      <c r="G426" t="s">
        <v>1889</v>
      </c>
    </row>
    <row r="427" spans="1:7" x14ac:dyDescent="0.25">
      <c r="A427" t="s">
        <v>311</v>
      </c>
      <c r="B427" s="2">
        <v>43308</v>
      </c>
      <c r="C427" s="1"/>
      <c r="E427" t="s">
        <v>1270</v>
      </c>
      <c r="F427" s="3" t="s">
        <v>1299</v>
      </c>
      <c r="G427" t="s">
        <v>1299</v>
      </c>
    </row>
    <row r="428" spans="1:7" x14ac:dyDescent="0.25">
      <c r="A428" t="s">
        <v>312</v>
      </c>
      <c r="B428" s="2">
        <v>43308</v>
      </c>
      <c r="C428" s="1"/>
      <c r="E428" t="s">
        <v>1270</v>
      </c>
      <c r="F428" s="3" t="s">
        <v>1300</v>
      </c>
      <c r="G428" t="s">
        <v>1300</v>
      </c>
    </row>
    <row r="429" spans="1:7" x14ac:dyDescent="0.25">
      <c r="A429" t="s">
        <v>313</v>
      </c>
      <c r="B429" s="2">
        <v>43308</v>
      </c>
      <c r="C429" s="1"/>
      <c r="E429" t="s">
        <v>1270</v>
      </c>
      <c r="F429" s="3" t="s">
        <v>1301</v>
      </c>
      <c r="G429" t="s">
        <v>1301</v>
      </c>
    </row>
    <row r="430" spans="1:7" x14ac:dyDescent="0.25">
      <c r="A430" t="s">
        <v>314</v>
      </c>
      <c r="B430" s="2">
        <v>43308</v>
      </c>
      <c r="C430" s="1"/>
      <c r="E430" t="s">
        <v>1270</v>
      </c>
      <c r="F430" s="3" t="s">
        <v>1302</v>
      </c>
      <c r="G430" t="s">
        <v>1302</v>
      </c>
    </row>
    <row r="431" spans="1:7" x14ac:dyDescent="0.25">
      <c r="A431" t="s">
        <v>315</v>
      </c>
      <c r="B431" s="2">
        <v>43308</v>
      </c>
      <c r="C431" s="1"/>
      <c r="E431" t="s">
        <v>1270</v>
      </c>
      <c r="F431" s="3" t="s">
        <v>1303</v>
      </c>
      <c r="G431" t="s">
        <v>1303</v>
      </c>
    </row>
    <row r="432" spans="1:7" x14ac:dyDescent="0.25">
      <c r="A432" t="s">
        <v>316</v>
      </c>
      <c r="B432" s="2">
        <v>43308</v>
      </c>
      <c r="C432" s="1"/>
      <c r="E432" t="s">
        <v>1270</v>
      </c>
      <c r="F432" s="3" t="s">
        <v>1304</v>
      </c>
      <c r="G432" t="s">
        <v>1304</v>
      </c>
    </row>
    <row r="433" spans="1:7" x14ac:dyDescent="0.25">
      <c r="A433" t="s">
        <v>317</v>
      </c>
      <c r="B433" s="2">
        <v>43308</v>
      </c>
      <c r="C433" s="1"/>
      <c r="E433" t="s">
        <v>1270</v>
      </c>
      <c r="F433" s="3" t="s">
        <v>1305</v>
      </c>
      <c r="G433" t="s">
        <v>1305</v>
      </c>
    </row>
    <row r="434" spans="1:7" x14ac:dyDescent="0.25">
      <c r="A434" t="s">
        <v>318</v>
      </c>
      <c r="B434" s="2">
        <v>43308</v>
      </c>
      <c r="C434" s="1"/>
      <c r="E434" t="s">
        <v>1270</v>
      </c>
      <c r="F434" s="3" t="s">
        <v>1306</v>
      </c>
      <c r="G434" t="s">
        <v>1306</v>
      </c>
    </row>
    <row r="435" spans="1:7" x14ac:dyDescent="0.25">
      <c r="A435" t="s">
        <v>319</v>
      </c>
      <c r="B435" s="2">
        <v>43308</v>
      </c>
      <c r="C435" s="1"/>
      <c r="E435" t="s">
        <v>1270</v>
      </c>
      <c r="F435" s="3" t="s">
        <v>1307</v>
      </c>
      <c r="G435" t="s">
        <v>1307</v>
      </c>
    </row>
    <row r="436" spans="1:7" x14ac:dyDescent="0.25">
      <c r="A436" t="s">
        <v>320</v>
      </c>
      <c r="B436" s="2">
        <v>43308</v>
      </c>
      <c r="C436" s="1"/>
      <c r="E436" t="s">
        <v>1270</v>
      </c>
      <c r="F436" s="3" t="s">
        <v>1308</v>
      </c>
      <c r="G436" t="s">
        <v>1308</v>
      </c>
    </row>
    <row r="437" spans="1:7" x14ac:dyDescent="0.25">
      <c r="A437" t="s">
        <v>321</v>
      </c>
      <c r="B437" s="2">
        <v>43308</v>
      </c>
      <c r="C437" s="1"/>
      <c r="E437" t="s">
        <v>1270</v>
      </c>
      <c r="F437" s="3" t="s">
        <v>1309</v>
      </c>
      <c r="G437" t="s">
        <v>1309</v>
      </c>
    </row>
    <row r="438" spans="1:7" x14ac:dyDescent="0.25">
      <c r="A438" t="s">
        <v>322</v>
      </c>
      <c r="B438" s="2">
        <v>43308</v>
      </c>
      <c r="C438" s="1"/>
      <c r="E438" t="s">
        <v>1270</v>
      </c>
      <c r="F438" s="3" t="s">
        <v>1310</v>
      </c>
      <c r="G438" t="s">
        <v>1310</v>
      </c>
    </row>
    <row r="439" spans="1:7" x14ac:dyDescent="0.25">
      <c r="A439" t="s">
        <v>323</v>
      </c>
      <c r="B439" s="2">
        <v>43308</v>
      </c>
      <c r="C439" s="4"/>
      <c r="E439" t="s">
        <v>1270</v>
      </c>
      <c r="F439" s="3" t="s">
        <v>1481</v>
      </c>
      <c r="G439" s="3" t="s">
        <v>2313</v>
      </c>
    </row>
    <row r="440" spans="1:7" x14ac:dyDescent="0.25">
      <c r="A440" t="s">
        <v>324</v>
      </c>
      <c r="B440" s="2">
        <v>43308</v>
      </c>
      <c r="C440" s="1"/>
      <c r="E440" t="s">
        <v>1270</v>
      </c>
      <c r="F440" s="3" t="s">
        <v>1426</v>
      </c>
      <c r="G440" t="s">
        <v>1426</v>
      </c>
    </row>
    <row r="441" spans="1:7" x14ac:dyDescent="0.25">
      <c r="A441" t="s">
        <v>325</v>
      </c>
      <c r="B441" s="2">
        <v>43308</v>
      </c>
      <c r="C441" s="1"/>
      <c r="E441" t="s">
        <v>1270</v>
      </c>
      <c r="F441" s="3" t="s">
        <v>1311</v>
      </c>
      <c r="G441" t="s">
        <v>1311</v>
      </c>
    </row>
    <row r="442" spans="1:7" x14ac:dyDescent="0.25">
      <c r="A442" t="s">
        <v>326</v>
      </c>
      <c r="B442" s="2">
        <v>43308</v>
      </c>
      <c r="C442" s="1"/>
      <c r="E442" t="s">
        <v>1270</v>
      </c>
      <c r="F442" s="3" t="s">
        <v>1312</v>
      </c>
      <c r="G442" t="s">
        <v>1312</v>
      </c>
    </row>
    <row r="443" spans="1:7" x14ac:dyDescent="0.25">
      <c r="A443" t="s">
        <v>327</v>
      </c>
      <c r="B443" s="2">
        <v>43308</v>
      </c>
      <c r="C443" s="1"/>
      <c r="E443" t="s">
        <v>1270</v>
      </c>
      <c r="F443" s="3" t="s">
        <v>1313</v>
      </c>
      <c r="G443" t="s">
        <v>1313</v>
      </c>
    </row>
    <row r="444" spans="1:7" x14ac:dyDescent="0.25">
      <c r="A444" t="s">
        <v>328</v>
      </c>
      <c r="B444" s="2">
        <v>43317</v>
      </c>
      <c r="C444" s="1"/>
      <c r="E444" t="s">
        <v>1270</v>
      </c>
      <c r="F444" s="3" t="s">
        <v>1314</v>
      </c>
      <c r="G444" t="s">
        <v>1314</v>
      </c>
    </row>
    <row r="445" spans="1:7" x14ac:dyDescent="0.25">
      <c r="A445" t="s">
        <v>329</v>
      </c>
      <c r="B445" s="2">
        <v>43317</v>
      </c>
      <c r="C445" s="1"/>
      <c r="D445" s="14"/>
      <c r="E445" t="s">
        <v>1270</v>
      </c>
      <c r="F445" s="3" t="s">
        <v>1916</v>
      </c>
      <c r="G445" t="s">
        <v>1916</v>
      </c>
    </row>
    <row r="446" spans="1:7" x14ac:dyDescent="0.25">
      <c r="A446" t="s">
        <v>330</v>
      </c>
      <c r="B446" s="2">
        <v>43317</v>
      </c>
      <c r="C446" s="1"/>
      <c r="D446" s="14"/>
      <c r="E446" t="s">
        <v>1270</v>
      </c>
      <c r="F446" s="3" t="s">
        <v>1917</v>
      </c>
      <c r="G446" t="s">
        <v>1917</v>
      </c>
    </row>
    <row r="447" spans="1:7" x14ac:dyDescent="0.25">
      <c r="A447" t="s">
        <v>331</v>
      </c>
      <c r="B447" s="2">
        <v>43317</v>
      </c>
      <c r="C447" s="1"/>
      <c r="D447" s="14"/>
      <c r="E447" t="s">
        <v>1270</v>
      </c>
      <c r="F447" s="3" t="s">
        <v>1918</v>
      </c>
      <c r="G447" t="s">
        <v>1918</v>
      </c>
    </row>
    <row r="448" spans="1:7" x14ac:dyDescent="0.25">
      <c r="A448" t="s">
        <v>332</v>
      </c>
      <c r="B448" s="2">
        <v>43317</v>
      </c>
      <c r="C448" s="1"/>
      <c r="D448" s="14"/>
      <c r="E448" t="s">
        <v>1270</v>
      </c>
      <c r="F448" s="3" t="s">
        <v>1919</v>
      </c>
      <c r="G448" t="s">
        <v>1919</v>
      </c>
    </row>
    <row r="449" spans="1:7" x14ac:dyDescent="0.25">
      <c r="A449" t="s">
        <v>333</v>
      </c>
      <c r="B449" s="2">
        <v>43317</v>
      </c>
      <c r="C449" s="1"/>
      <c r="D449" s="14"/>
      <c r="E449" t="s">
        <v>1270</v>
      </c>
      <c r="F449" s="3" t="s">
        <v>1920</v>
      </c>
      <c r="G449" t="s">
        <v>1920</v>
      </c>
    </row>
    <row r="450" spans="1:7" x14ac:dyDescent="0.25">
      <c r="A450" t="s">
        <v>334</v>
      </c>
      <c r="B450" s="2">
        <v>43329</v>
      </c>
      <c r="C450" s="4"/>
      <c r="E450" t="s">
        <v>1270</v>
      </c>
      <c r="F450" s="3" t="s">
        <v>1247</v>
      </c>
      <c r="G450" s="3" t="s">
        <v>2314</v>
      </c>
    </row>
    <row r="451" spans="1:7" x14ac:dyDescent="0.25">
      <c r="A451" t="s">
        <v>335</v>
      </c>
      <c r="B451" s="2">
        <v>43329</v>
      </c>
      <c r="C451" s="4">
        <v>43334</v>
      </c>
      <c r="D451">
        <f>+CVEsTime2Fix_FormattedDates9[[#This Row],[FixDate]]-CVEsTime2Fix_FormattedDates9[[#This Row],[CVE_Date]]</f>
        <v>5</v>
      </c>
      <c r="E451" t="s">
        <v>1200</v>
      </c>
      <c r="F451" s="3" t="s">
        <v>1248</v>
      </c>
      <c r="G451" s="3" t="s">
        <v>2315</v>
      </c>
    </row>
    <row r="452" spans="1:7" x14ac:dyDescent="0.25">
      <c r="A452" t="s">
        <v>336</v>
      </c>
      <c r="B452" s="2">
        <v>43340</v>
      </c>
      <c r="C452" s="11">
        <v>43339</v>
      </c>
      <c r="D452" s="15" cm="1">
        <f t="array" ref="D452">_xlfn.IFS(CVEsTime2Fix_FormattedDates9[[#This Row],[FixDate]]="NA","NA",NOT(CVEsTime2Fix_FormattedDates9[[#This Row],[FixDate]]="NA"),(CVEsTime2Fix_FormattedDates9[[#This Row],[FixDate]]-CVEsTime2Fix_FormattedDates9[[#This Row],[CVE_Date]]))</f>
        <v>-1</v>
      </c>
      <c r="E452" t="s">
        <v>1200</v>
      </c>
      <c r="F452" t="s">
        <v>1659</v>
      </c>
      <c r="G452" s="3" t="s">
        <v>1612</v>
      </c>
    </row>
    <row r="453" spans="1:7" x14ac:dyDescent="0.25">
      <c r="A453" t="s">
        <v>337</v>
      </c>
      <c r="B453" s="2">
        <v>43341</v>
      </c>
      <c r="C453" s="11">
        <v>43475</v>
      </c>
      <c r="D453" s="15" cm="1">
        <f t="array" ref="D453">_xlfn.IFS(CVEsTime2Fix_FormattedDates9[[#This Row],[FixDate]]="NA","NA",NOT(CVEsTime2Fix_FormattedDates9[[#This Row],[FixDate]]="NA"),(CVEsTime2Fix_FormattedDates9[[#This Row],[FixDate]]-CVEsTime2Fix_FormattedDates9[[#This Row],[CVE_Date]]))</f>
        <v>134</v>
      </c>
      <c r="E453" t="s">
        <v>1200</v>
      </c>
      <c r="F453" t="s">
        <v>1660</v>
      </c>
      <c r="G453" s="3" t="s">
        <v>1613</v>
      </c>
    </row>
    <row r="454" spans="1:7" x14ac:dyDescent="0.25">
      <c r="A454" t="s">
        <v>338</v>
      </c>
      <c r="B454" s="2">
        <v>43341</v>
      </c>
      <c r="C454" s="11">
        <v>43297</v>
      </c>
      <c r="D454" s="15" cm="1">
        <f t="array" ref="D454">_xlfn.IFS(CVEsTime2Fix_FormattedDates9[[#This Row],[FixDate]]="NA","NA",NOT(CVEsTime2Fix_FormattedDates9[[#This Row],[FixDate]]="NA"),(CVEsTime2Fix_FormattedDates9[[#This Row],[FixDate]]-CVEsTime2Fix_FormattedDates9[[#This Row],[CVE_Date]]))</f>
        <v>-44</v>
      </c>
      <c r="E454" t="s">
        <v>2595</v>
      </c>
      <c r="F454" t="s">
        <v>1661</v>
      </c>
      <c r="G454" s="3" t="s">
        <v>1614</v>
      </c>
    </row>
    <row r="455" spans="1:7" x14ac:dyDescent="0.25">
      <c r="A455" t="s">
        <v>339</v>
      </c>
      <c r="B455" s="2">
        <v>43341</v>
      </c>
      <c r="C455" s="11">
        <v>43297</v>
      </c>
      <c r="D455" s="15" cm="1">
        <f t="array" ref="D455">_xlfn.IFS(CVEsTime2Fix_FormattedDates9[[#This Row],[FixDate]]="NA","NA",NOT(CVEsTime2Fix_FormattedDates9[[#This Row],[FixDate]]="NA"),(CVEsTime2Fix_FormattedDates9[[#This Row],[FixDate]]-CVEsTime2Fix_FormattedDates9[[#This Row],[CVE_Date]]))</f>
        <v>-44</v>
      </c>
      <c r="E455" t="s">
        <v>2595</v>
      </c>
      <c r="F455" t="s">
        <v>1661</v>
      </c>
      <c r="G455" s="3" t="s">
        <v>1615</v>
      </c>
    </row>
    <row r="456" spans="1:7" x14ac:dyDescent="0.25">
      <c r="A456" t="s">
        <v>340</v>
      </c>
      <c r="B456" s="2">
        <v>43343</v>
      </c>
      <c r="C456" s="11">
        <v>43249</v>
      </c>
      <c r="D456" s="15" cm="1">
        <f t="array" ref="D456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56" t="s">
        <v>2595</v>
      </c>
      <c r="F456" t="s">
        <v>1662</v>
      </c>
      <c r="G456" s="3" t="s">
        <v>1616</v>
      </c>
    </row>
    <row r="457" spans="1:7" x14ac:dyDescent="0.25">
      <c r="A457" t="s">
        <v>341</v>
      </c>
      <c r="B457" s="2">
        <v>43343</v>
      </c>
      <c r="C457" s="11">
        <v>43249</v>
      </c>
      <c r="D457" s="15" cm="1">
        <f t="array" ref="D457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57" t="s">
        <v>2595</v>
      </c>
      <c r="F457" t="s">
        <v>1662</v>
      </c>
      <c r="G457" s="3" t="s">
        <v>1628</v>
      </c>
    </row>
    <row r="458" spans="1:7" x14ac:dyDescent="0.25">
      <c r="A458" t="s">
        <v>342</v>
      </c>
      <c r="B458" s="2">
        <v>43343</v>
      </c>
      <c r="C458" s="11">
        <v>43249</v>
      </c>
      <c r="D458" s="15" cm="1">
        <f t="array" ref="D458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58" t="s">
        <v>2595</v>
      </c>
      <c r="F458" t="s">
        <v>1662</v>
      </c>
      <c r="G458" s="3" t="s">
        <v>1629</v>
      </c>
    </row>
    <row r="459" spans="1:7" x14ac:dyDescent="0.25">
      <c r="A459" t="s">
        <v>343</v>
      </c>
      <c r="B459" s="2">
        <v>43343</v>
      </c>
      <c r="C459" s="4">
        <v>43249</v>
      </c>
      <c r="D459">
        <f>+CVEsTime2Fix_FormattedDates9[[#This Row],[FixDate]]-CVEsTime2Fix_FormattedDates9[[#This Row],[CVE_Date]]</f>
        <v>-94</v>
      </c>
      <c r="E459" t="s">
        <v>2595</v>
      </c>
      <c r="F459" t="s">
        <v>1662</v>
      </c>
      <c r="G459" s="3" t="s">
        <v>2316</v>
      </c>
    </row>
    <row r="460" spans="1:7" x14ac:dyDescent="0.25">
      <c r="A460" t="s">
        <v>344</v>
      </c>
      <c r="B460" s="2">
        <v>43343</v>
      </c>
      <c r="C460" s="11">
        <v>43249</v>
      </c>
      <c r="D460" s="15" cm="1">
        <f t="array" ref="D460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60" t="s">
        <v>2595</v>
      </c>
      <c r="F460" t="s">
        <v>1662</v>
      </c>
      <c r="G460" s="3" t="s">
        <v>1630</v>
      </c>
    </row>
    <row r="461" spans="1:7" x14ac:dyDescent="0.25">
      <c r="A461" t="s">
        <v>345</v>
      </c>
      <c r="B461" s="2">
        <v>43343</v>
      </c>
      <c r="C461" s="11">
        <v>43249</v>
      </c>
      <c r="D461" s="15" cm="1">
        <f t="array" ref="D461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61" t="s">
        <v>2595</v>
      </c>
      <c r="F461" t="s">
        <v>1662</v>
      </c>
      <c r="G461" s="3" t="s">
        <v>1631</v>
      </c>
    </row>
    <row r="462" spans="1:7" x14ac:dyDescent="0.25">
      <c r="A462" t="s">
        <v>346</v>
      </c>
      <c r="B462" s="2">
        <v>43343</v>
      </c>
      <c r="C462" s="11">
        <v>43249</v>
      </c>
      <c r="D462" s="15" cm="1">
        <f t="array" ref="D462">_xlfn.IFS(CVEsTime2Fix_FormattedDates9[[#This Row],[FixDate]]="NA","NA",NOT(CVEsTime2Fix_FormattedDates9[[#This Row],[FixDate]]="NA"),(CVEsTime2Fix_FormattedDates9[[#This Row],[FixDate]]-CVEsTime2Fix_FormattedDates9[[#This Row],[CVE_Date]]))</f>
        <v>-94</v>
      </c>
      <c r="E462" t="s">
        <v>2595</v>
      </c>
      <c r="F462" t="s">
        <v>1662</v>
      </c>
      <c r="G462" s="3" t="s">
        <v>1632</v>
      </c>
    </row>
    <row r="463" spans="1:7" x14ac:dyDescent="0.25">
      <c r="A463" t="s">
        <v>8</v>
      </c>
      <c r="B463" s="2">
        <v>43349</v>
      </c>
      <c r="C463" s="4">
        <v>43356</v>
      </c>
      <c r="D463">
        <f>+CVEsTime2Fix_FormattedDates9[[#This Row],[FixDate]]-CVEsTime2Fix_FormattedDates9[[#This Row],[CVE_Date]]</f>
        <v>7</v>
      </c>
      <c r="E463" t="s">
        <v>1197</v>
      </c>
      <c r="F463" s="3" t="s">
        <v>1482</v>
      </c>
      <c r="G463" s="3" t="s">
        <v>2317</v>
      </c>
    </row>
    <row r="464" spans="1:7" x14ac:dyDescent="0.25">
      <c r="A464" t="s">
        <v>9</v>
      </c>
      <c r="B464" s="2">
        <v>43349</v>
      </c>
      <c r="C464" s="1" t="s">
        <v>1157</v>
      </c>
      <c r="D464">
        <f>+CVEsTime2Fix_FormattedDates9[[#This Row],[FixDate]]-CVEsTime2Fix_FormattedDates9[[#This Row],[CVE_Date]]</f>
        <v>7</v>
      </c>
      <c r="E464" t="s">
        <v>1197</v>
      </c>
      <c r="F464" s="3" t="s">
        <v>1482</v>
      </c>
      <c r="G464" s="3" t="s">
        <v>2318</v>
      </c>
    </row>
    <row r="465" spans="1:7" x14ac:dyDescent="0.25">
      <c r="A465" t="s">
        <v>10</v>
      </c>
      <c r="B465" s="2">
        <v>43349</v>
      </c>
      <c r="C465" s="4">
        <v>43342</v>
      </c>
      <c r="D465">
        <f>+CVEsTime2Fix_FormattedDates9[[#This Row],[FixDate]]-CVEsTime2Fix_FormattedDates9[[#This Row],[CVE_Date]]</f>
        <v>-7</v>
      </c>
      <c r="E465" t="s">
        <v>1200</v>
      </c>
      <c r="F465" s="3" t="s">
        <v>1249</v>
      </c>
      <c r="G465" s="3" t="s">
        <v>2319</v>
      </c>
    </row>
    <row r="466" spans="1:7" x14ac:dyDescent="0.25">
      <c r="A466" t="s">
        <v>347</v>
      </c>
      <c r="B466" s="2">
        <v>43382</v>
      </c>
      <c r="C466" s="1" t="s">
        <v>1158</v>
      </c>
      <c r="D466">
        <f>+CVEsTime2Fix_FormattedDates9[[#This Row],[FixDate]]-CVEsTime2Fix_FormattedDates9[[#This Row],[CVE_Date]]</f>
        <v>273</v>
      </c>
      <c r="E466" t="s">
        <v>1197</v>
      </c>
      <c r="F466" s="3" t="s">
        <v>1315</v>
      </c>
      <c r="G466" s="3" t="s">
        <v>2320</v>
      </c>
    </row>
    <row r="467" spans="1:7" x14ac:dyDescent="0.25">
      <c r="A467" t="s">
        <v>348</v>
      </c>
      <c r="B467" s="2">
        <v>43383</v>
      </c>
      <c r="C467" s="1"/>
      <c r="D467" s="14"/>
      <c r="E467" t="s">
        <v>1270</v>
      </c>
      <c r="F467" s="3" t="s">
        <v>1921</v>
      </c>
      <c r="G467" t="s">
        <v>1921</v>
      </c>
    </row>
    <row r="468" spans="1:7" x14ac:dyDescent="0.25">
      <c r="A468" t="s">
        <v>349</v>
      </c>
      <c r="B468" s="2">
        <v>43383</v>
      </c>
      <c r="C468" s="1"/>
      <c r="D468" s="14"/>
      <c r="E468" t="s">
        <v>1270</v>
      </c>
      <c r="F468" s="3" t="s">
        <v>1922</v>
      </c>
      <c r="G468" t="s">
        <v>1922</v>
      </c>
    </row>
    <row r="469" spans="1:7" x14ac:dyDescent="0.25">
      <c r="A469" t="s">
        <v>350</v>
      </c>
      <c r="B469" s="2">
        <v>43383</v>
      </c>
      <c r="C469" s="1"/>
      <c r="D469" s="14"/>
      <c r="E469" t="s">
        <v>1270</v>
      </c>
      <c r="F469" s="3" t="s">
        <v>1923</v>
      </c>
      <c r="G469" t="s">
        <v>1923</v>
      </c>
    </row>
    <row r="470" spans="1:7" x14ac:dyDescent="0.25">
      <c r="A470" t="s">
        <v>351</v>
      </c>
      <c r="B470" s="2">
        <v>43383</v>
      </c>
      <c r="C470" s="4"/>
      <c r="E470" t="s">
        <v>1270</v>
      </c>
      <c r="F470" s="3" t="s">
        <v>1250</v>
      </c>
      <c r="G470" s="3" t="s">
        <v>2321</v>
      </c>
    </row>
    <row r="471" spans="1:7" x14ac:dyDescent="0.25">
      <c r="A471" t="s">
        <v>352</v>
      </c>
      <c r="B471" s="2">
        <v>43410</v>
      </c>
      <c r="C471" s="11">
        <v>43446</v>
      </c>
      <c r="D471" s="15" cm="1">
        <f t="array" ref="D471">_xlfn.IFS(CVEsTime2Fix_FormattedDates9[[#This Row],[FixDate]]="NA","NA",NOT(CVEsTime2Fix_FormattedDates9[[#This Row],[FixDate]]="NA"),(CVEsTime2Fix_FormattedDates9[[#This Row],[FixDate]]-CVEsTime2Fix_FormattedDates9[[#This Row],[CVE_Date]]))</f>
        <v>36</v>
      </c>
      <c r="E471" t="s">
        <v>1200</v>
      </c>
      <c r="F471" t="s">
        <v>353</v>
      </c>
      <c r="G471" s="3" t="s">
        <v>1633</v>
      </c>
    </row>
    <row r="472" spans="1:7" x14ac:dyDescent="0.25">
      <c r="A472" t="s">
        <v>354</v>
      </c>
      <c r="B472" s="2">
        <v>43433</v>
      </c>
      <c r="C472" s="11">
        <v>43454</v>
      </c>
      <c r="D472" s="15" cm="1">
        <f t="array" ref="D472">_xlfn.IFS(CVEsTime2Fix_FormattedDates9[[#This Row],[FixDate]]="NA","NA",NOT(CVEsTime2Fix_FormattedDates9[[#This Row],[FixDate]]="NA"),(CVEsTime2Fix_FormattedDates9[[#This Row],[FixDate]]-CVEsTime2Fix_FormattedDates9[[#This Row],[CVE_Date]]))</f>
        <v>21</v>
      </c>
      <c r="E472" t="s">
        <v>1200</v>
      </c>
      <c r="F472" t="s">
        <v>1663</v>
      </c>
      <c r="G472" s="3" t="s">
        <v>1634</v>
      </c>
    </row>
    <row r="473" spans="1:7" x14ac:dyDescent="0.25">
      <c r="A473" t="s">
        <v>11</v>
      </c>
      <c r="B473" s="2">
        <v>43304</v>
      </c>
      <c r="C473" s="4"/>
      <c r="E473" t="s">
        <v>1270</v>
      </c>
      <c r="F473" s="3" t="s">
        <v>12</v>
      </c>
      <c r="G473" s="3" t="s">
        <v>2322</v>
      </c>
    </row>
    <row r="474" spans="1:7" x14ac:dyDescent="0.25">
      <c r="A474" t="s">
        <v>13</v>
      </c>
      <c r="B474" s="2">
        <v>43304</v>
      </c>
      <c r="D474" s="6"/>
      <c r="E474" t="s">
        <v>1270</v>
      </c>
      <c r="F474" s="3" t="s">
        <v>1635</v>
      </c>
      <c r="G474" t="s">
        <v>1635</v>
      </c>
    </row>
    <row r="475" spans="1:7" x14ac:dyDescent="0.25">
      <c r="A475" t="s">
        <v>14</v>
      </c>
      <c r="B475" s="2">
        <v>43304</v>
      </c>
      <c r="D475" s="6"/>
      <c r="E475" t="s">
        <v>1270</v>
      </c>
      <c r="F475" s="3" t="s">
        <v>1636</v>
      </c>
      <c r="G475" t="s">
        <v>1636</v>
      </c>
    </row>
    <row r="476" spans="1:7" x14ac:dyDescent="0.25">
      <c r="A476" t="s">
        <v>15</v>
      </c>
      <c r="B476" s="2">
        <v>43304</v>
      </c>
      <c r="D476" s="6"/>
      <c r="E476" t="s">
        <v>1270</v>
      </c>
      <c r="F476" s="3" t="s">
        <v>1637</v>
      </c>
      <c r="G476" t="s">
        <v>1637</v>
      </c>
    </row>
    <row r="477" spans="1:7" x14ac:dyDescent="0.25">
      <c r="A477" t="s">
        <v>16</v>
      </c>
      <c r="B477" s="2">
        <v>43304</v>
      </c>
      <c r="D477" s="6"/>
      <c r="E477" t="s">
        <v>1270</v>
      </c>
      <c r="F477" s="3" t="s">
        <v>1638</v>
      </c>
      <c r="G477" t="s">
        <v>1638</v>
      </c>
    </row>
    <row r="478" spans="1:7" x14ac:dyDescent="0.25">
      <c r="A478" t="s">
        <v>17</v>
      </c>
      <c r="B478" s="2">
        <v>43304</v>
      </c>
      <c r="D478" s="6"/>
      <c r="E478" t="s">
        <v>1270</v>
      </c>
      <c r="F478" s="3" t="s">
        <v>1639</v>
      </c>
      <c r="G478" t="s">
        <v>1639</v>
      </c>
    </row>
    <row r="479" spans="1:7" x14ac:dyDescent="0.25">
      <c r="A479" t="s">
        <v>18</v>
      </c>
      <c r="B479" s="2">
        <v>43304</v>
      </c>
      <c r="D479" s="6"/>
      <c r="E479" t="s">
        <v>1270</v>
      </c>
      <c r="F479" s="3" t="s">
        <v>1640</v>
      </c>
      <c r="G479" t="s">
        <v>1640</v>
      </c>
    </row>
    <row r="480" spans="1:7" x14ac:dyDescent="0.25">
      <c r="A480" t="s">
        <v>19</v>
      </c>
      <c r="B480" s="2">
        <v>43304</v>
      </c>
      <c r="C480" s="4"/>
      <c r="E480" t="s">
        <v>1270</v>
      </c>
      <c r="F480" s="3" t="s">
        <v>1251</v>
      </c>
      <c r="G480" s="3" t="s">
        <v>2323</v>
      </c>
    </row>
    <row r="481" spans="1:7" x14ac:dyDescent="0.25">
      <c r="A481" t="s">
        <v>20</v>
      </c>
      <c r="B481" s="2">
        <v>43304</v>
      </c>
      <c r="C481" s="4"/>
      <c r="E481" t="s">
        <v>1270</v>
      </c>
      <c r="F481" s="3" t="s">
        <v>1251</v>
      </c>
      <c r="G481" s="3" t="s">
        <v>2324</v>
      </c>
    </row>
    <row r="482" spans="1:7" x14ac:dyDescent="0.25">
      <c r="A482" t="s">
        <v>21</v>
      </c>
      <c r="B482" s="2">
        <v>43304</v>
      </c>
      <c r="D482" s="6"/>
      <c r="E482" t="s">
        <v>1270</v>
      </c>
      <c r="F482" s="3" t="s">
        <v>1641</v>
      </c>
      <c r="G482" t="s">
        <v>1641</v>
      </c>
    </row>
    <row r="483" spans="1:7" x14ac:dyDescent="0.25">
      <c r="A483" t="s">
        <v>22</v>
      </c>
      <c r="B483" s="2">
        <v>43304</v>
      </c>
      <c r="D483" s="6"/>
      <c r="E483" t="s">
        <v>1270</v>
      </c>
      <c r="F483" s="3" t="s">
        <v>1642</v>
      </c>
      <c r="G483" t="s">
        <v>1642</v>
      </c>
    </row>
    <row r="484" spans="1:7" x14ac:dyDescent="0.25">
      <c r="A484" t="s">
        <v>23</v>
      </c>
      <c r="B484" s="2">
        <v>43304</v>
      </c>
      <c r="C484" s="1"/>
      <c r="E484" t="s">
        <v>1270</v>
      </c>
      <c r="F484" s="3" t="s">
        <v>1252</v>
      </c>
      <c r="G484" s="3" t="s">
        <v>2325</v>
      </c>
    </row>
    <row r="485" spans="1:7" x14ac:dyDescent="0.25">
      <c r="A485" t="s">
        <v>24</v>
      </c>
      <c r="B485" s="2">
        <v>43458</v>
      </c>
      <c r="D485" s="6"/>
      <c r="E485" t="s">
        <v>1270</v>
      </c>
      <c r="F485" s="3" t="s">
        <v>1645</v>
      </c>
      <c r="G485" t="s">
        <v>1645</v>
      </c>
    </row>
    <row r="486" spans="1:7" x14ac:dyDescent="0.25">
      <c r="A486" t="s">
        <v>355</v>
      </c>
      <c r="B486" s="2">
        <v>43458</v>
      </c>
      <c r="C486" s="11">
        <v>43801</v>
      </c>
      <c r="D486" s="15" cm="1">
        <f t="array" ref="D486">_xlfn.IFS(CVEsTime2Fix_FormattedDates9[[#This Row],[FixDate]]="NA","NA",NOT(CVEsTime2Fix_FormattedDates9[[#This Row],[FixDate]]="NA"),(CVEsTime2Fix_FormattedDates9[[#This Row],[FixDate]]-CVEsTime2Fix_FormattedDates9[[#This Row],[CVE_Date]]))</f>
        <v>343</v>
      </c>
      <c r="E486" t="s">
        <v>1200</v>
      </c>
      <c r="F486" t="s">
        <v>356</v>
      </c>
      <c r="G486" s="3" t="s">
        <v>1646</v>
      </c>
    </row>
    <row r="487" spans="1:7" x14ac:dyDescent="0.25">
      <c r="A487" s="21" t="s">
        <v>357</v>
      </c>
      <c r="B487" s="22">
        <v>43506</v>
      </c>
      <c r="C487" s="23">
        <v>43279</v>
      </c>
      <c r="D487" s="24" cm="1">
        <f t="array" ref="D487">_xlfn.IFS(CVEsTime2Fix_FormattedDates9[[#This Row],[FixDate]]="NA","NA",NOT(CVEsTime2Fix_FormattedDates9[[#This Row],[FixDate]]="NA"),(CVEsTime2Fix_FormattedDates9[[#This Row],[FixDate]]-CVEsTime2Fix_FormattedDates9[[#This Row],[CVE_Date]]))</f>
        <v>-227</v>
      </c>
      <c r="E487" t="s">
        <v>2595</v>
      </c>
      <c r="F487" s="3" t="s">
        <v>358</v>
      </c>
      <c r="G487" s="3" t="s">
        <v>1647</v>
      </c>
    </row>
    <row r="488" spans="1:7" x14ac:dyDescent="0.25">
      <c r="A488" t="s">
        <v>359</v>
      </c>
      <c r="B488" s="2">
        <v>43088</v>
      </c>
      <c r="C488" s="4">
        <v>43591</v>
      </c>
      <c r="D488">
        <f>+CVEsTime2Fix_FormattedDates9[[#This Row],[FixDate]]-CVEsTime2Fix_FormattedDates9[[#This Row],[CVE_Date]]</f>
        <v>503</v>
      </c>
      <c r="E488" t="s">
        <v>1200</v>
      </c>
      <c r="F488" s="3" t="s">
        <v>255</v>
      </c>
      <c r="G488" s="3" t="s">
        <v>2326</v>
      </c>
    </row>
    <row r="489" spans="1:7" x14ac:dyDescent="0.25">
      <c r="A489" t="s">
        <v>360</v>
      </c>
      <c r="B489" s="2">
        <v>43097</v>
      </c>
      <c r="C489" s="11">
        <v>43508</v>
      </c>
      <c r="D489" s="15" cm="1">
        <f t="array" ref="D489">_xlfn.IFS(CVEsTime2Fix_FormattedDates9[[#This Row],[FixDate]]="NA","NA",NOT(CVEsTime2Fix_FormattedDates9[[#This Row],[FixDate]]="NA"),(CVEsTime2Fix_FormattedDates9[[#This Row],[FixDate]]-CVEsTime2Fix_FormattedDates9[[#This Row],[CVE_Date]]))</f>
        <v>411</v>
      </c>
      <c r="E489" t="s">
        <v>1200</v>
      </c>
      <c r="F489" t="s">
        <v>1682</v>
      </c>
      <c r="G489" s="3" t="s">
        <v>1648</v>
      </c>
    </row>
    <row r="490" spans="1:7" x14ac:dyDescent="0.25">
      <c r="A490" t="s">
        <v>361</v>
      </c>
      <c r="B490" s="2">
        <v>43097</v>
      </c>
      <c r="C490" s="4">
        <v>43241</v>
      </c>
      <c r="D490">
        <f>+CVEsTime2Fix_FormattedDates9[[#This Row],[FixDate]]-CVEsTime2Fix_FormattedDates9[[#This Row],[CVE_Date]]</f>
        <v>144</v>
      </c>
      <c r="E490" t="s">
        <v>1200</v>
      </c>
      <c r="F490" s="3" t="s">
        <v>1336</v>
      </c>
      <c r="G490" s="3" t="s">
        <v>2327</v>
      </c>
    </row>
    <row r="491" spans="1:7" x14ac:dyDescent="0.25">
      <c r="A491" t="s">
        <v>362</v>
      </c>
      <c r="B491" s="2">
        <v>43097</v>
      </c>
      <c r="C491" s="11">
        <v>43241</v>
      </c>
      <c r="D491" s="15" cm="1">
        <f t="array" ref="D491">_xlfn.IFS(CVEsTime2Fix_FormattedDates9[[#This Row],[FixDate]]="NA","NA",NOT(CVEsTime2Fix_FormattedDates9[[#This Row],[FixDate]]="NA"),(CVEsTime2Fix_FormattedDates9[[#This Row],[FixDate]]-CVEsTime2Fix_FormattedDates9[[#This Row],[CVE_Date]]))</f>
        <v>144</v>
      </c>
      <c r="E491" t="s">
        <v>1200</v>
      </c>
      <c r="F491" t="s">
        <v>1683</v>
      </c>
      <c r="G491" s="3" t="s">
        <v>1649</v>
      </c>
    </row>
    <row r="492" spans="1:7" x14ac:dyDescent="0.25">
      <c r="A492" t="s">
        <v>363</v>
      </c>
      <c r="B492" s="2">
        <v>43097</v>
      </c>
      <c r="C492" s="4">
        <v>43326</v>
      </c>
      <c r="D492">
        <f>+CVEsTime2Fix_FormattedDates9[[#This Row],[FixDate]]-CVEsTime2Fix_FormattedDates9[[#This Row],[CVE_Date]]</f>
        <v>229</v>
      </c>
      <c r="E492" t="s">
        <v>1200</v>
      </c>
      <c r="F492" s="3" t="s">
        <v>1316</v>
      </c>
      <c r="G492" s="3" t="s">
        <v>2328</v>
      </c>
    </row>
    <row r="493" spans="1:7" x14ac:dyDescent="0.25">
      <c r="A493" t="s">
        <v>364</v>
      </c>
      <c r="B493" s="2">
        <v>43102</v>
      </c>
      <c r="C493" s="11">
        <v>43167</v>
      </c>
      <c r="D493" s="15" cm="1">
        <f t="array" ref="D493">_xlfn.IFS(CVEsTime2Fix_FormattedDates9[[#This Row],[FixDate]]="NA","NA",NOT(CVEsTime2Fix_FormattedDates9[[#This Row],[FixDate]]="NA"),(CVEsTime2Fix_FormattedDates9[[#This Row],[FixDate]]-CVEsTime2Fix_FormattedDates9[[#This Row],[CVE_Date]]))</f>
        <v>65</v>
      </c>
      <c r="E493" t="s">
        <v>1200</v>
      </c>
      <c r="F493" t="s">
        <v>1684</v>
      </c>
      <c r="G493" s="3" t="s">
        <v>1650</v>
      </c>
    </row>
    <row r="494" spans="1:7" x14ac:dyDescent="0.25">
      <c r="A494" t="s">
        <v>365</v>
      </c>
      <c r="B494" s="2">
        <v>43102</v>
      </c>
      <c r="C494" s="11">
        <v>43167</v>
      </c>
      <c r="D494" s="15" cm="1">
        <f t="array" ref="D494">_xlfn.IFS(CVEsTime2Fix_FormattedDates9[[#This Row],[FixDate]]="NA","NA",NOT(CVEsTime2Fix_FormattedDates9[[#This Row],[FixDate]]="NA"),(CVEsTime2Fix_FormattedDates9[[#This Row],[FixDate]]-CVEsTime2Fix_FormattedDates9[[#This Row],[CVE_Date]]))</f>
        <v>65</v>
      </c>
      <c r="E494" t="s">
        <v>1200</v>
      </c>
      <c r="F494" t="s">
        <v>366</v>
      </c>
      <c r="G494" s="3" t="s">
        <v>1651</v>
      </c>
    </row>
    <row r="495" spans="1:7" x14ac:dyDescent="0.25">
      <c r="A495" t="s">
        <v>367</v>
      </c>
      <c r="B495" s="2">
        <v>43102</v>
      </c>
      <c r="C495" s="11">
        <v>43167</v>
      </c>
      <c r="D495" s="15" cm="1">
        <f t="array" ref="D495">_xlfn.IFS(CVEsTime2Fix_FormattedDates9[[#This Row],[FixDate]]="NA","NA",NOT(CVEsTime2Fix_FormattedDates9[[#This Row],[FixDate]]="NA"),(CVEsTime2Fix_FormattedDates9[[#This Row],[FixDate]]-CVEsTime2Fix_FormattedDates9[[#This Row],[CVE_Date]]))</f>
        <v>65</v>
      </c>
      <c r="E495" t="s">
        <v>1200</v>
      </c>
      <c r="F495" t="s">
        <v>366</v>
      </c>
      <c r="G495" s="3" t="s">
        <v>1652</v>
      </c>
    </row>
    <row r="496" spans="1:7" x14ac:dyDescent="0.25">
      <c r="A496" t="s">
        <v>125</v>
      </c>
      <c r="B496" s="2">
        <v>42376</v>
      </c>
      <c r="C496" s="4">
        <v>42424</v>
      </c>
      <c r="D496">
        <f>+CVEsTime2Fix_FormattedDates9[[#This Row],[FixDate]]-CVEsTime2Fix_FormattedDates9[[#This Row],[CVE_Date]]</f>
        <v>48</v>
      </c>
      <c r="E496" t="s">
        <v>1200</v>
      </c>
      <c r="F496" s="3" t="s">
        <v>1342</v>
      </c>
      <c r="G496" s="3" t="s">
        <v>2329</v>
      </c>
    </row>
    <row r="497" spans="1:7" x14ac:dyDescent="0.25">
      <c r="A497" t="s">
        <v>369</v>
      </c>
      <c r="B497" s="2">
        <v>43112</v>
      </c>
      <c r="C497" s="1" t="s">
        <v>1159</v>
      </c>
      <c r="D497">
        <f>+CVEsTime2Fix_FormattedDates9[[#This Row],[FixDate]]-CVEsTime2Fix_FormattedDates9[[#This Row],[CVE_Date]]</f>
        <v>18</v>
      </c>
      <c r="E497" t="s">
        <v>1197</v>
      </c>
      <c r="F497" s="3" t="s">
        <v>1483</v>
      </c>
      <c r="G497" s="3" t="s">
        <v>2330</v>
      </c>
    </row>
    <row r="498" spans="1:7" x14ac:dyDescent="0.25">
      <c r="A498" t="s">
        <v>814</v>
      </c>
      <c r="B498" s="2">
        <v>43480</v>
      </c>
      <c r="C498" s="4">
        <v>43588</v>
      </c>
      <c r="D498">
        <f>+CVEsTime2Fix_FormattedDates9[[#This Row],[FixDate]]-CVEsTime2Fix_FormattedDates9[[#This Row],[CVE_Date]]</f>
        <v>108</v>
      </c>
      <c r="E498" t="s">
        <v>1200</v>
      </c>
      <c r="F498" s="3" t="s">
        <v>813</v>
      </c>
      <c r="G498" s="3" t="s">
        <v>2331</v>
      </c>
    </row>
    <row r="499" spans="1:7" x14ac:dyDescent="0.25">
      <c r="A499" t="s">
        <v>372</v>
      </c>
      <c r="B499" s="2">
        <v>43146</v>
      </c>
      <c r="C499" s="11">
        <v>43599</v>
      </c>
      <c r="D499" s="15" cm="1">
        <f t="array" ref="D499">_xlfn.IFS(CVEsTime2Fix_FormattedDates9[[#This Row],[FixDate]]="NA","NA",NOT(CVEsTime2Fix_FormattedDates9[[#This Row],[FixDate]]="NA"),(CVEsTime2Fix_FormattedDates9[[#This Row],[FixDate]]-CVEsTime2Fix_FormattedDates9[[#This Row],[CVE_Date]]))</f>
        <v>453</v>
      </c>
      <c r="E499" t="s">
        <v>1200</v>
      </c>
      <c r="F499" t="s">
        <v>1685</v>
      </c>
      <c r="G499" s="3" t="s">
        <v>1653</v>
      </c>
    </row>
    <row r="500" spans="1:7" x14ac:dyDescent="0.25">
      <c r="A500" t="s">
        <v>373</v>
      </c>
      <c r="B500" s="2">
        <v>43167</v>
      </c>
      <c r="C500" s="4">
        <v>43496</v>
      </c>
      <c r="D500">
        <f>+CVEsTime2Fix_FormattedDates9[[#This Row],[FixDate]]-CVEsTime2Fix_FormattedDates9[[#This Row],[CVE_Date]]</f>
        <v>329</v>
      </c>
      <c r="E500" t="s">
        <v>1200</v>
      </c>
      <c r="F500" s="3" t="s">
        <v>1317</v>
      </c>
      <c r="G500" s="3" t="s">
        <v>2332</v>
      </c>
    </row>
    <row r="501" spans="1:7" x14ac:dyDescent="0.25">
      <c r="A501" t="s">
        <v>374</v>
      </c>
      <c r="B501" s="2">
        <v>43167</v>
      </c>
      <c r="C501" s="4">
        <v>43496</v>
      </c>
      <c r="D501">
        <f>+CVEsTime2Fix_FormattedDates9[[#This Row],[FixDate]]-CVEsTime2Fix_FormattedDates9[[#This Row],[CVE_Date]]</f>
        <v>329</v>
      </c>
      <c r="E501" t="s">
        <v>1200</v>
      </c>
      <c r="F501" s="3" t="s">
        <v>1317</v>
      </c>
      <c r="G501" s="3" t="s">
        <v>2333</v>
      </c>
    </row>
    <row r="502" spans="1:7" x14ac:dyDescent="0.25">
      <c r="A502" t="s">
        <v>375</v>
      </c>
      <c r="B502" s="2">
        <v>43167</v>
      </c>
      <c r="C502" s="4">
        <v>43496</v>
      </c>
      <c r="D502">
        <f>+CVEsTime2Fix_FormattedDates9[[#This Row],[FixDate]]-CVEsTime2Fix_FormattedDates9[[#This Row],[CVE_Date]]</f>
        <v>329</v>
      </c>
      <c r="E502" t="s">
        <v>1200</v>
      </c>
      <c r="F502" s="3" t="s">
        <v>1317</v>
      </c>
      <c r="G502" s="3" t="s">
        <v>2334</v>
      </c>
    </row>
    <row r="503" spans="1:7" x14ac:dyDescent="0.25">
      <c r="A503" t="s">
        <v>376</v>
      </c>
      <c r="B503" s="2">
        <v>43171</v>
      </c>
      <c r="C503" s="4">
        <v>43203</v>
      </c>
      <c r="D503">
        <f>+CVEsTime2Fix_FormattedDates9[[#This Row],[FixDate]]-CVEsTime2Fix_FormattedDates9[[#This Row],[CVE_Date]]</f>
        <v>32</v>
      </c>
      <c r="E503" t="s">
        <v>1200</v>
      </c>
      <c r="F503" s="3" t="s">
        <v>377</v>
      </c>
      <c r="G503" s="3" t="s">
        <v>2335</v>
      </c>
    </row>
    <row r="504" spans="1:7" x14ac:dyDescent="0.25">
      <c r="A504" t="s">
        <v>378</v>
      </c>
      <c r="B504" s="2">
        <v>43173</v>
      </c>
      <c r="C504" s="4">
        <v>43200</v>
      </c>
      <c r="D504">
        <f>+CVEsTime2Fix_FormattedDates9[[#This Row],[FixDate]]-CVEsTime2Fix_FormattedDates9[[#This Row],[CVE_Date]]</f>
        <v>27</v>
      </c>
      <c r="E504" t="s">
        <v>1200</v>
      </c>
      <c r="F504" s="3" t="s">
        <v>1318</v>
      </c>
      <c r="G504" s="3" t="s">
        <v>2336</v>
      </c>
    </row>
    <row r="505" spans="1:7" x14ac:dyDescent="0.25">
      <c r="A505" t="s">
        <v>379</v>
      </c>
      <c r="B505" s="2">
        <v>43173</v>
      </c>
      <c r="C505" s="4">
        <v>43291</v>
      </c>
      <c r="D505">
        <f>+CVEsTime2Fix_FormattedDates9[[#This Row],[FixDate]]-CVEsTime2Fix_FormattedDates9[[#This Row],[CVE_Date]]</f>
        <v>118</v>
      </c>
      <c r="E505" t="s">
        <v>1200</v>
      </c>
      <c r="F505" s="3" t="s">
        <v>1319</v>
      </c>
      <c r="G505" s="3" t="s">
        <v>2337</v>
      </c>
    </row>
    <row r="506" spans="1:7" x14ac:dyDescent="0.25">
      <c r="A506" t="s">
        <v>380</v>
      </c>
      <c r="B506" s="2">
        <v>43186</v>
      </c>
      <c r="C506" s="11">
        <v>43363</v>
      </c>
      <c r="D506" s="15" cm="1">
        <f t="array" ref="D506">_xlfn.IFS(CVEsTime2Fix_FormattedDates9[[#This Row],[FixDate]]="NA","NA",NOT(CVEsTime2Fix_FormattedDates9[[#This Row],[FixDate]]="NA"),(CVEsTime2Fix_FormattedDates9[[#This Row],[FixDate]]-CVEsTime2Fix_FormattedDates9[[#This Row],[CVE_Date]]))</f>
        <v>177</v>
      </c>
      <c r="E506" t="s">
        <v>1200</v>
      </c>
      <c r="F506" t="s">
        <v>1686</v>
      </c>
      <c r="G506" s="3" t="s">
        <v>1654</v>
      </c>
    </row>
    <row r="507" spans="1:7" x14ac:dyDescent="0.25">
      <c r="A507" t="s">
        <v>381</v>
      </c>
      <c r="B507" s="2">
        <v>43186</v>
      </c>
      <c r="C507" s="11">
        <v>43419</v>
      </c>
      <c r="D507" s="15" cm="1">
        <f t="array" ref="D507">_xlfn.IFS(CVEsTime2Fix_FormattedDates9[[#This Row],[FixDate]]="NA","NA",NOT(CVEsTime2Fix_FormattedDates9[[#This Row],[FixDate]]="NA"),(CVEsTime2Fix_FormattedDates9[[#This Row],[FixDate]]-CVEsTime2Fix_FormattedDates9[[#This Row],[CVE_Date]]))</f>
        <v>233</v>
      </c>
      <c r="E507" t="s">
        <v>1200</v>
      </c>
      <c r="F507" t="s">
        <v>382</v>
      </c>
      <c r="G507" s="3" t="s">
        <v>1655</v>
      </c>
    </row>
    <row r="508" spans="1:7" x14ac:dyDescent="0.25">
      <c r="A508" t="s">
        <v>383</v>
      </c>
      <c r="B508" s="2">
        <v>43189</v>
      </c>
      <c r="C508" s="4">
        <v>43325</v>
      </c>
      <c r="D508" s="14">
        <f>+CVEsTime2Fix_FormattedDates9[[#This Row],[FixDate]]-CVEsTime2Fix_FormattedDates9[[#This Row],[CVE_Date]]</f>
        <v>136</v>
      </c>
      <c r="E508" t="s">
        <v>1200</v>
      </c>
      <c r="F508" s="3" t="s">
        <v>1895</v>
      </c>
      <c r="G508" s="3" t="s">
        <v>1890</v>
      </c>
    </row>
    <row r="509" spans="1:7" x14ac:dyDescent="0.25">
      <c r="A509" t="s">
        <v>384</v>
      </c>
      <c r="B509" s="2">
        <v>43194</v>
      </c>
      <c r="C509" s="4">
        <v>43173</v>
      </c>
      <c r="D509">
        <f>+CVEsTime2Fix_FormattedDates9[[#This Row],[FixDate]]-CVEsTime2Fix_FormattedDates9[[#This Row],[CVE_Date]]</f>
        <v>-21</v>
      </c>
      <c r="E509" t="s">
        <v>1200</v>
      </c>
      <c r="F509" s="3" t="s">
        <v>1253</v>
      </c>
      <c r="G509" s="3" t="s">
        <v>2338</v>
      </c>
    </row>
    <row r="510" spans="1:7" x14ac:dyDescent="0.25">
      <c r="A510" t="s">
        <v>812</v>
      </c>
      <c r="B510" s="2">
        <v>43480</v>
      </c>
      <c r="C510" s="4">
        <v>43588</v>
      </c>
      <c r="D510">
        <f>+CVEsTime2Fix_FormattedDates9[[#This Row],[FixDate]]-CVEsTime2Fix_FormattedDates9[[#This Row],[CVE_Date]]</f>
        <v>108</v>
      </c>
      <c r="E510" t="s">
        <v>1200</v>
      </c>
      <c r="F510" s="3" t="s">
        <v>813</v>
      </c>
      <c r="G510" s="3" t="s">
        <v>2339</v>
      </c>
    </row>
    <row r="511" spans="1:7" x14ac:dyDescent="0.25">
      <c r="A511" t="s">
        <v>739</v>
      </c>
      <c r="B511" s="2">
        <v>43790</v>
      </c>
      <c r="C511" s="4"/>
      <c r="E511" t="s">
        <v>1270</v>
      </c>
      <c r="F511" s="3" t="s">
        <v>1351</v>
      </c>
      <c r="G511" s="3" t="s">
        <v>2340</v>
      </c>
    </row>
    <row r="512" spans="1:7" x14ac:dyDescent="0.25">
      <c r="A512" t="s">
        <v>823</v>
      </c>
      <c r="B512" s="2">
        <v>43525</v>
      </c>
      <c r="C512" s="4">
        <v>43690</v>
      </c>
      <c r="D512">
        <f>+CVEsTime2Fix_FormattedDates9[[#This Row],[FixDate]]-CVEsTime2Fix_FormattedDates9[[#This Row],[CVE_Date]]</f>
        <v>165</v>
      </c>
      <c r="E512" t="s">
        <v>1200</v>
      </c>
      <c r="F512" s="3" t="s">
        <v>1356</v>
      </c>
      <c r="G512" s="3" t="s">
        <v>2341</v>
      </c>
    </row>
    <row r="513" spans="1:7" x14ac:dyDescent="0.25">
      <c r="A513" t="s">
        <v>368</v>
      </c>
      <c r="B513" s="2">
        <v>43112</v>
      </c>
      <c r="C513" s="4">
        <v>43318</v>
      </c>
      <c r="D513">
        <f>+CVEsTime2Fix_FormattedDates9[[#This Row],[FixDate]]-CVEsTime2Fix_FormattedDates9[[#This Row],[CVE_Date]]</f>
        <v>206</v>
      </c>
      <c r="E513" t="s">
        <v>1200</v>
      </c>
      <c r="F513" s="3" t="s">
        <v>1343</v>
      </c>
      <c r="G513" s="3" t="s">
        <v>2342</v>
      </c>
    </row>
    <row r="514" spans="1:7" x14ac:dyDescent="0.25">
      <c r="A514" t="s">
        <v>878</v>
      </c>
      <c r="B514" s="2">
        <v>44445</v>
      </c>
      <c r="C514" s="4">
        <v>44629</v>
      </c>
      <c r="D514">
        <f>+CVEsTime2Fix_FormattedDates9[[#This Row],[FixDate]]-CVEsTime2Fix_FormattedDates9[[#This Row],[CVE_Date]]</f>
        <v>184</v>
      </c>
      <c r="E514" t="s">
        <v>1200</v>
      </c>
      <c r="F514" s="3" t="s">
        <v>1358</v>
      </c>
      <c r="G514" s="3" t="s">
        <v>2343</v>
      </c>
    </row>
    <row r="515" spans="1:7" x14ac:dyDescent="0.25">
      <c r="A515" t="s">
        <v>763</v>
      </c>
      <c r="B515" s="2">
        <v>43444</v>
      </c>
      <c r="C515" s="1" t="s">
        <v>1163</v>
      </c>
      <c r="D515">
        <f>+CVEsTime2Fix_FormattedDates9[[#This Row],[FixDate]]-CVEsTime2Fix_FormattedDates9[[#This Row],[CVE_Date]]</f>
        <v>301</v>
      </c>
      <c r="E515" t="s">
        <v>1197</v>
      </c>
      <c r="F515" s="3" t="s">
        <v>1352</v>
      </c>
      <c r="G515" s="3" t="s">
        <v>2344</v>
      </c>
    </row>
    <row r="516" spans="1:7" x14ac:dyDescent="0.25">
      <c r="A516" t="s">
        <v>764</v>
      </c>
      <c r="B516" s="2">
        <v>43444</v>
      </c>
      <c r="C516" s="1" t="s">
        <v>1163</v>
      </c>
      <c r="D516">
        <f>+CVEsTime2Fix_FormattedDates9[[#This Row],[FixDate]]-CVEsTime2Fix_FormattedDates9[[#This Row],[CVE_Date]]</f>
        <v>301</v>
      </c>
      <c r="E516" t="s">
        <v>1197</v>
      </c>
      <c r="F516" s="3" t="s">
        <v>1352</v>
      </c>
      <c r="G516" s="3" t="s">
        <v>2345</v>
      </c>
    </row>
    <row r="517" spans="1:7" x14ac:dyDescent="0.25">
      <c r="A517" t="s">
        <v>779</v>
      </c>
      <c r="B517" s="2">
        <v>43444</v>
      </c>
      <c r="C517" s="1" t="s">
        <v>1163</v>
      </c>
      <c r="D517">
        <f>+CVEsTime2Fix_FormattedDates9[[#This Row],[FixDate]]-CVEsTime2Fix_FormattedDates9[[#This Row],[CVE_Date]]</f>
        <v>301</v>
      </c>
      <c r="E517" t="s">
        <v>1197</v>
      </c>
      <c r="F517" s="3" t="s">
        <v>1352</v>
      </c>
      <c r="G517" s="3" t="s">
        <v>2346</v>
      </c>
    </row>
    <row r="518" spans="1:7" x14ac:dyDescent="0.25">
      <c r="A518" t="s">
        <v>835</v>
      </c>
      <c r="B518" s="2">
        <v>43921</v>
      </c>
      <c r="C518" s="1" t="s">
        <v>1185</v>
      </c>
      <c r="D518">
        <f>+CVEsTime2Fix_FormattedDates9[[#This Row],[FixDate]]-CVEsTime2Fix_FormattedDates9[[#This Row],[CVE_Date]]</f>
        <v>307</v>
      </c>
      <c r="E518" t="s">
        <v>1197</v>
      </c>
      <c r="F518" s="3" t="s">
        <v>1357</v>
      </c>
      <c r="G518" s="3" t="s">
        <v>2347</v>
      </c>
    </row>
    <row r="519" spans="1:7" x14ac:dyDescent="0.25">
      <c r="A519" t="s">
        <v>440</v>
      </c>
      <c r="B519" s="2">
        <v>43553</v>
      </c>
      <c r="C519" s="1" t="s">
        <v>1168</v>
      </c>
      <c r="D519">
        <f>+CVEsTime2Fix_FormattedDates9[[#This Row],[FixDate]]-CVEsTime2Fix_FormattedDates9[[#This Row],[CVE_Date]]</f>
        <v>311</v>
      </c>
      <c r="E519" t="s">
        <v>1197</v>
      </c>
      <c r="F519" s="3" t="s">
        <v>1346</v>
      </c>
      <c r="G519" s="3" t="s">
        <v>2348</v>
      </c>
    </row>
    <row r="520" spans="1:7" x14ac:dyDescent="0.25">
      <c r="A520" t="s">
        <v>788</v>
      </c>
      <c r="B520" s="2">
        <v>43444</v>
      </c>
      <c r="C520" s="1" t="s">
        <v>1164</v>
      </c>
      <c r="D520">
        <f>+CVEsTime2Fix_FormattedDates9[[#This Row],[FixDate]]-CVEsTime2Fix_FormattedDates9[[#This Row],[CVE_Date]]</f>
        <v>329</v>
      </c>
      <c r="E520" t="s">
        <v>1197</v>
      </c>
      <c r="F520" s="3" t="s">
        <v>1355</v>
      </c>
      <c r="G520" s="3" t="s">
        <v>2349</v>
      </c>
    </row>
    <row r="521" spans="1:7" x14ac:dyDescent="0.25">
      <c r="A521" t="s">
        <v>397</v>
      </c>
      <c r="B521" s="2">
        <v>43417</v>
      </c>
      <c r="C521" s="1" t="s">
        <v>1162</v>
      </c>
      <c r="D521">
        <f>+CVEsTime2Fix_FormattedDates9[[#This Row],[FixDate]]-CVEsTime2Fix_FormattedDates9[[#This Row],[CVE_Date]]</f>
        <v>147</v>
      </c>
      <c r="E521" t="s">
        <v>1197</v>
      </c>
      <c r="F521" s="3" t="s">
        <v>398</v>
      </c>
      <c r="G521" s="3" t="s">
        <v>2350</v>
      </c>
    </row>
    <row r="522" spans="1:7" x14ac:dyDescent="0.25">
      <c r="A522" t="s">
        <v>399</v>
      </c>
      <c r="B522" s="2">
        <v>43553</v>
      </c>
      <c r="C522" s="1" t="s">
        <v>1155</v>
      </c>
      <c r="D522">
        <f>+CVEsTime2Fix_FormattedDates9[[#This Row],[FixDate]]-CVEsTime2Fix_FormattedDates9[[#This Row],[CVE_Date]]</f>
        <v>248</v>
      </c>
      <c r="E522" t="s">
        <v>1197</v>
      </c>
      <c r="F522" s="3" t="s">
        <v>1353</v>
      </c>
      <c r="G522" s="3" t="s">
        <v>2351</v>
      </c>
    </row>
    <row r="523" spans="1:7" x14ac:dyDescent="0.25">
      <c r="A523" t="s">
        <v>400</v>
      </c>
      <c r="B523" s="2">
        <v>43553</v>
      </c>
      <c r="C523" s="1" t="s">
        <v>1155</v>
      </c>
      <c r="D523">
        <f>+CVEsTime2Fix_FormattedDates9[[#This Row],[FixDate]]-CVEsTime2Fix_FormattedDates9[[#This Row],[CVE_Date]]</f>
        <v>248</v>
      </c>
      <c r="E523" t="s">
        <v>1197</v>
      </c>
      <c r="F523" s="3" t="s">
        <v>1353</v>
      </c>
      <c r="G523" s="3" t="s">
        <v>2352</v>
      </c>
    </row>
    <row r="524" spans="1:7" x14ac:dyDescent="0.25">
      <c r="A524" t="s">
        <v>401</v>
      </c>
      <c r="B524" s="2">
        <v>43553</v>
      </c>
      <c r="C524" s="1" t="s">
        <v>1163</v>
      </c>
      <c r="D524">
        <f>+CVEsTime2Fix_FormattedDates9[[#This Row],[FixDate]]-CVEsTime2Fix_FormattedDates9[[#This Row],[CVE_Date]]</f>
        <v>192</v>
      </c>
      <c r="E524" t="s">
        <v>1197</v>
      </c>
      <c r="F524" s="3" t="s">
        <v>1352</v>
      </c>
      <c r="G524" s="3" t="s">
        <v>2353</v>
      </c>
    </row>
    <row r="525" spans="1:7" x14ac:dyDescent="0.25">
      <c r="A525" t="s">
        <v>402</v>
      </c>
      <c r="B525" s="2">
        <v>43553</v>
      </c>
      <c r="C525" s="4">
        <v>43711</v>
      </c>
      <c r="D525">
        <f>+CVEsTime2Fix_FormattedDates9[[#This Row],[FixDate]]-CVEsTime2Fix_FormattedDates9[[#This Row],[CVE_Date]]</f>
        <v>158</v>
      </c>
      <c r="E525" t="s">
        <v>1200</v>
      </c>
      <c r="F525" s="3" t="s">
        <v>1254</v>
      </c>
      <c r="G525" s="3" t="s">
        <v>2354</v>
      </c>
    </row>
    <row r="526" spans="1:7" x14ac:dyDescent="0.25">
      <c r="A526" t="s">
        <v>403</v>
      </c>
      <c r="B526" s="2">
        <v>43553</v>
      </c>
      <c r="C526" s="4">
        <v>43682</v>
      </c>
      <c r="D526">
        <f>+CVEsTime2Fix_FormattedDates9[[#This Row],[FixDate]]-CVEsTime2Fix_FormattedDates9[[#This Row],[CVE_Date]]</f>
        <v>129</v>
      </c>
      <c r="E526" t="s">
        <v>1200</v>
      </c>
      <c r="F526" s="3" t="s">
        <v>1255</v>
      </c>
      <c r="G526" s="3" t="s">
        <v>2355</v>
      </c>
    </row>
    <row r="527" spans="1:7" x14ac:dyDescent="0.25">
      <c r="A527" t="s">
        <v>405</v>
      </c>
      <c r="B527" s="2">
        <v>43553</v>
      </c>
      <c r="C527" s="1" t="s">
        <v>1164</v>
      </c>
      <c r="D527">
        <f>+CVEsTime2Fix_FormattedDates9[[#This Row],[FixDate]]-CVEsTime2Fix_FormattedDates9[[#This Row],[CVE_Date]]</f>
        <v>220</v>
      </c>
      <c r="E527" t="s">
        <v>1197</v>
      </c>
      <c r="F527" s="3" t="s">
        <v>1355</v>
      </c>
      <c r="G527" s="3" t="s">
        <v>2356</v>
      </c>
    </row>
    <row r="528" spans="1:7" x14ac:dyDescent="0.25">
      <c r="A528" t="s">
        <v>406</v>
      </c>
      <c r="B528" s="2">
        <v>43553</v>
      </c>
      <c r="C528" s="4">
        <v>43711</v>
      </c>
      <c r="D528">
        <f>+CVEsTime2Fix_FormattedDates9[[#This Row],[FixDate]]-CVEsTime2Fix_FormattedDates9[[#This Row],[CVE_Date]]</f>
        <v>158</v>
      </c>
      <c r="E528" t="s">
        <v>1200</v>
      </c>
      <c r="F528" s="3" t="s">
        <v>1256</v>
      </c>
      <c r="G528" s="3" t="s">
        <v>2357</v>
      </c>
    </row>
    <row r="529" spans="1:7" x14ac:dyDescent="0.25">
      <c r="A529" t="s">
        <v>407</v>
      </c>
      <c r="B529" s="2">
        <v>43553</v>
      </c>
      <c r="C529" s="4">
        <v>43682</v>
      </c>
      <c r="D529">
        <f>+CVEsTime2Fix_FormattedDates9[[#This Row],[FixDate]]-CVEsTime2Fix_FormattedDates9[[#This Row],[CVE_Date]]</f>
        <v>129</v>
      </c>
      <c r="E529" t="s">
        <v>1200</v>
      </c>
      <c r="F529" s="3" t="s">
        <v>1255</v>
      </c>
      <c r="G529" s="3" t="s">
        <v>2358</v>
      </c>
    </row>
    <row r="530" spans="1:7" x14ac:dyDescent="0.25">
      <c r="A530" t="s">
        <v>408</v>
      </c>
      <c r="B530" s="2">
        <v>43553</v>
      </c>
      <c r="C530" s="4">
        <v>43682</v>
      </c>
      <c r="D530">
        <f>+CVEsTime2Fix_FormattedDates9[[#This Row],[FixDate]]-CVEsTime2Fix_FormattedDates9[[#This Row],[CVE_Date]]</f>
        <v>129</v>
      </c>
      <c r="E530" t="s">
        <v>1200</v>
      </c>
      <c r="F530" s="3" t="s">
        <v>404</v>
      </c>
      <c r="G530" s="3" t="s">
        <v>2359</v>
      </c>
    </row>
    <row r="531" spans="1:7" x14ac:dyDescent="0.25">
      <c r="A531" t="s">
        <v>409</v>
      </c>
      <c r="B531" s="2">
        <v>43553</v>
      </c>
      <c r="C531" s="1" t="s">
        <v>1165</v>
      </c>
      <c r="D531">
        <f>+CVEsTime2Fix_FormattedDates9[[#This Row],[FixDate]]-CVEsTime2Fix_FormattedDates9[[#This Row],[CVE_Date]]</f>
        <v>158</v>
      </c>
      <c r="E531" t="s">
        <v>1197</v>
      </c>
      <c r="F531" s="3" t="s">
        <v>1256</v>
      </c>
      <c r="G531" s="3" t="s">
        <v>2360</v>
      </c>
    </row>
    <row r="532" spans="1:7" x14ac:dyDescent="0.25">
      <c r="A532" t="s">
        <v>410</v>
      </c>
      <c r="B532" s="2">
        <v>43553</v>
      </c>
      <c r="C532" s="1" t="s">
        <v>1163</v>
      </c>
      <c r="D532">
        <f>+CVEsTime2Fix_FormattedDates9[[#This Row],[FixDate]]-CVEsTime2Fix_FormattedDates9[[#This Row],[CVE_Date]]</f>
        <v>192</v>
      </c>
      <c r="E532" t="s">
        <v>1197</v>
      </c>
      <c r="F532" s="3" t="s">
        <v>1352</v>
      </c>
      <c r="G532" s="3" t="s">
        <v>2361</v>
      </c>
    </row>
    <row r="533" spans="1:7" x14ac:dyDescent="0.25">
      <c r="A533" t="s">
        <v>411</v>
      </c>
      <c r="B533" s="2">
        <v>43553</v>
      </c>
      <c r="C533" s="4">
        <v>43711</v>
      </c>
      <c r="D533">
        <f>+CVEsTime2Fix_FormattedDates9[[#This Row],[FixDate]]-CVEsTime2Fix_FormattedDates9[[#This Row],[CVE_Date]]</f>
        <v>158</v>
      </c>
      <c r="E533" t="s">
        <v>1200</v>
      </c>
      <c r="F533" s="3" t="s">
        <v>1254</v>
      </c>
      <c r="G533" s="3" t="s">
        <v>2362</v>
      </c>
    </row>
    <row r="534" spans="1:7" x14ac:dyDescent="0.25">
      <c r="A534" t="s">
        <v>412</v>
      </c>
      <c r="B534" s="2">
        <v>43553</v>
      </c>
      <c r="C534" s="4">
        <v>43711</v>
      </c>
      <c r="D534">
        <f>+CVEsTime2Fix_FormattedDates9[[#This Row],[FixDate]]-CVEsTime2Fix_FormattedDates9[[#This Row],[CVE_Date]]</f>
        <v>158</v>
      </c>
      <c r="E534" t="s">
        <v>1200</v>
      </c>
      <c r="F534" s="3" t="s">
        <v>1256</v>
      </c>
      <c r="G534" s="3" t="s">
        <v>2363</v>
      </c>
    </row>
    <row r="535" spans="1:7" x14ac:dyDescent="0.25">
      <c r="A535" t="s">
        <v>413</v>
      </c>
      <c r="B535" s="2">
        <v>43553</v>
      </c>
      <c r="C535" s="4">
        <v>43711</v>
      </c>
      <c r="D535">
        <f>+CVEsTime2Fix_FormattedDates9[[#This Row],[FixDate]]-CVEsTime2Fix_FormattedDates9[[#This Row],[CVE_Date]]</f>
        <v>158</v>
      </c>
      <c r="E535" t="s">
        <v>1200</v>
      </c>
      <c r="F535" s="3" t="s">
        <v>1256</v>
      </c>
      <c r="G535" s="3" t="s">
        <v>2364</v>
      </c>
    </row>
    <row r="536" spans="1:7" x14ac:dyDescent="0.25">
      <c r="A536" t="s">
        <v>414</v>
      </c>
      <c r="B536" s="2">
        <v>43553</v>
      </c>
      <c r="C536" s="4">
        <v>43711</v>
      </c>
      <c r="D536">
        <f>+CVEsTime2Fix_FormattedDates9[[#This Row],[FixDate]]-CVEsTime2Fix_FormattedDates9[[#This Row],[CVE_Date]]</f>
        <v>158</v>
      </c>
      <c r="E536" t="s">
        <v>1200</v>
      </c>
      <c r="F536" s="3" t="s">
        <v>1256</v>
      </c>
      <c r="G536" s="3" t="s">
        <v>2365</v>
      </c>
    </row>
    <row r="537" spans="1:7" x14ac:dyDescent="0.25">
      <c r="A537" t="s">
        <v>415</v>
      </c>
      <c r="B537" s="2">
        <v>43553</v>
      </c>
      <c r="C537" s="4">
        <v>43591</v>
      </c>
      <c r="D537">
        <f>+CVEsTime2Fix_FormattedDates9[[#This Row],[FixDate]]-CVEsTime2Fix_FormattedDates9[[#This Row],[CVE_Date]]</f>
        <v>38</v>
      </c>
      <c r="E537" t="s">
        <v>1197</v>
      </c>
      <c r="F537" s="3" t="s">
        <v>404</v>
      </c>
      <c r="G537" s="3" t="s">
        <v>2366</v>
      </c>
    </row>
    <row r="538" spans="1:7" x14ac:dyDescent="0.25">
      <c r="A538" t="s">
        <v>416</v>
      </c>
      <c r="B538" s="2">
        <v>43553</v>
      </c>
      <c r="C538" s="4">
        <v>43591</v>
      </c>
      <c r="D538">
        <f>+CVEsTime2Fix_FormattedDates9[[#This Row],[FixDate]]-CVEsTime2Fix_FormattedDates9[[#This Row],[CVE_Date]]</f>
        <v>38</v>
      </c>
      <c r="E538" t="s">
        <v>1197</v>
      </c>
      <c r="F538" s="3" t="s">
        <v>404</v>
      </c>
      <c r="G538" s="3" t="s">
        <v>2367</v>
      </c>
    </row>
    <row r="539" spans="1:7" x14ac:dyDescent="0.25">
      <c r="A539" t="s">
        <v>417</v>
      </c>
      <c r="B539" s="2">
        <v>43553</v>
      </c>
      <c r="C539" s="4">
        <v>43711</v>
      </c>
      <c r="D539">
        <f>+CVEsTime2Fix_FormattedDates9[[#This Row],[FixDate]]-CVEsTime2Fix_FormattedDates9[[#This Row],[CVE_Date]]</f>
        <v>158</v>
      </c>
      <c r="E539" t="s">
        <v>1200</v>
      </c>
      <c r="F539" s="3" t="s">
        <v>1254</v>
      </c>
      <c r="G539" s="3" t="s">
        <v>2368</v>
      </c>
    </row>
    <row r="540" spans="1:7" x14ac:dyDescent="0.25">
      <c r="A540" t="s">
        <v>418</v>
      </c>
      <c r="B540" s="2">
        <v>43553</v>
      </c>
      <c r="C540" s="4">
        <v>43711</v>
      </c>
      <c r="D540">
        <f>+CVEsTime2Fix_FormattedDates9[[#This Row],[FixDate]]-CVEsTime2Fix_FormattedDates9[[#This Row],[CVE_Date]]</f>
        <v>158</v>
      </c>
      <c r="E540" t="s">
        <v>1200</v>
      </c>
      <c r="F540" s="3" t="s">
        <v>1254</v>
      </c>
      <c r="G540" s="3" t="s">
        <v>2369</v>
      </c>
    </row>
    <row r="541" spans="1:7" x14ac:dyDescent="0.25">
      <c r="A541" t="s">
        <v>419</v>
      </c>
      <c r="B541" s="2">
        <v>43553</v>
      </c>
      <c r="C541" s="1" t="s">
        <v>1164</v>
      </c>
      <c r="D541">
        <f>+CVEsTime2Fix_FormattedDates9[[#This Row],[FixDate]]-CVEsTime2Fix_FormattedDates9[[#This Row],[CVE_Date]]</f>
        <v>220</v>
      </c>
      <c r="E541" t="s">
        <v>1197</v>
      </c>
      <c r="F541" s="3" t="s">
        <v>1364</v>
      </c>
      <c r="G541" s="3" t="s">
        <v>2370</v>
      </c>
    </row>
    <row r="542" spans="1:7" x14ac:dyDescent="0.25">
      <c r="A542" t="s">
        <v>420</v>
      </c>
      <c r="B542" s="2">
        <v>43553</v>
      </c>
      <c r="C542" s="4">
        <v>43711</v>
      </c>
      <c r="D542">
        <f>+CVEsTime2Fix_FormattedDates9[[#This Row],[FixDate]]-CVEsTime2Fix_FormattedDates9[[#This Row],[CVE_Date]]</f>
        <v>158</v>
      </c>
      <c r="E542" t="s">
        <v>1200</v>
      </c>
      <c r="F542" s="3" t="s">
        <v>1254</v>
      </c>
      <c r="G542" s="3" t="s">
        <v>2371</v>
      </c>
    </row>
    <row r="543" spans="1:7" x14ac:dyDescent="0.25">
      <c r="A543" t="s">
        <v>551</v>
      </c>
      <c r="B543" s="2">
        <v>43440</v>
      </c>
      <c r="C543" s="1" t="s">
        <v>1181</v>
      </c>
      <c r="D543">
        <f>+CVEsTime2Fix_FormattedDates9[[#This Row],[FixDate]]-CVEsTime2Fix_FormattedDates9[[#This Row],[CVE_Date]]</f>
        <v>335</v>
      </c>
      <c r="E543" t="s">
        <v>1197</v>
      </c>
      <c r="F543" s="3" t="s">
        <v>1348</v>
      </c>
      <c r="G543" s="3" t="s">
        <v>2372</v>
      </c>
    </row>
    <row r="544" spans="1:7" x14ac:dyDescent="0.25">
      <c r="A544" t="s">
        <v>422</v>
      </c>
      <c r="B544" s="2">
        <v>43553</v>
      </c>
      <c r="C544" s="4">
        <v>43711</v>
      </c>
      <c r="D544">
        <f>+CVEsTime2Fix_FormattedDates9[[#This Row],[FixDate]]-CVEsTime2Fix_FormattedDates9[[#This Row],[CVE_Date]]</f>
        <v>158</v>
      </c>
      <c r="E544" t="s">
        <v>1200</v>
      </c>
      <c r="F544" s="3" t="s">
        <v>1256</v>
      </c>
      <c r="G544" s="3" t="s">
        <v>2373</v>
      </c>
    </row>
    <row r="545" spans="1:7" x14ac:dyDescent="0.25">
      <c r="A545" t="s">
        <v>423</v>
      </c>
      <c r="B545" s="2">
        <v>43553</v>
      </c>
      <c r="C545" s="4">
        <v>43711</v>
      </c>
      <c r="D545">
        <f>+CVEsTime2Fix_FormattedDates9[[#This Row],[FixDate]]-CVEsTime2Fix_FormattedDates9[[#This Row],[CVE_Date]]</f>
        <v>158</v>
      </c>
      <c r="E545" t="s">
        <v>1200</v>
      </c>
      <c r="F545" s="3" t="s">
        <v>1254</v>
      </c>
      <c r="G545" s="3" t="s">
        <v>2374</v>
      </c>
    </row>
    <row r="546" spans="1:7" x14ac:dyDescent="0.25">
      <c r="A546" t="s">
        <v>424</v>
      </c>
      <c r="B546" s="2">
        <v>43553</v>
      </c>
      <c r="C546" s="1" t="s">
        <v>1164</v>
      </c>
      <c r="D546">
        <f>+CVEsTime2Fix_FormattedDates9[[#This Row],[FixDate]]-CVEsTime2Fix_FormattedDates9[[#This Row],[CVE_Date]]</f>
        <v>220</v>
      </c>
      <c r="E546" t="s">
        <v>1197</v>
      </c>
      <c r="F546" s="3" t="s">
        <v>1364</v>
      </c>
      <c r="G546" s="3" t="s">
        <v>2375</v>
      </c>
    </row>
    <row r="547" spans="1:7" x14ac:dyDescent="0.25">
      <c r="A547" t="s">
        <v>425</v>
      </c>
      <c r="B547" s="2">
        <v>43553</v>
      </c>
      <c r="C547" s="4">
        <v>43711</v>
      </c>
      <c r="D547">
        <f>+CVEsTime2Fix_FormattedDates9[[#This Row],[FixDate]]-CVEsTime2Fix_FormattedDates9[[#This Row],[CVE_Date]]</f>
        <v>158</v>
      </c>
      <c r="E547" t="s">
        <v>1200</v>
      </c>
      <c r="F547" s="3" t="s">
        <v>1254</v>
      </c>
      <c r="G547" s="3" t="s">
        <v>2376</v>
      </c>
    </row>
    <row r="548" spans="1:7" x14ac:dyDescent="0.25">
      <c r="A548" t="s">
        <v>426</v>
      </c>
      <c r="B548" s="2">
        <v>43553</v>
      </c>
      <c r="C548" s="1" t="s">
        <v>1163</v>
      </c>
      <c r="D548">
        <f>+CVEsTime2Fix_FormattedDates9[[#This Row],[FixDate]]-CVEsTime2Fix_FormattedDates9[[#This Row],[CVE_Date]]</f>
        <v>192</v>
      </c>
      <c r="E548" t="s">
        <v>1197</v>
      </c>
      <c r="F548" s="3" t="s">
        <v>1352</v>
      </c>
      <c r="G548" s="3" t="s">
        <v>2377</v>
      </c>
    </row>
    <row r="549" spans="1:7" x14ac:dyDescent="0.25">
      <c r="A549" t="s">
        <v>427</v>
      </c>
      <c r="B549" s="2">
        <v>43553</v>
      </c>
      <c r="C549" s="1" t="s">
        <v>1155</v>
      </c>
      <c r="D549">
        <f>+CVEsTime2Fix_FormattedDates9[[#This Row],[FixDate]]-CVEsTime2Fix_FormattedDates9[[#This Row],[CVE_Date]]</f>
        <v>248</v>
      </c>
      <c r="E549" t="s">
        <v>1197</v>
      </c>
      <c r="F549" s="3" t="s">
        <v>1353</v>
      </c>
      <c r="G549" s="3" t="s">
        <v>2378</v>
      </c>
    </row>
    <row r="550" spans="1:7" x14ac:dyDescent="0.25">
      <c r="A550" t="s">
        <v>428</v>
      </c>
      <c r="B550" s="2">
        <v>43553</v>
      </c>
      <c r="C550" s="1" t="s">
        <v>1155</v>
      </c>
      <c r="D550">
        <f>+CVEsTime2Fix_FormattedDates9[[#This Row],[FixDate]]-CVEsTime2Fix_FormattedDates9[[#This Row],[CVE_Date]]</f>
        <v>248</v>
      </c>
      <c r="E550" t="s">
        <v>1197</v>
      </c>
      <c r="F550" s="3" t="s">
        <v>1353</v>
      </c>
      <c r="G550" s="3" t="s">
        <v>2379</v>
      </c>
    </row>
    <row r="551" spans="1:7" x14ac:dyDescent="0.25">
      <c r="A551" t="s">
        <v>429</v>
      </c>
      <c r="B551" s="2">
        <v>43553</v>
      </c>
      <c r="C551" s="4">
        <v>43682</v>
      </c>
      <c r="D551">
        <f>+CVEsTime2Fix_FormattedDates9[[#This Row],[FixDate]]-CVEsTime2Fix_FormattedDates9[[#This Row],[CVE_Date]]</f>
        <v>129</v>
      </c>
      <c r="E551" t="s">
        <v>1200</v>
      </c>
      <c r="F551" s="3" t="s">
        <v>1255</v>
      </c>
      <c r="G551" s="3" t="s">
        <v>2380</v>
      </c>
    </row>
    <row r="552" spans="1:7" x14ac:dyDescent="0.25">
      <c r="A552" t="s">
        <v>430</v>
      </c>
      <c r="B552" s="2">
        <v>43553</v>
      </c>
      <c r="C552" s="4">
        <v>43711</v>
      </c>
      <c r="D552">
        <f>+CVEsTime2Fix_FormattedDates9[[#This Row],[FixDate]]-CVEsTime2Fix_FormattedDates9[[#This Row],[CVE_Date]]</f>
        <v>158</v>
      </c>
      <c r="E552" t="s">
        <v>1200</v>
      </c>
      <c r="F552" s="3" t="s">
        <v>1256</v>
      </c>
      <c r="G552" s="3" t="s">
        <v>2381</v>
      </c>
    </row>
    <row r="553" spans="1:7" x14ac:dyDescent="0.25">
      <c r="A553" t="s">
        <v>431</v>
      </c>
      <c r="B553" s="2">
        <v>43553</v>
      </c>
      <c r="C553" s="1" t="s">
        <v>1155</v>
      </c>
      <c r="D553">
        <f>+CVEsTime2Fix_FormattedDates9[[#This Row],[FixDate]]-CVEsTime2Fix_FormattedDates9[[#This Row],[CVE_Date]]</f>
        <v>248</v>
      </c>
      <c r="E553" t="s">
        <v>1197</v>
      </c>
      <c r="F553" s="3" t="s">
        <v>1353</v>
      </c>
      <c r="G553" s="3" t="s">
        <v>2382</v>
      </c>
    </row>
    <row r="554" spans="1:7" x14ac:dyDescent="0.25">
      <c r="A554" t="s">
        <v>432</v>
      </c>
      <c r="B554" s="2">
        <v>43553</v>
      </c>
      <c r="C554" s="1" t="s">
        <v>1164</v>
      </c>
      <c r="D554">
        <f>+CVEsTime2Fix_FormattedDates9[[#This Row],[FixDate]]-CVEsTime2Fix_FormattedDates9[[#This Row],[CVE_Date]]</f>
        <v>220</v>
      </c>
      <c r="E554" t="s">
        <v>1197</v>
      </c>
      <c r="F554" s="3" t="s">
        <v>1355</v>
      </c>
      <c r="G554" s="3" t="s">
        <v>2383</v>
      </c>
    </row>
    <row r="555" spans="1:7" x14ac:dyDescent="0.25">
      <c r="A555" t="s">
        <v>421</v>
      </c>
      <c r="B555" s="2">
        <v>43553</v>
      </c>
      <c r="C555" s="1" t="s">
        <v>1154</v>
      </c>
      <c r="D555">
        <f>+CVEsTime2Fix_FormattedDates9[[#This Row],[FixDate]]-CVEsTime2Fix_FormattedDates9[[#This Row],[CVE_Date]]</f>
        <v>339</v>
      </c>
      <c r="E555" t="s">
        <v>1197</v>
      </c>
      <c r="F555" s="3" t="s">
        <v>1344</v>
      </c>
      <c r="G555" s="3" t="s">
        <v>2384</v>
      </c>
    </row>
    <row r="556" spans="1:7" x14ac:dyDescent="0.25">
      <c r="A556" t="s">
        <v>434</v>
      </c>
      <c r="B556" s="2">
        <v>43553</v>
      </c>
      <c r="C556" s="1" t="s">
        <v>1164</v>
      </c>
      <c r="D556">
        <f>+CVEsTime2Fix_FormattedDates9[[#This Row],[FixDate]]-CVEsTime2Fix_FormattedDates9[[#This Row],[CVE_Date]]</f>
        <v>220</v>
      </c>
      <c r="E556" t="s">
        <v>1197</v>
      </c>
      <c r="F556" s="3" t="s">
        <v>1355</v>
      </c>
      <c r="G556" s="3" t="s">
        <v>2385</v>
      </c>
    </row>
    <row r="557" spans="1:7" x14ac:dyDescent="0.25">
      <c r="A557" t="s">
        <v>441</v>
      </c>
      <c r="B557" s="2">
        <v>43553</v>
      </c>
      <c r="C557" s="1" t="s">
        <v>1154</v>
      </c>
      <c r="D557">
        <f>+CVEsTime2Fix_FormattedDates9[[#This Row],[FixDate]]-CVEsTime2Fix_FormattedDates9[[#This Row],[CVE_Date]]</f>
        <v>339</v>
      </c>
      <c r="E557" t="s">
        <v>1197</v>
      </c>
      <c r="F557" s="3" t="s">
        <v>1344</v>
      </c>
      <c r="G557" s="3" t="s">
        <v>2386</v>
      </c>
    </row>
    <row r="558" spans="1:7" x14ac:dyDescent="0.25">
      <c r="A558" t="s">
        <v>436</v>
      </c>
      <c r="B558" s="2">
        <v>43553</v>
      </c>
      <c r="C558" s="1" t="s">
        <v>1155</v>
      </c>
      <c r="D558">
        <f>+CVEsTime2Fix_FormattedDates9[[#This Row],[FixDate]]-CVEsTime2Fix_FormattedDates9[[#This Row],[CVE_Date]]</f>
        <v>248</v>
      </c>
      <c r="E558" t="s">
        <v>1197</v>
      </c>
      <c r="F558" s="3" t="s">
        <v>1353</v>
      </c>
      <c r="G558" s="3" t="s">
        <v>2387</v>
      </c>
    </row>
    <row r="559" spans="1:7" x14ac:dyDescent="0.25">
      <c r="A559" t="s">
        <v>437</v>
      </c>
      <c r="B559" s="2">
        <v>43553</v>
      </c>
      <c r="C559" s="1" t="s">
        <v>1167</v>
      </c>
      <c r="D559">
        <f>+CVEsTime2Fix_FormattedDates9[[#This Row],[FixDate]]-CVEsTime2Fix_FormattedDates9[[#This Row],[CVE_Date]]</f>
        <v>283</v>
      </c>
      <c r="E559" t="s">
        <v>1197</v>
      </c>
      <c r="F559" s="3" t="s">
        <v>1365</v>
      </c>
      <c r="G559" s="3" t="s">
        <v>2388</v>
      </c>
    </row>
    <row r="560" spans="1:7" x14ac:dyDescent="0.25">
      <c r="A560" t="s">
        <v>438</v>
      </c>
      <c r="B560" s="2">
        <v>43553</v>
      </c>
      <c r="C560" s="1" t="s">
        <v>1163</v>
      </c>
      <c r="D560">
        <f>+CVEsTime2Fix_FormattedDates9[[#This Row],[FixDate]]-CVEsTime2Fix_FormattedDates9[[#This Row],[CVE_Date]]</f>
        <v>192</v>
      </c>
      <c r="E560" t="s">
        <v>1197</v>
      </c>
      <c r="F560" s="3" t="s">
        <v>1352</v>
      </c>
      <c r="G560" s="3" t="s">
        <v>2389</v>
      </c>
    </row>
    <row r="561" spans="1:7" x14ac:dyDescent="0.25">
      <c r="A561" t="s">
        <v>439</v>
      </c>
      <c r="B561" s="2">
        <v>43553</v>
      </c>
      <c r="C561" s="1" t="s">
        <v>1163</v>
      </c>
      <c r="D561">
        <f>+CVEsTime2Fix_FormattedDates9[[#This Row],[FixDate]]-CVEsTime2Fix_FormattedDates9[[#This Row],[CVE_Date]]</f>
        <v>192</v>
      </c>
      <c r="E561" t="s">
        <v>1197</v>
      </c>
      <c r="F561" s="3" t="s">
        <v>1352</v>
      </c>
      <c r="G561" s="3" t="s">
        <v>2390</v>
      </c>
    </row>
    <row r="562" spans="1:7" x14ac:dyDescent="0.25">
      <c r="A562" t="s">
        <v>554</v>
      </c>
      <c r="B562" s="2">
        <v>43714</v>
      </c>
      <c r="C562" s="1" t="s">
        <v>1161</v>
      </c>
      <c r="D562">
        <f>+CVEsTime2Fix_FormattedDates9[[#This Row],[FixDate]]-CVEsTime2Fix_FormattedDates9[[#This Row],[CVE_Date]]</f>
        <v>67</v>
      </c>
      <c r="E562" t="s">
        <v>1197</v>
      </c>
      <c r="F562" s="3" t="s">
        <v>1349</v>
      </c>
      <c r="G562" s="3" t="s">
        <v>2391</v>
      </c>
    </row>
    <row r="563" spans="1:7" x14ac:dyDescent="0.25">
      <c r="A563" t="s">
        <v>520</v>
      </c>
      <c r="B563" s="2">
        <v>43680</v>
      </c>
      <c r="C563" s="1" t="s">
        <v>1177</v>
      </c>
      <c r="D563">
        <f>+CVEsTime2Fix_FormattedDates9[[#This Row],[FixDate]]-CVEsTime2Fix_FormattedDates9[[#This Row],[CVE_Date]]</f>
        <v>374</v>
      </c>
      <c r="E563" t="s">
        <v>1197</v>
      </c>
      <c r="F563" s="3" t="s">
        <v>521</v>
      </c>
      <c r="G563" s="3" t="s">
        <v>2392</v>
      </c>
    </row>
    <row r="564" spans="1:7" x14ac:dyDescent="0.25">
      <c r="A564" t="s">
        <v>442</v>
      </c>
      <c r="B564" s="2">
        <v>43553</v>
      </c>
      <c r="C564" s="1" t="s">
        <v>1164</v>
      </c>
      <c r="D564">
        <f>+CVEsTime2Fix_FormattedDates9[[#This Row],[FixDate]]-CVEsTime2Fix_FormattedDates9[[#This Row],[CVE_Date]]</f>
        <v>220</v>
      </c>
      <c r="E564" t="s">
        <v>1197</v>
      </c>
      <c r="F564" s="3" t="s">
        <v>1355</v>
      </c>
      <c r="G564" s="3" t="s">
        <v>2393</v>
      </c>
    </row>
    <row r="565" spans="1:7" x14ac:dyDescent="0.25">
      <c r="A565" t="s">
        <v>443</v>
      </c>
      <c r="B565" s="2">
        <v>43553</v>
      </c>
      <c r="C565" s="1" t="s">
        <v>1155</v>
      </c>
      <c r="D565">
        <f>+CVEsTime2Fix_FormattedDates9[[#This Row],[FixDate]]-CVEsTime2Fix_FormattedDates9[[#This Row],[CVE_Date]]</f>
        <v>248</v>
      </c>
      <c r="E565" t="s">
        <v>1197</v>
      </c>
      <c r="F565" s="3" t="s">
        <v>1353</v>
      </c>
      <c r="G565" s="3" t="s">
        <v>2394</v>
      </c>
    </row>
    <row r="566" spans="1:7" x14ac:dyDescent="0.25">
      <c r="A566" t="s">
        <v>444</v>
      </c>
      <c r="B566" s="2">
        <v>43553</v>
      </c>
      <c r="C566" s="1" t="s">
        <v>1169</v>
      </c>
      <c r="D566">
        <f>+CVEsTime2Fix_FormattedDates9[[#This Row],[FixDate]]-CVEsTime2Fix_FormattedDates9[[#This Row],[CVE_Date]]</f>
        <v>466</v>
      </c>
      <c r="E566" t="s">
        <v>1197</v>
      </c>
      <c r="F566" s="3" t="s">
        <v>1337</v>
      </c>
      <c r="G566" s="3" t="s">
        <v>2395</v>
      </c>
    </row>
    <row r="567" spans="1:7" x14ac:dyDescent="0.25">
      <c r="A567" t="s">
        <v>445</v>
      </c>
      <c r="B567" s="2">
        <v>43553</v>
      </c>
      <c r="C567" s="1" t="s">
        <v>1167</v>
      </c>
      <c r="D567">
        <f>+CVEsTime2Fix_FormattedDates9[[#This Row],[FixDate]]-CVEsTime2Fix_FormattedDates9[[#This Row],[CVE_Date]]</f>
        <v>283</v>
      </c>
      <c r="E567" t="s">
        <v>1197</v>
      </c>
      <c r="F567" s="3" t="s">
        <v>1365</v>
      </c>
      <c r="G567" s="3" t="s">
        <v>2396</v>
      </c>
    </row>
    <row r="568" spans="1:7" x14ac:dyDescent="0.25">
      <c r="A568" t="s">
        <v>446</v>
      </c>
      <c r="B568" s="2">
        <v>43553</v>
      </c>
      <c r="C568" s="1" t="s">
        <v>1155</v>
      </c>
      <c r="D568">
        <f>+CVEsTime2Fix_FormattedDates9[[#This Row],[FixDate]]-CVEsTime2Fix_FormattedDates9[[#This Row],[CVE_Date]]</f>
        <v>248</v>
      </c>
      <c r="E568" t="s">
        <v>1197</v>
      </c>
      <c r="F568" s="3" t="s">
        <v>1353</v>
      </c>
      <c r="G568" s="3" t="s">
        <v>2397</v>
      </c>
    </row>
    <row r="569" spans="1:7" x14ac:dyDescent="0.25">
      <c r="A569" t="s">
        <v>447</v>
      </c>
      <c r="B569" s="2">
        <v>43553</v>
      </c>
      <c r="C569" s="1" t="s">
        <v>1167</v>
      </c>
      <c r="D569">
        <f>+CVEsTime2Fix_FormattedDates9[[#This Row],[FixDate]]-CVEsTime2Fix_FormattedDates9[[#This Row],[CVE_Date]]</f>
        <v>283</v>
      </c>
      <c r="E569" t="s">
        <v>1197</v>
      </c>
      <c r="F569" s="3" t="s">
        <v>1365</v>
      </c>
      <c r="G569" s="3" t="s">
        <v>2398</v>
      </c>
    </row>
    <row r="570" spans="1:7" x14ac:dyDescent="0.25">
      <c r="A570" t="s">
        <v>448</v>
      </c>
      <c r="B570" s="2">
        <v>43553</v>
      </c>
      <c r="C570" s="1" t="s">
        <v>1155</v>
      </c>
      <c r="D570">
        <f>+CVEsTime2Fix_FormattedDates9[[#This Row],[FixDate]]-CVEsTime2Fix_FormattedDates9[[#This Row],[CVE_Date]]</f>
        <v>248</v>
      </c>
      <c r="E570" t="s">
        <v>1197</v>
      </c>
      <c r="F570" s="3" t="s">
        <v>1353</v>
      </c>
      <c r="G570" s="3" t="s">
        <v>2399</v>
      </c>
    </row>
    <row r="571" spans="1:7" x14ac:dyDescent="0.25">
      <c r="A571" t="s">
        <v>449</v>
      </c>
      <c r="B571" s="2">
        <v>43553</v>
      </c>
      <c r="C571" s="1" t="s">
        <v>1155</v>
      </c>
      <c r="D571">
        <f>+CVEsTime2Fix_FormattedDates9[[#This Row],[FixDate]]-CVEsTime2Fix_FormattedDates9[[#This Row],[CVE_Date]]</f>
        <v>248</v>
      </c>
      <c r="E571" t="s">
        <v>1197</v>
      </c>
      <c r="F571" s="3" t="s">
        <v>1353</v>
      </c>
      <c r="G571" s="3" t="s">
        <v>2400</v>
      </c>
    </row>
    <row r="572" spans="1:7" x14ac:dyDescent="0.25">
      <c r="A572" t="s">
        <v>450</v>
      </c>
      <c r="B572" s="2">
        <v>43553</v>
      </c>
      <c r="C572" s="1" t="s">
        <v>1155</v>
      </c>
      <c r="D572">
        <f>+CVEsTime2Fix_FormattedDates9[[#This Row],[FixDate]]-CVEsTime2Fix_FormattedDates9[[#This Row],[CVE_Date]]</f>
        <v>248</v>
      </c>
      <c r="E572" t="s">
        <v>1197</v>
      </c>
      <c r="F572" s="3" t="s">
        <v>1353</v>
      </c>
      <c r="G572" s="3" t="s">
        <v>2401</v>
      </c>
    </row>
    <row r="573" spans="1:7" x14ac:dyDescent="0.25">
      <c r="A573" t="s">
        <v>451</v>
      </c>
      <c r="B573" s="2">
        <v>43553</v>
      </c>
      <c r="C573" s="1" t="s">
        <v>1155</v>
      </c>
      <c r="D573">
        <f>+CVEsTime2Fix_FormattedDates9[[#This Row],[FixDate]]-CVEsTime2Fix_FormattedDates9[[#This Row],[CVE_Date]]</f>
        <v>248</v>
      </c>
      <c r="E573" t="s">
        <v>1197</v>
      </c>
      <c r="F573" s="3" t="s">
        <v>1353</v>
      </c>
      <c r="G573" s="3" t="s">
        <v>2402</v>
      </c>
    </row>
    <row r="574" spans="1:7" x14ac:dyDescent="0.25">
      <c r="A574" t="s">
        <v>452</v>
      </c>
      <c r="B574" s="2">
        <v>43553</v>
      </c>
      <c r="C574" s="1" t="s">
        <v>1167</v>
      </c>
      <c r="D574">
        <f>+CVEsTime2Fix_FormattedDates9[[#This Row],[FixDate]]-CVEsTime2Fix_FormattedDates9[[#This Row],[CVE_Date]]</f>
        <v>283</v>
      </c>
      <c r="E574" t="s">
        <v>1197</v>
      </c>
      <c r="F574" s="3" t="s">
        <v>1365</v>
      </c>
      <c r="G574" s="3" t="s">
        <v>2403</v>
      </c>
    </row>
    <row r="575" spans="1:7" x14ac:dyDescent="0.25">
      <c r="A575" t="s">
        <v>453</v>
      </c>
      <c r="B575" s="2">
        <v>43553</v>
      </c>
      <c r="C575" s="1" t="s">
        <v>1155</v>
      </c>
      <c r="D575">
        <f>+CVEsTime2Fix_FormattedDates9[[#This Row],[FixDate]]-CVEsTime2Fix_FormattedDates9[[#This Row],[CVE_Date]]</f>
        <v>248</v>
      </c>
      <c r="E575" t="s">
        <v>1197</v>
      </c>
      <c r="F575" s="3" t="s">
        <v>1353</v>
      </c>
      <c r="G575" s="3" t="s">
        <v>2404</v>
      </c>
    </row>
    <row r="576" spans="1:7" x14ac:dyDescent="0.25">
      <c r="A576" t="s">
        <v>454</v>
      </c>
      <c r="B576" s="2">
        <v>43553</v>
      </c>
      <c r="C576" s="1" t="s">
        <v>1167</v>
      </c>
      <c r="D576">
        <f>+CVEsTime2Fix_FormattedDates9[[#This Row],[FixDate]]-CVEsTime2Fix_FormattedDates9[[#This Row],[CVE_Date]]</f>
        <v>283</v>
      </c>
      <c r="E576" t="s">
        <v>1197</v>
      </c>
      <c r="F576" s="3" t="s">
        <v>1365</v>
      </c>
      <c r="G576" s="3" t="s">
        <v>2405</v>
      </c>
    </row>
    <row r="577" spans="1:7" x14ac:dyDescent="0.25">
      <c r="A577" t="s">
        <v>455</v>
      </c>
      <c r="B577" s="2">
        <v>43553</v>
      </c>
      <c r="C577" s="1" t="s">
        <v>1155</v>
      </c>
      <c r="D577">
        <f>+CVEsTime2Fix_FormattedDates9[[#This Row],[FixDate]]-CVEsTime2Fix_FormattedDates9[[#This Row],[CVE_Date]]</f>
        <v>248</v>
      </c>
      <c r="E577" t="s">
        <v>1197</v>
      </c>
      <c r="F577" s="3" t="s">
        <v>1353</v>
      </c>
      <c r="G577" s="3" t="s">
        <v>2406</v>
      </c>
    </row>
    <row r="578" spans="1:7" x14ac:dyDescent="0.25">
      <c r="A578" t="s">
        <v>456</v>
      </c>
      <c r="B578" s="2">
        <v>43553</v>
      </c>
      <c r="C578" s="1" t="s">
        <v>1155</v>
      </c>
      <c r="D578">
        <f>+CVEsTime2Fix_FormattedDates9[[#This Row],[FixDate]]-CVEsTime2Fix_FormattedDates9[[#This Row],[CVE_Date]]</f>
        <v>248</v>
      </c>
      <c r="E578" t="s">
        <v>1197</v>
      </c>
      <c r="F578" s="3" t="s">
        <v>1353</v>
      </c>
      <c r="G578" s="3" t="s">
        <v>2407</v>
      </c>
    </row>
    <row r="579" spans="1:7" x14ac:dyDescent="0.25">
      <c r="A579" t="s">
        <v>1005</v>
      </c>
      <c r="B579" s="2">
        <v>40162</v>
      </c>
      <c r="C579" s="4">
        <v>40529</v>
      </c>
      <c r="D579">
        <f>+CVEsTime2Fix_FormattedDates9[[#This Row],[FixDate]]-CVEsTime2Fix_FormattedDates9[[#This Row],[CVE_Date]]</f>
        <v>367</v>
      </c>
      <c r="E579" t="s">
        <v>1197</v>
      </c>
      <c r="F579" s="3" t="s">
        <v>1341</v>
      </c>
      <c r="G579" s="3" t="s">
        <v>2408</v>
      </c>
    </row>
    <row r="580" spans="1:7" x14ac:dyDescent="0.25">
      <c r="A580" t="s">
        <v>495</v>
      </c>
      <c r="B580" s="2">
        <v>43665</v>
      </c>
      <c r="C580" s="1" t="s">
        <v>1169</v>
      </c>
      <c r="D580">
        <f>+CVEsTime2Fix_FormattedDates9[[#This Row],[FixDate]]-CVEsTime2Fix_FormattedDates9[[#This Row],[CVE_Date]]</f>
        <v>354</v>
      </c>
      <c r="E580" t="s">
        <v>1197</v>
      </c>
      <c r="F580" s="3" t="s">
        <v>1337</v>
      </c>
      <c r="G580" s="3" t="s">
        <v>2409</v>
      </c>
    </row>
    <row r="581" spans="1:7" x14ac:dyDescent="0.25">
      <c r="A581" t="s">
        <v>506</v>
      </c>
      <c r="B581" s="2">
        <v>43665</v>
      </c>
      <c r="C581" s="1" t="s">
        <v>1169</v>
      </c>
      <c r="D581">
        <f>+CVEsTime2Fix_FormattedDates9[[#This Row],[FixDate]]-CVEsTime2Fix_FormattedDates9[[#This Row],[CVE_Date]]</f>
        <v>354</v>
      </c>
      <c r="E581" t="s">
        <v>1197</v>
      </c>
      <c r="F581" s="3" t="s">
        <v>1337</v>
      </c>
      <c r="G581" s="3" t="s">
        <v>2410</v>
      </c>
    </row>
    <row r="582" spans="1:7" x14ac:dyDescent="0.25">
      <c r="A582" t="s">
        <v>507</v>
      </c>
      <c r="B582" s="2">
        <v>43665</v>
      </c>
      <c r="C582" s="1" t="s">
        <v>1169</v>
      </c>
      <c r="D582">
        <f>+CVEsTime2Fix_FormattedDates9[[#This Row],[FixDate]]-CVEsTime2Fix_FormattedDates9[[#This Row],[CVE_Date]]</f>
        <v>354</v>
      </c>
      <c r="E582" t="s">
        <v>1197</v>
      </c>
      <c r="F582" s="3" t="s">
        <v>1337</v>
      </c>
      <c r="G582" s="3" t="s">
        <v>2411</v>
      </c>
    </row>
    <row r="583" spans="1:7" x14ac:dyDescent="0.25">
      <c r="A583" t="s">
        <v>508</v>
      </c>
      <c r="B583" s="2">
        <v>43665</v>
      </c>
      <c r="C583" s="1" t="s">
        <v>1169</v>
      </c>
      <c r="D583">
        <f>+CVEsTime2Fix_FormattedDates9[[#This Row],[FixDate]]-CVEsTime2Fix_FormattedDates9[[#This Row],[CVE_Date]]</f>
        <v>354</v>
      </c>
      <c r="E583" t="s">
        <v>1197</v>
      </c>
      <c r="F583" s="3" t="s">
        <v>1337</v>
      </c>
      <c r="G583" s="3" t="s">
        <v>2412</v>
      </c>
    </row>
    <row r="584" spans="1:7" x14ac:dyDescent="0.25">
      <c r="A584" t="s">
        <v>767</v>
      </c>
      <c r="B584" s="2">
        <v>43444</v>
      </c>
      <c r="C584" s="1" t="s">
        <v>1155</v>
      </c>
      <c r="D584">
        <f>+CVEsTime2Fix_FormattedDates9[[#This Row],[FixDate]]-CVEsTime2Fix_FormattedDates9[[#This Row],[CVE_Date]]</f>
        <v>357</v>
      </c>
      <c r="E584" t="s">
        <v>1197</v>
      </c>
      <c r="F584" s="3" t="s">
        <v>1353</v>
      </c>
      <c r="G584" s="3" t="s">
        <v>2413</v>
      </c>
    </row>
    <row r="585" spans="1:7" x14ac:dyDescent="0.25">
      <c r="A585" t="s">
        <v>463</v>
      </c>
      <c r="B585" s="2">
        <v>43563</v>
      </c>
      <c r="C585" s="11">
        <v>43718</v>
      </c>
      <c r="D585" s="15" cm="1">
        <f t="array" ref="D585">_xlfn.IFS(CVEsTime2Fix_FormattedDates9[[#This Row],[FixDate]]="NA","NA",NOT(CVEsTime2Fix_FormattedDates9[[#This Row],[FixDate]]="NA"),(CVEsTime2Fix_FormattedDates9[[#This Row],[FixDate]]-CVEsTime2Fix_FormattedDates9[[#This Row],[CVE_Date]]))</f>
        <v>155</v>
      </c>
      <c r="E585" t="s">
        <v>1200</v>
      </c>
      <c r="F585" s="3" t="s">
        <v>464</v>
      </c>
      <c r="G585" s="3" t="s">
        <v>1656</v>
      </c>
    </row>
    <row r="586" spans="1:7" x14ac:dyDescent="0.25">
      <c r="A586" t="s">
        <v>465</v>
      </c>
      <c r="B586" s="2">
        <v>43563</v>
      </c>
      <c r="C586" s="11">
        <v>43963</v>
      </c>
      <c r="D586" s="15" cm="1">
        <f t="array" ref="D586">_xlfn.IFS(CVEsTime2Fix_FormattedDates9[[#This Row],[FixDate]]="NA","NA",NOT(CVEsTime2Fix_FormattedDates9[[#This Row],[FixDate]]="NA"),(CVEsTime2Fix_FormattedDates9[[#This Row],[FixDate]]-CVEsTime2Fix_FormattedDates9[[#This Row],[CVE_Date]]))</f>
        <v>400</v>
      </c>
      <c r="E586" t="s">
        <v>1200</v>
      </c>
      <c r="F586" s="3" t="s">
        <v>466</v>
      </c>
      <c r="G586" s="3" t="s">
        <v>1657</v>
      </c>
    </row>
    <row r="587" spans="1:7" x14ac:dyDescent="0.25">
      <c r="A587" t="s">
        <v>467</v>
      </c>
      <c r="B587" s="2">
        <v>43566</v>
      </c>
      <c r="C587" s="1" t="s">
        <v>1170</v>
      </c>
      <c r="D587">
        <f>+CVEsTime2Fix_FormattedDates9[[#This Row],[FixDate]]-CVEsTime2Fix_FormattedDates9[[#This Row],[CVE_Date]]</f>
        <v>33</v>
      </c>
      <c r="E587" t="s">
        <v>1197</v>
      </c>
      <c r="F587" s="3" t="s">
        <v>1484</v>
      </c>
      <c r="G587" s="3" t="s">
        <v>2414</v>
      </c>
    </row>
    <row r="588" spans="1:7" x14ac:dyDescent="0.25">
      <c r="A588" t="s">
        <v>468</v>
      </c>
      <c r="B588" s="2">
        <v>43566</v>
      </c>
      <c r="C588" s="1" t="s">
        <v>1171</v>
      </c>
      <c r="D588">
        <f>+CVEsTime2Fix_FormattedDates9[[#This Row],[FixDate]]-CVEsTime2Fix_FormattedDates9[[#This Row],[CVE_Date]]</f>
        <v>61</v>
      </c>
      <c r="E588" t="s">
        <v>1197</v>
      </c>
      <c r="F588" s="3" t="s">
        <v>1427</v>
      </c>
      <c r="G588" s="3" t="s">
        <v>2415</v>
      </c>
    </row>
    <row r="589" spans="1:7" x14ac:dyDescent="0.25">
      <c r="A589" t="s">
        <v>469</v>
      </c>
      <c r="B589" s="2">
        <v>43566</v>
      </c>
      <c r="C589" s="1" t="s">
        <v>1171</v>
      </c>
      <c r="D589">
        <f>+CVEsTime2Fix_FormattedDates9[[#This Row],[FixDate]]-CVEsTime2Fix_FormattedDates9[[#This Row],[CVE_Date]]</f>
        <v>61</v>
      </c>
      <c r="E589" t="s">
        <v>1197</v>
      </c>
      <c r="F589" s="3" t="s">
        <v>1427</v>
      </c>
      <c r="G589" s="3" t="s">
        <v>2416</v>
      </c>
    </row>
    <row r="590" spans="1:7" x14ac:dyDescent="0.25">
      <c r="A590" t="s">
        <v>470</v>
      </c>
      <c r="B590" s="2">
        <v>43566</v>
      </c>
      <c r="C590" s="1" t="s">
        <v>1171</v>
      </c>
      <c r="D590">
        <f>+CVEsTime2Fix_FormattedDates9[[#This Row],[FixDate]]-CVEsTime2Fix_FormattedDates9[[#This Row],[CVE_Date]]</f>
        <v>61</v>
      </c>
      <c r="E590" t="s">
        <v>1197</v>
      </c>
      <c r="F590" s="3" t="s">
        <v>1427</v>
      </c>
      <c r="G590" s="3" t="s">
        <v>2417</v>
      </c>
    </row>
    <row r="591" spans="1:7" x14ac:dyDescent="0.25">
      <c r="A591" t="s">
        <v>471</v>
      </c>
      <c r="B591" s="2">
        <v>43566</v>
      </c>
      <c r="C591" s="1" t="s">
        <v>1171</v>
      </c>
      <c r="D591">
        <f>+CVEsTime2Fix_FormattedDates9[[#This Row],[FixDate]]-CVEsTime2Fix_FormattedDates9[[#This Row],[CVE_Date]]</f>
        <v>61</v>
      </c>
      <c r="E591" t="s">
        <v>1197</v>
      </c>
      <c r="F591" s="3" t="s">
        <v>1427</v>
      </c>
      <c r="G591" s="3" t="s">
        <v>2418</v>
      </c>
    </row>
    <row r="592" spans="1:7" x14ac:dyDescent="0.25">
      <c r="A592" t="s">
        <v>472</v>
      </c>
      <c r="B592" s="2">
        <v>43566</v>
      </c>
      <c r="C592" s="1" t="s">
        <v>1171</v>
      </c>
      <c r="D592">
        <f>+CVEsTime2Fix_FormattedDates9[[#This Row],[FixDate]]-CVEsTime2Fix_FormattedDates9[[#This Row],[CVE_Date]]</f>
        <v>61</v>
      </c>
      <c r="E592" t="s">
        <v>1197</v>
      </c>
      <c r="F592" s="3" t="s">
        <v>1427</v>
      </c>
      <c r="G592" s="3" t="s">
        <v>2419</v>
      </c>
    </row>
    <row r="593" spans="1:7" x14ac:dyDescent="0.25">
      <c r="A593" t="s">
        <v>473</v>
      </c>
      <c r="B593" s="2">
        <v>43566</v>
      </c>
      <c r="C593" s="1" t="s">
        <v>1171</v>
      </c>
      <c r="D593">
        <f>+CVEsTime2Fix_FormattedDates9[[#This Row],[FixDate]]-CVEsTime2Fix_FormattedDates9[[#This Row],[CVE_Date]]</f>
        <v>61</v>
      </c>
      <c r="E593" t="s">
        <v>1197</v>
      </c>
      <c r="F593" s="3" t="s">
        <v>1427</v>
      </c>
      <c r="G593" s="3" t="s">
        <v>2420</v>
      </c>
    </row>
    <row r="594" spans="1:7" x14ac:dyDescent="0.25">
      <c r="A594" t="s">
        <v>474</v>
      </c>
      <c r="B594" s="2">
        <v>43566</v>
      </c>
      <c r="C594" s="1" t="s">
        <v>1171</v>
      </c>
      <c r="D594">
        <f>+CVEsTime2Fix_FormattedDates9[[#This Row],[FixDate]]-CVEsTime2Fix_FormattedDates9[[#This Row],[CVE_Date]]</f>
        <v>61</v>
      </c>
      <c r="E594" t="s">
        <v>1197</v>
      </c>
      <c r="F594" s="3" t="s">
        <v>1427</v>
      </c>
      <c r="G594" s="3" t="s">
        <v>2421</v>
      </c>
    </row>
    <row r="595" spans="1:7" x14ac:dyDescent="0.25">
      <c r="A595" t="s">
        <v>475</v>
      </c>
      <c r="B595" s="2">
        <v>43566</v>
      </c>
      <c r="C595" s="4">
        <v>43810</v>
      </c>
      <c r="D595" s="14">
        <f>+CVEsTime2Fix_FormattedDates9[[#This Row],[FixDate]]-CVEsTime2Fix_FormattedDates9[[#This Row],[CVE_Date]]</f>
        <v>244</v>
      </c>
      <c r="E595" t="s">
        <v>1200</v>
      </c>
      <c r="F595" s="3" t="s">
        <v>1896</v>
      </c>
      <c r="G595" s="3" t="s">
        <v>1891</v>
      </c>
    </row>
    <row r="596" spans="1:7" x14ac:dyDescent="0.25">
      <c r="A596" t="s">
        <v>476</v>
      </c>
      <c r="B596" s="2">
        <v>43566</v>
      </c>
      <c r="C596" s="1" t="s">
        <v>1172</v>
      </c>
      <c r="D596">
        <f>+CVEsTime2Fix_FormattedDates9[[#This Row],[FixDate]]-CVEsTime2Fix_FormattedDates9[[#This Row],[CVE_Date]]</f>
        <v>124</v>
      </c>
      <c r="E596" t="s">
        <v>1197</v>
      </c>
      <c r="F596" s="3" t="s">
        <v>477</v>
      </c>
      <c r="G596" s="3" t="s">
        <v>2422</v>
      </c>
    </row>
    <row r="597" spans="1:7" x14ac:dyDescent="0.25">
      <c r="A597" t="s">
        <v>478</v>
      </c>
      <c r="B597" s="2">
        <v>43598</v>
      </c>
      <c r="C597" s="1" t="s">
        <v>1173</v>
      </c>
      <c r="D597">
        <f>+CVEsTime2Fix_FormattedDates9[[#This Row],[FixDate]]-CVEsTime2Fix_FormattedDates9[[#This Row],[CVE_Date]]</f>
        <v>0</v>
      </c>
      <c r="E597" t="s">
        <v>1197</v>
      </c>
      <c r="F597" s="3" t="s">
        <v>1947</v>
      </c>
      <c r="G597" s="3" t="s">
        <v>1924</v>
      </c>
    </row>
    <row r="598" spans="1:7" x14ac:dyDescent="0.25">
      <c r="A598" t="s">
        <v>479</v>
      </c>
      <c r="B598" s="2">
        <v>43600</v>
      </c>
      <c r="C598" s="4">
        <v>43755</v>
      </c>
      <c r="D598">
        <f>+CVEsTime2Fix_FormattedDates9[[#This Row],[FixDate]]-CVEsTime2Fix_FormattedDates9[[#This Row],[CVE_Date]]</f>
        <v>155</v>
      </c>
      <c r="E598" t="s">
        <v>1200</v>
      </c>
      <c r="F598" s="3" t="s">
        <v>1257</v>
      </c>
      <c r="G598" s="3" t="s">
        <v>2423</v>
      </c>
    </row>
    <row r="599" spans="1:7" x14ac:dyDescent="0.25">
      <c r="A599" t="s">
        <v>480</v>
      </c>
      <c r="B599" s="2">
        <v>43600</v>
      </c>
      <c r="C599" s="4">
        <v>43755</v>
      </c>
      <c r="D599">
        <f>+CVEsTime2Fix_FormattedDates9[[#This Row],[FixDate]]-CVEsTime2Fix_FormattedDates9[[#This Row],[CVE_Date]]</f>
        <v>155</v>
      </c>
      <c r="E599" t="s">
        <v>1200</v>
      </c>
      <c r="F599" s="3" t="s">
        <v>1257</v>
      </c>
      <c r="G599" s="3" t="s">
        <v>2424</v>
      </c>
    </row>
    <row r="600" spans="1:7" x14ac:dyDescent="0.25">
      <c r="A600" t="s">
        <v>25</v>
      </c>
      <c r="B600" s="2">
        <v>43618</v>
      </c>
      <c r="C600" s="4">
        <v>43773</v>
      </c>
      <c r="D600" s="14">
        <f>+CVEsTime2Fix_FormattedDates9[[#This Row],[FixDate]]-CVEsTime2Fix_FormattedDates9[[#This Row],[CVE_Date]]</f>
        <v>155</v>
      </c>
      <c r="E600" t="s">
        <v>1200</v>
      </c>
      <c r="F600" s="3" t="s">
        <v>1897</v>
      </c>
      <c r="G600" s="3" t="s">
        <v>1892</v>
      </c>
    </row>
    <row r="601" spans="1:7" x14ac:dyDescent="0.25">
      <c r="A601" t="s">
        <v>26</v>
      </c>
      <c r="B601" s="2">
        <v>43618</v>
      </c>
      <c r="C601" s="1" t="s">
        <v>1164</v>
      </c>
      <c r="D601">
        <f>+CVEsTime2Fix_FormattedDates9[[#This Row],[FixDate]]-CVEsTime2Fix_FormattedDates9[[#This Row],[CVE_Date]]</f>
        <v>155</v>
      </c>
      <c r="E601" t="s">
        <v>1197</v>
      </c>
      <c r="F601" s="3" t="s">
        <v>1391</v>
      </c>
      <c r="G601" s="3" t="s">
        <v>2425</v>
      </c>
    </row>
    <row r="602" spans="1:7" x14ac:dyDescent="0.25">
      <c r="A602" t="s">
        <v>481</v>
      </c>
      <c r="B602" s="2">
        <v>43665</v>
      </c>
      <c r="C602" s="1" t="s">
        <v>1174</v>
      </c>
      <c r="D602">
        <f>+CVEsTime2Fix_FormattedDates9[[#This Row],[FixDate]]-CVEsTime2Fix_FormattedDates9[[#This Row],[CVE_Date]]</f>
        <v>181</v>
      </c>
      <c r="E602" t="s">
        <v>1197</v>
      </c>
      <c r="F602" s="3" t="s">
        <v>1392</v>
      </c>
      <c r="G602" s="3" t="s">
        <v>2426</v>
      </c>
    </row>
    <row r="603" spans="1:7" x14ac:dyDescent="0.25">
      <c r="A603" t="s">
        <v>482</v>
      </c>
      <c r="B603" s="2">
        <v>43665</v>
      </c>
      <c r="C603" s="1" t="s">
        <v>1166</v>
      </c>
      <c r="D603">
        <f>+CVEsTime2Fix_FormattedDates9[[#This Row],[FixDate]]-CVEsTime2Fix_FormattedDates9[[#This Row],[CVE_Date]]</f>
        <v>262</v>
      </c>
      <c r="E603" t="s">
        <v>1197</v>
      </c>
      <c r="F603" s="3" t="s">
        <v>1345</v>
      </c>
      <c r="G603" s="3" t="s">
        <v>2427</v>
      </c>
    </row>
    <row r="604" spans="1:7" x14ac:dyDescent="0.25">
      <c r="A604" t="s">
        <v>483</v>
      </c>
      <c r="B604" s="2">
        <v>43665</v>
      </c>
      <c r="C604" s="1" t="s">
        <v>1167</v>
      </c>
      <c r="D604">
        <f>+CVEsTime2Fix_FormattedDates9[[#This Row],[FixDate]]-CVEsTime2Fix_FormattedDates9[[#This Row],[CVE_Date]]</f>
        <v>171</v>
      </c>
      <c r="E604" t="s">
        <v>1197</v>
      </c>
      <c r="F604" s="3" t="s">
        <v>1365</v>
      </c>
      <c r="G604" s="3" t="s">
        <v>2428</v>
      </c>
    </row>
    <row r="605" spans="1:7" x14ac:dyDescent="0.25">
      <c r="A605" t="s">
        <v>484</v>
      </c>
      <c r="B605" s="2">
        <v>43665</v>
      </c>
      <c r="C605" s="1" t="s">
        <v>1167</v>
      </c>
      <c r="D605">
        <f>+CVEsTime2Fix_FormattedDates9[[#This Row],[FixDate]]-CVEsTime2Fix_FormattedDates9[[#This Row],[CVE_Date]]</f>
        <v>171</v>
      </c>
      <c r="E605" t="s">
        <v>1197</v>
      </c>
      <c r="F605" s="3" t="s">
        <v>1365</v>
      </c>
      <c r="G605" s="3" t="s">
        <v>2429</v>
      </c>
    </row>
    <row r="606" spans="1:7" x14ac:dyDescent="0.25">
      <c r="A606" t="s">
        <v>485</v>
      </c>
      <c r="B606" s="2">
        <v>43665</v>
      </c>
      <c r="C606" s="1" t="s">
        <v>1167</v>
      </c>
      <c r="D606">
        <f>+CVEsTime2Fix_FormattedDates9[[#This Row],[FixDate]]-CVEsTime2Fix_FormattedDates9[[#This Row],[CVE_Date]]</f>
        <v>171</v>
      </c>
      <c r="E606" t="s">
        <v>1197</v>
      </c>
      <c r="F606" s="3" t="s">
        <v>1365</v>
      </c>
      <c r="G606" s="3" t="s">
        <v>2430</v>
      </c>
    </row>
    <row r="607" spans="1:7" x14ac:dyDescent="0.25">
      <c r="A607" t="s">
        <v>486</v>
      </c>
      <c r="B607" s="2">
        <v>43665</v>
      </c>
      <c r="C607" s="1" t="s">
        <v>1167</v>
      </c>
      <c r="D607">
        <f>+CVEsTime2Fix_FormattedDates9[[#This Row],[FixDate]]-CVEsTime2Fix_FormattedDates9[[#This Row],[CVE_Date]]</f>
        <v>171</v>
      </c>
      <c r="E607" t="s">
        <v>1197</v>
      </c>
      <c r="F607" s="3" t="s">
        <v>1365</v>
      </c>
      <c r="G607" s="3" t="s">
        <v>2431</v>
      </c>
    </row>
    <row r="608" spans="1:7" x14ac:dyDescent="0.25">
      <c r="A608" t="s">
        <v>487</v>
      </c>
      <c r="B608" s="2">
        <v>43665</v>
      </c>
      <c r="C608" s="1" t="s">
        <v>1167</v>
      </c>
      <c r="D608">
        <f>+CVEsTime2Fix_FormattedDates9[[#This Row],[FixDate]]-CVEsTime2Fix_FormattedDates9[[#This Row],[CVE_Date]]</f>
        <v>171</v>
      </c>
      <c r="E608" t="s">
        <v>1197</v>
      </c>
      <c r="F608" s="3" t="s">
        <v>1365</v>
      </c>
      <c r="G608" s="3" t="s">
        <v>2432</v>
      </c>
    </row>
    <row r="609" spans="1:7" x14ac:dyDescent="0.25">
      <c r="A609" t="s">
        <v>488</v>
      </c>
      <c r="B609" s="2">
        <v>43665</v>
      </c>
      <c r="C609" s="1" t="s">
        <v>1167</v>
      </c>
      <c r="D609">
        <f>+CVEsTime2Fix_FormattedDates9[[#This Row],[FixDate]]-CVEsTime2Fix_FormattedDates9[[#This Row],[CVE_Date]]</f>
        <v>171</v>
      </c>
      <c r="E609" t="s">
        <v>1197</v>
      </c>
      <c r="F609" s="3" t="s">
        <v>1365</v>
      </c>
      <c r="G609" s="3" t="s">
        <v>2433</v>
      </c>
    </row>
    <row r="610" spans="1:7" x14ac:dyDescent="0.25">
      <c r="A610" t="s">
        <v>489</v>
      </c>
      <c r="B610" s="2">
        <v>43665</v>
      </c>
      <c r="C610" s="1" t="s">
        <v>1167</v>
      </c>
      <c r="D610">
        <f>+CVEsTime2Fix_FormattedDates9[[#This Row],[FixDate]]-CVEsTime2Fix_FormattedDates9[[#This Row],[CVE_Date]]</f>
        <v>171</v>
      </c>
      <c r="E610" t="s">
        <v>1197</v>
      </c>
      <c r="F610" s="3" t="s">
        <v>1365</v>
      </c>
      <c r="G610" s="3" t="s">
        <v>2434</v>
      </c>
    </row>
    <row r="611" spans="1:7" x14ac:dyDescent="0.25">
      <c r="A611" t="s">
        <v>490</v>
      </c>
      <c r="B611" s="2">
        <v>43665</v>
      </c>
      <c r="C611" s="1" t="s">
        <v>1167</v>
      </c>
      <c r="D611">
        <f>+CVEsTime2Fix_FormattedDates9[[#This Row],[FixDate]]-CVEsTime2Fix_FormattedDates9[[#This Row],[CVE_Date]]</f>
        <v>171</v>
      </c>
      <c r="E611" t="s">
        <v>1197</v>
      </c>
      <c r="F611" s="3" t="s">
        <v>1365</v>
      </c>
      <c r="G611" s="3" t="s">
        <v>2435</v>
      </c>
    </row>
    <row r="612" spans="1:7" x14ac:dyDescent="0.25">
      <c r="A612" t="s">
        <v>491</v>
      </c>
      <c r="B612" s="2">
        <v>43665</v>
      </c>
      <c r="C612" s="1" t="s">
        <v>1154</v>
      </c>
      <c r="D612">
        <f>+CVEsTime2Fix_FormattedDates9[[#This Row],[FixDate]]-CVEsTime2Fix_FormattedDates9[[#This Row],[CVE_Date]]</f>
        <v>227</v>
      </c>
      <c r="E612" t="s">
        <v>1197</v>
      </c>
      <c r="F612" s="3" t="s">
        <v>1344</v>
      </c>
      <c r="G612" s="3" t="s">
        <v>2436</v>
      </c>
    </row>
    <row r="613" spans="1:7" x14ac:dyDescent="0.25">
      <c r="A613" t="s">
        <v>492</v>
      </c>
      <c r="B613" s="2">
        <v>43665</v>
      </c>
      <c r="C613" s="1" t="s">
        <v>1154</v>
      </c>
      <c r="D613">
        <f>+CVEsTime2Fix_FormattedDates9[[#This Row],[FixDate]]-CVEsTime2Fix_FormattedDates9[[#This Row],[CVE_Date]]</f>
        <v>227</v>
      </c>
      <c r="E613" t="s">
        <v>1197</v>
      </c>
      <c r="F613" s="3" t="s">
        <v>1344</v>
      </c>
      <c r="G613" s="3" t="s">
        <v>2437</v>
      </c>
    </row>
    <row r="614" spans="1:7" x14ac:dyDescent="0.25">
      <c r="A614" t="s">
        <v>493</v>
      </c>
      <c r="B614" s="2">
        <v>43665</v>
      </c>
      <c r="C614" s="1" t="s">
        <v>1167</v>
      </c>
      <c r="D614">
        <f>+CVEsTime2Fix_FormattedDates9[[#This Row],[FixDate]]-CVEsTime2Fix_FormattedDates9[[#This Row],[CVE_Date]]</f>
        <v>171</v>
      </c>
      <c r="E614" t="s">
        <v>1197</v>
      </c>
      <c r="F614" s="3" t="s">
        <v>1365</v>
      </c>
      <c r="G614" s="3" t="s">
        <v>2438</v>
      </c>
    </row>
    <row r="615" spans="1:7" x14ac:dyDescent="0.25">
      <c r="A615" t="s">
        <v>494</v>
      </c>
      <c r="B615" s="2">
        <v>43665</v>
      </c>
      <c r="C615" s="1" t="s">
        <v>1167</v>
      </c>
      <c r="D615">
        <f>+CVEsTime2Fix_FormattedDates9[[#This Row],[FixDate]]-CVEsTime2Fix_FormattedDates9[[#This Row],[CVE_Date]]</f>
        <v>171</v>
      </c>
      <c r="E615" t="s">
        <v>1197</v>
      </c>
      <c r="F615" s="3" t="s">
        <v>1365</v>
      </c>
      <c r="G615" s="3" t="s">
        <v>2439</v>
      </c>
    </row>
    <row r="616" spans="1:7" x14ac:dyDescent="0.25">
      <c r="A616" t="s">
        <v>782</v>
      </c>
      <c r="B616" s="2">
        <v>43444</v>
      </c>
      <c r="C616" s="1" t="s">
        <v>1155</v>
      </c>
      <c r="D616">
        <f>+CVEsTime2Fix_FormattedDates9[[#This Row],[FixDate]]-CVEsTime2Fix_FormattedDates9[[#This Row],[CVE_Date]]</f>
        <v>357</v>
      </c>
      <c r="E616" t="s">
        <v>1197</v>
      </c>
      <c r="F616" s="3" t="s">
        <v>1352</v>
      </c>
      <c r="G616" s="3" t="s">
        <v>2440</v>
      </c>
    </row>
    <row r="617" spans="1:7" x14ac:dyDescent="0.25">
      <c r="A617" t="s">
        <v>496</v>
      </c>
      <c r="B617" s="2">
        <v>43665</v>
      </c>
      <c r="C617" s="1" t="s">
        <v>1168</v>
      </c>
      <c r="D617">
        <f>+CVEsTime2Fix_FormattedDates9[[#This Row],[FixDate]]-CVEsTime2Fix_FormattedDates9[[#This Row],[CVE_Date]]</f>
        <v>199</v>
      </c>
      <c r="E617" t="s">
        <v>1197</v>
      </c>
      <c r="F617" s="3" t="s">
        <v>1346</v>
      </c>
      <c r="G617" s="3" t="s">
        <v>2441</v>
      </c>
    </row>
    <row r="618" spans="1:7" x14ac:dyDescent="0.25">
      <c r="A618" t="s">
        <v>497</v>
      </c>
      <c r="B618" s="2">
        <v>43665</v>
      </c>
      <c r="C618" s="1" t="s">
        <v>1168</v>
      </c>
      <c r="D618">
        <f>+CVEsTime2Fix_FormattedDates9[[#This Row],[FixDate]]-CVEsTime2Fix_FormattedDates9[[#This Row],[CVE_Date]]</f>
        <v>199</v>
      </c>
      <c r="E618" t="s">
        <v>1197</v>
      </c>
      <c r="F618" s="3" t="s">
        <v>1346</v>
      </c>
      <c r="G618" s="3" t="s">
        <v>2442</v>
      </c>
    </row>
    <row r="619" spans="1:7" x14ac:dyDescent="0.25">
      <c r="A619" t="s">
        <v>498</v>
      </c>
      <c r="B619" s="2">
        <v>43665</v>
      </c>
      <c r="C619" s="1" t="s">
        <v>1168</v>
      </c>
      <c r="D619">
        <f>+CVEsTime2Fix_FormattedDates9[[#This Row],[FixDate]]-CVEsTime2Fix_FormattedDates9[[#This Row],[CVE_Date]]</f>
        <v>199</v>
      </c>
      <c r="E619" t="s">
        <v>1197</v>
      </c>
      <c r="F619" s="3" t="s">
        <v>1346</v>
      </c>
      <c r="G619" s="3" t="s">
        <v>2443</v>
      </c>
    </row>
    <row r="620" spans="1:7" x14ac:dyDescent="0.25">
      <c r="A620" t="s">
        <v>499</v>
      </c>
      <c r="B620" s="2">
        <v>43665</v>
      </c>
      <c r="C620" s="1" t="s">
        <v>1168</v>
      </c>
      <c r="D620">
        <f>+CVEsTime2Fix_FormattedDates9[[#This Row],[FixDate]]-CVEsTime2Fix_FormattedDates9[[#This Row],[CVE_Date]]</f>
        <v>199</v>
      </c>
      <c r="E620" t="s">
        <v>1197</v>
      </c>
      <c r="F620" s="3" t="s">
        <v>1346</v>
      </c>
      <c r="G620" s="3" t="s">
        <v>2444</v>
      </c>
    </row>
    <row r="621" spans="1:7" x14ac:dyDescent="0.25">
      <c r="A621" t="s">
        <v>500</v>
      </c>
      <c r="B621" s="2">
        <v>43665</v>
      </c>
      <c r="C621" s="1" t="s">
        <v>1168</v>
      </c>
      <c r="D621">
        <f>+CVEsTime2Fix_FormattedDates9[[#This Row],[FixDate]]-CVEsTime2Fix_FormattedDates9[[#This Row],[CVE_Date]]</f>
        <v>199</v>
      </c>
      <c r="E621" t="s">
        <v>1197</v>
      </c>
      <c r="F621" s="3" t="s">
        <v>1346</v>
      </c>
      <c r="G621" s="3" t="s">
        <v>2445</v>
      </c>
    </row>
    <row r="622" spans="1:7" x14ac:dyDescent="0.25">
      <c r="A622" t="s">
        <v>501</v>
      </c>
      <c r="B622" s="2">
        <v>43665</v>
      </c>
      <c r="C622" s="1" t="s">
        <v>1168</v>
      </c>
      <c r="D622">
        <f>+CVEsTime2Fix_FormattedDates9[[#This Row],[FixDate]]-CVEsTime2Fix_FormattedDates9[[#This Row],[CVE_Date]]</f>
        <v>199</v>
      </c>
      <c r="E622" t="s">
        <v>1197</v>
      </c>
      <c r="F622" s="3" t="s">
        <v>1346</v>
      </c>
      <c r="G622" s="3" t="s">
        <v>2446</v>
      </c>
    </row>
    <row r="623" spans="1:7" x14ac:dyDescent="0.25">
      <c r="A623" t="s">
        <v>502</v>
      </c>
      <c r="B623" s="2">
        <v>43665</v>
      </c>
      <c r="C623" s="1" t="s">
        <v>1168</v>
      </c>
      <c r="D623">
        <f>+CVEsTime2Fix_FormattedDates9[[#This Row],[FixDate]]-CVEsTime2Fix_FormattedDates9[[#This Row],[CVE_Date]]</f>
        <v>199</v>
      </c>
      <c r="E623" t="s">
        <v>1197</v>
      </c>
      <c r="F623" s="3" t="s">
        <v>1346</v>
      </c>
      <c r="G623" s="3" t="s">
        <v>2447</v>
      </c>
    </row>
    <row r="624" spans="1:7" x14ac:dyDescent="0.25">
      <c r="A624" t="s">
        <v>503</v>
      </c>
      <c r="B624" s="2">
        <v>43665</v>
      </c>
      <c r="C624" s="1" t="s">
        <v>1154</v>
      </c>
      <c r="D624">
        <f>+CVEsTime2Fix_FormattedDates9[[#This Row],[FixDate]]-CVEsTime2Fix_FormattedDates9[[#This Row],[CVE_Date]]</f>
        <v>227</v>
      </c>
      <c r="E624" t="s">
        <v>1197</v>
      </c>
      <c r="F624" s="3" t="s">
        <v>1344</v>
      </c>
      <c r="G624" s="3" t="s">
        <v>2448</v>
      </c>
    </row>
    <row r="625" spans="1:7" x14ac:dyDescent="0.25">
      <c r="A625" t="s">
        <v>504</v>
      </c>
      <c r="B625" s="2">
        <v>43665</v>
      </c>
      <c r="C625" s="1" t="s">
        <v>1166</v>
      </c>
      <c r="D625">
        <f>+CVEsTime2Fix_FormattedDates9[[#This Row],[FixDate]]-CVEsTime2Fix_FormattedDates9[[#This Row],[CVE_Date]]</f>
        <v>262</v>
      </c>
      <c r="E625" t="s">
        <v>1197</v>
      </c>
      <c r="F625" s="3" t="s">
        <v>1345</v>
      </c>
      <c r="G625" s="3" t="s">
        <v>2449</v>
      </c>
    </row>
    <row r="626" spans="1:7" x14ac:dyDescent="0.25">
      <c r="A626" t="s">
        <v>505</v>
      </c>
      <c r="B626" s="2">
        <v>43665</v>
      </c>
      <c r="C626" s="1" t="s">
        <v>1168</v>
      </c>
      <c r="D626">
        <f>+CVEsTime2Fix_FormattedDates9[[#This Row],[FixDate]]-CVEsTime2Fix_FormattedDates9[[#This Row],[CVE_Date]]</f>
        <v>199</v>
      </c>
      <c r="E626" t="s">
        <v>1197</v>
      </c>
      <c r="F626" s="3" t="s">
        <v>1346</v>
      </c>
      <c r="G626" s="3" t="s">
        <v>2450</v>
      </c>
    </row>
    <row r="627" spans="1:7" x14ac:dyDescent="0.25">
      <c r="A627" t="s">
        <v>370</v>
      </c>
      <c r="B627" s="2">
        <v>43112</v>
      </c>
      <c r="C627" s="1" t="s">
        <v>1160</v>
      </c>
      <c r="D627">
        <f>+CVEsTime2Fix_FormattedDates9[[#This Row],[FixDate]]-CVEsTime2Fix_FormattedDates9[[#This Row],[CVE_Date]]</f>
        <v>396</v>
      </c>
      <c r="E627" t="s">
        <v>1197</v>
      </c>
      <c r="F627" s="3" t="s">
        <v>371</v>
      </c>
      <c r="G627" s="3" t="s">
        <v>2451</v>
      </c>
    </row>
    <row r="628" spans="1:7" x14ac:dyDescent="0.25">
      <c r="A628" t="s">
        <v>385</v>
      </c>
      <c r="B628" s="2">
        <v>43417</v>
      </c>
      <c r="C628" s="1" t="s">
        <v>1161</v>
      </c>
      <c r="D628">
        <f>+CVEsTime2Fix_FormattedDates9[[#This Row],[FixDate]]-CVEsTime2Fix_FormattedDates9[[#This Row],[CVE_Date]]</f>
        <v>364</v>
      </c>
      <c r="E628" t="s">
        <v>1197</v>
      </c>
      <c r="F628" s="3" t="s">
        <v>386</v>
      </c>
      <c r="G628" s="3" t="s">
        <v>2452</v>
      </c>
    </row>
    <row r="629" spans="1:7" x14ac:dyDescent="0.25">
      <c r="A629" t="s">
        <v>387</v>
      </c>
      <c r="B629" s="2">
        <v>43417</v>
      </c>
      <c r="C629" s="1" t="s">
        <v>1161</v>
      </c>
      <c r="D629">
        <f>+CVEsTime2Fix_FormattedDates9[[#This Row],[FixDate]]-CVEsTime2Fix_FormattedDates9[[#This Row],[CVE_Date]]</f>
        <v>364</v>
      </c>
      <c r="E629" t="s">
        <v>1197</v>
      </c>
      <c r="F629" s="3" t="s">
        <v>386</v>
      </c>
      <c r="G629" s="3" t="s">
        <v>2453</v>
      </c>
    </row>
    <row r="630" spans="1:7" x14ac:dyDescent="0.25">
      <c r="A630" t="s">
        <v>509</v>
      </c>
      <c r="B630" s="2">
        <v>43665</v>
      </c>
      <c r="C630" s="1" t="s">
        <v>1166</v>
      </c>
      <c r="D630">
        <f>+CVEsTime2Fix_FormattedDates9[[#This Row],[FixDate]]-CVEsTime2Fix_FormattedDates9[[#This Row],[CVE_Date]]</f>
        <v>262</v>
      </c>
      <c r="E630" t="s">
        <v>1197</v>
      </c>
      <c r="F630" s="3" t="s">
        <v>1345</v>
      </c>
      <c r="G630" s="3" t="s">
        <v>2454</v>
      </c>
    </row>
    <row r="631" spans="1:7" x14ac:dyDescent="0.25">
      <c r="A631" t="s">
        <v>388</v>
      </c>
      <c r="B631" s="2">
        <v>43417</v>
      </c>
      <c r="C631" s="1" t="s">
        <v>1161</v>
      </c>
      <c r="D631">
        <f>+CVEsTime2Fix_FormattedDates9[[#This Row],[FixDate]]-CVEsTime2Fix_FormattedDates9[[#This Row],[CVE_Date]]</f>
        <v>364</v>
      </c>
      <c r="E631" t="s">
        <v>1197</v>
      </c>
      <c r="F631" s="3" t="s">
        <v>386</v>
      </c>
      <c r="G631" s="3" t="s">
        <v>2455</v>
      </c>
    </row>
    <row r="632" spans="1:7" x14ac:dyDescent="0.25">
      <c r="A632" t="s">
        <v>511</v>
      </c>
      <c r="B632" s="2">
        <v>43665</v>
      </c>
      <c r="C632" s="1" t="s">
        <v>1166</v>
      </c>
      <c r="D632">
        <f>+CVEsTime2Fix_FormattedDates9[[#This Row],[FixDate]]-CVEsTime2Fix_FormattedDates9[[#This Row],[CVE_Date]]</f>
        <v>262</v>
      </c>
      <c r="E632" t="s">
        <v>1197</v>
      </c>
      <c r="F632" s="3" t="s">
        <v>1345</v>
      </c>
      <c r="G632" s="3" t="s">
        <v>2456</v>
      </c>
    </row>
    <row r="633" spans="1:7" x14ac:dyDescent="0.25">
      <c r="A633" t="s">
        <v>512</v>
      </c>
      <c r="B633" s="2">
        <v>43665</v>
      </c>
      <c r="C633" s="1" t="s">
        <v>1166</v>
      </c>
      <c r="D633">
        <f>+CVEsTime2Fix_FormattedDates9[[#This Row],[FixDate]]-CVEsTime2Fix_FormattedDates9[[#This Row],[CVE_Date]]</f>
        <v>262</v>
      </c>
      <c r="E633" t="s">
        <v>1197</v>
      </c>
      <c r="F633" s="3" t="s">
        <v>1345</v>
      </c>
      <c r="G633" s="3" t="s">
        <v>2457</v>
      </c>
    </row>
    <row r="634" spans="1:7" x14ac:dyDescent="0.25">
      <c r="A634" t="s">
        <v>513</v>
      </c>
      <c r="B634" s="2">
        <v>43665</v>
      </c>
      <c r="C634" s="1" t="s">
        <v>1166</v>
      </c>
      <c r="D634">
        <f>+CVEsTime2Fix_FormattedDates9[[#This Row],[FixDate]]-CVEsTime2Fix_FormattedDates9[[#This Row],[CVE_Date]]</f>
        <v>262</v>
      </c>
      <c r="E634" t="s">
        <v>1197</v>
      </c>
      <c r="F634" s="3" t="s">
        <v>1345</v>
      </c>
      <c r="G634" s="3" t="s">
        <v>2458</v>
      </c>
    </row>
    <row r="635" spans="1:7" x14ac:dyDescent="0.25">
      <c r="A635" t="s">
        <v>514</v>
      </c>
      <c r="B635" s="2">
        <v>43680</v>
      </c>
      <c r="C635" s="1" t="s">
        <v>1176</v>
      </c>
      <c r="D635">
        <f>+CVEsTime2Fix_FormattedDates9[[#This Row],[FixDate]]-CVEsTime2Fix_FormattedDates9[[#This Row],[CVE_Date]]</f>
        <v>129</v>
      </c>
      <c r="E635" t="s">
        <v>1197</v>
      </c>
      <c r="F635" s="3" t="s">
        <v>515</v>
      </c>
      <c r="G635" s="3" t="s">
        <v>2459</v>
      </c>
    </row>
    <row r="636" spans="1:7" x14ac:dyDescent="0.25">
      <c r="A636" t="s">
        <v>516</v>
      </c>
      <c r="B636" s="2">
        <v>43680</v>
      </c>
      <c r="C636" s="1" t="s">
        <v>1176</v>
      </c>
      <c r="D636">
        <f>+CVEsTime2Fix_FormattedDates9[[#This Row],[FixDate]]-CVEsTime2Fix_FormattedDates9[[#This Row],[CVE_Date]]</f>
        <v>129</v>
      </c>
      <c r="E636" t="s">
        <v>1197</v>
      </c>
      <c r="F636" s="3" t="s">
        <v>515</v>
      </c>
      <c r="G636" s="3" t="s">
        <v>2460</v>
      </c>
    </row>
    <row r="637" spans="1:7" x14ac:dyDescent="0.25">
      <c r="A637" t="s">
        <v>517</v>
      </c>
      <c r="B637" s="2">
        <v>43680</v>
      </c>
      <c r="C637" s="1" t="s">
        <v>1176</v>
      </c>
      <c r="D637">
        <f>+CVEsTime2Fix_FormattedDates9[[#This Row],[FixDate]]-CVEsTime2Fix_FormattedDates9[[#This Row],[CVE_Date]]</f>
        <v>129</v>
      </c>
      <c r="E637" t="s">
        <v>1197</v>
      </c>
      <c r="F637" s="3" t="s">
        <v>515</v>
      </c>
      <c r="G637" s="3" t="s">
        <v>2461</v>
      </c>
    </row>
    <row r="638" spans="1:7" x14ac:dyDescent="0.25">
      <c r="A638" t="s">
        <v>518</v>
      </c>
      <c r="B638" s="2">
        <v>43680</v>
      </c>
      <c r="C638" s="1" t="s">
        <v>1176</v>
      </c>
      <c r="D638">
        <f>+CVEsTime2Fix_FormattedDates9[[#This Row],[FixDate]]-CVEsTime2Fix_FormattedDates9[[#This Row],[CVE_Date]]</f>
        <v>129</v>
      </c>
      <c r="E638" t="s">
        <v>1197</v>
      </c>
      <c r="F638" s="3" t="s">
        <v>515</v>
      </c>
      <c r="G638" s="3" t="s">
        <v>2462</v>
      </c>
    </row>
    <row r="639" spans="1:7" x14ac:dyDescent="0.25">
      <c r="A639" t="s">
        <v>519</v>
      </c>
      <c r="B639" s="2">
        <v>43680</v>
      </c>
      <c r="C639" s="1" t="s">
        <v>1176</v>
      </c>
      <c r="D639">
        <f>+CVEsTime2Fix_FormattedDates9[[#This Row],[FixDate]]-CVEsTime2Fix_FormattedDates9[[#This Row],[CVE_Date]]</f>
        <v>129</v>
      </c>
      <c r="E639" t="s">
        <v>1197</v>
      </c>
      <c r="F639" s="3" t="s">
        <v>515</v>
      </c>
      <c r="G639" s="3" t="s">
        <v>1658</v>
      </c>
    </row>
    <row r="640" spans="1:7" x14ac:dyDescent="0.25">
      <c r="A640" t="s">
        <v>389</v>
      </c>
      <c r="B640" s="2">
        <v>43417</v>
      </c>
      <c r="C640" s="1" t="s">
        <v>1161</v>
      </c>
      <c r="D640">
        <f>+CVEsTime2Fix_FormattedDates9[[#This Row],[FixDate]]-CVEsTime2Fix_FormattedDates9[[#This Row],[CVE_Date]]</f>
        <v>364</v>
      </c>
      <c r="E640" t="s">
        <v>1197</v>
      </c>
      <c r="F640" s="3" t="s">
        <v>386</v>
      </c>
      <c r="G640" s="3" t="s">
        <v>2463</v>
      </c>
    </row>
    <row r="641" spans="1:7" x14ac:dyDescent="0.25">
      <c r="A641" t="s">
        <v>27</v>
      </c>
      <c r="B641" s="2">
        <v>43706</v>
      </c>
      <c r="C641" s="1" t="s">
        <v>1178</v>
      </c>
      <c r="D641">
        <f>+CVEsTime2Fix_FormattedDates9[[#This Row],[FixDate]]-CVEsTime2Fix_FormattedDates9[[#This Row],[CVE_Date]]</f>
        <v>48</v>
      </c>
      <c r="E641" t="s">
        <v>1197</v>
      </c>
      <c r="F641" s="3" t="s">
        <v>1485</v>
      </c>
      <c r="G641" s="3" t="s">
        <v>2464</v>
      </c>
    </row>
    <row r="642" spans="1:7" x14ac:dyDescent="0.25">
      <c r="A642" t="s">
        <v>522</v>
      </c>
      <c r="B642" s="2">
        <v>43440</v>
      </c>
      <c r="C642" s="4">
        <v>43530</v>
      </c>
      <c r="D642">
        <f>+CVEsTime2Fix_FormattedDates9[[#This Row],[FixDate]]-CVEsTime2Fix_FormattedDates9[[#This Row],[CVE_Date]]</f>
        <v>90</v>
      </c>
      <c r="E642" t="s">
        <v>1200</v>
      </c>
      <c r="F642" s="3" t="s">
        <v>523</v>
      </c>
      <c r="G642" s="3" t="s">
        <v>2465</v>
      </c>
    </row>
    <row r="643" spans="1:7" x14ac:dyDescent="0.25">
      <c r="A643" t="s">
        <v>524</v>
      </c>
      <c r="B643" s="2">
        <v>43711</v>
      </c>
      <c r="D643" s="6"/>
      <c r="E643" t="s">
        <v>1270</v>
      </c>
      <c r="F643" s="3" t="s">
        <v>1664</v>
      </c>
      <c r="G643" t="s">
        <v>1664</v>
      </c>
    </row>
    <row r="644" spans="1:7" x14ac:dyDescent="0.25">
      <c r="A644" t="s">
        <v>525</v>
      </c>
      <c r="B644" s="2">
        <v>43711</v>
      </c>
      <c r="C644" s="1"/>
      <c r="E644" t="s">
        <v>1270</v>
      </c>
      <c r="F644" s="3" t="s">
        <v>1486</v>
      </c>
      <c r="G644" t="s">
        <v>1486</v>
      </c>
    </row>
    <row r="645" spans="1:7" x14ac:dyDescent="0.25">
      <c r="A645" t="s">
        <v>526</v>
      </c>
      <c r="B645" s="2">
        <v>43711</v>
      </c>
      <c r="D645" s="6"/>
      <c r="E645" t="s">
        <v>1270</v>
      </c>
      <c r="F645" s="3" t="s">
        <v>1665</v>
      </c>
      <c r="G645" t="s">
        <v>1665</v>
      </c>
    </row>
    <row r="646" spans="1:7" x14ac:dyDescent="0.25">
      <c r="A646" t="s">
        <v>527</v>
      </c>
      <c r="B646" s="2">
        <v>43712</v>
      </c>
      <c r="D646" s="6"/>
      <c r="E646" t="s">
        <v>1270</v>
      </c>
      <c r="F646" s="3" t="s">
        <v>1666</v>
      </c>
      <c r="G646" t="s">
        <v>1666</v>
      </c>
    </row>
    <row r="647" spans="1:7" x14ac:dyDescent="0.25">
      <c r="A647" t="s">
        <v>528</v>
      </c>
      <c r="B647" s="2">
        <v>43440</v>
      </c>
      <c r="C647" s="4"/>
      <c r="E647" t="s">
        <v>1270</v>
      </c>
      <c r="F647" s="3" t="s">
        <v>1366</v>
      </c>
      <c r="G647" s="3" t="s">
        <v>2466</v>
      </c>
    </row>
    <row r="648" spans="1:7" x14ac:dyDescent="0.25">
      <c r="A648" t="s">
        <v>529</v>
      </c>
      <c r="B648" s="2">
        <v>43440</v>
      </c>
      <c r="C648" s="1" t="s">
        <v>1180</v>
      </c>
      <c r="D648">
        <f>+CVEsTime2Fix_FormattedDates9[[#This Row],[FixDate]]-CVEsTime2Fix_FormattedDates9[[#This Row],[CVE_Date]]</f>
        <v>103</v>
      </c>
      <c r="E648" t="s">
        <v>1197</v>
      </c>
      <c r="F648" s="3" t="s">
        <v>530</v>
      </c>
      <c r="G648" s="3" t="s">
        <v>2467</v>
      </c>
    </row>
    <row r="649" spans="1:7" x14ac:dyDescent="0.25">
      <c r="A649" t="s">
        <v>531</v>
      </c>
      <c r="B649" s="2">
        <v>43712</v>
      </c>
      <c r="D649" s="6"/>
      <c r="E649" t="s">
        <v>1270</v>
      </c>
      <c r="F649" s="3" t="s">
        <v>1667</v>
      </c>
      <c r="G649" t="s">
        <v>1667</v>
      </c>
    </row>
    <row r="650" spans="1:7" x14ac:dyDescent="0.25">
      <c r="A650" t="s">
        <v>532</v>
      </c>
      <c r="B650" s="2">
        <v>43712</v>
      </c>
      <c r="D650" s="6"/>
      <c r="E650" t="s">
        <v>1270</v>
      </c>
      <c r="F650" s="3" t="s">
        <v>1668</v>
      </c>
      <c r="G650" t="s">
        <v>1668</v>
      </c>
    </row>
    <row r="651" spans="1:7" x14ac:dyDescent="0.25">
      <c r="A651" t="s">
        <v>533</v>
      </c>
      <c r="B651" s="2">
        <v>43712</v>
      </c>
      <c r="D651" s="6"/>
      <c r="E651" t="s">
        <v>1270</v>
      </c>
      <c r="F651" s="3" t="s">
        <v>1669</v>
      </c>
      <c r="G651" t="s">
        <v>1669</v>
      </c>
    </row>
    <row r="652" spans="1:7" x14ac:dyDescent="0.25">
      <c r="A652" t="s">
        <v>534</v>
      </c>
      <c r="B652" s="2">
        <v>43712</v>
      </c>
      <c r="D652" s="6"/>
      <c r="E652" t="s">
        <v>1270</v>
      </c>
      <c r="F652" s="3" t="s">
        <v>1670</v>
      </c>
      <c r="G652" t="s">
        <v>1670</v>
      </c>
    </row>
    <row r="653" spans="1:7" x14ac:dyDescent="0.25">
      <c r="A653" t="s">
        <v>535</v>
      </c>
      <c r="B653" s="2">
        <v>43712</v>
      </c>
      <c r="D653" s="6"/>
      <c r="E653" t="s">
        <v>1270</v>
      </c>
      <c r="F653" s="3" t="s">
        <v>1671</v>
      </c>
      <c r="G653" t="s">
        <v>1671</v>
      </c>
    </row>
    <row r="654" spans="1:7" x14ac:dyDescent="0.25">
      <c r="A654" t="s">
        <v>536</v>
      </c>
      <c r="B654" s="2">
        <v>43712</v>
      </c>
      <c r="D654" s="6"/>
      <c r="E654" t="s">
        <v>1270</v>
      </c>
      <c r="F654" s="3" t="s">
        <v>1672</v>
      </c>
      <c r="G654" t="s">
        <v>1672</v>
      </c>
    </row>
    <row r="655" spans="1:7" x14ac:dyDescent="0.25">
      <c r="A655" t="s">
        <v>537</v>
      </c>
      <c r="B655" s="2">
        <v>43712</v>
      </c>
      <c r="D655" s="6"/>
      <c r="E655" t="s">
        <v>1270</v>
      </c>
      <c r="F655" s="3" t="s">
        <v>1673</v>
      </c>
      <c r="G655" t="s">
        <v>1673</v>
      </c>
    </row>
    <row r="656" spans="1:7" x14ac:dyDescent="0.25">
      <c r="A656" t="s">
        <v>538</v>
      </c>
      <c r="B656" s="2">
        <v>43712</v>
      </c>
      <c r="D656" s="6"/>
      <c r="E656" t="s">
        <v>1270</v>
      </c>
      <c r="F656" s="3" t="s">
        <v>1674</v>
      </c>
      <c r="G656" t="s">
        <v>1674</v>
      </c>
    </row>
    <row r="657" spans="1:7" x14ac:dyDescent="0.25">
      <c r="A657" t="s">
        <v>539</v>
      </c>
      <c r="B657" s="2">
        <v>43712</v>
      </c>
      <c r="D657" s="6"/>
      <c r="E657" t="s">
        <v>1270</v>
      </c>
      <c r="F657" s="3" t="s">
        <v>1675</v>
      </c>
      <c r="G657" t="s">
        <v>1675</v>
      </c>
    </row>
    <row r="658" spans="1:7" x14ac:dyDescent="0.25">
      <c r="A658" t="s">
        <v>540</v>
      </c>
      <c r="B658" s="2">
        <v>43712</v>
      </c>
      <c r="D658" s="6"/>
      <c r="E658" t="s">
        <v>1270</v>
      </c>
      <c r="F658" s="3" t="s">
        <v>1676</v>
      </c>
      <c r="G658" t="s">
        <v>1676</v>
      </c>
    </row>
    <row r="659" spans="1:7" x14ac:dyDescent="0.25">
      <c r="A659" t="s">
        <v>541</v>
      </c>
      <c r="B659" s="2">
        <v>43712</v>
      </c>
      <c r="D659" s="6"/>
      <c r="E659" t="s">
        <v>1270</v>
      </c>
      <c r="F659" s="3" t="s">
        <v>1677</v>
      </c>
      <c r="G659" t="s">
        <v>1677</v>
      </c>
    </row>
    <row r="660" spans="1:7" x14ac:dyDescent="0.25">
      <c r="A660" t="s">
        <v>542</v>
      </c>
      <c r="B660" s="2">
        <v>43440</v>
      </c>
      <c r="D660" s="6"/>
      <c r="E660" t="s">
        <v>1270</v>
      </c>
      <c r="F660" s="3" t="s">
        <v>1678</v>
      </c>
      <c r="G660" t="s">
        <v>1678</v>
      </c>
    </row>
    <row r="661" spans="1:7" x14ac:dyDescent="0.25">
      <c r="A661" t="s">
        <v>543</v>
      </c>
      <c r="B661" s="2">
        <v>43440</v>
      </c>
      <c r="C661" s="1" t="s">
        <v>1179</v>
      </c>
      <c r="D661">
        <f>+CVEsTime2Fix_FormattedDates9[[#This Row],[FixDate]]-CVEsTime2Fix_FormattedDates9[[#This Row],[CVE_Date]]</f>
        <v>90</v>
      </c>
      <c r="E661" t="s">
        <v>1197</v>
      </c>
      <c r="F661" s="3" t="s">
        <v>1258</v>
      </c>
      <c r="G661" s="3" t="s">
        <v>2468</v>
      </c>
    </row>
    <row r="662" spans="1:7" x14ac:dyDescent="0.25">
      <c r="A662" t="s">
        <v>544</v>
      </c>
      <c r="B662" s="2">
        <v>43440</v>
      </c>
      <c r="D662" s="6"/>
      <c r="E662" t="s">
        <v>1270</v>
      </c>
      <c r="F662" s="3" t="s">
        <v>1679</v>
      </c>
      <c r="G662" t="s">
        <v>1679</v>
      </c>
    </row>
    <row r="663" spans="1:7" x14ac:dyDescent="0.25">
      <c r="A663" t="s">
        <v>545</v>
      </c>
      <c r="B663" s="2">
        <v>43440</v>
      </c>
      <c r="C663" s="1" t="s">
        <v>1179</v>
      </c>
      <c r="D663">
        <f>+CVEsTime2Fix_FormattedDates9[[#This Row],[FixDate]]-CVEsTime2Fix_FormattedDates9[[#This Row],[CVE_Date]]</f>
        <v>90</v>
      </c>
      <c r="E663" t="s">
        <v>1197</v>
      </c>
      <c r="F663" s="3" t="s">
        <v>1259</v>
      </c>
      <c r="G663" s="3" t="s">
        <v>2469</v>
      </c>
    </row>
    <row r="664" spans="1:7" x14ac:dyDescent="0.25">
      <c r="A664" t="s">
        <v>546</v>
      </c>
      <c r="B664" s="2">
        <v>43713</v>
      </c>
      <c r="D664" s="6"/>
      <c r="E664" t="s">
        <v>1270</v>
      </c>
      <c r="F664" s="3" t="s">
        <v>1680</v>
      </c>
      <c r="G664" t="s">
        <v>1680</v>
      </c>
    </row>
    <row r="665" spans="1:7" x14ac:dyDescent="0.25">
      <c r="A665" t="s">
        <v>547</v>
      </c>
      <c r="B665" s="2">
        <v>43440</v>
      </c>
      <c r="D665" s="6"/>
      <c r="E665" t="s">
        <v>1270</v>
      </c>
      <c r="F665" s="3" t="s">
        <v>1681</v>
      </c>
      <c r="G665" t="s">
        <v>1681</v>
      </c>
    </row>
    <row r="666" spans="1:7" x14ac:dyDescent="0.25">
      <c r="A666" t="s">
        <v>548</v>
      </c>
      <c r="B666" s="2">
        <v>43440</v>
      </c>
      <c r="C666" s="1" t="s">
        <v>1179</v>
      </c>
      <c r="D666">
        <f>+CVEsTime2Fix_FormattedDates9[[#This Row],[FixDate]]-CVEsTime2Fix_FormattedDates9[[#This Row],[CVE_Date]]</f>
        <v>90</v>
      </c>
      <c r="E666" t="s">
        <v>1197</v>
      </c>
      <c r="F666" s="3" t="s">
        <v>1428</v>
      </c>
      <c r="G666" s="3" t="s">
        <v>2470</v>
      </c>
    </row>
    <row r="667" spans="1:7" x14ac:dyDescent="0.25">
      <c r="A667" t="s">
        <v>549</v>
      </c>
      <c r="B667" s="2">
        <v>43440</v>
      </c>
      <c r="C667" s="1" t="s">
        <v>1179</v>
      </c>
      <c r="D667">
        <f>+CVEsTime2Fix_FormattedDates9[[#This Row],[FixDate]]-CVEsTime2Fix_FormattedDates9[[#This Row],[CVE_Date]]</f>
        <v>90</v>
      </c>
      <c r="E667" t="s">
        <v>1197</v>
      </c>
      <c r="F667" s="3" t="s">
        <v>1429</v>
      </c>
      <c r="G667" s="3" t="s">
        <v>2471</v>
      </c>
    </row>
    <row r="668" spans="1:7" x14ac:dyDescent="0.25">
      <c r="A668" t="s">
        <v>550</v>
      </c>
      <c r="B668" s="2">
        <v>43440</v>
      </c>
      <c r="C668" s="1" t="s">
        <v>1179</v>
      </c>
      <c r="D668">
        <f>+CVEsTime2Fix_FormattedDates9[[#This Row],[FixDate]]-CVEsTime2Fix_FormattedDates9[[#This Row],[CVE_Date]]</f>
        <v>90</v>
      </c>
      <c r="E668" t="s">
        <v>1197</v>
      </c>
      <c r="F668" s="3" t="s">
        <v>1260</v>
      </c>
      <c r="G668" s="3" t="s">
        <v>2472</v>
      </c>
    </row>
    <row r="669" spans="1:7" x14ac:dyDescent="0.25">
      <c r="A669" t="s">
        <v>390</v>
      </c>
      <c r="B669" s="2">
        <v>43417</v>
      </c>
      <c r="C669" s="1" t="s">
        <v>1161</v>
      </c>
      <c r="D669">
        <f>+CVEsTime2Fix_FormattedDates9[[#This Row],[FixDate]]-CVEsTime2Fix_FormattedDates9[[#This Row],[CVE_Date]]</f>
        <v>364</v>
      </c>
      <c r="E669" t="s">
        <v>1197</v>
      </c>
      <c r="F669" s="3" t="s">
        <v>386</v>
      </c>
      <c r="G669" s="3" t="s">
        <v>2473</v>
      </c>
    </row>
    <row r="670" spans="1:7" x14ac:dyDescent="0.25">
      <c r="A670" t="s">
        <v>552</v>
      </c>
      <c r="B670" s="2">
        <v>43440</v>
      </c>
      <c r="C670" s="1" t="s">
        <v>1179</v>
      </c>
      <c r="D670">
        <f>+CVEsTime2Fix_FormattedDates9[[#This Row],[FixDate]]-CVEsTime2Fix_FormattedDates9[[#This Row],[CVE_Date]]</f>
        <v>90</v>
      </c>
      <c r="E670" t="s">
        <v>1197</v>
      </c>
      <c r="F670" s="3" t="s">
        <v>1260</v>
      </c>
      <c r="G670" s="3" t="s">
        <v>2474</v>
      </c>
    </row>
    <row r="671" spans="1:7" x14ac:dyDescent="0.25">
      <c r="A671" t="s">
        <v>553</v>
      </c>
      <c r="B671" s="2">
        <v>43440</v>
      </c>
      <c r="C671" s="1" t="s">
        <v>1179</v>
      </c>
      <c r="D671">
        <f>+CVEsTime2Fix_FormattedDates9[[#This Row],[FixDate]]-CVEsTime2Fix_FormattedDates9[[#This Row],[CVE_Date]]</f>
        <v>90</v>
      </c>
      <c r="E671" t="s">
        <v>1197</v>
      </c>
      <c r="F671" s="3" t="s">
        <v>1261</v>
      </c>
      <c r="G671" s="3" t="s">
        <v>2475</v>
      </c>
    </row>
    <row r="672" spans="1:7" x14ac:dyDescent="0.25">
      <c r="A672" t="s">
        <v>391</v>
      </c>
      <c r="B672" s="2">
        <v>43417</v>
      </c>
      <c r="C672" s="1" t="s">
        <v>1161</v>
      </c>
      <c r="D672">
        <f>+CVEsTime2Fix_FormattedDates9[[#This Row],[FixDate]]-CVEsTime2Fix_FormattedDates9[[#This Row],[CVE_Date]]</f>
        <v>364</v>
      </c>
      <c r="E672" t="s">
        <v>1197</v>
      </c>
      <c r="F672" s="3" t="s">
        <v>386</v>
      </c>
      <c r="G672" s="3" t="s">
        <v>2476</v>
      </c>
    </row>
    <row r="673" spans="1:7" x14ac:dyDescent="0.25">
      <c r="A673" t="s">
        <v>555</v>
      </c>
      <c r="B673" s="2">
        <v>43440</v>
      </c>
      <c r="C673" s="1" t="s">
        <v>1179</v>
      </c>
      <c r="D673">
        <f>+CVEsTime2Fix_FormattedDates9[[#This Row],[FixDate]]-CVEsTime2Fix_FormattedDates9[[#This Row],[CVE_Date]]</f>
        <v>90</v>
      </c>
      <c r="E673" t="s">
        <v>1197</v>
      </c>
      <c r="F673" s="3" t="s">
        <v>1430</v>
      </c>
      <c r="G673" s="3" t="s">
        <v>2477</v>
      </c>
    </row>
    <row r="674" spans="1:7" x14ac:dyDescent="0.25">
      <c r="A674" t="s">
        <v>556</v>
      </c>
      <c r="B674" s="2">
        <v>43440</v>
      </c>
      <c r="C674" s="4">
        <v>43530</v>
      </c>
      <c r="D674" s="14">
        <f>+CVEsTime2Fix_FormattedDates9[[#This Row],[FixDate]]-CVEsTime2Fix_FormattedDates9[[#This Row],[CVE_Date]]</f>
        <v>90</v>
      </c>
      <c r="E674" t="s">
        <v>1200</v>
      </c>
      <c r="F674" s="3" t="s">
        <v>1898</v>
      </c>
      <c r="G674" s="3" t="s">
        <v>1893</v>
      </c>
    </row>
    <row r="675" spans="1:7" x14ac:dyDescent="0.25">
      <c r="A675" t="s">
        <v>557</v>
      </c>
      <c r="B675" s="2">
        <v>43440</v>
      </c>
      <c r="C675" s="1" t="s">
        <v>1179</v>
      </c>
      <c r="D675">
        <f>+CVEsTime2Fix_FormattedDates9[[#This Row],[FixDate]]-CVEsTime2Fix_FormattedDates9[[#This Row],[CVE_Date]]</f>
        <v>90</v>
      </c>
      <c r="E675" t="s">
        <v>1197</v>
      </c>
      <c r="F675" s="3" t="s">
        <v>558</v>
      </c>
      <c r="G675" s="3" t="s">
        <v>2478</v>
      </c>
    </row>
    <row r="676" spans="1:7" x14ac:dyDescent="0.25">
      <c r="A676" t="s">
        <v>559</v>
      </c>
      <c r="B676" s="2">
        <v>43440</v>
      </c>
      <c r="C676" s="1" t="s">
        <v>1179</v>
      </c>
      <c r="D676">
        <f>+CVEsTime2Fix_FormattedDates9[[#This Row],[FixDate]]-CVEsTime2Fix_FormattedDates9[[#This Row],[CVE_Date]]</f>
        <v>90</v>
      </c>
      <c r="E676" t="s">
        <v>1197</v>
      </c>
      <c r="F676" s="3" t="s">
        <v>1431</v>
      </c>
      <c r="G676" s="3" t="s">
        <v>2479</v>
      </c>
    </row>
    <row r="677" spans="1:7" x14ac:dyDescent="0.25">
      <c r="A677" t="s">
        <v>560</v>
      </c>
      <c r="B677" s="2">
        <v>43440</v>
      </c>
      <c r="C677" s="1" t="s">
        <v>1179</v>
      </c>
      <c r="D677">
        <f>+CVEsTime2Fix_FormattedDates9[[#This Row],[FixDate]]-CVEsTime2Fix_FormattedDates9[[#This Row],[CVE_Date]]</f>
        <v>90</v>
      </c>
      <c r="E677" t="s">
        <v>1197</v>
      </c>
      <c r="F677" s="3" t="s">
        <v>1432</v>
      </c>
      <c r="G677" s="3" t="s">
        <v>2480</v>
      </c>
    </row>
    <row r="678" spans="1:7" x14ac:dyDescent="0.25">
      <c r="A678" t="s">
        <v>561</v>
      </c>
      <c r="B678" s="2">
        <v>43440</v>
      </c>
      <c r="C678" s="11">
        <v>43530</v>
      </c>
      <c r="D678" s="15" cm="1">
        <f t="array" ref="D678">_xlfn.IFS(CVEsTime2Fix_FormattedDates9[[#This Row],[FixDate]]="NA","NA",NOT(CVEsTime2Fix_FormattedDates9[[#This Row],[FixDate]]="NA"),(CVEsTime2Fix_FormattedDates9[[#This Row],[FixDate]]-CVEsTime2Fix_FormattedDates9[[#This Row],[CVE_Date]]))</f>
        <v>90</v>
      </c>
      <c r="E678" t="s">
        <v>1200</v>
      </c>
      <c r="F678" t="s">
        <v>1710</v>
      </c>
      <c r="G678" s="3" t="s">
        <v>1687</v>
      </c>
    </row>
    <row r="679" spans="1:7" x14ac:dyDescent="0.25">
      <c r="A679" t="s">
        <v>562</v>
      </c>
      <c r="B679" s="2">
        <v>43714</v>
      </c>
      <c r="D679" s="6"/>
      <c r="E679" t="s">
        <v>1270</v>
      </c>
      <c r="F679" t="s">
        <v>1688</v>
      </c>
      <c r="G679" t="s">
        <v>1688</v>
      </c>
    </row>
    <row r="680" spans="1:7" x14ac:dyDescent="0.25">
      <c r="A680" t="s">
        <v>563</v>
      </c>
      <c r="B680" s="2">
        <v>43440</v>
      </c>
      <c r="D680" s="6"/>
      <c r="E680" t="s">
        <v>1270</v>
      </c>
      <c r="F680" s="3" t="s">
        <v>1689</v>
      </c>
      <c r="G680" t="s">
        <v>1689</v>
      </c>
    </row>
    <row r="681" spans="1:7" x14ac:dyDescent="0.25">
      <c r="A681" t="s">
        <v>564</v>
      </c>
      <c r="B681" s="2">
        <v>43440</v>
      </c>
      <c r="C681" s="4">
        <v>43530</v>
      </c>
      <c r="D681">
        <f>+CVEsTime2Fix_FormattedDates9[[#This Row],[FixDate]]-CVEsTime2Fix_FormattedDates9[[#This Row],[CVE_Date]]</f>
        <v>90</v>
      </c>
      <c r="E681" t="s">
        <v>1200</v>
      </c>
      <c r="F681" s="3" t="s">
        <v>1503</v>
      </c>
      <c r="G681" s="3" t="s">
        <v>1487</v>
      </c>
    </row>
    <row r="682" spans="1:7" x14ac:dyDescent="0.25">
      <c r="A682" t="s">
        <v>565</v>
      </c>
      <c r="B682" s="2">
        <v>43440</v>
      </c>
      <c r="C682" s="4"/>
      <c r="E682" t="s">
        <v>1270</v>
      </c>
      <c r="F682" s="3" t="s">
        <v>566</v>
      </c>
      <c r="G682" s="3" t="s">
        <v>2481</v>
      </c>
    </row>
    <row r="683" spans="1:7" x14ac:dyDescent="0.25">
      <c r="A683" t="s">
        <v>567</v>
      </c>
      <c r="B683" s="2">
        <v>43440</v>
      </c>
      <c r="C683" s="1" t="s">
        <v>1179</v>
      </c>
      <c r="D683">
        <f>+CVEsTime2Fix_FormattedDates9[[#This Row],[FixDate]]-CVEsTime2Fix_FormattedDates9[[#This Row],[CVE_Date]]</f>
        <v>90</v>
      </c>
      <c r="E683" t="s">
        <v>1197</v>
      </c>
      <c r="F683" s="3" t="s">
        <v>1262</v>
      </c>
      <c r="G683" s="3" t="s">
        <v>2482</v>
      </c>
    </row>
    <row r="684" spans="1:7" x14ac:dyDescent="0.25">
      <c r="A684" t="s">
        <v>568</v>
      </c>
      <c r="B684" s="2">
        <v>43440</v>
      </c>
      <c r="D684" s="6"/>
      <c r="E684" t="s">
        <v>1270</v>
      </c>
      <c r="F684" s="3" t="s">
        <v>1690</v>
      </c>
      <c r="G684" t="s">
        <v>1690</v>
      </c>
    </row>
    <row r="685" spans="1:7" x14ac:dyDescent="0.25">
      <c r="A685" t="s">
        <v>569</v>
      </c>
      <c r="B685" s="2">
        <v>43440</v>
      </c>
      <c r="C685" s="1" t="s">
        <v>1179</v>
      </c>
      <c r="D685">
        <f>+CVEsTime2Fix_FormattedDates9[[#This Row],[FixDate]]-CVEsTime2Fix_FormattedDates9[[#This Row],[CVE_Date]]</f>
        <v>90</v>
      </c>
      <c r="E685" t="s">
        <v>1197</v>
      </c>
      <c r="F685" s="3" t="s">
        <v>1263</v>
      </c>
      <c r="G685" s="3" t="s">
        <v>2483</v>
      </c>
    </row>
    <row r="686" spans="1:7" x14ac:dyDescent="0.25">
      <c r="A686" t="s">
        <v>570</v>
      </c>
      <c r="B686" s="2">
        <v>43715</v>
      </c>
      <c r="D686" s="6"/>
      <c r="E686" t="s">
        <v>1270</v>
      </c>
      <c r="F686" s="3" t="s">
        <v>1691</v>
      </c>
      <c r="G686" t="s">
        <v>1691</v>
      </c>
    </row>
    <row r="687" spans="1:7" x14ac:dyDescent="0.25">
      <c r="A687" t="s">
        <v>571</v>
      </c>
      <c r="B687" s="2">
        <v>43715</v>
      </c>
      <c r="D687" s="6"/>
      <c r="E687" t="s">
        <v>1270</v>
      </c>
      <c r="F687" s="3" t="s">
        <v>1692</v>
      </c>
      <c r="G687" t="s">
        <v>1692</v>
      </c>
    </row>
    <row r="688" spans="1:7" x14ac:dyDescent="0.25">
      <c r="A688" t="s">
        <v>572</v>
      </c>
      <c r="B688" s="2">
        <v>43715</v>
      </c>
      <c r="D688" s="6"/>
      <c r="E688" t="s">
        <v>1270</v>
      </c>
      <c r="F688" s="3" t="s">
        <v>1693</v>
      </c>
      <c r="G688" t="s">
        <v>1693</v>
      </c>
    </row>
    <row r="689" spans="1:7" x14ac:dyDescent="0.25">
      <c r="A689" t="s">
        <v>573</v>
      </c>
      <c r="B689" s="2">
        <v>43715</v>
      </c>
      <c r="D689" s="6"/>
      <c r="E689" t="s">
        <v>1270</v>
      </c>
      <c r="F689" s="3" t="s">
        <v>1694</v>
      </c>
      <c r="G689" t="s">
        <v>1694</v>
      </c>
    </row>
    <row r="690" spans="1:7" x14ac:dyDescent="0.25">
      <c r="A690" t="s">
        <v>574</v>
      </c>
      <c r="B690" s="2">
        <v>43716</v>
      </c>
      <c r="D690" s="6"/>
      <c r="E690" t="s">
        <v>1270</v>
      </c>
      <c r="F690" t="s">
        <v>1695</v>
      </c>
      <c r="G690" t="s">
        <v>1695</v>
      </c>
    </row>
    <row r="691" spans="1:7" x14ac:dyDescent="0.25">
      <c r="A691" t="s">
        <v>575</v>
      </c>
      <c r="B691" s="2">
        <v>43716</v>
      </c>
      <c r="D691" s="6"/>
      <c r="E691" t="s">
        <v>1270</v>
      </c>
      <c r="F691" s="3" t="s">
        <v>1696</v>
      </c>
      <c r="G691" t="s">
        <v>1696</v>
      </c>
    </row>
    <row r="692" spans="1:7" x14ac:dyDescent="0.25">
      <c r="A692" t="s">
        <v>576</v>
      </c>
      <c r="B692" s="2">
        <v>43716</v>
      </c>
      <c r="C692" s="1"/>
      <c r="E692" t="s">
        <v>1270</v>
      </c>
      <c r="F692" s="3" t="s">
        <v>1504</v>
      </c>
      <c r="G692" t="s">
        <v>1488</v>
      </c>
    </row>
    <row r="693" spans="1:7" x14ac:dyDescent="0.25">
      <c r="A693" t="s">
        <v>577</v>
      </c>
      <c r="B693" s="2">
        <v>43716</v>
      </c>
      <c r="C693" s="1"/>
      <c r="E693" t="s">
        <v>1264</v>
      </c>
      <c r="F693" s="3" t="s">
        <v>1265</v>
      </c>
      <c r="G693" t="s">
        <v>2484</v>
      </c>
    </row>
    <row r="694" spans="1:7" x14ac:dyDescent="0.25">
      <c r="A694" t="s">
        <v>578</v>
      </c>
      <c r="B694" s="2">
        <v>43716</v>
      </c>
      <c r="D694" s="6"/>
      <c r="E694" t="s">
        <v>1270</v>
      </c>
      <c r="F694" s="3" t="s">
        <v>1697</v>
      </c>
      <c r="G694" t="s">
        <v>1697</v>
      </c>
    </row>
    <row r="695" spans="1:7" x14ac:dyDescent="0.25">
      <c r="A695" t="s">
        <v>579</v>
      </c>
      <c r="B695" s="2">
        <v>43717</v>
      </c>
      <c r="D695" s="6"/>
      <c r="E695" t="s">
        <v>1270</v>
      </c>
      <c r="F695" s="3" t="s">
        <v>1698</v>
      </c>
      <c r="G695" t="s">
        <v>1698</v>
      </c>
    </row>
    <row r="696" spans="1:7" x14ac:dyDescent="0.25">
      <c r="A696" t="s">
        <v>580</v>
      </c>
      <c r="B696" s="2">
        <v>43717</v>
      </c>
      <c r="D696" s="6"/>
      <c r="E696" t="s">
        <v>1270</v>
      </c>
      <c r="F696" s="3" t="s">
        <v>1699</v>
      </c>
      <c r="G696" t="s">
        <v>1699</v>
      </c>
    </row>
    <row r="697" spans="1:7" x14ac:dyDescent="0.25">
      <c r="A697" t="s">
        <v>581</v>
      </c>
      <c r="B697" s="2">
        <v>43717</v>
      </c>
      <c r="D697" s="6"/>
      <c r="E697" t="s">
        <v>1270</v>
      </c>
      <c r="F697" s="3" t="s">
        <v>1700</v>
      </c>
      <c r="G697" t="s">
        <v>1700</v>
      </c>
    </row>
    <row r="698" spans="1:7" x14ac:dyDescent="0.25">
      <c r="A698" t="s">
        <v>582</v>
      </c>
      <c r="B698" s="2">
        <v>43717</v>
      </c>
      <c r="D698" s="6"/>
      <c r="E698" t="s">
        <v>1270</v>
      </c>
      <c r="F698" s="3" t="s">
        <v>1701</v>
      </c>
      <c r="G698" t="s">
        <v>1701</v>
      </c>
    </row>
    <row r="699" spans="1:7" x14ac:dyDescent="0.25">
      <c r="A699" t="s">
        <v>583</v>
      </c>
      <c r="B699" s="2">
        <v>43717</v>
      </c>
      <c r="D699" s="6"/>
      <c r="E699" t="s">
        <v>1270</v>
      </c>
      <c r="F699" s="3" t="s">
        <v>1702</v>
      </c>
      <c r="G699" t="s">
        <v>1702</v>
      </c>
    </row>
    <row r="700" spans="1:7" x14ac:dyDescent="0.25">
      <c r="A700" t="s">
        <v>584</v>
      </c>
      <c r="B700" s="2">
        <v>43717</v>
      </c>
      <c r="D700" s="6"/>
      <c r="E700" t="s">
        <v>1270</v>
      </c>
      <c r="F700" s="3" t="s">
        <v>1703</v>
      </c>
      <c r="G700" t="s">
        <v>1703</v>
      </c>
    </row>
    <row r="701" spans="1:7" x14ac:dyDescent="0.25">
      <c r="A701" t="s">
        <v>585</v>
      </c>
      <c r="B701" s="2">
        <v>43717</v>
      </c>
      <c r="D701" s="6"/>
      <c r="E701" t="s">
        <v>1270</v>
      </c>
      <c r="F701" s="3" t="s">
        <v>1704</v>
      </c>
      <c r="G701" t="s">
        <v>1704</v>
      </c>
    </row>
    <row r="702" spans="1:7" x14ac:dyDescent="0.25">
      <c r="A702" t="s">
        <v>586</v>
      </c>
      <c r="B702" s="2">
        <v>43717</v>
      </c>
      <c r="D702" s="6"/>
      <c r="E702" t="s">
        <v>1270</v>
      </c>
      <c r="F702" s="3" t="s">
        <v>1705</v>
      </c>
      <c r="G702" t="s">
        <v>1705</v>
      </c>
    </row>
    <row r="703" spans="1:7" x14ac:dyDescent="0.25">
      <c r="A703" t="s">
        <v>587</v>
      </c>
      <c r="B703" s="2">
        <v>43717</v>
      </c>
      <c r="D703" s="6"/>
      <c r="E703" t="s">
        <v>1270</v>
      </c>
      <c r="F703" s="3" t="s">
        <v>1706</v>
      </c>
      <c r="G703" t="s">
        <v>1706</v>
      </c>
    </row>
    <row r="704" spans="1:7" x14ac:dyDescent="0.25">
      <c r="A704" t="s">
        <v>588</v>
      </c>
      <c r="B704" s="2">
        <v>43717</v>
      </c>
      <c r="D704" s="6"/>
      <c r="E704" t="s">
        <v>1270</v>
      </c>
      <c r="F704" s="3" t="s">
        <v>1707</v>
      </c>
      <c r="G704" t="s">
        <v>1707</v>
      </c>
    </row>
    <row r="705" spans="1:7" x14ac:dyDescent="0.25">
      <c r="A705" t="s">
        <v>589</v>
      </c>
      <c r="B705" s="2">
        <v>43717</v>
      </c>
      <c r="D705" s="6"/>
      <c r="E705" t="s">
        <v>1270</v>
      </c>
      <c r="F705" s="3" t="s">
        <v>1708</v>
      </c>
      <c r="G705" t="s">
        <v>1708</v>
      </c>
    </row>
    <row r="706" spans="1:7" x14ac:dyDescent="0.25">
      <c r="A706" t="s">
        <v>590</v>
      </c>
      <c r="B706" s="2">
        <v>43717</v>
      </c>
      <c r="D706" s="6"/>
      <c r="E706" t="s">
        <v>1270</v>
      </c>
      <c r="F706" s="3" t="s">
        <v>1709</v>
      </c>
      <c r="G706" t="s">
        <v>1709</v>
      </c>
    </row>
    <row r="707" spans="1:7" x14ac:dyDescent="0.25">
      <c r="A707" t="s">
        <v>591</v>
      </c>
      <c r="B707" s="2">
        <v>43717</v>
      </c>
      <c r="D707" s="6"/>
      <c r="E707" t="s">
        <v>1270</v>
      </c>
      <c r="F707" s="3" t="s">
        <v>1711</v>
      </c>
      <c r="G707" t="s">
        <v>1711</v>
      </c>
    </row>
    <row r="708" spans="1:7" x14ac:dyDescent="0.25">
      <c r="A708" t="s">
        <v>592</v>
      </c>
      <c r="B708" s="2">
        <v>43717</v>
      </c>
      <c r="D708" s="6"/>
      <c r="E708" t="s">
        <v>1270</v>
      </c>
      <c r="F708" s="3" t="s">
        <v>1712</v>
      </c>
      <c r="G708" t="s">
        <v>1712</v>
      </c>
    </row>
    <row r="709" spans="1:7" x14ac:dyDescent="0.25">
      <c r="A709" t="s">
        <v>593</v>
      </c>
      <c r="B709" s="2">
        <v>43717</v>
      </c>
      <c r="D709" s="6"/>
      <c r="E709" t="s">
        <v>1270</v>
      </c>
      <c r="F709" s="3" t="s">
        <v>1713</v>
      </c>
      <c r="G709" t="s">
        <v>1713</v>
      </c>
    </row>
    <row r="710" spans="1:7" x14ac:dyDescent="0.25">
      <c r="A710" t="s">
        <v>594</v>
      </c>
      <c r="B710" s="2">
        <v>43717</v>
      </c>
      <c r="D710" s="6"/>
      <c r="E710" t="s">
        <v>1270</v>
      </c>
      <c r="F710" s="3" t="s">
        <v>1714</v>
      </c>
      <c r="G710" t="s">
        <v>1714</v>
      </c>
    </row>
    <row r="711" spans="1:7" x14ac:dyDescent="0.25">
      <c r="A711" t="s">
        <v>595</v>
      </c>
      <c r="B711" s="2">
        <v>43717</v>
      </c>
      <c r="D711" s="6"/>
      <c r="E711" t="s">
        <v>1270</v>
      </c>
      <c r="F711" s="3" t="s">
        <v>1715</v>
      </c>
      <c r="G711" t="s">
        <v>1715</v>
      </c>
    </row>
    <row r="712" spans="1:7" x14ac:dyDescent="0.25">
      <c r="A712" t="s">
        <v>596</v>
      </c>
      <c r="B712" s="2">
        <v>43717</v>
      </c>
      <c r="D712" s="6"/>
      <c r="E712" t="s">
        <v>1270</v>
      </c>
      <c r="F712" s="3" t="s">
        <v>1716</v>
      </c>
      <c r="G712" t="s">
        <v>1716</v>
      </c>
    </row>
    <row r="713" spans="1:7" x14ac:dyDescent="0.25">
      <c r="A713" t="s">
        <v>597</v>
      </c>
      <c r="B713" s="2">
        <v>43717</v>
      </c>
      <c r="D713" s="6"/>
      <c r="E713" t="s">
        <v>1270</v>
      </c>
      <c r="F713" s="3" t="s">
        <v>1717</v>
      </c>
      <c r="G713" t="s">
        <v>1717</v>
      </c>
    </row>
    <row r="714" spans="1:7" x14ac:dyDescent="0.25">
      <c r="A714" t="s">
        <v>598</v>
      </c>
      <c r="B714" s="2">
        <v>43717</v>
      </c>
      <c r="D714" s="6"/>
      <c r="E714" t="s">
        <v>1270</v>
      </c>
      <c r="F714" s="3" t="s">
        <v>1718</v>
      </c>
      <c r="G714" t="s">
        <v>1718</v>
      </c>
    </row>
    <row r="715" spans="1:7" x14ac:dyDescent="0.25">
      <c r="A715" t="s">
        <v>599</v>
      </c>
      <c r="B715" s="2">
        <v>43717</v>
      </c>
      <c r="D715" s="6"/>
      <c r="E715" t="s">
        <v>1270</v>
      </c>
      <c r="F715" s="3" t="s">
        <v>1719</v>
      </c>
      <c r="G715" t="s">
        <v>1719</v>
      </c>
    </row>
    <row r="716" spans="1:7" x14ac:dyDescent="0.25">
      <c r="A716" t="s">
        <v>600</v>
      </c>
      <c r="B716" s="2">
        <v>43717</v>
      </c>
      <c r="D716" s="6"/>
      <c r="E716" t="s">
        <v>1270</v>
      </c>
      <c r="F716" s="3" t="s">
        <v>1720</v>
      </c>
      <c r="G716" t="s">
        <v>1720</v>
      </c>
    </row>
    <row r="717" spans="1:7" x14ac:dyDescent="0.25">
      <c r="A717" t="s">
        <v>601</v>
      </c>
      <c r="B717" s="2">
        <v>43717</v>
      </c>
      <c r="D717" s="6"/>
      <c r="E717" t="s">
        <v>1270</v>
      </c>
      <c r="F717" s="3" t="s">
        <v>1721</v>
      </c>
      <c r="G717" t="s">
        <v>1721</v>
      </c>
    </row>
    <row r="718" spans="1:7" x14ac:dyDescent="0.25">
      <c r="A718" t="s">
        <v>602</v>
      </c>
      <c r="B718" s="2">
        <v>43717</v>
      </c>
      <c r="D718" s="6"/>
      <c r="E718" t="s">
        <v>1270</v>
      </c>
      <c r="F718" s="3" t="s">
        <v>1722</v>
      </c>
      <c r="G718" t="s">
        <v>1722</v>
      </c>
    </row>
    <row r="719" spans="1:7" x14ac:dyDescent="0.25">
      <c r="A719" t="s">
        <v>603</v>
      </c>
      <c r="B719" s="2">
        <v>43723</v>
      </c>
      <c r="D719" s="6"/>
      <c r="E719" t="s">
        <v>1270</v>
      </c>
      <c r="F719" s="3" t="s">
        <v>1723</v>
      </c>
      <c r="G719" t="s">
        <v>1723</v>
      </c>
    </row>
    <row r="720" spans="1:7" x14ac:dyDescent="0.25">
      <c r="A720" t="s">
        <v>28</v>
      </c>
      <c r="B720" s="2">
        <v>43723</v>
      </c>
      <c r="C720" s="11">
        <v>43700</v>
      </c>
      <c r="D720" s="15" cm="1">
        <f t="array" ref="D720">_xlfn.IFS(CVEsTime2Fix_FormattedDates9[[#This Row],[FixDate]]="NA","NA",NOT(CVEsTime2Fix_FormattedDates9[[#This Row],[FixDate]]="NA"),(CVEsTime2Fix_FormattedDates9[[#This Row],[FixDate]]-CVEsTime2Fix_FormattedDates9[[#This Row],[CVE_Date]]))</f>
        <v>-23</v>
      </c>
      <c r="E720" t="s">
        <v>1200</v>
      </c>
      <c r="F720" t="s">
        <v>1741</v>
      </c>
      <c r="G720" s="3" t="s">
        <v>1724</v>
      </c>
    </row>
    <row r="721" spans="1:7" x14ac:dyDescent="0.25">
      <c r="A721" t="s">
        <v>604</v>
      </c>
      <c r="B721" s="2">
        <v>43724</v>
      </c>
      <c r="D721" s="6"/>
      <c r="E721" t="s">
        <v>1270</v>
      </c>
      <c r="F721" s="3" t="s">
        <v>1725</v>
      </c>
      <c r="G721" t="s">
        <v>1725</v>
      </c>
    </row>
    <row r="722" spans="1:7" x14ac:dyDescent="0.25">
      <c r="A722" t="s">
        <v>605</v>
      </c>
      <c r="B722" s="2">
        <v>43727</v>
      </c>
      <c r="D722" s="6"/>
      <c r="E722" t="s">
        <v>1270</v>
      </c>
      <c r="F722" s="3" t="s">
        <v>1726</v>
      </c>
      <c r="G722" t="s">
        <v>1726</v>
      </c>
    </row>
    <row r="723" spans="1:7" x14ac:dyDescent="0.25">
      <c r="A723" t="s">
        <v>606</v>
      </c>
      <c r="B723" s="2">
        <v>43727</v>
      </c>
      <c r="C723" s="1"/>
      <c r="E723" t="s">
        <v>1270</v>
      </c>
      <c r="F723" s="3" t="s">
        <v>1393</v>
      </c>
      <c r="G723" t="s">
        <v>1393</v>
      </c>
    </row>
    <row r="724" spans="1:7" x14ac:dyDescent="0.25">
      <c r="A724" t="s">
        <v>607</v>
      </c>
      <c r="B724" s="2">
        <v>43727</v>
      </c>
      <c r="C724" s="1"/>
      <c r="E724" t="s">
        <v>1270</v>
      </c>
      <c r="F724" s="3" t="s">
        <v>1394</v>
      </c>
      <c r="G724" t="s">
        <v>1394</v>
      </c>
    </row>
    <row r="725" spans="1:7" x14ac:dyDescent="0.25">
      <c r="A725" t="s">
        <v>608</v>
      </c>
      <c r="B725" s="2">
        <v>43727</v>
      </c>
      <c r="C725" s="1"/>
      <c r="E725" t="s">
        <v>1270</v>
      </c>
      <c r="F725" s="3" t="s">
        <v>1395</v>
      </c>
      <c r="G725" t="s">
        <v>1395</v>
      </c>
    </row>
    <row r="726" spans="1:7" x14ac:dyDescent="0.25">
      <c r="A726" t="s">
        <v>609</v>
      </c>
      <c r="B726" s="2">
        <v>43727</v>
      </c>
      <c r="C726" s="1"/>
      <c r="E726" t="s">
        <v>1270</v>
      </c>
      <c r="F726" s="3" t="s">
        <v>1396</v>
      </c>
      <c r="G726" t="s">
        <v>1396</v>
      </c>
    </row>
    <row r="727" spans="1:7" x14ac:dyDescent="0.25">
      <c r="A727" t="s">
        <v>610</v>
      </c>
      <c r="B727" s="2">
        <v>43727</v>
      </c>
      <c r="D727" s="6"/>
      <c r="E727" t="s">
        <v>1270</v>
      </c>
      <c r="F727" s="3" t="s">
        <v>1727</v>
      </c>
      <c r="G727" t="s">
        <v>1727</v>
      </c>
    </row>
    <row r="728" spans="1:7" x14ac:dyDescent="0.25">
      <c r="A728" t="s">
        <v>392</v>
      </c>
      <c r="B728" s="2">
        <v>43417</v>
      </c>
      <c r="C728" s="1" t="s">
        <v>1161</v>
      </c>
      <c r="D728">
        <f>+CVEsTime2Fix_FormattedDates9[[#This Row],[FixDate]]-CVEsTime2Fix_FormattedDates9[[#This Row],[CVE_Date]]</f>
        <v>364</v>
      </c>
      <c r="E728" t="s">
        <v>1197</v>
      </c>
      <c r="F728" s="3" t="s">
        <v>386</v>
      </c>
      <c r="G728" s="3" t="s">
        <v>2485</v>
      </c>
    </row>
    <row r="729" spans="1:7" x14ac:dyDescent="0.25">
      <c r="A729" t="s">
        <v>613</v>
      </c>
      <c r="B729" s="2">
        <v>43732</v>
      </c>
      <c r="D729" s="6"/>
      <c r="E729" t="s">
        <v>1270</v>
      </c>
      <c r="F729" s="3" t="s">
        <v>1728</v>
      </c>
      <c r="G729" t="s">
        <v>1728</v>
      </c>
    </row>
    <row r="730" spans="1:7" x14ac:dyDescent="0.25">
      <c r="A730" t="s">
        <v>614</v>
      </c>
      <c r="B730" s="2">
        <v>43733</v>
      </c>
      <c r="D730" s="6"/>
      <c r="E730" t="s">
        <v>1270</v>
      </c>
      <c r="F730" s="3" t="s">
        <v>1729</v>
      </c>
      <c r="G730" t="s">
        <v>1729</v>
      </c>
    </row>
    <row r="731" spans="1:7" x14ac:dyDescent="0.25">
      <c r="A731" t="s">
        <v>615</v>
      </c>
      <c r="B731" s="2">
        <v>43733</v>
      </c>
      <c r="C731" s="4"/>
      <c r="E731" t="s">
        <v>1270</v>
      </c>
      <c r="F731" s="3" t="s">
        <v>1338</v>
      </c>
      <c r="G731" s="3" t="s">
        <v>2486</v>
      </c>
    </row>
    <row r="732" spans="1:7" x14ac:dyDescent="0.25">
      <c r="A732" t="s">
        <v>616</v>
      </c>
      <c r="B732" s="2">
        <v>43733</v>
      </c>
      <c r="C732" s="1"/>
      <c r="E732" t="s">
        <v>1270</v>
      </c>
      <c r="F732" s="3" t="s">
        <v>1489</v>
      </c>
      <c r="G732" t="s">
        <v>1489</v>
      </c>
    </row>
    <row r="733" spans="1:7" x14ac:dyDescent="0.25">
      <c r="A733" t="s">
        <v>617</v>
      </c>
      <c r="B733" s="2">
        <v>43733</v>
      </c>
      <c r="C733" s="11">
        <v>43616</v>
      </c>
      <c r="D733" s="14" cm="1">
        <f t="array" ref="D733">_xlfn.IFS(CVEsTime2Fix_FormattedDates9[[#This Row],[FixDate]]="NA","NA",NOT(CVEsTime2Fix_FormattedDates9[[#This Row],[FixDate]]="NA"),(CVEsTime2Fix_FormattedDates9[[#This Row],[FixDate]]-CVEsTime2Fix_FormattedDates9[[#This Row],[CVE_Date]]))</f>
        <v>-117</v>
      </c>
      <c r="E733" t="s">
        <v>2595</v>
      </c>
      <c r="F733" s="3" t="s">
        <v>618</v>
      </c>
      <c r="G733" s="3" t="s">
        <v>1730</v>
      </c>
    </row>
    <row r="734" spans="1:7" x14ac:dyDescent="0.25">
      <c r="A734" t="s">
        <v>29</v>
      </c>
      <c r="B734" s="2">
        <v>43733</v>
      </c>
      <c r="C734" s="4">
        <v>43844</v>
      </c>
      <c r="D734">
        <f>+CVEsTime2Fix_FormattedDates9[[#This Row],[FixDate]]-CVEsTime2Fix_FormattedDates9[[#This Row],[CVE_Date]]</f>
        <v>111</v>
      </c>
      <c r="E734" t="s">
        <v>1200</v>
      </c>
      <c r="F734" s="3" t="s">
        <v>1266</v>
      </c>
      <c r="G734" s="3" t="s">
        <v>2487</v>
      </c>
    </row>
    <row r="735" spans="1:7" x14ac:dyDescent="0.25">
      <c r="A735" t="s">
        <v>619</v>
      </c>
      <c r="B735" s="2">
        <v>43736</v>
      </c>
      <c r="D735" s="6"/>
      <c r="E735" t="s">
        <v>1270</v>
      </c>
      <c r="F735" s="3" t="s">
        <v>1731</v>
      </c>
      <c r="G735" t="s">
        <v>1731</v>
      </c>
    </row>
    <row r="736" spans="1:7" x14ac:dyDescent="0.25">
      <c r="A736" t="s">
        <v>620</v>
      </c>
      <c r="B736" s="2">
        <v>43737</v>
      </c>
      <c r="D736" s="6"/>
      <c r="E736" t="s">
        <v>1270</v>
      </c>
      <c r="F736" s="3" t="s">
        <v>1732</v>
      </c>
      <c r="G736" t="s">
        <v>1732</v>
      </c>
    </row>
    <row r="737" spans="1:7" x14ac:dyDescent="0.25">
      <c r="A737" t="s">
        <v>621</v>
      </c>
      <c r="B737" s="2">
        <v>43737</v>
      </c>
      <c r="C737" s="1"/>
      <c r="E737" t="s">
        <v>1270</v>
      </c>
      <c r="F737" s="3" t="s">
        <v>1490</v>
      </c>
      <c r="G737" t="s">
        <v>1490</v>
      </c>
    </row>
    <row r="738" spans="1:7" x14ac:dyDescent="0.25">
      <c r="A738" t="s">
        <v>622</v>
      </c>
      <c r="B738" s="2">
        <v>43737</v>
      </c>
      <c r="C738" s="1"/>
      <c r="E738" t="s">
        <v>1270</v>
      </c>
      <c r="F738" s="3" t="s">
        <v>1491</v>
      </c>
      <c r="G738" t="s">
        <v>1491</v>
      </c>
    </row>
    <row r="739" spans="1:7" x14ac:dyDescent="0.25">
      <c r="A739" t="s">
        <v>623</v>
      </c>
      <c r="B739" s="2">
        <v>43737</v>
      </c>
      <c r="D739" s="6"/>
      <c r="E739" t="s">
        <v>1270</v>
      </c>
      <c r="F739" s="3" t="s">
        <v>1733</v>
      </c>
      <c r="G739" t="s">
        <v>1733</v>
      </c>
    </row>
    <row r="740" spans="1:7" x14ac:dyDescent="0.25">
      <c r="A740" t="s">
        <v>624</v>
      </c>
      <c r="B740" s="2">
        <v>43737</v>
      </c>
      <c r="D740" s="6"/>
      <c r="E740" t="s">
        <v>1270</v>
      </c>
      <c r="F740" s="3" t="s">
        <v>1734</v>
      </c>
      <c r="G740" t="s">
        <v>1734</v>
      </c>
    </row>
    <row r="741" spans="1:7" x14ac:dyDescent="0.25">
      <c r="A741" t="s">
        <v>625</v>
      </c>
      <c r="B741" s="2">
        <v>43737</v>
      </c>
      <c r="D741" s="6"/>
      <c r="E741" t="s">
        <v>1270</v>
      </c>
      <c r="F741" s="3" t="s">
        <v>1735</v>
      </c>
      <c r="G741" t="s">
        <v>1735</v>
      </c>
    </row>
    <row r="742" spans="1:7" x14ac:dyDescent="0.25">
      <c r="A742" t="s">
        <v>626</v>
      </c>
      <c r="B742" s="2">
        <v>43737</v>
      </c>
      <c r="D742" s="6"/>
      <c r="E742" t="s">
        <v>1270</v>
      </c>
      <c r="F742" s="3" t="s">
        <v>1736</v>
      </c>
      <c r="G742" t="s">
        <v>1736</v>
      </c>
    </row>
    <row r="743" spans="1:7" x14ac:dyDescent="0.25">
      <c r="A743" t="s">
        <v>627</v>
      </c>
      <c r="B743" s="2">
        <v>43737</v>
      </c>
      <c r="D743" s="6"/>
      <c r="E743" t="s">
        <v>1270</v>
      </c>
      <c r="F743" s="3" t="s">
        <v>1737</v>
      </c>
      <c r="G743" t="s">
        <v>1737</v>
      </c>
    </row>
    <row r="744" spans="1:7" x14ac:dyDescent="0.25">
      <c r="A744" t="s">
        <v>628</v>
      </c>
      <c r="B744" s="2">
        <v>43737</v>
      </c>
      <c r="D744" s="6"/>
      <c r="E744" t="s">
        <v>1270</v>
      </c>
      <c r="F744" s="3" t="s">
        <v>1738</v>
      </c>
      <c r="G744" t="s">
        <v>1738</v>
      </c>
    </row>
    <row r="745" spans="1:7" x14ac:dyDescent="0.25">
      <c r="A745" t="s">
        <v>629</v>
      </c>
      <c r="B745" s="2">
        <v>43737</v>
      </c>
      <c r="D745" s="6"/>
      <c r="E745" t="s">
        <v>1270</v>
      </c>
      <c r="F745" s="3" t="s">
        <v>1739</v>
      </c>
      <c r="G745" t="s">
        <v>1739</v>
      </c>
    </row>
    <row r="746" spans="1:7" x14ac:dyDescent="0.25">
      <c r="A746" t="s">
        <v>630</v>
      </c>
      <c r="B746" s="2">
        <v>43737</v>
      </c>
      <c r="D746" s="6"/>
      <c r="E746" t="s">
        <v>1270</v>
      </c>
      <c r="F746" s="3" t="s">
        <v>1740</v>
      </c>
      <c r="G746" t="s">
        <v>1740</v>
      </c>
    </row>
    <row r="747" spans="1:7" x14ac:dyDescent="0.25">
      <c r="A747" t="s">
        <v>631</v>
      </c>
      <c r="B747" s="2">
        <v>43737</v>
      </c>
      <c r="D747" s="6"/>
      <c r="E747" t="s">
        <v>1270</v>
      </c>
      <c r="F747" s="3" t="s">
        <v>1742</v>
      </c>
      <c r="G747" t="s">
        <v>1742</v>
      </c>
    </row>
    <row r="748" spans="1:7" x14ac:dyDescent="0.25">
      <c r="A748" t="s">
        <v>632</v>
      </c>
      <c r="B748" s="2">
        <v>43738</v>
      </c>
      <c r="D748" s="6"/>
      <c r="E748" t="s">
        <v>1270</v>
      </c>
      <c r="F748" s="3" t="s">
        <v>1743</v>
      </c>
      <c r="G748" t="s">
        <v>1743</v>
      </c>
    </row>
    <row r="749" spans="1:7" x14ac:dyDescent="0.25">
      <c r="A749" t="s">
        <v>633</v>
      </c>
      <c r="B749" s="2">
        <v>43738</v>
      </c>
      <c r="C749" s="11">
        <v>44236</v>
      </c>
      <c r="D749" s="15" cm="1">
        <f t="array" ref="D749">_xlfn.IFS(CVEsTime2Fix_FormattedDates9[[#This Row],[FixDate]]="NA","NA",NOT(CVEsTime2Fix_FormattedDates9[[#This Row],[FixDate]]="NA"),(CVEsTime2Fix_FormattedDates9[[#This Row],[FixDate]]-CVEsTime2Fix_FormattedDates9[[#This Row],[CVE_Date]]))</f>
        <v>498</v>
      </c>
      <c r="E749" t="s">
        <v>1200</v>
      </c>
      <c r="F749" t="s">
        <v>1775</v>
      </c>
      <c r="G749" s="3" t="s">
        <v>1744</v>
      </c>
    </row>
    <row r="750" spans="1:7" x14ac:dyDescent="0.25">
      <c r="A750" t="s">
        <v>634</v>
      </c>
      <c r="B750" s="2">
        <v>43738</v>
      </c>
      <c r="C750" s="11">
        <v>44236</v>
      </c>
      <c r="D750" s="15" cm="1">
        <f t="array" ref="D750">_xlfn.IFS(CVEsTime2Fix_FormattedDates9[[#This Row],[FixDate]]="NA","NA",NOT(CVEsTime2Fix_FormattedDates9[[#This Row],[FixDate]]="NA"),(CVEsTime2Fix_FormattedDates9[[#This Row],[FixDate]]-CVEsTime2Fix_FormattedDates9[[#This Row],[CVE_Date]]))</f>
        <v>498</v>
      </c>
      <c r="E750" t="s">
        <v>1200</v>
      </c>
      <c r="F750" t="s">
        <v>1775</v>
      </c>
      <c r="G750" s="3" t="s">
        <v>1745</v>
      </c>
    </row>
    <row r="751" spans="1:7" x14ac:dyDescent="0.25">
      <c r="A751" t="s">
        <v>635</v>
      </c>
      <c r="B751" s="2">
        <v>43738</v>
      </c>
      <c r="C751" s="4"/>
      <c r="E751" t="s">
        <v>1270</v>
      </c>
      <c r="F751" s="3" t="s">
        <v>1367</v>
      </c>
      <c r="G751" s="3" t="s">
        <v>2488</v>
      </c>
    </row>
    <row r="752" spans="1:7" x14ac:dyDescent="0.25">
      <c r="A752" t="s">
        <v>636</v>
      </c>
      <c r="B752" s="2">
        <v>43739</v>
      </c>
      <c r="C752" s="4"/>
      <c r="E752" t="s">
        <v>1270</v>
      </c>
      <c r="F752" s="3" t="s">
        <v>1267</v>
      </c>
      <c r="G752" s="3" t="s">
        <v>2489</v>
      </c>
    </row>
    <row r="753" spans="1:7" x14ac:dyDescent="0.25">
      <c r="A753" t="s">
        <v>637</v>
      </c>
      <c r="B753" s="2">
        <v>43739</v>
      </c>
      <c r="D753" s="6"/>
      <c r="E753" t="s">
        <v>1270</v>
      </c>
      <c r="F753" s="3" t="s">
        <v>1746</v>
      </c>
      <c r="G753" t="s">
        <v>1746</v>
      </c>
    </row>
    <row r="754" spans="1:7" x14ac:dyDescent="0.25">
      <c r="A754" t="s">
        <v>638</v>
      </c>
      <c r="B754" s="2">
        <v>43739</v>
      </c>
      <c r="D754" s="6"/>
      <c r="E754" t="s">
        <v>1270</v>
      </c>
      <c r="F754" s="3" t="s">
        <v>1747</v>
      </c>
      <c r="G754" t="s">
        <v>1747</v>
      </c>
    </row>
    <row r="755" spans="1:7" x14ac:dyDescent="0.25">
      <c r="A755" t="s">
        <v>639</v>
      </c>
      <c r="B755" s="2">
        <v>43739</v>
      </c>
      <c r="D755" s="6"/>
      <c r="E755" t="s">
        <v>1270</v>
      </c>
      <c r="F755" s="3" t="s">
        <v>1748</v>
      </c>
      <c r="G755" t="s">
        <v>1748</v>
      </c>
    </row>
    <row r="756" spans="1:7" x14ac:dyDescent="0.25">
      <c r="A756" t="s">
        <v>640</v>
      </c>
      <c r="B756" s="2">
        <v>43739</v>
      </c>
      <c r="D756" s="6"/>
      <c r="E756" t="s">
        <v>1270</v>
      </c>
      <c r="F756" s="3" t="s">
        <v>1749</v>
      </c>
      <c r="G756" t="s">
        <v>1749</v>
      </c>
    </row>
    <row r="757" spans="1:7" x14ac:dyDescent="0.25">
      <c r="A757" t="s">
        <v>641</v>
      </c>
      <c r="B757" s="2">
        <v>43739</v>
      </c>
      <c r="D757" s="6"/>
      <c r="E757" t="s">
        <v>1270</v>
      </c>
      <c r="F757" s="3" t="s">
        <v>1750</v>
      </c>
      <c r="G757" t="s">
        <v>1750</v>
      </c>
    </row>
    <row r="758" spans="1:7" x14ac:dyDescent="0.25">
      <c r="A758" t="s">
        <v>642</v>
      </c>
      <c r="B758" s="2">
        <v>43741</v>
      </c>
      <c r="C758" s="1"/>
      <c r="E758" t="s">
        <v>1270</v>
      </c>
      <c r="F758" s="3" t="s">
        <v>1492</v>
      </c>
      <c r="G758" t="s">
        <v>1492</v>
      </c>
    </row>
    <row r="759" spans="1:7" x14ac:dyDescent="0.25">
      <c r="A759" t="s">
        <v>643</v>
      </c>
      <c r="B759" s="2">
        <v>43741</v>
      </c>
      <c r="C759" s="1"/>
      <c r="E759" t="s">
        <v>1270</v>
      </c>
      <c r="F759" s="3" t="s">
        <v>1493</v>
      </c>
      <c r="G759" t="s">
        <v>1493</v>
      </c>
    </row>
    <row r="760" spans="1:7" x14ac:dyDescent="0.25">
      <c r="A760" t="s">
        <v>644</v>
      </c>
      <c r="B760" s="2">
        <v>43742</v>
      </c>
      <c r="C760" s="1"/>
      <c r="E760" t="s">
        <v>1270</v>
      </c>
      <c r="F760" s="3" t="s">
        <v>1494</v>
      </c>
      <c r="G760" t="s">
        <v>1494</v>
      </c>
    </row>
    <row r="761" spans="1:7" x14ac:dyDescent="0.25">
      <c r="A761" t="s">
        <v>645</v>
      </c>
      <c r="B761" s="2">
        <v>43742</v>
      </c>
      <c r="D761" s="6"/>
      <c r="E761" t="s">
        <v>1270</v>
      </c>
      <c r="F761" s="3" t="s">
        <v>1751</v>
      </c>
      <c r="G761" t="s">
        <v>1751</v>
      </c>
    </row>
    <row r="762" spans="1:7" x14ac:dyDescent="0.25">
      <c r="A762" t="s">
        <v>393</v>
      </c>
      <c r="B762" s="2">
        <v>43417</v>
      </c>
      <c r="C762" s="1" t="s">
        <v>1161</v>
      </c>
      <c r="D762">
        <f>+CVEsTime2Fix_FormattedDates9[[#This Row],[FixDate]]-CVEsTime2Fix_FormattedDates9[[#This Row],[CVE_Date]]</f>
        <v>364</v>
      </c>
      <c r="E762" t="s">
        <v>1197</v>
      </c>
      <c r="F762" s="3" t="s">
        <v>386</v>
      </c>
      <c r="G762" s="3" t="s">
        <v>2490</v>
      </c>
    </row>
    <row r="763" spans="1:7" x14ac:dyDescent="0.25">
      <c r="A763" t="s">
        <v>647</v>
      </c>
      <c r="B763" s="2">
        <v>43742</v>
      </c>
      <c r="C763" s="4"/>
      <c r="E763" t="s">
        <v>1270</v>
      </c>
      <c r="F763" s="3" t="s">
        <v>1268</v>
      </c>
      <c r="G763" s="3" t="s">
        <v>2491</v>
      </c>
    </row>
    <row r="764" spans="1:7" x14ac:dyDescent="0.25">
      <c r="A764" t="s">
        <v>648</v>
      </c>
      <c r="B764" s="2">
        <v>43742</v>
      </c>
      <c r="C764" s="4"/>
      <c r="E764" t="s">
        <v>1270</v>
      </c>
      <c r="F764" s="3" t="s">
        <v>1268</v>
      </c>
      <c r="G764" s="3" t="s">
        <v>2492</v>
      </c>
    </row>
    <row r="765" spans="1:7" x14ac:dyDescent="0.25">
      <c r="A765" t="s">
        <v>649</v>
      </c>
      <c r="B765" s="2">
        <v>43744</v>
      </c>
      <c r="C765" s="4"/>
      <c r="E765" t="s">
        <v>1270</v>
      </c>
      <c r="F765" s="3" t="s">
        <v>1268</v>
      </c>
      <c r="G765" s="3" t="s">
        <v>2493</v>
      </c>
    </row>
    <row r="766" spans="1:7" x14ac:dyDescent="0.25">
      <c r="A766" t="s">
        <v>650</v>
      </c>
      <c r="B766" s="2">
        <v>43744</v>
      </c>
      <c r="C766" s="4"/>
      <c r="E766" t="s">
        <v>1270</v>
      </c>
      <c r="F766" s="3" t="s">
        <v>1269</v>
      </c>
      <c r="G766" s="3" t="s">
        <v>2494</v>
      </c>
    </row>
    <row r="767" spans="1:7" x14ac:dyDescent="0.25">
      <c r="A767" t="s">
        <v>651</v>
      </c>
      <c r="B767" s="2">
        <v>43745</v>
      </c>
      <c r="C767" s="1"/>
      <c r="D767" s="14"/>
      <c r="E767" t="s">
        <v>1270</v>
      </c>
      <c r="F767" s="3" t="s">
        <v>1925</v>
      </c>
      <c r="G767" t="s">
        <v>1925</v>
      </c>
    </row>
    <row r="768" spans="1:7" x14ac:dyDescent="0.25">
      <c r="A768" t="s">
        <v>652</v>
      </c>
      <c r="B768" s="2">
        <v>43745</v>
      </c>
      <c r="D768" s="6"/>
      <c r="E768" t="s">
        <v>1270</v>
      </c>
      <c r="F768" s="3" t="s">
        <v>1752</v>
      </c>
      <c r="G768" t="s">
        <v>1752</v>
      </c>
    </row>
    <row r="769" spans="1:7" x14ac:dyDescent="0.25">
      <c r="A769" t="s">
        <v>653</v>
      </c>
      <c r="B769" s="2">
        <v>43745</v>
      </c>
      <c r="C769" s="1"/>
      <c r="E769" t="s">
        <v>1270</v>
      </c>
      <c r="F769" s="3" t="s">
        <v>1397</v>
      </c>
      <c r="G769" t="s">
        <v>1397</v>
      </c>
    </row>
    <row r="770" spans="1:7" x14ac:dyDescent="0.25">
      <c r="A770" t="s">
        <v>654</v>
      </c>
      <c r="B770" s="2">
        <v>43745</v>
      </c>
      <c r="D770" s="6"/>
      <c r="E770" t="s">
        <v>1270</v>
      </c>
      <c r="F770" s="3" t="s">
        <v>1753</v>
      </c>
      <c r="G770" t="s">
        <v>1753</v>
      </c>
    </row>
    <row r="771" spans="1:7" x14ac:dyDescent="0.25">
      <c r="A771" t="s">
        <v>655</v>
      </c>
      <c r="B771" s="2">
        <v>43745</v>
      </c>
      <c r="C771" s="1"/>
      <c r="E771" t="s">
        <v>1270</v>
      </c>
      <c r="F771" s="3" t="s">
        <v>1495</v>
      </c>
      <c r="G771" t="s">
        <v>1495</v>
      </c>
    </row>
    <row r="772" spans="1:7" x14ac:dyDescent="0.25">
      <c r="A772" t="s">
        <v>656</v>
      </c>
      <c r="B772" s="2">
        <v>43745</v>
      </c>
      <c r="C772" s="1"/>
      <c r="E772" t="s">
        <v>1270</v>
      </c>
      <c r="F772" s="3" t="s">
        <v>1496</v>
      </c>
      <c r="G772" t="s">
        <v>1496</v>
      </c>
    </row>
    <row r="773" spans="1:7" x14ac:dyDescent="0.25">
      <c r="A773" t="s">
        <v>657</v>
      </c>
      <c r="B773" s="2">
        <v>43746</v>
      </c>
      <c r="D773" s="6"/>
      <c r="E773" t="s">
        <v>1270</v>
      </c>
      <c r="F773" s="3" t="s">
        <v>1754</v>
      </c>
      <c r="G773" t="s">
        <v>1754</v>
      </c>
    </row>
    <row r="774" spans="1:7" x14ac:dyDescent="0.25">
      <c r="A774" t="s">
        <v>658</v>
      </c>
      <c r="B774" s="2">
        <v>43754</v>
      </c>
      <c r="D774" s="6"/>
      <c r="E774" t="s">
        <v>1270</v>
      </c>
      <c r="F774" s="3" t="s">
        <v>1755</v>
      </c>
      <c r="G774" t="s">
        <v>1755</v>
      </c>
    </row>
    <row r="775" spans="1:7" x14ac:dyDescent="0.25">
      <c r="A775" t="s">
        <v>659</v>
      </c>
      <c r="B775" s="2">
        <v>43754</v>
      </c>
      <c r="C775" s="4"/>
      <c r="E775" t="s">
        <v>1270</v>
      </c>
      <c r="F775" s="3" t="s">
        <v>660</v>
      </c>
      <c r="G775" s="3" t="s">
        <v>2495</v>
      </c>
    </row>
    <row r="776" spans="1:7" x14ac:dyDescent="0.25">
      <c r="A776" t="s">
        <v>661</v>
      </c>
      <c r="B776" s="2">
        <v>43754</v>
      </c>
      <c r="C776" s="1"/>
      <c r="E776" t="s">
        <v>1270</v>
      </c>
      <c r="F776" s="3" t="s">
        <v>1368</v>
      </c>
      <c r="G776" t="s">
        <v>1368</v>
      </c>
    </row>
    <row r="777" spans="1:7" x14ac:dyDescent="0.25">
      <c r="A777" t="s">
        <v>662</v>
      </c>
      <c r="B777" s="2">
        <v>43755</v>
      </c>
      <c r="D777" s="6"/>
      <c r="E777" t="s">
        <v>1270</v>
      </c>
      <c r="F777" s="3" t="s">
        <v>1756</v>
      </c>
      <c r="G777" t="s">
        <v>1756</v>
      </c>
    </row>
    <row r="778" spans="1:7" x14ac:dyDescent="0.25">
      <c r="A778" t="s">
        <v>663</v>
      </c>
      <c r="B778" s="2">
        <v>43755</v>
      </c>
      <c r="C778" s="1"/>
      <c r="D778" s="14"/>
      <c r="E778" t="s">
        <v>1270</v>
      </c>
      <c r="F778" s="3" t="s">
        <v>1926</v>
      </c>
      <c r="G778" t="s">
        <v>1926</v>
      </c>
    </row>
    <row r="779" spans="1:7" x14ac:dyDescent="0.25">
      <c r="A779" t="s">
        <v>664</v>
      </c>
      <c r="B779" s="2">
        <v>43755</v>
      </c>
      <c r="D779" s="6"/>
      <c r="E779" t="s">
        <v>1270</v>
      </c>
      <c r="F779" s="3" t="s">
        <v>1757</v>
      </c>
      <c r="G779" t="s">
        <v>1757</v>
      </c>
    </row>
    <row r="780" spans="1:7" x14ac:dyDescent="0.25">
      <c r="A780" t="s">
        <v>665</v>
      </c>
      <c r="B780" s="2">
        <v>43755</v>
      </c>
      <c r="D780" s="6"/>
      <c r="E780" t="s">
        <v>1270</v>
      </c>
      <c r="F780" s="3" t="s">
        <v>1758</v>
      </c>
      <c r="G780" t="s">
        <v>1758</v>
      </c>
    </row>
    <row r="781" spans="1:7" x14ac:dyDescent="0.25">
      <c r="A781" t="s">
        <v>666</v>
      </c>
      <c r="B781" s="2">
        <v>43755</v>
      </c>
      <c r="C781" s="1"/>
      <c r="D781" s="14"/>
      <c r="E781" t="s">
        <v>1270</v>
      </c>
      <c r="F781" s="3" t="s">
        <v>1927</v>
      </c>
      <c r="G781" t="s">
        <v>1927</v>
      </c>
    </row>
    <row r="782" spans="1:7" x14ac:dyDescent="0.25">
      <c r="A782" t="s">
        <v>667</v>
      </c>
      <c r="B782" s="2">
        <v>43755</v>
      </c>
      <c r="D782" s="6"/>
      <c r="E782" t="s">
        <v>1270</v>
      </c>
      <c r="F782" s="3" t="s">
        <v>1759</v>
      </c>
      <c r="G782" t="s">
        <v>1759</v>
      </c>
    </row>
    <row r="783" spans="1:7" x14ac:dyDescent="0.25">
      <c r="A783" t="s">
        <v>668</v>
      </c>
      <c r="B783" s="2">
        <v>43760</v>
      </c>
      <c r="D783" s="6"/>
      <c r="E783" t="s">
        <v>1270</v>
      </c>
      <c r="F783" s="3" t="s">
        <v>1760</v>
      </c>
      <c r="G783" t="s">
        <v>1760</v>
      </c>
    </row>
    <row r="784" spans="1:7" x14ac:dyDescent="0.25">
      <c r="A784" t="s">
        <v>669</v>
      </c>
      <c r="B784" s="2">
        <v>43760</v>
      </c>
      <c r="C784" s="1" t="s">
        <v>1182</v>
      </c>
      <c r="D784">
        <f>+CVEsTime2Fix_FormattedDates9[[#This Row],[FixDate]]-CVEsTime2Fix_FormattedDates9[[#This Row],[CVE_Date]]</f>
        <v>58</v>
      </c>
      <c r="E784" t="s">
        <v>1197</v>
      </c>
      <c r="F784" s="3" t="s">
        <v>1433</v>
      </c>
      <c r="G784" s="3" t="s">
        <v>2496</v>
      </c>
    </row>
    <row r="785" spans="1:7" x14ac:dyDescent="0.25">
      <c r="A785" t="s">
        <v>30</v>
      </c>
      <c r="B785" s="2">
        <v>43761</v>
      </c>
      <c r="D785" s="6"/>
      <c r="E785" t="s">
        <v>1270</v>
      </c>
      <c r="F785" s="3" t="s">
        <v>1761</v>
      </c>
      <c r="G785" t="s">
        <v>1761</v>
      </c>
    </row>
    <row r="786" spans="1:7" x14ac:dyDescent="0.25">
      <c r="A786" t="s">
        <v>31</v>
      </c>
      <c r="B786" s="2">
        <v>43761</v>
      </c>
      <c r="D786" s="6"/>
      <c r="E786" t="s">
        <v>1270</v>
      </c>
      <c r="F786" s="3" t="s">
        <v>1762</v>
      </c>
      <c r="G786" t="s">
        <v>1762</v>
      </c>
    </row>
    <row r="787" spans="1:7" x14ac:dyDescent="0.25">
      <c r="A787" t="s">
        <v>670</v>
      </c>
      <c r="B787" s="2">
        <v>43761</v>
      </c>
      <c r="C787" s="11">
        <v>43779</v>
      </c>
      <c r="D787" s="15" cm="1">
        <f t="array" ref="D787">_xlfn.IFS(CVEsTime2Fix_FormattedDates9[[#This Row],[FixDate]]="NA","NA",NOT(CVEsTime2Fix_FormattedDates9[[#This Row],[FixDate]]="NA"),(CVEsTime2Fix_FormattedDates9[[#This Row],[FixDate]]-CVEsTime2Fix_FormattedDates9[[#This Row],[CVE_Date]]))</f>
        <v>18</v>
      </c>
      <c r="E787" t="s">
        <v>1200</v>
      </c>
      <c r="F787" s="3" t="s">
        <v>1788</v>
      </c>
      <c r="G787" s="3" t="s">
        <v>1763</v>
      </c>
    </row>
    <row r="788" spans="1:7" x14ac:dyDescent="0.25">
      <c r="A788" t="s">
        <v>671</v>
      </c>
      <c r="B788" s="2">
        <v>43762</v>
      </c>
      <c r="D788" s="6"/>
      <c r="E788" t="s">
        <v>1270</v>
      </c>
      <c r="F788" t="s">
        <v>1764</v>
      </c>
      <c r="G788" t="s">
        <v>1764</v>
      </c>
    </row>
    <row r="789" spans="1:7" x14ac:dyDescent="0.25">
      <c r="A789" t="s">
        <v>672</v>
      </c>
      <c r="B789" s="2">
        <v>43762</v>
      </c>
      <c r="C789" s="1"/>
      <c r="D789" s="14"/>
      <c r="E789" t="s">
        <v>1270</v>
      </c>
      <c r="F789" s="3" t="s">
        <v>1928</v>
      </c>
      <c r="G789" t="s">
        <v>1928</v>
      </c>
    </row>
    <row r="790" spans="1:7" x14ac:dyDescent="0.25">
      <c r="A790" t="s">
        <v>673</v>
      </c>
      <c r="B790" s="2">
        <v>43762</v>
      </c>
      <c r="C790" s="1"/>
      <c r="D790" s="14"/>
      <c r="E790" t="s">
        <v>1270</v>
      </c>
      <c r="F790" s="3" t="s">
        <v>1929</v>
      </c>
      <c r="G790" t="s">
        <v>1929</v>
      </c>
    </row>
    <row r="791" spans="1:7" x14ac:dyDescent="0.25">
      <c r="A791" t="s">
        <v>674</v>
      </c>
      <c r="B791" s="2">
        <v>43762</v>
      </c>
      <c r="D791" s="6"/>
      <c r="E791" t="s">
        <v>1270</v>
      </c>
      <c r="F791" s="3" t="s">
        <v>1765</v>
      </c>
      <c r="G791" t="s">
        <v>1765</v>
      </c>
    </row>
    <row r="792" spans="1:7" x14ac:dyDescent="0.25">
      <c r="A792" t="s">
        <v>675</v>
      </c>
      <c r="B792" s="2">
        <v>43762</v>
      </c>
      <c r="D792" s="6"/>
      <c r="E792" t="s">
        <v>1270</v>
      </c>
      <c r="F792" s="3" t="s">
        <v>1766</v>
      </c>
      <c r="G792" t="s">
        <v>1766</v>
      </c>
    </row>
    <row r="793" spans="1:7" x14ac:dyDescent="0.25">
      <c r="A793" t="s">
        <v>676</v>
      </c>
      <c r="B793" s="2">
        <v>43762</v>
      </c>
      <c r="D793" s="6"/>
      <c r="E793" t="s">
        <v>1270</v>
      </c>
      <c r="F793" s="3" t="s">
        <v>1767</v>
      </c>
      <c r="G793" t="s">
        <v>1767</v>
      </c>
    </row>
    <row r="794" spans="1:7" x14ac:dyDescent="0.25">
      <c r="A794" t="s">
        <v>677</v>
      </c>
      <c r="B794" s="2">
        <v>43762</v>
      </c>
      <c r="C794" s="1"/>
      <c r="E794" t="s">
        <v>1270</v>
      </c>
      <c r="F794" s="3" t="s">
        <v>1497</v>
      </c>
      <c r="G794" t="s">
        <v>1497</v>
      </c>
    </row>
    <row r="795" spans="1:7" x14ac:dyDescent="0.25">
      <c r="A795" t="s">
        <v>678</v>
      </c>
      <c r="B795" s="2">
        <v>43762</v>
      </c>
      <c r="C795" s="1"/>
      <c r="E795" t="s">
        <v>1270</v>
      </c>
      <c r="F795" s="3" t="s">
        <v>1498</v>
      </c>
      <c r="G795" t="s">
        <v>1498</v>
      </c>
    </row>
    <row r="796" spans="1:7" x14ac:dyDescent="0.25">
      <c r="A796" t="s">
        <v>679</v>
      </c>
      <c r="B796" s="2">
        <v>43762</v>
      </c>
      <c r="C796" s="1"/>
      <c r="E796" t="s">
        <v>1270</v>
      </c>
      <c r="F796" s="3" t="s">
        <v>1499</v>
      </c>
      <c r="G796" t="s">
        <v>1499</v>
      </c>
    </row>
    <row r="797" spans="1:7" x14ac:dyDescent="0.25">
      <c r="A797" t="s">
        <v>680</v>
      </c>
      <c r="B797" s="2">
        <v>43762</v>
      </c>
      <c r="C797" s="1"/>
      <c r="E797" t="s">
        <v>1270</v>
      </c>
      <c r="F797" s="3" t="s">
        <v>1500</v>
      </c>
      <c r="G797" t="s">
        <v>1500</v>
      </c>
    </row>
    <row r="798" spans="1:7" x14ac:dyDescent="0.25">
      <c r="A798" t="s">
        <v>681</v>
      </c>
      <c r="B798" s="2">
        <v>43762</v>
      </c>
      <c r="C798" s="1"/>
      <c r="E798" t="s">
        <v>1270</v>
      </c>
      <c r="F798" s="3" t="s">
        <v>1501</v>
      </c>
      <c r="G798" t="s">
        <v>1501</v>
      </c>
    </row>
    <row r="799" spans="1:7" x14ac:dyDescent="0.25">
      <c r="A799" t="s">
        <v>682</v>
      </c>
      <c r="B799" s="2">
        <v>43763</v>
      </c>
      <c r="C799" s="1"/>
      <c r="E799" t="s">
        <v>1270</v>
      </c>
      <c r="F799" s="3" t="s">
        <v>1502</v>
      </c>
      <c r="G799" t="s">
        <v>1502</v>
      </c>
    </row>
    <row r="800" spans="1:7" x14ac:dyDescent="0.25">
      <c r="A800" t="s">
        <v>683</v>
      </c>
      <c r="B800" s="2">
        <v>43767</v>
      </c>
      <c r="C800" s="1" t="s">
        <v>1183</v>
      </c>
      <c r="D800">
        <f>+CVEsTime2Fix_FormattedDates9[[#This Row],[FixDate]]-CVEsTime2Fix_FormattedDates9[[#This Row],[CVE_Date]]</f>
        <v>259</v>
      </c>
      <c r="E800" t="s">
        <v>1197</v>
      </c>
      <c r="F800" s="3" t="s">
        <v>1369</v>
      </c>
      <c r="G800" s="3" t="s">
        <v>2497</v>
      </c>
    </row>
    <row r="801" spans="1:7" x14ac:dyDescent="0.25">
      <c r="A801" t="s">
        <v>684</v>
      </c>
      <c r="B801" s="2">
        <v>43767</v>
      </c>
      <c r="C801" s="11">
        <v>43799</v>
      </c>
      <c r="D801" s="15" cm="1">
        <f t="array" ref="D801">_xlfn.IFS(CVEsTime2Fix_FormattedDates9[[#This Row],[FixDate]]="NA","NA",NOT(CVEsTime2Fix_FormattedDates9[[#This Row],[FixDate]]="NA"),(CVEsTime2Fix_FormattedDates9[[#This Row],[FixDate]]-CVEsTime2Fix_FormattedDates9[[#This Row],[CVE_Date]]))</f>
        <v>32</v>
      </c>
      <c r="E801" t="s">
        <v>1200</v>
      </c>
      <c r="F801" t="s">
        <v>1811</v>
      </c>
      <c r="G801" s="3" t="s">
        <v>1768</v>
      </c>
    </row>
    <row r="802" spans="1:7" x14ac:dyDescent="0.25">
      <c r="A802" t="s">
        <v>685</v>
      </c>
      <c r="B802" s="2">
        <v>43768</v>
      </c>
      <c r="C802" s="1"/>
      <c r="E802" t="s">
        <v>1270</v>
      </c>
      <c r="F802" s="3" t="s">
        <v>1271</v>
      </c>
      <c r="G802" t="s">
        <v>1271</v>
      </c>
    </row>
    <row r="803" spans="1:7" x14ac:dyDescent="0.25">
      <c r="A803" t="s">
        <v>686</v>
      </c>
      <c r="B803" s="2">
        <v>43768</v>
      </c>
      <c r="D803" s="6"/>
      <c r="E803" t="s">
        <v>1270</v>
      </c>
      <c r="F803" s="3" t="s">
        <v>1769</v>
      </c>
      <c r="G803" t="s">
        <v>1769</v>
      </c>
    </row>
    <row r="804" spans="1:7" x14ac:dyDescent="0.25">
      <c r="A804" t="s">
        <v>687</v>
      </c>
      <c r="B804" s="2">
        <v>43769</v>
      </c>
      <c r="D804" s="6"/>
      <c r="E804" t="s">
        <v>1270</v>
      </c>
      <c r="F804" s="3" t="s">
        <v>1770</v>
      </c>
      <c r="G804" t="s">
        <v>1770</v>
      </c>
    </row>
    <row r="805" spans="1:7" x14ac:dyDescent="0.25">
      <c r="A805" t="s">
        <v>688</v>
      </c>
      <c r="B805" s="2">
        <v>43769</v>
      </c>
      <c r="D805" s="6"/>
      <c r="E805" t="s">
        <v>1270</v>
      </c>
      <c r="F805" s="3" t="s">
        <v>1771</v>
      </c>
      <c r="G805" t="s">
        <v>1771</v>
      </c>
    </row>
    <row r="806" spans="1:7" x14ac:dyDescent="0.25">
      <c r="A806" t="s">
        <v>689</v>
      </c>
      <c r="B806" s="2">
        <v>43771</v>
      </c>
      <c r="C806" s="1"/>
      <c r="E806" t="s">
        <v>1270</v>
      </c>
      <c r="F806" s="3" t="s">
        <v>1272</v>
      </c>
      <c r="G806" t="s">
        <v>1272</v>
      </c>
    </row>
    <row r="807" spans="1:7" x14ac:dyDescent="0.25">
      <c r="A807" t="s">
        <v>32</v>
      </c>
      <c r="B807" s="2">
        <v>43771</v>
      </c>
      <c r="C807" s="11">
        <v>44140</v>
      </c>
      <c r="D807" s="15" cm="1">
        <f t="array" ref="D807">_xlfn.IFS(CVEsTime2Fix_FormattedDates9[[#This Row],[FixDate]]="NA","NA",NOT(CVEsTime2Fix_FormattedDates9[[#This Row],[FixDate]]="NA"),(CVEsTime2Fix_FormattedDates9[[#This Row],[FixDate]]-CVEsTime2Fix_FormattedDates9[[#This Row],[CVE_Date]]))</f>
        <v>369</v>
      </c>
      <c r="E807" t="s">
        <v>1200</v>
      </c>
      <c r="F807" t="s">
        <v>33</v>
      </c>
      <c r="G807" s="3" t="s">
        <v>1772</v>
      </c>
    </row>
    <row r="808" spans="1:7" x14ac:dyDescent="0.25">
      <c r="A808" t="s">
        <v>690</v>
      </c>
      <c r="B808" s="2">
        <v>43771</v>
      </c>
      <c r="C808" s="11">
        <v>43727</v>
      </c>
      <c r="D808" s="15" cm="1">
        <f t="array" ref="D808">_xlfn.IFS(CVEsTime2Fix_FormattedDates9[[#This Row],[FixDate]]="NA","NA",NOT(CVEsTime2Fix_FormattedDates9[[#This Row],[FixDate]]="NA"),(CVEsTime2Fix_FormattedDates9[[#This Row],[FixDate]]-CVEsTime2Fix_FormattedDates9[[#This Row],[CVE_Date]]))</f>
        <v>-44</v>
      </c>
      <c r="E808" t="s">
        <v>2595</v>
      </c>
      <c r="F808" t="s">
        <v>2598</v>
      </c>
      <c r="G808" s="3" t="s">
        <v>1773</v>
      </c>
    </row>
    <row r="809" spans="1:7" x14ac:dyDescent="0.25">
      <c r="A809" t="s">
        <v>691</v>
      </c>
      <c r="B809" s="2">
        <v>43771</v>
      </c>
      <c r="C809" s="11">
        <v>43727</v>
      </c>
      <c r="D809" s="15" cm="1">
        <f t="array" ref="D809">_xlfn.IFS(CVEsTime2Fix_FormattedDates9[[#This Row],[FixDate]]="NA","NA",NOT(CVEsTime2Fix_FormattedDates9[[#This Row],[FixDate]]="NA"),(CVEsTime2Fix_FormattedDates9[[#This Row],[FixDate]]-CVEsTime2Fix_FormattedDates9[[#This Row],[CVE_Date]]))</f>
        <v>-44</v>
      </c>
      <c r="E809" t="s">
        <v>2595</v>
      </c>
      <c r="F809" t="s">
        <v>2598</v>
      </c>
      <c r="G809" s="3" t="s">
        <v>1774</v>
      </c>
    </row>
    <row r="810" spans="1:7" x14ac:dyDescent="0.25">
      <c r="A810" t="s">
        <v>692</v>
      </c>
      <c r="B810" s="2">
        <v>43776</v>
      </c>
      <c r="D810" s="6"/>
      <c r="E810" t="s">
        <v>1270</v>
      </c>
      <c r="F810" s="3" t="s">
        <v>1776</v>
      </c>
      <c r="G810" t="s">
        <v>1776</v>
      </c>
    </row>
    <row r="811" spans="1:7" x14ac:dyDescent="0.25">
      <c r="A811" t="s">
        <v>693</v>
      </c>
      <c r="B811" s="2">
        <v>43776</v>
      </c>
      <c r="D811" s="6"/>
      <c r="E811" t="s">
        <v>1270</v>
      </c>
      <c r="F811" s="3" t="s">
        <v>1777</v>
      </c>
      <c r="G811" t="s">
        <v>1777</v>
      </c>
    </row>
    <row r="812" spans="1:7" x14ac:dyDescent="0.25">
      <c r="A812" t="s">
        <v>694</v>
      </c>
      <c r="B812" s="2">
        <v>43776</v>
      </c>
      <c r="C812" s="11">
        <v>43783</v>
      </c>
      <c r="D812" s="15" cm="1">
        <f t="array" ref="D812">_xlfn.IFS(CVEsTime2Fix_FormattedDates9[[#This Row],[FixDate]]="NA","NA",NOT(CVEsTime2Fix_FormattedDates9[[#This Row],[FixDate]]="NA"),(CVEsTime2Fix_FormattedDates9[[#This Row],[FixDate]]-CVEsTime2Fix_FormattedDates9[[#This Row],[CVE_Date]]))</f>
        <v>7</v>
      </c>
      <c r="E812" t="s">
        <v>1200</v>
      </c>
      <c r="F812" t="s">
        <v>1819</v>
      </c>
      <c r="G812" s="3" t="s">
        <v>1778</v>
      </c>
    </row>
    <row r="813" spans="1:7" x14ac:dyDescent="0.25">
      <c r="A813" t="s">
        <v>695</v>
      </c>
      <c r="B813" s="2">
        <v>43776</v>
      </c>
      <c r="D813" s="6"/>
      <c r="E813" t="s">
        <v>1270</v>
      </c>
      <c r="F813" t="s">
        <v>1779</v>
      </c>
      <c r="G813" t="s">
        <v>1779</v>
      </c>
    </row>
    <row r="814" spans="1:7" x14ac:dyDescent="0.25">
      <c r="A814" t="s">
        <v>696</v>
      </c>
      <c r="B814" s="2">
        <v>43776</v>
      </c>
      <c r="D814" s="6"/>
      <c r="E814" t="s">
        <v>1270</v>
      </c>
      <c r="F814" t="s">
        <v>1780</v>
      </c>
      <c r="G814" t="s">
        <v>1780</v>
      </c>
    </row>
    <row r="815" spans="1:7" x14ac:dyDescent="0.25">
      <c r="A815" t="s">
        <v>697</v>
      </c>
      <c r="B815" s="2">
        <v>43777</v>
      </c>
      <c r="C815" s="4"/>
      <c r="E815" t="s">
        <v>1270</v>
      </c>
      <c r="F815" s="3" t="s">
        <v>1370</v>
      </c>
      <c r="G815" s="3" t="s">
        <v>2498</v>
      </c>
    </row>
    <row r="816" spans="1:7" x14ac:dyDescent="0.25">
      <c r="A816" t="s">
        <v>698</v>
      </c>
      <c r="B816" s="2">
        <v>43777</v>
      </c>
      <c r="D816" s="6"/>
      <c r="E816" t="s">
        <v>1270</v>
      </c>
      <c r="F816" s="3" t="s">
        <v>1781</v>
      </c>
      <c r="G816" t="s">
        <v>1781</v>
      </c>
    </row>
    <row r="817" spans="1:7" x14ac:dyDescent="0.25">
      <c r="A817" t="s">
        <v>699</v>
      </c>
      <c r="B817" s="2">
        <v>43780</v>
      </c>
      <c r="D817" s="6"/>
      <c r="E817" t="s">
        <v>1270</v>
      </c>
      <c r="F817" s="3" t="s">
        <v>1782</v>
      </c>
      <c r="G817" t="s">
        <v>1782</v>
      </c>
    </row>
    <row r="818" spans="1:7" x14ac:dyDescent="0.25">
      <c r="A818" t="s">
        <v>700</v>
      </c>
      <c r="B818" s="2">
        <v>43780</v>
      </c>
      <c r="D818" s="6"/>
      <c r="E818" t="s">
        <v>1270</v>
      </c>
      <c r="F818" s="3" t="s">
        <v>1783</v>
      </c>
      <c r="G818" t="s">
        <v>1783</v>
      </c>
    </row>
    <row r="819" spans="1:7" x14ac:dyDescent="0.25">
      <c r="A819" t="s">
        <v>701</v>
      </c>
      <c r="B819" s="2">
        <v>43780</v>
      </c>
      <c r="D819" s="6"/>
      <c r="E819" t="s">
        <v>1270</v>
      </c>
      <c r="F819" s="3" t="s">
        <v>1784</v>
      </c>
      <c r="G819" t="s">
        <v>1784</v>
      </c>
    </row>
    <row r="820" spans="1:7" x14ac:dyDescent="0.25">
      <c r="A820" t="s">
        <v>702</v>
      </c>
      <c r="B820" s="2">
        <v>43781</v>
      </c>
      <c r="D820" s="6"/>
      <c r="E820" t="s">
        <v>1270</v>
      </c>
      <c r="F820" s="3" t="s">
        <v>1785</v>
      </c>
      <c r="G820" t="s">
        <v>1785</v>
      </c>
    </row>
    <row r="821" spans="1:7" x14ac:dyDescent="0.25">
      <c r="A821" t="s">
        <v>703</v>
      </c>
      <c r="B821" s="2">
        <v>43781</v>
      </c>
      <c r="C821" s="11">
        <v>43860</v>
      </c>
      <c r="D821" s="15" cm="1">
        <f t="array" ref="D821">_xlfn.IFS(CVEsTime2Fix_FormattedDates9[[#This Row],[FixDate]]="NA","NA",NOT(CVEsTime2Fix_FormattedDates9[[#This Row],[FixDate]]="NA"),(CVEsTime2Fix_FormattedDates9[[#This Row],[FixDate]]-CVEsTime2Fix_FormattedDates9[[#This Row],[CVE_Date]]))</f>
        <v>79</v>
      </c>
      <c r="E821" t="s">
        <v>1200</v>
      </c>
      <c r="F821" t="s">
        <v>704</v>
      </c>
      <c r="G821" s="3" t="s">
        <v>1786</v>
      </c>
    </row>
    <row r="822" spans="1:7" x14ac:dyDescent="0.25">
      <c r="A822" t="s">
        <v>705</v>
      </c>
      <c r="B822" s="2">
        <v>43783</v>
      </c>
      <c r="C822" s="1"/>
      <c r="D822" s="14"/>
      <c r="E822" t="s">
        <v>1270</v>
      </c>
      <c r="F822" s="3" t="s">
        <v>1930</v>
      </c>
      <c r="G822" t="s">
        <v>1930</v>
      </c>
    </row>
    <row r="823" spans="1:7" x14ac:dyDescent="0.25">
      <c r="A823" t="s">
        <v>706</v>
      </c>
      <c r="B823" s="2">
        <v>43784</v>
      </c>
      <c r="C823" s="1"/>
      <c r="D823" s="14"/>
      <c r="E823" t="s">
        <v>1270</v>
      </c>
      <c r="F823" s="3" t="s">
        <v>1931</v>
      </c>
      <c r="G823" t="s">
        <v>1931</v>
      </c>
    </row>
    <row r="824" spans="1:7" x14ac:dyDescent="0.25">
      <c r="A824" t="s">
        <v>707</v>
      </c>
      <c r="B824" s="2">
        <v>43784</v>
      </c>
      <c r="C824" s="1"/>
      <c r="E824" t="s">
        <v>1270</v>
      </c>
      <c r="F824" s="3" t="s">
        <v>1273</v>
      </c>
      <c r="G824" t="s">
        <v>1273</v>
      </c>
    </row>
    <row r="825" spans="1:7" x14ac:dyDescent="0.25">
      <c r="A825" t="s">
        <v>708</v>
      </c>
      <c r="B825" s="2">
        <v>43784</v>
      </c>
      <c r="C825" s="1"/>
      <c r="E825" t="s">
        <v>1270</v>
      </c>
      <c r="F825" s="3" t="s">
        <v>1274</v>
      </c>
      <c r="G825" t="s">
        <v>1274</v>
      </c>
    </row>
    <row r="826" spans="1:7" x14ac:dyDescent="0.25">
      <c r="A826" t="s">
        <v>709</v>
      </c>
      <c r="B826" s="2">
        <v>43784</v>
      </c>
      <c r="D826" s="6"/>
      <c r="E826" t="s">
        <v>1270</v>
      </c>
      <c r="F826" t="s">
        <v>1787</v>
      </c>
      <c r="G826" t="s">
        <v>1787</v>
      </c>
    </row>
    <row r="827" spans="1:7" x14ac:dyDescent="0.25">
      <c r="A827" t="s">
        <v>710</v>
      </c>
      <c r="B827" s="2">
        <v>43784</v>
      </c>
      <c r="D827" s="6"/>
      <c r="E827" t="s">
        <v>1270</v>
      </c>
      <c r="F827" s="3" t="s">
        <v>1789</v>
      </c>
      <c r="G827" t="s">
        <v>1789</v>
      </c>
    </row>
    <row r="828" spans="1:7" x14ac:dyDescent="0.25">
      <c r="A828" t="s">
        <v>711</v>
      </c>
      <c r="B828" s="2">
        <v>43784</v>
      </c>
      <c r="C828" s="1"/>
      <c r="D828" s="14"/>
      <c r="E828" t="s">
        <v>1270</v>
      </c>
      <c r="F828" s="3" t="s">
        <v>1932</v>
      </c>
      <c r="G828" t="s">
        <v>1932</v>
      </c>
    </row>
    <row r="829" spans="1:7" x14ac:dyDescent="0.25">
      <c r="A829" t="s">
        <v>712</v>
      </c>
      <c r="B829" s="2">
        <v>43784</v>
      </c>
      <c r="D829" s="6"/>
      <c r="E829" t="s">
        <v>1270</v>
      </c>
      <c r="F829" s="3" t="s">
        <v>1790</v>
      </c>
      <c r="G829" t="s">
        <v>1790</v>
      </c>
    </row>
    <row r="830" spans="1:7" x14ac:dyDescent="0.25">
      <c r="A830" t="s">
        <v>713</v>
      </c>
      <c r="B830" s="2">
        <v>43785</v>
      </c>
      <c r="D830" s="6"/>
      <c r="E830" t="s">
        <v>1270</v>
      </c>
      <c r="F830" t="s">
        <v>1791</v>
      </c>
      <c r="G830" t="s">
        <v>1791</v>
      </c>
    </row>
    <row r="831" spans="1:7" x14ac:dyDescent="0.25">
      <c r="A831" t="s">
        <v>714</v>
      </c>
      <c r="B831" s="2">
        <v>43785</v>
      </c>
      <c r="D831" s="6"/>
      <c r="E831" t="s">
        <v>1270</v>
      </c>
      <c r="F831" s="3" t="s">
        <v>1792</v>
      </c>
      <c r="G831" t="s">
        <v>1792</v>
      </c>
    </row>
    <row r="832" spans="1:7" x14ac:dyDescent="0.25">
      <c r="A832" t="s">
        <v>715</v>
      </c>
      <c r="B832" s="2">
        <v>43786</v>
      </c>
      <c r="D832" s="6"/>
      <c r="E832" t="s">
        <v>1270</v>
      </c>
      <c r="F832" s="3" t="s">
        <v>1793</v>
      </c>
      <c r="G832" t="s">
        <v>1793</v>
      </c>
    </row>
    <row r="833" spans="1:7" x14ac:dyDescent="0.25">
      <c r="A833" t="s">
        <v>716</v>
      </c>
      <c r="B833" s="2">
        <v>43787</v>
      </c>
      <c r="D833" s="6"/>
      <c r="E833" t="s">
        <v>1270</v>
      </c>
      <c r="F833" s="3" t="s">
        <v>1794</v>
      </c>
      <c r="G833" t="s">
        <v>1794</v>
      </c>
    </row>
    <row r="834" spans="1:7" x14ac:dyDescent="0.25">
      <c r="A834" t="s">
        <v>717</v>
      </c>
      <c r="B834" s="2">
        <v>43787</v>
      </c>
      <c r="D834" s="6"/>
      <c r="E834" t="s">
        <v>1270</v>
      </c>
      <c r="F834" s="3" t="s">
        <v>1795</v>
      </c>
      <c r="G834" t="s">
        <v>1795</v>
      </c>
    </row>
    <row r="835" spans="1:7" x14ac:dyDescent="0.25">
      <c r="A835" t="s">
        <v>718</v>
      </c>
      <c r="B835" s="2">
        <v>43787</v>
      </c>
      <c r="C835" s="11">
        <v>43837</v>
      </c>
      <c r="D835" s="15" cm="1">
        <f t="array" ref="D835">_xlfn.IFS(CVEsTime2Fix_FormattedDates9[[#This Row],[FixDate]]="NA","NA",NOT(CVEsTime2Fix_FormattedDates9[[#This Row],[FixDate]]="NA"),(CVEsTime2Fix_FormattedDates9[[#This Row],[FixDate]]-CVEsTime2Fix_FormattedDates9[[#This Row],[CVE_Date]]))</f>
        <v>50</v>
      </c>
      <c r="E835" t="s">
        <v>1200</v>
      </c>
      <c r="F835" t="s">
        <v>1832</v>
      </c>
      <c r="G835" s="3" t="s">
        <v>1796</v>
      </c>
    </row>
    <row r="836" spans="1:7" x14ac:dyDescent="0.25">
      <c r="A836" t="s">
        <v>719</v>
      </c>
      <c r="B836" s="2">
        <v>43787</v>
      </c>
      <c r="D836" s="6"/>
      <c r="E836" t="s">
        <v>1270</v>
      </c>
      <c r="F836" s="3" t="s">
        <v>1797</v>
      </c>
      <c r="G836" t="s">
        <v>1797</v>
      </c>
    </row>
    <row r="837" spans="1:7" x14ac:dyDescent="0.25">
      <c r="A837" t="s">
        <v>720</v>
      </c>
      <c r="B837" s="2">
        <v>43787</v>
      </c>
      <c r="D837" s="6"/>
      <c r="E837" t="s">
        <v>1270</v>
      </c>
      <c r="F837" s="3" t="s">
        <v>1798</v>
      </c>
      <c r="G837" t="s">
        <v>1798</v>
      </c>
    </row>
    <row r="838" spans="1:7" x14ac:dyDescent="0.25">
      <c r="A838" t="s">
        <v>721</v>
      </c>
      <c r="B838" s="2">
        <v>43787</v>
      </c>
      <c r="D838" s="6"/>
      <c r="E838" t="s">
        <v>1270</v>
      </c>
      <c r="F838" s="3" t="s">
        <v>1799</v>
      </c>
      <c r="G838" t="s">
        <v>1799</v>
      </c>
    </row>
    <row r="839" spans="1:7" x14ac:dyDescent="0.25">
      <c r="A839" t="s">
        <v>722</v>
      </c>
      <c r="B839" s="2">
        <v>43787</v>
      </c>
      <c r="D839" s="6"/>
      <c r="E839" t="s">
        <v>1270</v>
      </c>
      <c r="F839" s="3" t="s">
        <v>1800</v>
      </c>
      <c r="G839" t="s">
        <v>1800</v>
      </c>
    </row>
    <row r="840" spans="1:7" x14ac:dyDescent="0.25">
      <c r="A840" t="s">
        <v>723</v>
      </c>
      <c r="B840" s="2">
        <v>43787</v>
      </c>
      <c r="D840" s="6"/>
      <c r="E840" t="s">
        <v>1270</v>
      </c>
      <c r="F840" s="3" t="s">
        <v>1801</v>
      </c>
      <c r="G840" t="s">
        <v>1801</v>
      </c>
    </row>
    <row r="841" spans="1:7" x14ac:dyDescent="0.25">
      <c r="A841" t="s">
        <v>724</v>
      </c>
      <c r="B841" s="2">
        <v>43787</v>
      </c>
      <c r="D841" s="6"/>
      <c r="E841" t="s">
        <v>1270</v>
      </c>
      <c r="F841" s="3" t="s">
        <v>1802</v>
      </c>
      <c r="G841" t="s">
        <v>1802</v>
      </c>
    </row>
    <row r="842" spans="1:7" x14ac:dyDescent="0.25">
      <c r="A842" t="s">
        <v>725</v>
      </c>
      <c r="B842" s="2">
        <v>43787</v>
      </c>
      <c r="D842" s="6"/>
      <c r="E842" t="s">
        <v>1270</v>
      </c>
      <c r="F842" s="3" t="s">
        <v>1803</v>
      </c>
      <c r="G842" t="s">
        <v>1803</v>
      </c>
    </row>
    <row r="843" spans="1:7" x14ac:dyDescent="0.25">
      <c r="A843" t="s">
        <v>726</v>
      </c>
      <c r="B843" s="2">
        <v>43787</v>
      </c>
      <c r="D843" s="6"/>
      <c r="E843" t="s">
        <v>1270</v>
      </c>
      <c r="F843" s="3" t="s">
        <v>1804</v>
      </c>
      <c r="G843" t="s">
        <v>1804</v>
      </c>
    </row>
    <row r="844" spans="1:7" x14ac:dyDescent="0.25">
      <c r="A844" t="s">
        <v>727</v>
      </c>
      <c r="B844" s="2">
        <v>43787</v>
      </c>
      <c r="D844" s="6"/>
      <c r="E844" t="s">
        <v>1270</v>
      </c>
      <c r="F844" s="3" t="s">
        <v>1805</v>
      </c>
      <c r="G844" t="s">
        <v>1805</v>
      </c>
    </row>
    <row r="845" spans="1:7" x14ac:dyDescent="0.25">
      <c r="A845" t="s">
        <v>728</v>
      </c>
      <c r="B845" s="2">
        <v>43787</v>
      </c>
      <c r="D845" s="6"/>
      <c r="E845" t="s">
        <v>1270</v>
      </c>
      <c r="F845" s="3" t="s">
        <v>1806</v>
      </c>
      <c r="G845" t="s">
        <v>1806</v>
      </c>
    </row>
    <row r="846" spans="1:7" x14ac:dyDescent="0.25">
      <c r="A846" t="s">
        <v>729</v>
      </c>
      <c r="B846" s="2">
        <v>43787</v>
      </c>
      <c r="D846" s="6"/>
      <c r="E846" t="s">
        <v>1270</v>
      </c>
      <c r="F846" s="3" t="s">
        <v>1807</v>
      </c>
      <c r="G846" t="s">
        <v>1807</v>
      </c>
    </row>
    <row r="847" spans="1:7" x14ac:dyDescent="0.25">
      <c r="A847" t="s">
        <v>730</v>
      </c>
      <c r="B847" s="2">
        <v>43787</v>
      </c>
      <c r="D847" s="6"/>
      <c r="E847" t="s">
        <v>1270</v>
      </c>
      <c r="F847" s="3" t="s">
        <v>1808</v>
      </c>
      <c r="G847" t="s">
        <v>1808</v>
      </c>
    </row>
    <row r="848" spans="1:7" x14ac:dyDescent="0.25">
      <c r="A848" t="s">
        <v>731</v>
      </c>
      <c r="B848" s="2">
        <v>43787</v>
      </c>
      <c r="D848" s="6"/>
      <c r="E848" t="s">
        <v>1270</v>
      </c>
      <c r="F848" s="3" t="s">
        <v>1809</v>
      </c>
      <c r="G848" t="s">
        <v>1809</v>
      </c>
    </row>
    <row r="849" spans="1:7" x14ac:dyDescent="0.25">
      <c r="A849" t="s">
        <v>732</v>
      </c>
      <c r="B849" s="2">
        <v>43787</v>
      </c>
      <c r="D849" s="6"/>
      <c r="E849" t="s">
        <v>1270</v>
      </c>
      <c r="F849" s="3" t="s">
        <v>1810</v>
      </c>
      <c r="G849" t="s">
        <v>1810</v>
      </c>
    </row>
    <row r="850" spans="1:7" x14ac:dyDescent="0.25">
      <c r="A850" t="s">
        <v>733</v>
      </c>
      <c r="B850" s="2">
        <v>43787</v>
      </c>
      <c r="D850" s="6"/>
      <c r="E850" t="s">
        <v>1270</v>
      </c>
      <c r="F850" s="3" t="s">
        <v>1812</v>
      </c>
      <c r="G850" t="s">
        <v>1812</v>
      </c>
    </row>
    <row r="851" spans="1:7" x14ac:dyDescent="0.25">
      <c r="A851" t="s">
        <v>734</v>
      </c>
      <c r="B851" s="2">
        <v>43787</v>
      </c>
      <c r="D851" s="6"/>
      <c r="E851" t="s">
        <v>1270</v>
      </c>
      <c r="F851" s="3" t="s">
        <v>1813</v>
      </c>
      <c r="G851" t="s">
        <v>1813</v>
      </c>
    </row>
    <row r="852" spans="1:7" x14ac:dyDescent="0.25">
      <c r="A852" t="s">
        <v>735</v>
      </c>
      <c r="B852" s="2">
        <v>43787</v>
      </c>
      <c r="D852" s="6"/>
      <c r="E852" t="s">
        <v>1270</v>
      </c>
      <c r="F852" s="3" t="s">
        <v>1814</v>
      </c>
      <c r="G852" t="s">
        <v>1814</v>
      </c>
    </row>
    <row r="853" spans="1:7" x14ac:dyDescent="0.25">
      <c r="A853" t="s">
        <v>736</v>
      </c>
      <c r="B853" s="2">
        <v>43787</v>
      </c>
      <c r="D853" s="6"/>
      <c r="E853" t="s">
        <v>1270</v>
      </c>
      <c r="F853" s="3" t="s">
        <v>1815</v>
      </c>
      <c r="G853" t="s">
        <v>1815</v>
      </c>
    </row>
    <row r="854" spans="1:7" x14ac:dyDescent="0.25">
      <c r="A854" t="s">
        <v>737</v>
      </c>
      <c r="B854" s="2">
        <v>43788</v>
      </c>
      <c r="D854" s="6"/>
      <c r="E854" t="s">
        <v>1270</v>
      </c>
      <c r="F854" s="3" t="s">
        <v>1816</v>
      </c>
      <c r="G854" t="s">
        <v>1816</v>
      </c>
    </row>
    <row r="855" spans="1:7" x14ac:dyDescent="0.25">
      <c r="A855" t="s">
        <v>738</v>
      </c>
      <c r="B855" s="2">
        <v>43789</v>
      </c>
      <c r="C855" s="1"/>
      <c r="D855" s="14"/>
      <c r="E855" t="s">
        <v>1270</v>
      </c>
      <c r="F855" s="3" t="s">
        <v>1933</v>
      </c>
      <c r="G855" t="s">
        <v>1933</v>
      </c>
    </row>
    <row r="856" spans="1:7" x14ac:dyDescent="0.25">
      <c r="A856" t="s">
        <v>394</v>
      </c>
      <c r="B856" s="2">
        <v>43417</v>
      </c>
      <c r="C856" s="1" t="s">
        <v>1161</v>
      </c>
      <c r="D856">
        <f>+CVEsTime2Fix_FormattedDates9[[#This Row],[FixDate]]-CVEsTime2Fix_FormattedDates9[[#This Row],[CVE_Date]]</f>
        <v>364</v>
      </c>
      <c r="E856" t="s">
        <v>1197</v>
      </c>
      <c r="F856" s="3" t="s">
        <v>386</v>
      </c>
      <c r="G856" s="3" t="s">
        <v>2499</v>
      </c>
    </row>
    <row r="857" spans="1:7" x14ac:dyDescent="0.25">
      <c r="A857" t="s">
        <v>740</v>
      </c>
      <c r="B857" s="2">
        <v>43790</v>
      </c>
      <c r="D857" s="6"/>
      <c r="E857" t="s">
        <v>1270</v>
      </c>
      <c r="F857" s="3" t="s">
        <v>1817</v>
      </c>
      <c r="G857" t="s">
        <v>1817</v>
      </c>
    </row>
    <row r="858" spans="1:7" x14ac:dyDescent="0.25">
      <c r="A858" t="s">
        <v>741</v>
      </c>
      <c r="B858" s="2">
        <v>43790</v>
      </c>
      <c r="C858" s="1"/>
      <c r="D858" s="14"/>
      <c r="E858" t="s">
        <v>1270</v>
      </c>
      <c r="F858" s="3" t="s">
        <v>1934</v>
      </c>
      <c r="G858" t="s">
        <v>1934</v>
      </c>
    </row>
    <row r="859" spans="1:7" x14ac:dyDescent="0.25">
      <c r="A859" t="s">
        <v>742</v>
      </c>
      <c r="B859" s="2">
        <v>43790</v>
      </c>
      <c r="C859" s="1"/>
      <c r="D859" s="14"/>
      <c r="E859" t="s">
        <v>1270</v>
      </c>
      <c r="F859" s="3" t="s">
        <v>1935</v>
      </c>
      <c r="G859" t="s">
        <v>1935</v>
      </c>
    </row>
    <row r="860" spans="1:7" x14ac:dyDescent="0.25">
      <c r="A860" t="s">
        <v>743</v>
      </c>
      <c r="B860" s="2">
        <v>43790</v>
      </c>
      <c r="D860" s="6"/>
      <c r="E860" t="s">
        <v>1270</v>
      </c>
      <c r="F860" s="3" t="s">
        <v>1818</v>
      </c>
      <c r="G860" t="s">
        <v>1818</v>
      </c>
    </row>
    <row r="861" spans="1:7" x14ac:dyDescent="0.25">
      <c r="A861" t="s">
        <v>744</v>
      </c>
      <c r="B861" s="2">
        <v>43791</v>
      </c>
      <c r="D861" s="6"/>
      <c r="E861" t="s">
        <v>1270</v>
      </c>
      <c r="F861" s="3" t="s">
        <v>1820</v>
      </c>
      <c r="G861" t="s">
        <v>1820</v>
      </c>
    </row>
    <row r="862" spans="1:7" x14ac:dyDescent="0.25">
      <c r="A862" t="s">
        <v>745</v>
      </c>
      <c r="B862" s="2">
        <v>43791</v>
      </c>
      <c r="D862" s="6"/>
      <c r="E862" t="s">
        <v>1270</v>
      </c>
      <c r="F862" s="3" t="s">
        <v>1821</v>
      </c>
      <c r="G862" t="s">
        <v>1821</v>
      </c>
    </row>
    <row r="863" spans="1:7" x14ac:dyDescent="0.25">
      <c r="A863" t="s">
        <v>746</v>
      </c>
      <c r="B863" s="2">
        <v>43801</v>
      </c>
      <c r="C863" s="1"/>
      <c r="E863" t="s">
        <v>1270</v>
      </c>
      <c r="F863" s="3" t="s">
        <v>1505</v>
      </c>
      <c r="G863" t="s">
        <v>1505</v>
      </c>
    </row>
    <row r="864" spans="1:7" x14ac:dyDescent="0.25">
      <c r="A864" t="s">
        <v>747</v>
      </c>
      <c r="B864" s="2">
        <v>43801</v>
      </c>
      <c r="D864" s="6"/>
      <c r="E864" t="s">
        <v>1270</v>
      </c>
      <c r="F864" s="3" t="s">
        <v>1822</v>
      </c>
      <c r="G864" t="s">
        <v>1822</v>
      </c>
    </row>
    <row r="865" spans="1:7" x14ac:dyDescent="0.25">
      <c r="A865" t="s">
        <v>748</v>
      </c>
      <c r="B865" s="2">
        <v>43805</v>
      </c>
      <c r="D865" s="6"/>
      <c r="E865" t="s">
        <v>1270</v>
      </c>
      <c r="F865" s="3" t="s">
        <v>1823</v>
      </c>
      <c r="G865" t="s">
        <v>1823</v>
      </c>
    </row>
    <row r="866" spans="1:7" x14ac:dyDescent="0.25">
      <c r="A866" t="s">
        <v>749</v>
      </c>
      <c r="B866" s="2">
        <v>43807</v>
      </c>
      <c r="D866" s="6"/>
      <c r="E866" t="s">
        <v>1270</v>
      </c>
      <c r="F866" s="3" t="s">
        <v>1824</v>
      </c>
      <c r="G866" t="s">
        <v>1824</v>
      </c>
    </row>
    <row r="867" spans="1:7" x14ac:dyDescent="0.25">
      <c r="A867" t="s">
        <v>750</v>
      </c>
      <c r="B867" s="2">
        <v>43807</v>
      </c>
      <c r="D867" s="6"/>
      <c r="E867" t="s">
        <v>1270</v>
      </c>
      <c r="F867" s="3" t="s">
        <v>1825</v>
      </c>
      <c r="G867" t="s">
        <v>1825</v>
      </c>
    </row>
    <row r="868" spans="1:7" x14ac:dyDescent="0.25">
      <c r="A868" t="s">
        <v>751</v>
      </c>
      <c r="B868" s="2">
        <v>43808</v>
      </c>
      <c r="D868" s="6"/>
      <c r="E868" t="s">
        <v>1270</v>
      </c>
      <c r="F868" s="3" t="s">
        <v>1826</v>
      </c>
      <c r="G868" t="s">
        <v>1826</v>
      </c>
    </row>
    <row r="869" spans="1:7" x14ac:dyDescent="0.25">
      <c r="A869" t="s">
        <v>752</v>
      </c>
      <c r="B869" s="2">
        <v>43811</v>
      </c>
      <c r="D869" s="6"/>
      <c r="E869" t="s">
        <v>1270</v>
      </c>
      <c r="F869" s="3" t="s">
        <v>1827</v>
      </c>
      <c r="G869" t="s">
        <v>1827</v>
      </c>
    </row>
    <row r="870" spans="1:7" x14ac:dyDescent="0.25">
      <c r="A870" t="s">
        <v>753</v>
      </c>
      <c r="B870" s="2">
        <v>43811</v>
      </c>
      <c r="D870" s="6"/>
      <c r="E870" t="s">
        <v>1270</v>
      </c>
      <c r="F870" s="3" t="s">
        <v>1828</v>
      </c>
      <c r="G870" t="s">
        <v>1828</v>
      </c>
    </row>
    <row r="871" spans="1:7" x14ac:dyDescent="0.25">
      <c r="A871" t="s">
        <v>754</v>
      </c>
      <c r="B871" s="2">
        <v>43832</v>
      </c>
      <c r="D871" s="6"/>
      <c r="E871" t="s">
        <v>1270</v>
      </c>
      <c r="F871" s="3" t="s">
        <v>1829</v>
      </c>
      <c r="G871" t="s">
        <v>1829</v>
      </c>
    </row>
    <row r="872" spans="1:7" x14ac:dyDescent="0.25">
      <c r="A872" t="s">
        <v>34</v>
      </c>
      <c r="B872" s="2">
        <v>43832</v>
      </c>
      <c r="C872" s="4">
        <v>43792</v>
      </c>
      <c r="D872">
        <f>+CVEsTime2Fix_FormattedDates9[[#This Row],[FixDate]]-CVEsTime2Fix_FormattedDates9[[#This Row],[CVE_Date]]</f>
        <v>-40</v>
      </c>
      <c r="E872" t="s">
        <v>1200</v>
      </c>
      <c r="F872" t="s">
        <v>35</v>
      </c>
      <c r="G872" s="3" t="s">
        <v>2500</v>
      </c>
    </row>
    <row r="873" spans="1:7" x14ac:dyDescent="0.25">
      <c r="A873" t="s">
        <v>36</v>
      </c>
      <c r="B873" s="2">
        <v>43832</v>
      </c>
      <c r="C873" s="11">
        <v>43859</v>
      </c>
      <c r="D873" s="15" cm="1">
        <f t="array" ref="D873">_xlfn.IFS(CVEsTime2Fix_FormattedDates9[[#This Row],[FixDate]]="NA","NA",NOT(CVEsTime2Fix_FormattedDates9[[#This Row],[FixDate]]="NA"),(CVEsTime2Fix_FormattedDates9[[#This Row],[FixDate]]-CVEsTime2Fix_FormattedDates9[[#This Row],[CVE_Date]]))</f>
        <v>27</v>
      </c>
      <c r="E873" t="s">
        <v>1200</v>
      </c>
      <c r="F873" t="s">
        <v>1867</v>
      </c>
      <c r="G873" s="3" t="s">
        <v>1830</v>
      </c>
    </row>
    <row r="874" spans="1:7" x14ac:dyDescent="0.25">
      <c r="A874" t="s">
        <v>37</v>
      </c>
      <c r="B874" s="2">
        <v>43832</v>
      </c>
      <c r="C874" s="11">
        <v>43859</v>
      </c>
      <c r="D874" s="15" cm="1">
        <f t="array" ref="D874">_xlfn.IFS(CVEsTime2Fix_FormattedDates9[[#This Row],[FixDate]]="NA","NA",NOT(CVEsTime2Fix_FormattedDates9[[#This Row],[FixDate]]="NA"),(CVEsTime2Fix_FormattedDates9[[#This Row],[FixDate]]-CVEsTime2Fix_FormattedDates9[[#This Row],[CVE_Date]]))</f>
        <v>27</v>
      </c>
      <c r="E874" t="s">
        <v>1200</v>
      </c>
      <c r="F874" t="s">
        <v>1867</v>
      </c>
      <c r="G874" s="3" t="s">
        <v>1831</v>
      </c>
    </row>
    <row r="875" spans="1:7" x14ac:dyDescent="0.25">
      <c r="A875" t="s">
        <v>38</v>
      </c>
      <c r="B875" s="2">
        <v>43895</v>
      </c>
      <c r="C875" s="11">
        <v>44077</v>
      </c>
      <c r="D875" s="15" cm="1">
        <f t="array" ref="D875">_xlfn.IFS(CVEsTime2Fix_FormattedDates9[[#This Row],[FixDate]]="NA","NA",NOT(CVEsTime2Fix_FormattedDates9[[#This Row],[FixDate]]="NA"),(CVEsTime2Fix_FormattedDates9[[#This Row],[FixDate]]-CVEsTime2Fix_FormattedDates9[[#This Row],[CVE_Date]]))</f>
        <v>182</v>
      </c>
      <c r="E875" t="s">
        <v>1200</v>
      </c>
      <c r="F875" t="s">
        <v>39</v>
      </c>
      <c r="G875" s="3" t="s">
        <v>1833</v>
      </c>
    </row>
    <row r="876" spans="1:7" x14ac:dyDescent="0.25">
      <c r="A876" t="s">
        <v>40</v>
      </c>
      <c r="B876" s="2">
        <v>43895</v>
      </c>
      <c r="C876" s="11">
        <v>44077</v>
      </c>
      <c r="D876" s="15" cm="1">
        <f t="array" ref="D876">_xlfn.IFS(CVEsTime2Fix_FormattedDates9[[#This Row],[FixDate]]="NA","NA",NOT(CVEsTime2Fix_FormattedDates9[[#This Row],[FixDate]]="NA"),(CVEsTime2Fix_FormattedDates9[[#This Row],[FixDate]]-CVEsTime2Fix_FormattedDates9[[#This Row],[CVE_Date]]))</f>
        <v>182</v>
      </c>
      <c r="E876" t="s">
        <v>1200</v>
      </c>
      <c r="F876" t="s">
        <v>39</v>
      </c>
      <c r="G876" s="3" t="s">
        <v>1834</v>
      </c>
    </row>
    <row r="877" spans="1:7" x14ac:dyDescent="0.25">
      <c r="A877" t="s">
        <v>41</v>
      </c>
      <c r="B877" s="2">
        <v>43895</v>
      </c>
      <c r="C877" s="11">
        <v>44077</v>
      </c>
      <c r="D877" s="15" cm="1">
        <f t="array" ref="D877">_xlfn.IFS(CVEsTime2Fix_FormattedDates9[[#This Row],[FixDate]]="NA","NA",NOT(CVEsTime2Fix_FormattedDates9[[#This Row],[FixDate]]="NA"),(CVEsTime2Fix_FormattedDates9[[#This Row],[FixDate]]-CVEsTime2Fix_FormattedDates9[[#This Row],[CVE_Date]]))</f>
        <v>182</v>
      </c>
      <c r="E877" t="s">
        <v>1200</v>
      </c>
      <c r="F877" t="s">
        <v>39</v>
      </c>
      <c r="G877" s="3" t="s">
        <v>1835</v>
      </c>
    </row>
    <row r="878" spans="1:7" x14ac:dyDescent="0.25">
      <c r="A878" t="s">
        <v>755</v>
      </c>
      <c r="B878" s="2">
        <v>43444</v>
      </c>
      <c r="C878" s="11">
        <v>43560</v>
      </c>
      <c r="D878" s="15" cm="1">
        <f t="array" ref="D878">_xlfn.IFS(CVEsTime2Fix_FormattedDates9[[#This Row],[FixDate]]="NA","NA",NOT(CVEsTime2Fix_FormattedDates9[[#This Row],[FixDate]]="NA"),(CVEsTime2Fix_FormattedDates9[[#This Row],[FixDate]]-CVEsTime2Fix_FormattedDates9[[#This Row],[CVE_Date]]))</f>
        <v>116</v>
      </c>
      <c r="E878" t="s">
        <v>1200</v>
      </c>
      <c r="F878" t="s">
        <v>1868</v>
      </c>
      <c r="G878" s="3" t="s">
        <v>1836</v>
      </c>
    </row>
    <row r="879" spans="1:7" x14ac:dyDescent="0.25">
      <c r="A879" t="s">
        <v>756</v>
      </c>
      <c r="B879" s="2">
        <v>43444</v>
      </c>
      <c r="C879" s="4">
        <v>43556</v>
      </c>
      <c r="D879">
        <f>+CVEsTime2Fix_FormattedDates9[[#This Row],[FixDate]]-CVEsTime2Fix_FormattedDates9[[#This Row],[CVE_Date]]</f>
        <v>112</v>
      </c>
      <c r="E879" t="s">
        <v>1200</v>
      </c>
      <c r="F879" s="3" t="s">
        <v>258</v>
      </c>
      <c r="G879" s="3" t="s">
        <v>2501</v>
      </c>
    </row>
    <row r="880" spans="1:7" x14ac:dyDescent="0.25">
      <c r="A880" t="s">
        <v>757</v>
      </c>
      <c r="B880" s="2">
        <v>43444</v>
      </c>
      <c r="C880" s="4">
        <v>43556</v>
      </c>
      <c r="D880">
        <f>+CVEsTime2Fix_FormattedDates9[[#This Row],[FixDate]]-CVEsTime2Fix_FormattedDates9[[#This Row],[CVE_Date]]</f>
        <v>112</v>
      </c>
      <c r="E880" t="s">
        <v>1200</v>
      </c>
      <c r="F880" s="3" t="s">
        <v>258</v>
      </c>
      <c r="G880" s="3" t="s">
        <v>2502</v>
      </c>
    </row>
    <row r="881" spans="1:7" x14ac:dyDescent="0.25">
      <c r="A881" t="s">
        <v>758</v>
      </c>
      <c r="B881" s="2">
        <v>43444</v>
      </c>
      <c r="C881" s="4">
        <v>43621</v>
      </c>
      <c r="D881">
        <f>+CVEsTime2Fix_FormattedDates9[[#This Row],[FixDate]]-CVEsTime2Fix_FormattedDates9[[#This Row],[CVE_Date]]</f>
        <v>177</v>
      </c>
      <c r="E881" t="s">
        <v>1200</v>
      </c>
      <c r="F881" s="3" t="s">
        <v>1255</v>
      </c>
      <c r="G881" s="3" t="s">
        <v>1506</v>
      </c>
    </row>
    <row r="882" spans="1:7" x14ac:dyDescent="0.25">
      <c r="A882" t="s">
        <v>759</v>
      </c>
      <c r="B882" s="2">
        <v>43444</v>
      </c>
      <c r="C882" s="4">
        <v>43619</v>
      </c>
      <c r="D882">
        <f>+CVEsTime2Fix_FormattedDates9[[#This Row],[FixDate]]-CVEsTime2Fix_FormattedDates9[[#This Row],[CVE_Date]]</f>
        <v>175</v>
      </c>
      <c r="E882" t="s">
        <v>1200</v>
      </c>
      <c r="F882" s="3" t="s">
        <v>760</v>
      </c>
      <c r="G882" s="3" t="s">
        <v>2503</v>
      </c>
    </row>
    <row r="883" spans="1:7" x14ac:dyDescent="0.25">
      <c r="A883" t="s">
        <v>761</v>
      </c>
      <c r="B883" s="2">
        <v>43444</v>
      </c>
      <c r="C883" s="4">
        <v>43647</v>
      </c>
      <c r="D883">
        <f>+CVEsTime2Fix_FormattedDates9[[#This Row],[FixDate]]-CVEsTime2Fix_FormattedDates9[[#This Row],[CVE_Date]]</f>
        <v>203</v>
      </c>
      <c r="E883" t="s">
        <v>1200</v>
      </c>
      <c r="F883" s="3" t="s">
        <v>282</v>
      </c>
      <c r="G883" s="3" t="s">
        <v>2504</v>
      </c>
    </row>
    <row r="884" spans="1:7" x14ac:dyDescent="0.25">
      <c r="A884" t="s">
        <v>762</v>
      </c>
      <c r="B884" s="2">
        <v>43444</v>
      </c>
      <c r="C884" s="4">
        <v>43619</v>
      </c>
      <c r="D884">
        <f>+CVEsTime2Fix_FormattedDates9[[#This Row],[FixDate]]-CVEsTime2Fix_FormattedDates9[[#This Row],[CVE_Date]]</f>
        <v>175</v>
      </c>
      <c r="E884" t="s">
        <v>1200</v>
      </c>
      <c r="F884" s="3" t="s">
        <v>760</v>
      </c>
      <c r="G884" s="3" t="s">
        <v>2505</v>
      </c>
    </row>
    <row r="885" spans="1:7" x14ac:dyDescent="0.25">
      <c r="A885" t="s">
        <v>395</v>
      </c>
      <c r="B885" s="2">
        <v>43417</v>
      </c>
      <c r="C885" s="1" t="s">
        <v>1161</v>
      </c>
      <c r="D885">
        <f>+CVEsTime2Fix_FormattedDates9[[#This Row],[FixDate]]-CVEsTime2Fix_FormattedDates9[[#This Row],[CVE_Date]]</f>
        <v>364</v>
      </c>
      <c r="E885" t="s">
        <v>1197</v>
      </c>
      <c r="F885" s="3" t="s">
        <v>386</v>
      </c>
      <c r="G885" s="3" t="s">
        <v>2506</v>
      </c>
    </row>
    <row r="886" spans="1:7" x14ac:dyDescent="0.25">
      <c r="A886" t="s">
        <v>396</v>
      </c>
      <c r="B886" s="2">
        <v>43417</v>
      </c>
      <c r="C886" s="1" t="s">
        <v>1161</v>
      </c>
      <c r="D886">
        <f>+CVEsTime2Fix_FormattedDates9[[#This Row],[FixDate]]-CVEsTime2Fix_FormattedDates9[[#This Row],[CVE_Date]]</f>
        <v>364</v>
      </c>
      <c r="E886" t="s">
        <v>1197</v>
      </c>
      <c r="F886" s="3" t="s">
        <v>386</v>
      </c>
      <c r="G886" s="3" t="s">
        <v>2507</v>
      </c>
    </row>
    <row r="887" spans="1:7" x14ac:dyDescent="0.25">
      <c r="A887" t="s">
        <v>765</v>
      </c>
      <c r="B887" s="2">
        <v>43444</v>
      </c>
      <c r="C887" s="4">
        <v>43619</v>
      </c>
      <c r="D887">
        <f>+CVEsTime2Fix_FormattedDates9[[#This Row],[FixDate]]-CVEsTime2Fix_FormattedDates9[[#This Row],[CVE_Date]]</f>
        <v>175</v>
      </c>
      <c r="E887" t="s">
        <v>1200</v>
      </c>
      <c r="F887" s="3" t="s">
        <v>760</v>
      </c>
      <c r="G887" s="3" t="s">
        <v>2508</v>
      </c>
    </row>
    <row r="888" spans="1:7" x14ac:dyDescent="0.25">
      <c r="A888" t="s">
        <v>766</v>
      </c>
      <c r="B888" s="2">
        <v>43444</v>
      </c>
      <c r="C888" s="4">
        <v>43647</v>
      </c>
      <c r="D888">
        <f>+CVEsTime2Fix_FormattedDates9[[#This Row],[FixDate]]-CVEsTime2Fix_FormattedDates9[[#This Row],[CVE_Date]]</f>
        <v>203</v>
      </c>
      <c r="E888" t="s">
        <v>1200</v>
      </c>
      <c r="F888" s="3" t="s">
        <v>282</v>
      </c>
      <c r="G888" s="3" t="s">
        <v>2509</v>
      </c>
    </row>
    <row r="889" spans="1:7" x14ac:dyDescent="0.25">
      <c r="A889" t="s">
        <v>462</v>
      </c>
      <c r="B889" s="2">
        <v>43553</v>
      </c>
      <c r="C889" s="1" t="s">
        <v>1166</v>
      </c>
      <c r="D889">
        <f>+CVEsTime2Fix_FormattedDates9[[#This Row],[FixDate]]-CVEsTime2Fix_FormattedDates9[[#This Row],[CVE_Date]]</f>
        <v>374</v>
      </c>
      <c r="E889" t="s">
        <v>1197</v>
      </c>
      <c r="F889" s="3" t="s">
        <v>1345</v>
      </c>
      <c r="G889" s="3" t="s">
        <v>2510</v>
      </c>
    </row>
    <row r="890" spans="1:7" x14ac:dyDescent="0.25">
      <c r="A890" t="s">
        <v>768</v>
      </c>
      <c r="B890" s="2">
        <v>43444</v>
      </c>
      <c r="C890" s="4">
        <v>43647</v>
      </c>
      <c r="D890">
        <f>+CVEsTime2Fix_FormattedDates9[[#This Row],[FixDate]]-CVEsTime2Fix_FormattedDates9[[#This Row],[CVE_Date]]</f>
        <v>203</v>
      </c>
      <c r="E890" t="s">
        <v>1200</v>
      </c>
      <c r="F890" s="3" t="s">
        <v>282</v>
      </c>
      <c r="G890" s="3" t="s">
        <v>2511</v>
      </c>
    </row>
    <row r="891" spans="1:7" x14ac:dyDescent="0.25">
      <c r="A891" t="s">
        <v>769</v>
      </c>
      <c r="B891" s="2">
        <v>43444</v>
      </c>
      <c r="C891" s="4">
        <v>43619</v>
      </c>
      <c r="D891">
        <f>+CVEsTime2Fix_FormattedDates9[[#This Row],[FixDate]]-CVEsTime2Fix_FormattedDates9[[#This Row],[CVE_Date]]</f>
        <v>175</v>
      </c>
      <c r="E891" t="s">
        <v>1200</v>
      </c>
      <c r="F891" s="3" t="s">
        <v>760</v>
      </c>
      <c r="G891" s="3" t="s">
        <v>2512</v>
      </c>
    </row>
    <row r="892" spans="1:7" x14ac:dyDescent="0.25">
      <c r="A892" t="s">
        <v>770</v>
      </c>
      <c r="B892" s="2">
        <v>43444</v>
      </c>
      <c r="C892" s="4">
        <v>43647</v>
      </c>
      <c r="D892">
        <f>+CVEsTime2Fix_FormattedDates9[[#This Row],[FixDate]]-CVEsTime2Fix_FormattedDates9[[#This Row],[CVE_Date]]</f>
        <v>203</v>
      </c>
      <c r="E892" t="s">
        <v>1200</v>
      </c>
      <c r="F892" s="3" t="s">
        <v>282</v>
      </c>
      <c r="G892" s="3" t="s">
        <v>2513</v>
      </c>
    </row>
    <row r="893" spans="1:7" x14ac:dyDescent="0.25">
      <c r="A893" t="s">
        <v>771</v>
      </c>
      <c r="B893" s="2">
        <v>43444</v>
      </c>
      <c r="C893" s="4">
        <v>43619</v>
      </c>
      <c r="D893">
        <f>+CVEsTime2Fix_FormattedDates9[[#This Row],[FixDate]]-CVEsTime2Fix_FormattedDates9[[#This Row],[CVE_Date]]</f>
        <v>175</v>
      </c>
      <c r="E893" t="s">
        <v>1200</v>
      </c>
      <c r="F893" s="3" t="s">
        <v>760</v>
      </c>
      <c r="G893" s="3" t="s">
        <v>2514</v>
      </c>
    </row>
    <row r="894" spans="1:7" x14ac:dyDescent="0.25">
      <c r="A894" t="s">
        <v>772</v>
      </c>
      <c r="B894" s="2">
        <v>43444</v>
      </c>
      <c r="C894" s="4">
        <v>43713</v>
      </c>
      <c r="D894">
        <f>+CVEsTime2Fix_FormattedDates9[[#This Row],[FixDate]]-CVEsTime2Fix_FormattedDates9[[#This Row],[CVE_Date]]</f>
        <v>269</v>
      </c>
      <c r="E894" t="s">
        <v>1200</v>
      </c>
      <c r="F894" s="3" t="s">
        <v>1254</v>
      </c>
      <c r="G894" s="3" t="s">
        <v>1507</v>
      </c>
    </row>
    <row r="895" spans="1:7" x14ac:dyDescent="0.25">
      <c r="A895" t="s">
        <v>773</v>
      </c>
      <c r="B895" s="2">
        <v>43444</v>
      </c>
      <c r="C895" s="4">
        <v>43591</v>
      </c>
      <c r="D895">
        <f>+CVEsTime2Fix_FormattedDates9[[#This Row],[FixDate]]-CVEsTime2Fix_FormattedDates9[[#This Row],[CVE_Date]]</f>
        <v>147</v>
      </c>
      <c r="E895" t="s">
        <v>1197</v>
      </c>
      <c r="F895" s="3" t="s">
        <v>404</v>
      </c>
      <c r="G895" s="3" t="s">
        <v>2515</v>
      </c>
    </row>
    <row r="896" spans="1:7" x14ac:dyDescent="0.25">
      <c r="A896" t="s">
        <v>774</v>
      </c>
      <c r="B896" s="2">
        <v>43444</v>
      </c>
      <c r="C896" s="4">
        <v>43619</v>
      </c>
      <c r="D896">
        <f>+CVEsTime2Fix_FormattedDates9[[#This Row],[FixDate]]-CVEsTime2Fix_FormattedDates9[[#This Row],[CVE_Date]]</f>
        <v>175</v>
      </c>
      <c r="E896" t="s">
        <v>1200</v>
      </c>
      <c r="F896" s="3" t="s">
        <v>760</v>
      </c>
      <c r="G896" s="3" t="s">
        <v>2516</v>
      </c>
    </row>
    <row r="897" spans="1:7" x14ac:dyDescent="0.25">
      <c r="A897" t="s">
        <v>775</v>
      </c>
      <c r="B897" s="2">
        <v>43444</v>
      </c>
      <c r="C897" s="4">
        <v>43647</v>
      </c>
      <c r="D897">
        <f>+CVEsTime2Fix_FormattedDates9[[#This Row],[FixDate]]-CVEsTime2Fix_FormattedDates9[[#This Row],[CVE_Date]]</f>
        <v>203</v>
      </c>
      <c r="E897" t="s">
        <v>1200</v>
      </c>
      <c r="F897" s="3" t="s">
        <v>282</v>
      </c>
      <c r="G897" s="3" t="s">
        <v>2517</v>
      </c>
    </row>
    <row r="898" spans="1:7" x14ac:dyDescent="0.25">
      <c r="A898" t="s">
        <v>776</v>
      </c>
      <c r="B898" s="2">
        <v>43444</v>
      </c>
      <c r="C898" s="4">
        <v>43619</v>
      </c>
      <c r="D898">
        <f>+CVEsTime2Fix_FormattedDates9[[#This Row],[FixDate]]-CVEsTime2Fix_FormattedDates9[[#This Row],[CVE_Date]]</f>
        <v>175</v>
      </c>
      <c r="E898" t="s">
        <v>1200</v>
      </c>
      <c r="F898" s="3" t="s">
        <v>760</v>
      </c>
      <c r="G898" s="3" t="s">
        <v>2518</v>
      </c>
    </row>
    <row r="899" spans="1:7" x14ac:dyDescent="0.25">
      <c r="A899" t="s">
        <v>777</v>
      </c>
      <c r="B899" s="2">
        <v>43444</v>
      </c>
      <c r="C899" s="4">
        <v>43647</v>
      </c>
      <c r="D899">
        <f>+CVEsTime2Fix_FormattedDates9[[#This Row],[FixDate]]-CVEsTime2Fix_FormattedDates9[[#This Row],[CVE_Date]]</f>
        <v>203</v>
      </c>
      <c r="E899" t="s">
        <v>1200</v>
      </c>
      <c r="F899" s="3" t="s">
        <v>282</v>
      </c>
      <c r="G899" s="3" t="s">
        <v>2519</v>
      </c>
    </row>
    <row r="900" spans="1:7" x14ac:dyDescent="0.25">
      <c r="A900" t="s">
        <v>778</v>
      </c>
      <c r="B900" s="2">
        <v>43444</v>
      </c>
      <c r="C900" s="4">
        <v>43682</v>
      </c>
      <c r="D900">
        <f>+CVEsTime2Fix_FormattedDates9[[#This Row],[FixDate]]-CVEsTime2Fix_FormattedDates9[[#This Row],[CVE_Date]]</f>
        <v>238</v>
      </c>
      <c r="E900" t="s">
        <v>1200</v>
      </c>
      <c r="F900" s="3" t="s">
        <v>1255</v>
      </c>
      <c r="G900" s="3" t="s">
        <v>1508</v>
      </c>
    </row>
    <row r="901" spans="1:7" x14ac:dyDescent="0.25">
      <c r="A901" t="s">
        <v>433</v>
      </c>
      <c r="B901" s="2">
        <v>43553</v>
      </c>
      <c r="C901" s="1" t="s">
        <v>1166</v>
      </c>
      <c r="D901">
        <f>+CVEsTime2Fix_FormattedDates9[[#This Row],[FixDate]]-CVEsTime2Fix_FormattedDates9[[#This Row],[CVE_Date]]</f>
        <v>374</v>
      </c>
      <c r="E901" t="s">
        <v>1197</v>
      </c>
      <c r="F901" s="3" t="s">
        <v>1345</v>
      </c>
      <c r="G901" s="3" t="s">
        <v>2520</v>
      </c>
    </row>
    <row r="902" spans="1:7" x14ac:dyDescent="0.25">
      <c r="A902" t="s">
        <v>780</v>
      </c>
      <c r="B902" s="2">
        <v>43444</v>
      </c>
      <c r="C902" s="4">
        <v>43647</v>
      </c>
      <c r="D902">
        <f>+CVEsTime2Fix_FormattedDates9[[#This Row],[FixDate]]-CVEsTime2Fix_FormattedDates9[[#This Row],[CVE_Date]]</f>
        <v>203</v>
      </c>
      <c r="E902" t="s">
        <v>1200</v>
      </c>
      <c r="F902" s="3" t="s">
        <v>282</v>
      </c>
      <c r="G902" s="3" t="s">
        <v>2521</v>
      </c>
    </row>
    <row r="903" spans="1:7" x14ac:dyDescent="0.25">
      <c r="A903" t="s">
        <v>781</v>
      </c>
      <c r="B903" s="2">
        <v>43444</v>
      </c>
      <c r="C903" s="4">
        <v>43647</v>
      </c>
      <c r="D903">
        <f>+CVEsTime2Fix_FormattedDates9[[#This Row],[FixDate]]-CVEsTime2Fix_FormattedDates9[[#This Row],[CVE_Date]]</f>
        <v>203</v>
      </c>
      <c r="E903" t="s">
        <v>1200</v>
      </c>
      <c r="F903" s="3" t="s">
        <v>282</v>
      </c>
      <c r="G903" s="3" t="s">
        <v>2522</v>
      </c>
    </row>
    <row r="904" spans="1:7" x14ac:dyDescent="0.25">
      <c r="A904" t="s">
        <v>435</v>
      </c>
      <c r="B904" s="2">
        <v>43553</v>
      </c>
      <c r="C904" s="1" t="s">
        <v>1166</v>
      </c>
      <c r="D904">
        <f>+CVEsTime2Fix_FormattedDates9[[#This Row],[FixDate]]-CVEsTime2Fix_FormattedDates9[[#This Row],[CVE_Date]]</f>
        <v>374</v>
      </c>
      <c r="E904" t="s">
        <v>1197</v>
      </c>
      <c r="F904" s="3" t="s">
        <v>1345</v>
      </c>
      <c r="G904" s="3" t="s">
        <v>2523</v>
      </c>
    </row>
    <row r="905" spans="1:7" x14ac:dyDescent="0.25">
      <c r="A905" t="s">
        <v>783</v>
      </c>
      <c r="B905" s="2">
        <v>43444</v>
      </c>
      <c r="C905" s="4">
        <v>43647</v>
      </c>
      <c r="D905">
        <f>+CVEsTime2Fix_FormattedDates9[[#This Row],[FixDate]]-CVEsTime2Fix_FormattedDates9[[#This Row],[CVE_Date]]</f>
        <v>203</v>
      </c>
      <c r="E905" t="s">
        <v>1200</v>
      </c>
      <c r="F905" s="3" t="s">
        <v>282</v>
      </c>
      <c r="G905" s="3" t="s">
        <v>2524</v>
      </c>
    </row>
    <row r="906" spans="1:7" x14ac:dyDescent="0.25">
      <c r="A906" t="s">
        <v>784</v>
      </c>
      <c r="B906" s="2">
        <v>43444</v>
      </c>
      <c r="C906" s="4">
        <v>43647</v>
      </c>
      <c r="D906">
        <f>+CVEsTime2Fix_FormattedDates9[[#This Row],[FixDate]]-CVEsTime2Fix_FormattedDates9[[#This Row],[CVE_Date]]</f>
        <v>203</v>
      </c>
      <c r="E906" t="s">
        <v>1200</v>
      </c>
      <c r="F906" s="3" t="s">
        <v>282</v>
      </c>
      <c r="G906" s="3" t="s">
        <v>2525</v>
      </c>
    </row>
    <row r="907" spans="1:7" x14ac:dyDescent="0.25">
      <c r="A907" t="s">
        <v>785</v>
      </c>
      <c r="B907" s="2">
        <v>43444</v>
      </c>
      <c r="C907" s="4">
        <v>43647</v>
      </c>
      <c r="D907">
        <f>+CVEsTime2Fix_FormattedDates9[[#This Row],[FixDate]]-CVEsTime2Fix_FormattedDates9[[#This Row],[CVE_Date]]</f>
        <v>203</v>
      </c>
      <c r="E907" t="s">
        <v>1200</v>
      </c>
      <c r="F907" s="3" t="s">
        <v>282</v>
      </c>
      <c r="G907" s="3" t="s">
        <v>2526</v>
      </c>
    </row>
    <row r="908" spans="1:7" x14ac:dyDescent="0.25">
      <c r="A908" t="s">
        <v>786</v>
      </c>
      <c r="B908" s="2">
        <v>43444</v>
      </c>
      <c r="C908" s="4">
        <v>43647</v>
      </c>
      <c r="D908">
        <f>+CVEsTime2Fix_FormattedDates9[[#This Row],[FixDate]]-CVEsTime2Fix_FormattedDates9[[#This Row],[CVE_Date]]</f>
        <v>203</v>
      </c>
      <c r="E908" t="s">
        <v>1200</v>
      </c>
      <c r="F908" s="3" t="s">
        <v>282</v>
      </c>
      <c r="G908" s="3" t="s">
        <v>2527</v>
      </c>
    </row>
    <row r="909" spans="1:7" x14ac:dyDescent="0.25">
      <c r="A909" t="s">
        <v>787</v>
      </c>
      <c r="B909" s="2">
        <v>43444</v>
      </c>
      <c r="C909" s="4">
        <v>43647</v>
      </c>
      <c r="D909">
        <f>+CVEsTime2Fix_FormattedDates9[[#This Row],[FixDate]]-CVEsTime2Fix_FormattedDates9[[#This Row],[CVE_Date]]</f>
        <v>203</v>
      </c>
      <c r="E909" t="s">
        <v>1200</v>
      </c>
      <c r="F909" s="3" t="s">
        <v>282</v>
      </c>
      <c r="G909" s="3" t="s">
        <v>2528</v>
      </c>
    </row>
    <row r="910" spans="1:7" x14ac:dyDescent="0.25">
      <c r="A910" t="s">
        <v>457</v>
      </c>
      <c r="B910" s="2">
        <v>43553</v>
      </c>
      <c r="C910" s="1" t="s">
        <v>1166</v>
      </c>
      <c r="D910">
        <f>+CVEsTime2Fix_FormattedDates9[[#This Row],[FixDate]]-CVEsTime2Fix_FormattedDates9[[#This Row],[CVE_Date]]</f>
        <v>374</v>
      </c>
      <c r="E910" t="s">
        <v>1197</v>
      </c>
      <c r="F910" s="3" t="s">
        <v>1345</v>
      </c>
      <c r="G910" s="3" t="s">
        <v>2529</v>
      </c>
    </row>
    <row r="911" spans="1:7" x14ac:dyDescent="0.25">
      <c r="A911" t="s">
        <v>789</v>
      </c>
      <c r="B911" s="2">
        <v>43444</v>
      </c>
      <c r="C911" s="4">
        <v>43647</v>
      </c>
      <c r="D911">
        <f>+CVEsTime2Fix_FormattedDates9[[#This Row],[FixDate]]-CVEsTime2Fix_FormattedDates9[[#This Row],[CVE_Date]]</f>
        <v>203</v>
      </c>
      <c r="E911" t="s">
        <v>1200</v>
      </c>
      <c r="F911" s="3" t="s">
        <v>282</v>
      </c>
      <c r="G911" s="3" t="s">
        <v>2530</v>
      </c>
    </row>
    <row r="912" spans="1:7" x14ac:dyDescent="0.25">
      <c r="A912" t="s">
        <v>790</v>
      </c>
      <c r="B912" s="2">
        <v>43444</v>
      </c>
      <c r="C912" s="4">
        <v>43647</v>
      </c>
      <c r="D912">
        <f>+CVEsTime2Fix_FormattedDates9[[#This Row],[FixDate]]-CVEsTime2Fix_FormattedDates9[[#This Row],[CVE_Date]]</f>
        <v>203</v>
      </c>
      <c r="E912" t="s">
        <v>1200</v>
      </c>
      <c r="F912" s="3" t="s">
        <v>282</v>
      </c>
      <c r="G912" s="3" t="s">
        <v>2531</v>
      </c>
    </row>
    <row r="913" spans="1:7" x14ac:dyDescent="0.25">
      <c r="A913" t="s">
        <v>791</v>
      </c>
      <c r="B913" s="2">
        <v>43444</v>
      </c>
      <c r="C913" s="4">
        <v>43647</v>
      </c>
      <c r="D913">
        <f>+CVEsTime2Fix_FormattedDates9[[#This Row],[FixDate]]-CVEsTime2Fix_FormattedDates9[[#This Row],[CVE_Date]]</f>
        <v>203</v>
      </c>
      <c r="E913" t="s">
        <v>1200</v>
      </c>
      <c r="F913" s="3" t="s">
        <v>282</v>
      </c>
      <c r="G913" s="3" t="s">
        <v>2532</v>
      </c>
    </row>
    <row r="914" spans="1:7" x14ac:dyDescent="0.25">
      <c r="A914" t="s">
        <v>792</v>
      </c>
      <c r="B914" s="2">
        <v>43444</v>
      </c>
      <c r="C914" s="4">
        <v>43713</v>
      </c>
      <c r="D914">
        <f>+CVEsTime2Fix_FormattedDates9[[#This Row],[FixDate]]-CVEsTime2Fix_FormattedDates9[[#This Row],[CVE_Date]]</f>
        <v>269</v>
      </c>
      <c r="E914" t="s">
        <v>1200</v>
      </c>
      <c r="F914" s="3" t="s">
        <v>1254</v>
      </c>
      <c r="G914" s="3" t="s">
        <v>1509</v>
      </c>
    </row>
    <row r="915" spans="1:7" x14ac:dyDescent="0.25">
      <c r="A915" t="s">
        <v>793</v>
      </c>
      <c r="B915" s="2">
        <v>43444</v>
      </c>
      <c r="C915" s="4">
        <v>43713</v>
      </c>
      <c r="D915">
        <f>+CVEsTime2Fix_FormattedDates9[[#This Row],[FixDate]]-CVEsTime2Fix_FormattedDates9[[#This Row],[CVE_Date]]</f>
        <v>269</v>
      </c>
      <c r="E915" t="s">
        <v>1200</v>
      </c>
      <c r="F915" s="3" t="s">
        <v>1254</v>
      </c>
      <c r="G915" s="3" t="s">
        <v>1510</v>
      </c>
    </row>
    <row r="916" spans="1:7" x14ac:dyDescent="0.25">
      <c r="A916" t="s">
        <v>794</v>
      </c>
      <c r="B916" s="2">
        <v>43444</v>
      </c>
      <c r="C916" s="4">
        <v>43713</v>
      </c>
      <c r="D916">
        <f>+CVEsTime2Fix_FormattedDates9[[#This Row],[FixDate]]-CVEsTime2Fix_FormattedDates9[[#This Row],[CVE_Date]]</f>
        <v>269</v>
      </c>
      <c r="E916" t="s">
        <v>1200</v>
      </c>
      <c r="F916" s="3" t="s">
        <v>1254</v>
      </c>
      <c r="G916" s="3" t="s">
        <v>1511</v>
      </c>
    </row>
    <row r="917" spans="1:7" x14ac:dyDescent="0.25">
      <c r="A917" t="s">
        <v>795</v>
      </c>
      <c r="B917" s="2">
        <v>43444</v>
      </c>
      <c r="C917" s="4">
        <v>43647</v>
      </c>
      <c r="D917">
        <f>+CVEsTime2Fix_FormattedDates9[[#This Row],[FixDate]]-CVEsTime2Fix_FormattedDates9[[#This Row],[CVE_Date]]</f>
        <v>203</v>
      </c>
      <c r="E917" t="s">
        <v>1200</v>
      </c>
      <c r="F917" s="3" t="s">
        <v>282</v>
      </c>
      <c r="G917" s="3" t="s">
        <v>2533</v>
      </c>
    </row>
    <row r="918" spans="1:7" x14ac:dyDescent="0.25">
      <c r="A918" t="s">
        <v>796</v>
      </c>
      <c r="B918" s="2">
        <v>43444</v>
      </c>
      <c r="C918" s="4">
        <v>43647</v>
      </c>
      <c r="D918">
        <f>+CVEsTime2Fix_FormattedDates9[[#This Row],[FixDate]]-CVEsTime2Fix_FormattedDates9[[#This Row],[CVE_Date]]</f>
        <v>203</v>
      </c>
      <c r="E918" t="s">
        <v>1200</v>
      </c>
      <c r="F918" s="3" t="s">
        <v>282</v>
      </c>
      <c r="G918" s="3" t="s">
        <v>2534</v>
      </c>
    </row>
    <row r="919" spans="1:7" x14ac:dyDescent="0.25">
      <c r="A919" t="s">
        <v>797</v>
      </c>
      <c r="B919" s="2">
        <v>43444</v>
      </c>
      <c r="C919" s="4">
        <v>43647</v>
      </c>
      <c r="D919">
        <f>+CVEsTime2Fix_FormattedDates9[[#This Row],[FixDate]]-CVEsTime2Fix_FormattedDates9[[#This Row],[CVE_Date]]</f>
        <v>203</v>
      </c>
      <c r="E919" t="s">
        <v>1200</v>
      </c>
      <c r="F919" s="3" t="s">
        <v>282</v>
      </c>
      <c r="G919" s="3" t="s">
        <v>2535</v>
      </c>
    </row>
    <row r="920" spans="1:7" x14ac:dyDescent="0.25">
      <c r="A920" t="s">
        <v>798</v>
      </c>
      <c r="B920" s="2">
        <v>43444</v>
      </c>
      <c r="C920" s="4">
        <v>43713</v>
      </c>
      <c r="D920">
        <f>+CVEsTime2Fix_FormattedDates9[[#This Row],[FixDate]]-CVEsTime2Fix_FormattedDates9[[#This Row],[CVE_Date]]</f>
        <v>269</v>
      </c>
      <c r="E920" t="s">
        <v>1200</v>
      </c>
      <c r="F920" s="3" t="s">
        <v>1254</v>
      </c>
      <c r="G920" s="3" t="s">
        <v>1512</v>
      </c>
    </row>
    <row r="921" spans="1:7" x14ac:dyDescent="0.25">
      <c r="A921" t="s">
        <v>799</v>
      </c>
      <c r="B921" s="2">
        <v>43444</v>
      </c>
      <c r="C921" s="4">
        <v>43713</v>
      </c>
      <c r="D921">
        <f>+CVEsTime2Fix_FormattedDates9[[#This Row],[FixDate]]-CVEsTime2Fix_FormattedDates9[[#This Row],[CVE_Date]]</f>
        <v>269</v>
      </c>
      <c r="E921" t="s">
        <v>1200</v>
      </c>
      <c r="F921" s="3" t="s">
        <v>1254</v>
      </c>
      <c r="G921" s="3" t="s">
        <v>1513</v>
      </c>
    </row>
    <row r="922" spans="1:7" x14ac:dyDescent="0.25">
      <c r="A922" t="s">
        <v>800</v>
      </c>
      <c r="B922" s="2">
        <v>43444</v>
      </c>
      <c r="C922" s="4">
        <v>43591</v>
      </c>
      <c r="D922">
        <f>+CVEsTime2Fix_FormattedDates9[[#This Row],[FixDate]]-CVEsTime2Fix_FormattedDates9[[#This Row],[CVE_Date]]</f>
        <v>147</v>
      </c>
      <c r="E922" t="s">
        <v>1197</v>
      </c>
      <c r="F922" s="3" t="s">
        <v>404</v>
      </c>
      <c r="G922" s="3" t="s">
        <v>2536</v>
      </c>
    </row>
    <row r="923" spans="1:7" x14ac:dyDescent="0.25">
      <c r="A923" t="s">
        <v>801</v>
      </c>
      <c r="B923" s="2">
        <v>43444</v>
      </c>
      <c r="C923" s="4">
        <v>43591</v>
      </c>
      <c r="D923">
        <f>+CVEsTime2Fix_FormattedDates9[[#This Row],[FixDate]]-CVEsTime2Fix_FormattedDates9[[#This Row],[CVE_Date]]</f>
        <v>147</v>
      </c>
      <c r="E923" t="s">
        <v>1197</v>
      </c>
      <c r="F923" s="3" t="s">
        <v>404</v>
      </c>
      <c r="G923" s="3" t="s">
        <v>2537</v>
      </c>
    </row>
    <row r="924" spans="1:7" x14ac:dyDescent="0.25">
      <c r="A924" t="s">
        <v>802</v>
      </c>
      <c r="B924" s="2">
        <v>43444</v>
      </c>
      <c r="C924" s="4">
        <v>43647</v>
      </c>
      <c r="D924">
        <f>+CVEsTime2Fix_FormattedDates9[[#This Row],[FixDate]]-CVEsTime2Fix_FormattedDates9[[#This Row],[CVE_Date]]</f>
        <v>203</v>
      </c>
      <c r="E924" t="s">
        <v>1200</v>
      </c>
      <c r="F924" s="3" t="s">
        <v>282</v>
      </c>
      <c r="G924" s="3" t="s">
        <v>2538</v>
      </c>
    </row>
    <row r="925" spans="1:7" x14ac:dyDescent="0.25">
      <c r="A925" t="s">
        <v>803</v>
      </c>
      <c r="B925" s="2">
        <v>43468</v>
      </c>
      <c r="C925" s="4">
        <v>43580</v>
      </c>
      <c r="D925">
        <f>+CVEsTime2Fix_FormattedDates9[[#This Row],[FixDate]]-CVEsTime2Fix_FormattedDates9[[#This Row],[CVE_Date]]</f>
        <v>112</v>
      </c>
      <c r="E925" t="s">
        <v>1200</v>
      </c>
      <c r="F925" s="3" t="s">
        <v>1320</v>
      </c>
      <c r="G925" s="3" t="s">
        <v>2539</v>
      </c>
    </row>
    <row r="926" spans="1:7" x14ac:dyDescent="0.25">
      <c r="A926" t="s">
        <v>804</v>
      </c>
      <c r="B926" s="2">
        <v>43468</v>
      </c>
      <c r="C926" s="4">
        <v>43580</v>
      </c>
      <c r="D926">
        <f>+CVEsTime2Fix_FormattedDates9[[#This Row],[FixDate]]-CVEsTime2Fix_FormattedDates9[[#This Row],[CVE_Date]]</f>
        <v>112</v>
      </c>
      <c r="E926" t="s">
        <v>1200</v>
      </c>
      <c r="F926" s="3" t="s">
        <v>1321</v>
      </c>
      <c r="G926" s="3" t="s">
        <v>2540</v>
      </c>
    </row>
    <row r="927" spans="1:7" x14ac:dyDescent="0.25">
      <c r="A927" t="s">
        <v>805</v>
      </c>
      <c r="B927" s="2">
        <v>43468</v>
      </c>
      <c r="C927" s="4">
        <v>43633</v>
      </c>
      <c r="D927">
        <f>+CVEsTime2Fix_FormattedDates9[[#This Row],[FixDate]]-CVEsTime2Fix_FormattedDates9[[#This Row],[CVE_Date]]</f>
        <v>165</v>
      </c>
      <c r="E927" t="s">
        <v>1200</v>
      </c>
      <c r="F927" s="3" t="s">
        <v>1322</v>
      </c>
      <c r="G927" s="3" t="s">
        <v>2541</v>
      </c>
    </row>
    <row r="928" spans="1:7" x14ac:dyDescent="0.25">
      <c r="A928" t="s">
        <v>806</v>
      </c>
      <c r="B928" s="2">
        <v>43468</v>
      </c>
      <c r="C928" s="4">
        <v>43568</v>
      </c>
      <c r="D928">
        <f>+CVEsTime2Fix_FormattedDates9[[#This Row],[FixDate]]-CVEsTime2Fix_FormattedDates9[[#This Row],[CVE_Date]]</f>
        <v>100</v>
      </c>
      <c r="E928" t="s">
        <v>1197</v>
      </c>
      <c r="F928" s="3" t="s">
        <v>1434</v>
      </c>
      <c r="G928" s="3" t="s">
        <v>2542</v>
      </c>
    </row>
    <row r="929" spans="1:7" x14ac:dyDescent="0.25">
      <c r="A929" t="s">
        <v>807</v>
      </c>
      <c r="B929" s="2">
        <v>43468</v>
      </c>
      <c r="C929" s="4">
        <v>43599</v>
      </c>
      <c r="D929">
        <f>+CVEsTime2Fix_FormattedDates9[[#This Row],[FixDate]]-CVEsTime2Fix_FormattedDates9[[#This Row],[CVE_Date]]</f>
        <v>131</v>
      </c>
      <c r="E929" t="s">
        <v>1200</v>
      </c>
      <c r="F929" s="3" t="s">
        <v>1323</v>
      </c>
      <c r="G929" s="3" t="s">
        <v>2543</v>
      </c>
    </row>
    <row r="930" spans="1:7" x14ac:dyDescent="0.25">
      <c r="A930" t="s">
        <v>808</v>
      </c>
      <c r="B930" s="2">
        <v>43468</v>
      </c>
      <c r="C930" s="4">
        <v>43599</v>
      </c>
      <c r="D930">
        <f>+CVEsTime2Fix_FormattedDates9[[#This Row],[FixDate]]-CVEsTime2Fix_FormattedDates9[[#This Row],[CVE_Date]]</f>
        <v>131</v>
      </c>
      <c r="E930" t="s">
        <v>1200</v>
      </c>
      <c r="F930" s="3" t="s">
        <v>1324</v>
      </c>
      <c r="G930" s="3" t="s">
        <v>2544</v>
      </c>
    </row>
    <row r="931" spans="1:7" x14ac:dyDescent="0.25">
      <c r="A931" t="s">
        <v>809</v>
      </c>
      <c r="B931" s="2">
        <v>43468</v>
      </c>
      <c r="C931" s="4">
        <v>43777</v>
      </c>
      <c r="D931" s="14">
        <f>+CVEsTime2Fix_FormattedDates9[[#This Row],[FixDate]]-CVEsTime2Fix_FormattedDates9[[#This Row],[CVE_Date]]</f>
        <v>309</v>
      </c>
      <c r="E931" t="s">
        <v>1200</v>
      </c>
      <c r="F931" s="3" t="s">
        <v>1899</v>
      </c>
      <c r="G931" s="3" t="s">
        <v>1894</v>
      </c>
    </row>
    <row r="932" spans="1:7" x14ac:dyDescent="0.25">
      <c r="A932" t="s">
        <v>810</v>
      </c>
      <c r="B932" s="2">
        <v>43468</v>
      </c>
      <c r="C932" s="4">
        <v>43613</v>
      </c>
      <c r="D932">
        <f>+CVEsTime2Fix_FormattedDates9[[#This Row],[FixDate]]-CVEsTime2Fix_FormattedDates9[[#This Row],[CVE_Date]]</f>
        <v>145</v>
      </c>
      <c r="E932" t="s">
        <v>1200</v>
      </c>
      <c r="F932" s="3" t="s">
        <v>1325</v>
      </c>
      <c r="G932" s="3" t="s">
        <v>2545</v>
      </c>
    </row>
    <row r="933" spans="1:7" x14ac:dyDescent="0.25">
      <c r="A933" t="s">
        <v>42</v>
      </c>
      <c r="B933" s="2">
        <v>43479</v>
      </c>
      <c r="C933" s="11">
        <v>43978</v>
      </c>
      <c r="D933" s="15" cm="1">
        <f t="array" ref="D933">_xlfn.IFS(CVEsTime2Fix_FormattedDates9[[#This Row],[FixDate]]="NA","NA",NOT(CVEsTime2Fix_FormattedDates9[[#This Row],[FixDate]]="NA"),(CVEsTime2Fix_FormattedDates9[[#This Row],[FixDate]]-CVEsTime2Fix_FormattedDates9[[#This Row],[CVE_Date]]))</f>
        <v>499</v>
      </c>
      <c r="E933" t="s">
        <v>1200</v>
      </c>
      <c r="F933" t="s">
        <v>43</v>
      </c>
      <c r="G933" s="3" t="s">
        <v>1837</v>
      </c>
    </row>
    <row r="934" spans="1:7" x14ac:dyDescent="0.25">
      <c r="A934" t="s">
        <v>811</v>
      </c>
      <c r="B934" s="2">
        <v>43479</v>
      </c>
      <c r="C934" s="4">
        <v>43774</v>
      </c>
      <c r="D934">
        <f>+CVEsTime2Fix_FormattedDates9[[#This Row],[FixDate]]-CVEsTime2Fix_FormattedDates9[[#This Row],[CVE_Date]]</f>
        <v>295</v>
      </c>
      <c r="E934" t="s">
        <v>1200</v>
      </c>
      <c r="F934" s="3" t="s">
        <v>1339</v>
      </c>
      <c r="G934" s="3" t="s">
        <v>2546</v>
      </c>
    </row>
    <row r="935" spans="1:7" x14ac:dyDescent="0.25">
      <c r="A935" t="s">
        <v>458</v>
      </c>
      <c r="B935" s="2">
        <v>43553</v>
      </c>
      <c r="C935" s="1" t="s">
        <v>1166</v>
      </c>
      <c r="D935">
        <f>+CVEsTime2Fix_FormattedDates9[[#This Row],[FixDate]]-CVEsTime2Fix_FormattedDates9[[#This Row],[CVE_Date]]</f>
        <v>374</v>
      </c>
      <c r="E935" t="s">
        <v>1197</v>
      </c>
      <c r="F935" s="3" t="s">
        <v>1345</v>
      </c>
      <c r="G935" s="3" t="s">
        <v>2547</v>
      </c>
    </row>
    <row r="936" spans="1:7" x14ac:dyDescent="0.25">
      <c r="A936" t="s">
        <v>459</v>
      </c>
      <c r="B936" s="2">
        <v>43553</v>
      </c>
      <c r="C936" s="1" t="s">
        <v>1166</v>
      </c>
      <c r="D936">
        <f>+CVEsTime2Fix_FormattedDates9[[#This Row],[FixDate]]-CVEsTime2Fix_FormattedDates9[[#This Row],[CVE_Date]]</f>
        <v>374</v>
      </c>
      <c r="E936" t="s">
        <v>1197</v>
      </c>
      <c r="F936" s="3" t="s">
        <v>1345</v>
      </c>
      <c r="G936" s="3" t="s">
        <v>2548</v>
      </c>
    </row>
    <row r="937" spans="1:7" x14ac:dyDescent="0.25">
      <c r="A937" t="s">
        <v>815</v>
      </c>
      <c r="B937" s="2">
        <v>43483</v>
      </c>
      <c r="C937" s="1" t="s">
        <v>1184</v>
      </c>
      <c r="D937">
        <f>+CVEsTime2Fix_FormattedDates9[[#This Row],[FixDate]]-CVEsTime2Fix_FormattedDates9[[#This Row],[CVE_Date]]</f>
        <v>5</v>
      </c>
      <c r="E937" t="s">
        <v>1197</v>
      </c>
      <c r="F937" s="3" t="s">
        <v>1948</v>
      </c>
      <c r="G937" s="3" t="s">
        <v>1936</v>
      </c>
    </row>
    <row r="938" spans="1:7" x14ac:dyDescent="0.25">
      <c r="A938" t="s">
        <v>816</v>
      </c>
      <c r="B938" s="2">
        <v>43487</v>
      </c>
      <c r="C938" s="11">
        <v>43627</v>
      </c>
      <c r="D938" s="15" cm="1">
        <f t="array" ref="D938">_xlfn.IFS(CVEsTime2Fix_FormattedDates9[[#This Row],[FixDate]]="NA","NA",NOT(CVEsTime2Fix_FormattedDates9[[#This Row],[FixDate]]="NA"),(CVEsTime2Fix_FormattedDates9[[#This Row],[FixDate]]-CVEsTime2Fix_FormattedDates9[[#This Row],[CVE_Date]]))</f>
        <v>140</v>
      </c>
      <c r="E938" t="s">
        <v>1200</v>
      </c>
      <c r="F938" t="s">
        <v>817</v>
      </c>
      <c r="G938" s="3" t="s">
        <v>1838</v>
      </c>
    </row>
    <row r="939" spans="1:7" x14ac:dyDescent="0.25">
      <c r="A939" t="s">
        <v>818</v>
      </c>
      <c r="B939" s="2">
        <v>43487</v>
      </c>
      <c r="C939" s="11">
        <v>43526</v>
      </c>
      <c r="D939" s="15" cm="1">
        <f t="array" ref="D939">_xlfn.IFS(CVEsTime2Fix_FormattedDates9[[#This Row],[FixDate]]="NA","NA",NOT(CVEsTime2Fix_FormattedDates9[[#This Row],[FixDate]]="NA"),(CVEsTime2Fix_FormattedDates9[[#This Row],[FixDate]]-CVEsTime2Fix_FormattedDates9[[#This Row],[CVE_Date]]))</f>
        <v>39</v>
      </c>
      <c r="E939" t="s">
        <v>1200</v>
      </c>
      <c r="F939" t="s">
        <v>819</v>
      </c>
      <c r="G939" s="3" t="s">
        <v>1839</v>
      </c>
    </row>
    <row r="940" spans="1:7" x14ac:dyDescent="0.25">
      <c r="A940" t="s">
        <v>820</v>
      </c>
      <c r="B940" s="2">
        <v>43487</v>
      </c>
      <c r="C940" s="11">
        <v>43627</v>
      </c>
      <c r="D940" s="15" cm="1">
        <f t="array" ref="D940">_xlfn.IFS(CVEsTime2Fix_FormattedDates9[[#This Row],[FixDate]]="NA","NA",NOT(CVEsTime2Fix_FormattedDates9[[#This Row],[FixDate]]="NA"),(CVEsTime2Fix_FormattedDates9[[#This Row],[FixDate]]-CVEsTime2Fix_FormattedDates9[[#This Row],[CVE_Date]]))</f>
        <v>140</v>
      </c>
      <c r="E940" t="s">
        <v>1200</v>
      </c>
      <c r="F940" t="s">
        <v>821</v>
      </c>
      <c r="G940" s="3" t="s">
        <v>1840</v>
      </c>
    </row>
    <row r="941" spans="1:7" x14ac:dyDescent="0.25">
      <c r="A941" t="s">
        <v>822</v>
      </c>
      <c r="B941" s="2">
        <v>43487</v>
      </c>
      <c r="C941" s="11">
        <v>43627</v>
      </c>
      <c r="D941" s="15" cm="1">
        <f t="array" ref="D941">_xlfn.IFS(CVEsTime2Fix_FormattedDates9[[#This Row],[FixDate]]="NA","NA",NOT(CVEsTime2Fix_FormattedDates9[[#This Row],[FixDate]]="NA"),(CVEsTime2Fix_FormattedDates9[[#This Row],[FixDate]]-CVEsTime2Fix_FormattedDates9[[#This Row],[CVE_Date]]))</f>
        <v>140</v>
      </c>
      <c r="E941" t="s">
        <v>1200</v>
      </c>
      <c r="F941" t="s">
        <v>821</v>
      </c>
      <c r="G941" s="3" t="s">
        <v>1841</v>
      </c>
    </row>
    <row r="942" spans="1:7" x14ac:dyDescent="0.25">
      <c r="A942" t="s">
        <v>460</v>
      </c>
      <c r="B942" s="2">
        <v>43553</v>
      </c>
      <c r="C942" s="1" t="s">
        <v>1166</v>
      </c>
      <c r="D942">
        <f>+CVEsTime2Fix_FormattedDates9[[#This Row],[FixDate]]-CVEsTime2Fix_FormattedDates9[[#This Row],[CVE_Date]]</f>
        <v>374</v>
      </c>
      <c r="E942" t="s">
        <v>1197</v>
      </c>
      <c r="F942" s="3" t="s">
        <v>1345</v>
      </c>
      <c r="G942" s="3" t="s">
        <v>2549</v>
      </c>
    </row>
    <row r="943" spans="1:7" x14ac:dyDescent="0.25">
      <c r="A943" t="s">
        <v>824</v>
      </c>
      <c r="B943" s="2">
        <v>43921</v>
      </c>
      <c r="C943" s="4"/>
      <c r="E943" t="s">
        <v>1270</v>
      </c>
      <c r="F943" s="3" t="s">
        <v>1275</v>
      </c>
      <c r="G943" t="s">
        <v>1275</v>
      </c>
    </row>
    <row r="944" spans="1:7" x14ac:dyDescent="0.25">
      <c r="A944" t="s">
        <v>825</v>
      </c>
      <c r="B944" s="2">
        <v>43921</v>
      </c>
      <c r="C944" s="1" t="s">
        <v>1156</v>
      </c>
      <c r="D944">
        <f>+CVEsTime2Fix_FormattedDates9[[#This Row],[FixDate]]-CVEsTime2Fix_FormattedDates9[[#This Row],[CVE_Date]]</f>
        <v>251</v>
      </c>
      <c r="E944" t="s">
        <v>1197</v>
      </c>
      <c r="F944" s="3" t="s">
        <v>1354</v>
      </c>
      <c r="G944" s="3" t="s">
        <v>2550</v>
      </c>
    </row>
    <row r="945" spans="1:7" x14ac:dyDescent="0.25">
      <c r="A945" t="s">
        <v>826</v>
      </c>
      <c r="B945" s="2">
        <v>43921</v>
      </c>
      <c r="C945" s="1" t="s">
        <v>1156</v>
      </c>
      <c r="D945">
        <f>+CVEsTime2Fix_FormattedDates9[[#This Row],[FixDate]]-CVEsTime2Fix_FormattedDates9[[#This Row],[CVE_Date]]</f>
        <v>251</v>
      </c>
      <c r="E945" t="s">
        <v>1197</v>
      </c>
      <c r="F945" s="3" t="s">
        <v>1354</v>
      </c>
      <c r="G945" s="3" t="s">
        <v>2551</v>
      </c>
    </row>
    <row r="946" spans="1:7" x14ac:dyDescent="0.25">
      <c r="A946" t="s">
        <v>827</v>
      </c>
      <c r="B946" s="2">
        <v>43921</v>
      </c>
      <c r="C946" s="1" t="s">
        <v>1156</v>
      </c>
      <c r="D946">
        <f>+CVEsTime2Fix_FormattedDates9[[#This Row],[FixDate]]-CVEsTime2Fix_FormattedDates9[[#This Row],[CVE_Date]]</f>
        <v>251</v>
      </c>
      <c r="E946" t="s">
        <v>1197</v>
      </c>
      <c r="F946" s="3" t="s">
        <v>1354</v>
      </c>
      <c r="G946" s="3" t="s">
        <v>2552</v>
      </c>
    </row>
    <row r="947" spans="1:7" x14ac:dyDescent="0.25">
      <c r="A947" t="s">
        <v>828</v>
      </c>
      <c r="B947" s="2">
        <v>43921</v>
      </c>
      <c r="C947" s="1" t="s">
        <v>1156</v>
      </c>
      <c r="D947">
        <f>+CVEsTime2Fix_FormattedDates9[[#This Row],[FixDate]]-CVEsTime2Fix_FormattedDates9[[#This Row],[CVE_Date]]</f>
        <v>251</v>
      </c>
      <c r="E947" t="s">
        <v>1197</v>
      </c>
      <c r="F947" s="3" t="s">
        <v>1354</v>
      </c>
      <c r="G947" s="3" t="s">
        <v>2553</v>
      </c>
    </row>
    <row r="948" spans="1:7" x14ac:dyDescent="0.25">
      <c r="A948" t="s">
        <v>829</v>
      </c>
      <c r="B948" s="2">
        <v>43921</v>
      </c>
      <c r="C948" s="1" t="s">
        <v>1156</v>
      </c>
      <c r="D948">
        <f>+CVEsTime2Fix_FormattedDates9[[#This Row],[FixDate]]-CVEsTime2Fix_FormattedDates9[[#This Row],[CVE_Date]]</f>
        <v>251</v>
      </c>
      <c r="E948" t="s">
        <v>1197</v>
      </c>
      <c r="F948" s="3" t="s">
        <v>1354</v>
      </c>
      <c r="G948" s="3" t="s">
        <v>2554</v>
      </c>
    </row>
    <row r="949" spans="1:7" x14ac:dyDescent="0.25">
      <c r="A949" t="s">
        <v>830</v>
      </c>
      <c r="B949" s="2">
        <v>43921</v>
      </c>
      <c r="C949" s="1" t="s">
        <v>1156</v>
      </c>
      <c r="D949">
        <f>+CVEsTime2Fix_FormattedDates9[[#This Row],[FixDate]]-CVEsTime2Fix_FormattedDates9[[#This Row],[CVE_Date]]</f>
        <v>251</v>
      </c>
      <c r="E949" t="s">
        <v>1197</v>
      </c>
      <c r="F949" s="3" t="s">
        <v>1354</v>
      </c>
      <c r="G949" s="3" t="s">
        <v>2555</v>
      </c>
    </row>
    <row r="950" spans="1:7" x14ac:dyDescent="0.25">
      <c r="A950" t="s">
        <v>831</v>
      </c>
      <c r="B950" s="2">
        <v>43921</v>
      </c>
      <c r="C950" s="1" t="s">
        <v>1156</v>
      </c>
      <c r="D950">
        <f>+CVEsTime2Fix_FormattedDates9[[#This Row],[FixDate]]-CVEsTime2Fix_FormattedDates9[[#This Row],[CVE_Date]]</f>
        <v>251</v>
      </c>
      <c r="E950" t="s">
        <v>1197</v>
      </c>
      <c r="F950" s="3" t="s">
        <v>1354</v>
      </c>
      <c r="G950" s="3" t="s">
        <v>2556</v>
      </c>
    </row>
    <row r="951" spans="1:7" x14ac:dyDescent="0.25">
      <c r="A951" t="s">
        <v>832</v>
      </c>
      <c r="B951" s="2">
        <v>43921</v>
      </c>
      <c r="C951" s="1" t="s">
        <v>1156</v>
      </c>
      <c r="D951">
        <f>+CVEsTime2Fix_FormattedDates9[[#This Row],[FixDate]]-CVEsTime2Fix_FormattedDates9[[#This Row],[CVE_Date]]</f>
        <v>251</v>
      </c>
      <c r="E951" t="s">
        <v>1197</v>
      </c>
      <c r="F951" s="3" t="s">
        <v>1354</v>
      </c>
      <c r="G951" s="3" t="s">
        <v>2557</v>
      </c>
    </row>
    <row r="952" spans="1:7" x14ac:dyDescent="0.25">
      <c r="A952" t="s">
        <v>833</v>
      </c>
      <c r="B952" s="2">
        <v>43921</v>
      </c>
      <c r="C952" s="1" t="s">
        <v>1156</v>
      </c>
      <c r="D952">
        <f>+CVEsTime2Fix_FormattedDates9[[#This Row],[FixDate]]-CVEsTime2Fix_FormattedDates9[[#This Row],[CVE_Date]]</f>
        <v>251</v>
      </c>
      <c r="E952" t="s">
        <v>1197</v>
      </c>
      <c r="F952" s="3" t="s">
        <v>1354</v>
      </c>
      <c r="G952" s="3" t="s">
        <v>2558</v>
      </c>
    </row>
    <row r="953" spans="1:7" x14ac:dyDescent="0.25">
      <c r="A953" t="s">
        <v>834</v>
      </c>
      <c r="B953" s="2">
        <v>43921</v>
      </c>
      <c r="C953" s="1" t="s">
        <v>1156</v>
      </c>
      <c r="D953">
        <f>+CVEsTime2Fix_FormattedDates9[[#This Row],[FixDate]]-CVEsTime2Fix_FormattedDates9[[#This Row],[CVE_Date]]</f>
        <v>251</v>
      </c>
      <c r="E953" t="s">
        <v>1197</v>
      </c>
      <c r="F953" s="3" t="s">
        <v>1354</v>
      </c>
      <c r="G953" s="3" t="s">
        <v>2559</v>
      </c>
    </row>
    <row r="954" spans="1:7" x14ac:dyDescent="0.25">
      <c r="A954" t="s">
        <v>461</v>
      </c>
      <c r="B954" s="2">
        <v>43553</v>
      </c>
      <c r="C954" s="1" t="s">
        <v>1166</v>
      </c>
      <c r="D954">
        <f>+CVEsTime2Fix_FormattedDates9[[#This Row],[FixDate]]-CVEsTime2Fix_FormattedDates9[[#This Row],[CVE_Date]]</f>
        <v>374</v>
      </c>
      <c r="E954" t="s">
        <v>1197</v>
      </c>
      <c r="F954" s="3" t="s">
        <v>1345</v>
      </c>
      <c r="G954" s="3" t="s">
        <v>2560</v>
      </c>
    </row>
    <row r="955" spans="1:7" x14ac:dyDescent="0.25">
      <c r="A955" t="s">
        <v>836</v>
      </c>
      <c r="B955" s="2">
        <v>43921</v>
      </c>
      <c r="C955" s="1" t="s">
        <v>1185</v>
      </c>
      <c r="D955">
        <f>+CVEsTime2Fix_FormattedDates9[[#This Row],[FixDate]]-CVEsTime2Fix_FormattedDates9[[#This Row],[CVE_Date]]</f>
        <v>307</v>
      </c>
      <c r="E955" t="s">
        <v>1197</v>
      </c>
      <c r="F955" s="3" t="s">
        <v>1357</v>
      </c>
      <c r="G955" s="3" t="s">
        <v>2561</v>
      </c>
    </row>
    <row r="956" spans="1:7" x14ac:dyDescent="0.25">
      <c r="A956" t="s">
        <v>837</v>
      </c>
      <c r="B956" s="2">
        <v>43997</v>
      </c>
      <c r="C956" s="4">
        <v>44008</v>
      </c>
      <c r="D956">
        <f>+CVEsTime2Fix_FormattedDates9[[#This Row],[FixDate]]-CVEsTime2Fix_FormattedDates9[[#This Row],[CVE_Date]]</f>
        <v>11</v>
      </c>
      <c r="E956" t="s">
        <v>1200</v>
      </c>
      <c r="F956" s="3" t="s">
        <v>1398</v>
      </c>
      <c r="G956" s="3" t="s">
        <v>2562</v>
      </c>
    </row>
    <row r="957" spans="1:7" x14ac:dyDescent="0.25">
      <c r="A957" t="s">
        <v>838</v>
      </c>
      <c r="B957" s="2">
        <v>44001</v>
      </c>
      <c r="C957" s="4">
        <v>44129</v>
      </c>
      <c r="D957">
        <f>+CVEsTime2Fix_FormattedDates9[[#This Row],[FixDate]]-CVEsTime2Fix_FormattedDates9[[#This Row],[CVE_Date]]</f>
        <v>128</v>
      </c>
      <c r="E957" t="s">
        <v>1200</v>
      </c>
      <c r="F957" s="3" t="s">
        <v>1514</v>
      </c>
      <c r="G957" s="3" t="s">
        <v>2563</v>
      </c>
    </row>
    <row r="958" spans="1:7" x14ac:dyDescent="0.25">
      <c r="A958" t="s">
        <v>839</v>
      </c>
      <c r="B958" s="2">
        <v>43802</v>
      </c>
      <c r="C958" s="11">
        <v>44173</v>
      </c>
      <c r="D958" s="15" cm="1">
        <f t="array" ref="D958">_xlfn.IFS(CVEsTime2Fix_FormattedDates9[[#This Row],[FixDate]]="NA","NA",NOT(CVEsTime2Fix_FormattedDates9[[#This Row],[FixDate]]="NA"),(CVEsTime2Fix_FormattedDates9[[#This Row],[FixDate]]-CVEsTime2Fix_FormattedDates9[[#This Row],[CVE_Date]]))</f>
        <v>371</v>
      </c>
      <c r="E958" t="s">
        <v>1200</v>
      </c>
      <c r="F958" s="3" t="s">
        <v>2592</v>
      </c>
      <c r="G958" s="3" t="s">
        <v>1842</v>
      </c>
    </row>
    <row r="959" spans="1:7" x14ac:dyDescent="0.25">
      <c r="A959" t="s">
        <v>840</v>
      </c>
      <c r="B959" s="2">
        <v>44062</v>
      </c>
      <c r="C959" s="1" t="s">
        <v>1186</v>
      </c>
      <c r="D959">
        <f>+CVEsTime2Fix_FormattedDates9[[#This Row],[FixDate]]-CVEsTime2Fix_FormattedDates9[[#This Row],[CVE_Date]]</f>
        <v>174</v>
      </c>
      <c r="E959" t="s">
        <v>1197</v>
      </c>
      <c r="F959" s="3" t="s">
        <v>841</v>
      </c>
      <c r="G959" s="3" t="s">
        <v>2564</v>
      </c>
    </row>
    <row r="960" spans="1:7" x14ac:dyDescent="0.25">
      <c r="A960" t="s">
        <v>842</v>
      </c>
      <c r="B960" s="2">
        <v>44163</v>
      </c>
      <c r="C960" s="1" t="s">
        <v>1187</v>
      </c>
      <c r="D960">
        <f>+CVEsTime2Fix_FormattedDates9[[#This Row],[FixDate]]-CVEsTime2Fix_FormattedDates9[[#This Row],[CVE_Date]]</f>
        <v>74</v>
      </c>
      <c r="E960" t="s">
        <v>1197</v>
      </c>
      <c r="F960" s="3" t="s">
        <v>1435</v>
      </c>
      <c r="G960" s="3" t="s">
        <v>2565</v>
      </c>
    </row>
    <row r="961" spans="1:7" x14ac:dyDescent="0.25">
      <c r="A961" t="s">
        <v>843</v>
      </c>
      <c r="B961" s="2">
        <v>44182</v>
      </c>
      <c r="C961" s="1" t="s">
        <v>1188</v>
      </c>
      <c r="D961">
        <f>+CVEsTime2Fix_FormattedDates9[[#This Row],[FixDate]]-CVEsTime2Fix_FormattedDates9[[#This Row],[CVE_Date]]</f>
        <v>12</v>
      </c>
      <c r="E961" t="s">
        <v>1197</v>
      </c>
      <c r="F961" s="3" t="s">
        <v>844</v>
      </c>
      <c r="G961" s="3" t="s">
        <v>2566</v>
      </c>
    </row>
    <row r="962" spans="1:7" x14ac:dyDescent="0.25">
      <c r="A962" t="s">
        <v>845</v>
      </c>
      <c r="B962" s="2">
        <v>44182</v>
      </c>
      <c r="C962" s="1" t="s">
        <v>1188</v>
      </c>
      <c r="D962">
        <f>+CVEsTime2Fix_FormattedDates9[[#This Row],[FixDate]]-CVEsTime2Fix_FormattedDates9[[#This Row],[CVE_Date]]</f>
        <v>12</v>
      </c>
      <c r="E962" t="s">
        <v>1197</v>
      </c>
      <c r="F962" s="3" t="s">
        <v>846</v>
      </c>
      <c r="G962" s="3" t="s">
        <v>2567</v>
      </c>
    </row>
    <row r="963" spans="1:7" x14ac:dyDescent="0.25">
      <c r="A963" t="s">
        <v>847</v>
      </c>
      <c r="B963" s="2">
        <v>44182</v>
      </c>
      <c r="C963" s="1" t="s">
        <v>1188</v>
      </c>
      <c r="D963">
        <f>+CVEsTime2Fix_FormattedDates9[[#This Row],[FixDate]]-CVEsTime2Fix_FormattedDates9[[#This Row],[CVE_Date]]</f>
        <v>12</v>
      </c>
      <c r="E963" t="s">
        <v>1197</v>
      </c>
      <c r="F963" s="3" t="s">
        <v>848</v>
      </c>
      <c r="G963" s="3" t="s">
        <v>2568</v>
      </c>
    </row>
    <row r="964" spans="1:7" x14ac:dyDescent="0.25">
      <c r="A964" t="s">
        <v>849</v>
      </c>
      <c r="B964" s="2">
        <v>44182</v>
      </c>
      <c r="C964" s="4">
        <v>44195</v>
      </c>
      <c r="D964">
        <f>+CVEsTime2Fix_FormattedDates9[[#This Row],[FixDate]]-CVEsTime2Fix_FormattedDates9[[#This Row],[CVE_Date]]</f>
        <v>13</v>
      </c>
      <c r="E964" t="s">
        <v>1200</v>
      </c>
      <c r="F964" s="3" t="s">
        <v>850</v>
      </c>
      <c r="G964" s="3" t="s">
        <v>2569</v>
      </c>
    </row>
    <row r="965" spans="1:7" x14ac:dyDescent="0.25">
      <c r="A965" t="s">
        <v>851</v>
      </c>
      <c r="B965" s="2">
        <v>44221</v>
      </c>
      <c r="D965" s="6"/>
      <c r="E965" t="s">
        <v>1270</v>
      </c>
      <c r="F965" t="s">
        <v>1843</v>
      </c>
      <c r="G965" t="s">
        <v>1843</v>
      </c>
    </row>
    <row r="966" spans="1:7" x14ac:dyDescent="0.25">
      <c r="A966" t="s">
        <v>852</v>
      </c>
      <c r="B966" s="2">
        <v>44221</v>
      </c>
      <c r="D966" s="6"/>
      <c r="E966" t="s">
        <v>1270</v>
      </c>
      <c r="F966" s="3" t="s">
        <v>1844</v>
      </c>
      <c r="G966" t="s">
        <v>1844</v>
      </c>
    </row>
    <row r="967" spans="1:7" x14ac:dyDescent="0.25">
      <c r="A967" t="s">
        <v>853</v>
      </c>
      <c r="B967" s="2">
        <v>44221</v>
      </c>
      <c r="D967" s="6"/>
      <c r="E967" t="s">
        <v>1270</v>
      </c>
      <c r="F967" s="3" t="s">
        <v>1845</v>
      </c>
      <c r="G967" t="s">
        <v>1845</v>
      </c>
    </row>
    <row r="968" spans="1:7" x14ac:dyDescent="0.25">
      <c r="A968" t="s">
        <v>854</v>
      </c>
      <c r="B968" s="2">
        <v>44221</v>
      </c>
      <c r="D968" s="6"/>
      <c r="E968" t="s">
        <v>1270</v>
      </c>
      <c r="F968" s="3" t="s">
        <v>1846</v>
      </c>
      <c r="G968" t="s">
        <v>1846</v>
      </c>
    </row>
    <row r="969" spans="1:7" x14ac:dyDescent="0.25">
      <c r="A969" t="s">
        <v>855</v>
      </c>
      <c r="B969" s="2">
        <v>44221</v>
      </c>
      <c r="D969" s="6"/>
      <c r="E969" t="s">
        <v>1270</v>
      </c>
      <c r="F969" s="3" t="s">
        <v>1847</v>
      </c>
      <c r="G969" t="s">
        <v>1847</v>
      </c>
    </row>
    <row r="970" spans="1:7" x14ac:dyDescent="0.25">
      <c r="A970" t="s">
        <v>856</v>
      </c>
      <c r="B970" s="2">
        <v>44221</v>
      </c>
      <c r="D970" s="6"/>
      <c r="E970" t="s">
        <v>1270</v>
      </c>
      <c r="F970" s="3" t="s">
        <v>1848</v>
      </c>
      <c r="G970" t="s">
        <v>1848</v>
      </c>
    </row>
    <row r="971" spans="1:7" x14ac:dyDescent="0.25">
      <c r="A971" t="s">
        <v>857</v>
      </c>
      <c r="B971" s="2">
        <v>44221</v>
      </c>
      <c r="D971" s="6"/>
      <c r="E971" t="s">
        <v>1270</v>
      </c>
      <c r="F971" s="3" t="s">
        <v>1849</v>
      </c>
      <c r="G971" t="s">
        <v>1849</v>
      </c>
    </row>
    <row r="972" spans="1:7" x14ac:dyDescent="0.25">
      <c r="A972" t="s">
        <v>858</v>
      </c>
      <c r="B972" s="2">
        <v>44221</v>
      </c>
      <c r="D972" s="6"/>
      <c r="E972" t="s">
        <v>1270</v>
      </c>
      <c r="F972" s="3" t="s">
        <v>1850</v>
      </c>
      <c r="G972" t="s">
        <v>1850</v>
      </c>
    </row>
    <row r="973" spans="1:7" x14ac:dyDescent="0.25">
      <c r="A973" t="s">
        <v>859</v>
      </c>
      <c r="B973" s="2">
        <v>44182</v>
      </c>
      <c r="D973" s="6"/>
      <c r="E973" t="s">
        <v>1270</v>
      </c>
      <c r="F973" s="3" t="s">
        <v>1851</v>
      </c>
      <c r="G973" t="s">
        <v>1851</v>
      </c>
    </row>
    <row r="974" spans="1:7" x14ac:dyDescent="0.25">
      <c r="A974" t="s">
        <v>860</v>
      </c>
      <c r="B974" s="2">
        <v>44182</v>
      </c>
      <c r="C974" s="4">
        <v>44406</v>
      </c>
      <c r="D974">
        <f>+CVEsTime2Fix_FormattedDates9[[#This Row],[FixDate]]-CVEsTime2Fix_FormattedDates9[[#This Row],[CVE_Date]]</f>
        <v>224</v>
      </c>
      <c r="E974" t="s">
        <v>1200</v>
      </c>
      <c r="F974" s="3" t="s">
        <v>1399</v>
      </c>
      <c r="G974" s="3" t="s">
        <v>2570</v>
      </c>
    </row>
    <row r="975" spans="1:7" x14ac:dyDescent="0.25">
      <c r="A975" t="s">
        <v>862</v>
      </c>
      <c r="B975" s="2">
        <v>44174</v>
      </c>
      <c r="C975" s="1" t="s">
        <v>1189</v>
      </c>
      <c r="D975">
        <f>+CVEsTime2Fix_FormattedDates9[[#This Row],[FixDate]]-CVEsTime2Fix_FormattedDates9[[#This Row],[CVE_Date]]</f>
        <v>132</v>
      </c>
      <c r="E975" t="s">
        <v>1197</v>
      </c>
      <c r="F975" s="3" t="s">
        <v>1400</v>
      </c>
      <c r="G975" s="3" t="s">
        <v>2571</v>
      </c>
    </row>
    <row r="976" spans="1:7" x14ac:dyDescent="0.25">
      <c r="A976" t="s">
        <v>863</v>
      </c>
      <c r="B976" s="2">
        <v>44174</v>
      </c>
      <c r="C976" s="1" t="s">
        <v>1189</v>
      </c>
      <c r="D976">
        <f>+CVEsTime2Fix_FormattedDates9[[#This Row],[FixDate]]-CVEsTime2Fix_FormattedDates9[[#This Row],[CVE_Date]]</f>
        <v>132</v>
      </c>
      <c r="E976" t="s">
        <v>1197</v>
      </c>
      <c r="F976" s="3" t="s">
        <v>1400</v>
      </c>
      <c r="G976" s="3" t="s">
        <v>2572</v>
      </c>
    </row>
    <row r="977" spans="1:7" x14ac:dyDescent="0.25">
      <c r="A977" t="s">
        <v>865</v>
      </c>
      <c r="B977" s="2">
        <v>44202</v>
      </c>
      <c r="C977" s="11">
        <v>44418</v>
      </c>
      <c r="D977" s="15" cm="1">
        <f t="array" ref="D977">_xlfn.IFS(CVEsTime2Fix_FormattedDates9[[#This Row],[FixDate]]="NA","NA",NOT(CVEsTime2Fix_FormattedDates9[[#This Row],[FixDate]]="NA"),(CVEsTime2Fix_FormattedDates9[[#This Row],[FixDate]]-CVEsTime2Fix_FormattedDates9[[#This Row],[CVE_Date]]))</f>
        <v>216</v>
      </c>
      <c r="E977" t="s">
        <v>1200</v>
      </c>
      <c r="F977" s="3" t="s">
        <v>1883</v>
      </c>
      <c r="G977" s="3" t="s">
        <v>1852</v>
      </c>
    </row>
    <row r="978" spans="1:7" x14ac:dyDescent="0.25">
      <c r="A978" t="s">
        <v>866</v>
      </c>
      <c r="B978" s="2">
        <v>44202</v>
      </c>
      <c r="C978" s="11">
        <v>44418</v>
      </c>
      <c r="D978" s="15" cm="1">
        <f t="array" ref="D978">_xlfn.IFS(CVEsTime2Fix_FormattedDates9[[#This Row],[FixDate]]="NA","NA",NOT(CVEsTime2Fix_FormattedDates9[[#This Row],[FixDate]]="NA"),(CVEsTime2Fix_FormattedDates9[[#This Row],[FixDate]]-CVEsTime2Fix_FormattedDates9[[#This Row],[CVE_Date]]))</f>
        <v>216</v>
      </c>
      <c r="E978" t="s">
        <v>1200</v>
      </c>
      <c r="F978" s="3" t="s">
        <v>1883</v>
      </c>
      <c r="G978" s="3" t="s">
        <v>1853</v>
      </c>
    </row>
    <row r="979" spans="1:7" x14ac:dyDescent="0.25">
      <c r="A979" t="s">
        <v>867</v>
      </c>
      <c r="B979" s="2">
        <v>44202</v>
      </c>
      <c r="C979" s="11">
        <v>44418</v>
      </c>
      <c r="D979" s="15" cm="1">
        <f t="array" ref="D979">_xlfn.IFS(CVEsTime2Fix_FormattedDates9[[#This Row],[FixDate]]="NA","NA",NOT(CVEsTime2Fix_FormattedDates9[[#This Row],[FixDate]]="NA"),(CVEsTime2Fix_FormattedDates9[[#This Row],[FixDate]]-CVEsTime2Fix_FormattedDates9[[#This Row],[CVE_Date]]))</f>
        <v>216</v>
      </c>
      <c r="E979" t="s">
        <v>1200</v>
      </c>
      <c r="F979" s="3" t="s">
        <v>1883</v>
      </c>
      <c r="G979" s="3" t="s">
        <v>1854</v>
      </c>
    </row>
    <row r="980" spans="1:7" x14ac:dyDescent="0.25">
      <c r="A980" t="s">
        <v>868</v>
      </c>
      <c r="B980" s="2">
        <v>44202</v>
      </c>
      <c r="C980" s="11">
        <v>44418</v>
      </c>
      <c r="D980" s="15" cm="1">
        <f t="array" ref="D980">_xlfn.IFS(CVEsTime2Fix_FormattedDates9[[#This Row],[FixDate]]="NA","NA",NOT(CVEsTime2Fix_FormattedDates9[[#This Row],[FixDate]]="NA"),(CVEsTime2Fix_FormattedDates9[[#This Row],[FixDate]]-CVEsTime2Fix_FormattedDates9[[#This Row],[CVE_Date]]))</f>
        <v>216</v>
      </c>
      <c r="E980" t="s">
        <v>1200</v>
      </c>
      <c r="F980" s="3" t="s">
        <v>1883</v>
      </c>
      <c r="G980" s="3" t="s">
        <v>1855</v>
      </c>
    </row>
    <row r="981" spans="1:7" x14ac:dyDescent="0.25">
      <c r="A981" t="s">
        <v>869</v>
      </c>
      <c r="B981" s="2">
        <v>44202</v>
      </c>
      <c r="C981" s="4">
        <v>44628</v>
      </c>
      <c r="D981">
        <f>+CVEsTime2Fix_FormattedDates9[[#This Row],[FixDate]]-CVEsTime2Fix_FormattedDates9[[#This Row],[CVE_Date]]</f>
        <v>426</v>
      </c>
      <c r="E981" t="s">
        <v>1200</v>
      </c>
      <c r="F981" s="3" t="s">
        <v>870</v>
      </c>
      <c r="G981" s="3" t="s">
        <v>2573</v>
      </c>
    </row>
    <row r="982" spans="1:7" x14ac:dyDescent="0.25">
      <c r="A982" t="s">
        <v>871</v>
      </c>
      <c r="B982" s="2">
        <v>44202</v>
      </c>
      <c r="C982" s="4">
        <v>44628</v>
      </c>
      <c r="D982">
        <f>+CVEsTime2Fix_FormattedDates9[[#This Row],[FixDate]]-CVEsTime2Fix_FormattedDates9[[#This Row],[CVE_Date]]</f>
        <v>426</v>
      </c>
      <c r="E982" t="s">
        <v>1200</v>
      </c>
      <c r="F982" s="3" t="s">
        <v>870</v>
      </c>
      <c r="G982" s="3" t="s">
        <v>2574</v>
      </c>
    </row>
    <row r="983" spans="1:7" x14ac:dyDescent="0.25">
      <c r="A983" t="s">
        <v>872</v>
      </c>
      <c r="B983" s="2">
        <v>44288</v>
      </c>
      <c r="C983" s="4"/>
      <c r="E983" t="s">
        <v>1270</v>
      </c>
      <c r="F983" s="3" t="s">
        <v>1436</v>
      </c>
      <c r="G983" s="3" t="s">
        <v>2575</v>
      </c>
    </row>
    <row r="984" spans="1:7" x14ac:dyDescent="0.25">
      <c r="A984" t="s">
        <v>874</v>
      </c>
      <c r="B984" s="2">
        <v>44397</v>
      </c>
      <c r="C984" s="4"/>
      <c r="E984" t="s">
        <v>1270</v>
      </c>
      <c r="F984" s="3" t="s">
        <v>873</v>
      </c>
      <c r="G984" s="3" t="s">
        <v>2576</v>
      </c>
    </row>
    <row r="985" spans="1:7" x14ac:dyDescent="0.25">
      <c r="A985" t="s">
        <v>875</v>
      </c>
      <c r="B985" s="2">
        <v>44397</v>
      </c>
      <c r="C985" s="1" t="s">
        <v>1190</v>
      </c>
      <c r="D985">
        <f>+CVEsTime2Fix_FormattedDates9[[#This Row],[FixDate]]-CVEsTime2Fix_FormattedDates9[[#This Row],[CVE_Date]]</f>
        <v>92</v>
      </c>
      <c r="E985" t="s">
        <v>1197</v>
      </c>
      <c r="F985" s="3" t="s">
        <v>876</v>
      </c>
      <c r="G985" s="3" t="s">
        <v>2577</v>
      </c>
    </row>
    <row r="986" spans="1:7" x14ac:dyDescent="0.25">
      <c r="A986" t="s">
        <v>510</v>
      </c>
      <c r="B986" s="2">
        <v>43665</v>
      </c>
      <c r="C986" s="1" t="s">
        <v>1175</v>
      </c>
      <c r="D986">
        <f>+CVEsTime2Fix_FormattedDates9[[#This Row],[FixDate]]-CVEsTime2Fix_FormattedDates9[[#This Row],[CVE_Date]]</f>
        <v>383</v>
      </c>
      <c r="E986" t="s">
        <v>1197</v>
      </c>
      <c r="F986" s="3" t="s">
        <v>1347</v>
      </c>
      <c r="G986" s="3" t="s">
        <v>2578</v>
      </c>
    </row>
    <row r="987" spans="1:7" x14ac:dyDescent="0.25">
      <c r="A987" t="s">
        <v>879</v>
      </c>
      <c r="B987" s="2">
        <v>44406</v>
      </c>
      <c r="C987" s="11">
        <v>44481</v>
      </c>
      <c r="D987" s="15" cm="1">
        <f t="array" ref="D987">_xlfn.IFS(CVEsTime2Fix_FormattedDates9[[#This Row],[FixDate]]="NA","NA",NOT(CVEsTime2Fix_FormattedDates9[[#This Row],[FixDate]]="NA"),(CVEsTime2Fix_FormattedDates9[[#This Row],[FixDate]]-CVEsTime2Fix_FormattedDates9[[#This Row],[CVE_Date]]))</f>
        <v>75</v>
      </c>
      <c r="E987" t="s">
        <v>1200</v>
      </c>
      <c r="F987" s="3" t="s">
        <v>877</v>
      </c>
      <c r="G987" s="3" t="s">
        <v>1856</v>
      </c>
    </row>
    <row r="988" spans="1:7" x14ac:dyDescent="0.25">
      <c r="A988" t="s">
        <v>880</v>
      </c>
      <c r="B988" s="2">
        <v>44406</v>
      </c>
      <c r="C988" s="11">
        <v>44481</v>
      </c>
      <c r="D988" s="15" cm="1">
        <f t="array" ref="D988">_xlfn.IFS(CVEsTime2Fix_FormattedDates9[[#This Row],[FixDate]]="NA","NA",NOT(CVEsTime2Fix_FormattedDates9[[#This Row],[FixDate]]="NA"),(CVEsTime2Fix_FormattedDates9[[#This Row],[FixDate]]-CVEsTime2Fix_FormattedDates9[[#This Row],[CVE_Date]]))</f>
        <v>75</v>
      </c>
      <c r="E988" t="s">
        <v>1200</v>
      </c>
      <c r="F988" s="3" t="s">
        <v>877</v>
      </c>
      <c r="G988" s="3" t="s">
        <v>1857</v>
      </c>
    </row>
    <row r="989" spans="1:7" x14ac:dyDescent="0.25">
      <c r="A989" t="s">
        <v>881</v>
      </c>
      <c r="B989" s="2">
        <v>44406</v>
      </c>
      <c r="C989" s="11">
        <v>44481</v>
      </c>
      <c r="D989" s="15" cm="1">
        <f t="array" ref="D989">_xlfn.IFS(CVEsTime2Fix_FormattedDates9[[#This Row],[FixDate]]="NA","NA",NOT(CVEsTime2Fix_FormattedDates9[[#This Row],[FixDate]]="NA"),(CVEsTime2Fix_FormattedDates9[[#This Row],[FixDate]]-CVEsTime2Fix_FormattedDates9[[#This Row],[CVE_Date]]))</f>
        <v>75</v>
      </c>
      <c r="E989" t="s">
        <v>1200</v>
      </c>
      <c r="F989" s="3" t="s">
        <v>877</v>
      </c>
      <c r="G989" s="3" t="s">
        <v>1858</v>
      </c>
    </row>
    <row r="990" spans="1:7" x14ac:dyDescent="0.25">
      <c r="A990" t="s">
        <v>882</v>
      </c>
      <c r="B990" s="2">
        <v>44406</v>
      </c>
      <c r="C990" s="11">
        <v>44509</v>
      </c>
      <c r="D990" s="15" cm="1">
        <f t="array" ref="D990">_xlfn.IFS(CVEsTime2Fix_FormattedDates9[[#This Row],[FixDate]]="NA","NA",NOT(CVEsTime2Fix_FormattedDates9[[#This Row],[FixDate]]="NA"),(CVEsTime2Fix_FormattedDates9[[#This Row],[FixDate]]-CVEsTime2Fix_FormattedDates9[[#This Row],[CVE_Date]]))</f>
        <v>103</v>
      </c>
      <c r="E990" t="s">
        <v>1200</v>
      </c>
      <c r="F990" s="3" t="s">
        <v>883</v>
      </c>
      <c r="G990" s="3" t="s">
        <v>1859</v>
      </c>
    </row>
    <row r="991" spans="1:7" x14ac:dyDescent="0.25">
      <c r="A991" t="s">
        <v>884</v>
      </c>
      <c r="B991" s="2">
        <v>44406</v>
      </c>
      <c r="C991" s="11">
        <v>44481</v>
      </c>
      <c r="D991" s="15" cm="1">
        <f t="array" ref="D991">_xlfn.IFS(CVEsTime2Fix_FormattedDates9[[#This Row],[FixDate]]="NA","NA",NOT(CVEsTime2Fix_FormattedDates9[[#This Row],[FixDate]]="NA"),(CVEsTime2Fix_FormattedDates9[[#This Row],[FixDate]]-CVEsTime2Fix_FormattedDates9[[#This Row],[CVE_Date]]))</f>
        <v>75</v>
      </c>
      <c r="E991" t="s">
        <v>1200</v>
      </c>
      <c r="F991" s="3" t="s">
        <v>877</v>
      </c>
      <c r="G991" s="3" t="s">
        <v>1860</v>
      </c>
    </row>
    <row r="992" spans="1:7" x14ac:dyDescent="0.25">
      <c r="A992" t="s">
        <v>885</v>
      </c>
      <c r="B992" s="2">
        <v>44555</v>
      </c>
      <c r="C992" s="11">
        <v>44761</v>
      </c>
      <c r="D992" s="15" cm="1">
        <f t="array" ref="D992">_xlfn.IFS(CVEsTime2Fix_FormattedDates9[[#This Row],[FixDate]]="NA","NA",NOT(CVEsTime2Fix_FormattedDates9[[#This Row],[FixDate]]="NA"),(CVEsTime2Fix_FormattedDates9[[#This Row],[FixDate]]-CVEsTime2Fix_FormattedDates9[[#This Row],[CVE_Date]]))</f>
        <v>206</v>
      </c>
      <c r="E992" t="s">
        <v>1200</v>
      </c>
      <c r="F992" s="3" t="s">
        <v>864</v>
      </c>
      <c r="G992" s="3" t="s">
        <v>1861</v>
      </c>
    </row>
    <row r="993" spans="1:7" x14ac:dyDescent="0.25">
      <c r="A993" t="s">
        <v>1065</v>
      </c>
      <c r="B993" s="2">
        <v>44484</v>
      </c>
      <c r="C993" s="4">
        <v>44628</v>
      </c>
      <c r="D993">
        <f>+CVEsTime2Fix_FormattedDates9[[#This Row],[FixDate]]-CVEsTime2Fix_FormattedDates9[[#This Row],[CVE_Date]]</f>
        <v>144</v>
      </c>
      <c r="E993" t="s">
        <v>1200</v>
      </c>
      <c r="F993" s="3" t="s">
        <v>1371</v>
      </c>
      <c r="G993" s="3" t="s">
        <v>2579</v>
      </c>
    </row>
    <row r="994" spans="1:7" x14ac:dyDescent="0.25">
      <c r="A994" t="s">
        <v>1066</v>
      </c>
      <c r="B994" s="2">
        <v>44484</v>
      </c>
      <c r="C994" s="4">
        <v>44628</v>
      </c>
      <c r="D994">
        <f>+CVEsTime2Fix_FormattedDates9[[#This Row],[FixDate]]-CVEsTime2Fix_FormattedDates9[[#This Row],[CVE_Date]]</f>
        <v>144</v>
      </c>
      <c r="E994" t="s">
        <v>1200</v>
      </c>
      <c r="F994" s="3" t="s">
        <v>1371</v>
      </c>
      <c r="G994" s="3" t="s">
        <v>2580</v>
      </c>
    </row>
    <row r="995" spans="1:7" x14ac:dyDescent="0.25">
      <c r="A995" t="s">
        <v>1067</v>
      </c>
      <c r="B995" s="2">
        <v>44588</v>
      </c>
      <c r="C995" s="4">
        <v>44680</v>
      </c>
      <c r="D995">
        <f>+CVEsTime2Fix_FormattedDates9[[#This Row],[FixDate]]-CVEsTime2Fix_FormattedDates9[[#This Row],[CVE_Date]]</f>
        <v>92</v>
      </c>
      <c r="E995" t="s">
        <v>1200</v>
      </c>
      <c r="F995" s="3" t="s">
        <v>861</v>
      </c>
      <c r="G995" s="3" t="s">
        <v>2581</v>
      </c>
    </row>
    <row r="996" spans="1:7" x14ac:dyDescent="0.25">
      <c r="A996" t="s">
        <v>1068</v>
      </c>
      <c r="B996" s="2">
        <v>44596</v>
      </c>
      <c r="C996" s="4">
        <v>44629</v>
      </c>
      <c r="D996">
        <f>+CVEsTime2Fix_FormattedDates9[[#This Row],[FixDate]]-CVEsTime2Fix_FormattedDates9[[#This Row],[CVE_Date]]</f>
        <v>33</v>
      </c>
      <c r="E996" t="s">
        <v>1200</v>
      </c>
      <c r="F996" s="3" t="s">
        <v>1276</v>
      </c>
      <c r="G996" s="3" t="s">
        <v>2582</v>
      </c>
    </row>
    <row r="997" spans="1:7" x14ac:dyDescent="0.25">
      <c r="A997" t="s">
        <v>1069</v>
      </c>
      <c r="B997" s="2">
        <v>44721</v>
      </c>
      <c r="C997" s="4">
        <v>44775</v>
      </c>
      <c r="D997">
        <f>+CVEsTime2Fix_FormattedDates9[[#This Row],[FixDate]]-CVEsTime2Fix_FormattedDates9[[#This Row],[CVE_Date]]</f>
        <v>54</v>
      </c>
      <c r="E997" t="s">
        <v>1200</v>
      </c>
      <c r="F997" s="3" t="s">
        <v>1372</v>
      </c>
      <c r="G997" s="3" t="s">
        <v>2583</v>
      </c>
    </row>
    <row r="998" spans="1:7" x14ac:dyDescent="0.25">
      <c r="A998" t="s">
        <v>1070</v>
      </c>
      <c r="B998" s="2">
        <v>44515</v>
      </c>
      <c r="C998" s="4">
        <v>44684</v>
      </c>
      <c r="D998">
        <f>+CVEsTime2Fix_FormattedDates9[[#This Row],[FixDate]]-CVEsTime2Fix_FormattedDates9[[#This Row],[CVE_Date]]</f>
        <v>169</v>
      </c>
      <c r="E998" t="s">
        <v>1200</v>
      </c>
      <c r="F998" s="3" t="s">
        <v>1401</v>
      </c>
      <c r="G998" s="3" t="s">
        <v>2584</v>
      </c>
    </row>
    <row r="999" spans="1:7" x14ac:dyDescent="0.25">
      <c r="A999" t="s">
        <v>1071</v>
      </c>
      <c r="B999" s="2">
        <v>44515</v>
      </c>
      <c r="C999" s="4">
        <v>44768</v>
      </c>
      <c r="D999">
        <f>+CVEsTime2Fix_FormattedDates9[[#This Row],[FixDate]]-CVEsTime2Fix_FormattedDates9[[#This Row],[CVE_Date]]</f>
        <v>253</v>
      </c>
      <c r="E999" t="s">
        <v>1197</v>
      </c>
      <c r="F999" s="3" t="s">
        <v>1373</v>
      </c>
      <c r="G999" s="3" t="s">
        <v>2585</v>
      </c>
    </row>
    <row r="1000" spans="1:7" x14ac:dyDescent="0.25">
      <c r="A1000" t="s">
        <v>1072</v>
      </c>
      <c r="B1000" s="2">
        <v>44515</v>
      </c>
      <c r="C1000" s="4">
        <v>44768</v>
      </c>
      <c r="D1000">
        <f>+CVEsTime2Fix_FormattedDates9[[#This Row],[FixDate]]-CVEsTime2Fix_FormattedDates9[[#This Row],[CVE_Date]]</f>
        <v>253</v>
      </c>
      <c r="E1000" t="s">
        <v>1197</v>
      </c>
      <c r="F1000" s="3" t="s">
        <v>1373</v>
      </c>
      <c r="G1000" s="3" t="s">
        <v>2586</v>
      </c>
    </row>
    <row r="1001" spans="1:7" x14ac:dyDescent="0.25">
      <c r="A1001" t="s">
        <v>1073</v>
      </c>
      <c r="B1001" s="2">
        <v>44515</v>
      </c>
      <c r="C1001" s="4">
        <v>44768</v>
      </c>
      <c r="D1001">
        <f>+CVEsTime2Fix_FormattedDates9[[#This Row],[FixDate]]-CVEsTime2Fix_FormattedDates9[[#This Row],[CVE_Date]]</f>
        <v>253</v>
      </c>
      <c r="E1001" t="s">
        <v>1200</v>
      </c>
      <c r="F1001" s="3" t="s">
        <v>1373</v>
      </c>
      <c r="G1001" s="3" t="s">
        <v>2587</v>
      </c>
    </row>
    <row r="1002" spans="1:7" x14ac:dyDescent="0.25">
      <c r="A1002" t="s">
        <v>1074</v>
      </c>
      <c r="B1002" s="2">
        <v>44614</v>
      </c>
      <c r="C1002" s="4">
        <v>44629</v>
      </c>
      <c r="D1002">
        <f>+CVEsTime2Fix_FormattedDates9[[#This Row],[FixDate]]-CVEsTime2Fix_FormattedDates9[[#This Row],[CVE_Date]]</f>
        <v>15</v>
      </c>
      <c r="E1002" t="s">
        <v>1200</v>
      </c>
      <c r="F1002" s="3" t="s">
        <v>1277</v>
      </c>
      <c r="G1002" s="3" t="s">
        <v>2588</v>
      </c>
    </row>
    <row r="1003" spans="1:7" x14ac:dyDescent="0.25">
      <c r="A1003" t="s">
        <v>1075</v>
      </c>
      <c r="B1003" s="2">
        <v>44693</v>
      </c>
      <c r="C1003" s="11">
        <v>44745</v>
      </c>
      <c r="D1003" s="15" cm="1">
        <f t="array" ref="D1003">_xlfn.IFS(CVEsTime2Fix_FormattedDates9[[#This Row],[FixDate]]="NA","NA",NOT(CVEsTime2Fix_FormattedDates9[[#This Row],[FixDate]]="NA"),(CVEsTime2Fix_FormattedDates9[[#This Row],[FixDate]]-CVEsTime2Fix_FormattedDates9[[#This Row],[CVE_Date]]))</f>
        <v>52</v>
      </c>
      <c r="E1003" t="s">
        <v>1200</v>
      </c>
      <c r="F1003" s="3" t="s">
        <v>1884</v>
      </c>
      <c r="G1003" s="3" t="s">
        <v>1862</v>
      </c>
    </row>
    <row r="1004" spans="1:7" x14ac:dyDescent="0.25">
      <c r="A1004" t="s">
        <v>1076</v>
      </c>
      <c r="B1004" s="2">
        <v>44733</v>
      </c>
      <c r="C1004" s="4">
        <v>44852</v>
      </c>
      <c r="D1004">
        <f>+CVEsTime2Fix_FormattedDates9[[#This Row],[FixDate]]-CVEsTime2Fix_FormattedDates9[[#This Row],[CVE_Date]]</f>
        <v>119</v>
      </c>
      <c r="E1004" t="s">
        <v>1200</v>
      </c>
      <c r="F1004" s="3" t="s">
        <v>1278</v>
      </c>
      <c r="G1004" s="3" t="s">
        <v>2589</v>
      </c>
    </row>
    <row r="1005" spans="1:7" x14ac:dyDescent="0.25">
      <c r="A1005" t="s">
        <v>1077</v>
      </c>
      <c r="B1005" s="2">
        <v>44769</v>
      </c>
      <c r="C1005" s="11">
        <v>44788</v>
      </c>
      <c r="D1005" s="15" cm="1">
        <f t="array" ref="D1005">_xlfn.IFS(CVEsTime2Fix_FormattedDates9[[#This Row],[FixDate]]="NA","NA",NOT(CVEsTime2Fix_FormattedDates9[[#This Row],[FixDate]]="NA"),(CVEsTime2Fix_FormattedDates9[[#This Row],[FixDate]]-CVEsTime2Fix_FormattedDates9[[#This Row],[CVE_Date]]))</f>
        <v>19</v>
      </c>
      <c r="E1005" t="s">
        <v>1200</v>
      </c>
      <c r="F1005" s="3" t="s">
        <v>1885</v>
      </c>
      <c r="G1005" s="3" t="s">
        <v>1863</v>
      </c>
    </row>
    <row r="1006" spans="1:7" x14ac:dyDescent="0.25">
      <c r="A1006" t="s">
        <v>1078</v>
      </c>
      <c r="B1006" s="2">
        <v>44770</v>
      </c>
      <c r="C1006" s="11">
        <v>44691</v>
      </c>
      <c r="D1006" s="15" cm="1">
        <f t="array" ref="D1006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06" t="s">
        <v>2595</v>
      </c>
      <c r="F1006" s="3" t="s">
        <v>1886</v>
      </c>
      <c r="G1006" s="3" t="s">
        <v>1864</v>
      </c>
    </row>
    <row r="1007" spans="1:7" x14ac:dyDescent="0.25">
      <c r="A1007" t="s">
        <v>1079</v>
      </c>
      <c r="B1007" s="2">
        <v>44770</v>
      </c>
      <c r="C1007" s="11">
        <v>44691</v>
      </c>
      <c r="D1007" s="15" cm="1">
        <f t="array" ref="D1007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07" t="s">
        <v>2595</v>
      </c>
      <c r="F1007" s="3" t="s">
        <v>1886</v>
      </c>
      <c r="G1007" s="3" t="s">
        <v>1865</v>
      </c>
    </row>
    <row r="1008" spans="1:7" x14ac:dyDescent="0.25">
      <c r="A1008" t="s">
        <v>1080</v>
      </c>
      <c r="B1008" s="2">
        <v>44770</v>
      </c>
      <c r="C1008" s="11">
        <v>44691</v>
      </c>
      <c r="D1008" s="15" cm="1">
        <f t="array" ref="D1008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08" t="s">
        <v>2595</v>
      </c>
      <c r="F1008" s="3" t="s">
        <v>1886</v>
      </c>
      <c r="G1008" s="3" t="s">
        <v>1866</v>
      </c>
    </row>
    <row r="1009" spans="1:7" x14ac:dyDescent="0.25">
      <c r="A1009" t="s">
        <v>1081</v>
      </c>
      <c r="B1009" s="2">
        <v>44770</v>
      </c>
      <c r="C1009" s="11">
        <v>44691</v>
      </c>
      <c r="D1009" s="15" cm="1">
        <f t="array" ref="D1009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09" t="s">
        <v>2595</v>
      </c>
      <c r="F1009" s="3" t="s">
        <v>1886</v>
      </c>
      <c r="G1009" s="3" t="s">
        <v>1869</v>
      </c>
    </row>
    <row r="1010" spans="1:7" x14ac:dyDescent="0.25">
      <c r="A1010" t="s">
        <v>1082</v>
      </c>
      <c r="B1010" s="2">
        <v>44770</v>
      </c>
      <c r="C1010" s="11">
        <v>44691</v>
      </c>
      <c r="D1010" s="15" cm="1">
        <f t="array" ref="D1010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0" t="s">
        <v>2595</v>
      </c>
      <c r="F1010" s="3" t="s">
        <v>1886</v>
      </c>
      <c r="G1010" s="3" t="s">
        <v>1870</v>
      </c>
    </row>
    <row r="1011" spans="1:7" x14ac:dyDescent="0.25">
      <c r="A1011" t="s">
        <v>1083</v>
      </c>
      <c r="B1011" s="2">
        <v>44770</v>
      </c>
      <c r="C1011" s="11">
        <v>44691</v>
      </c>
      <c r="D1011" s="15" cm="1">
        <f t="array" ref="D1011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1" t="s">
        <v>2595</v>
      </c>
      <c r="F1011" s="3" t="s">
        <v>1886</v>
      </c>
      <c r="G1011" s="3" t="s">
        <v>1871</v>
      </c>
    </row>
    <row r="1012" spans="1:7" x14ac:dyDescent="0.25">
      <c r="A1012" t="s">
        <v>1084</v>
      </c>
      <c r="B1012" s="2">
        <v>44770</v>
      </c>
      <c r="C1012" s="11">
        <v>44691</v>
      </c>
      <c r="D1012" s="15" cm="1">
        <f t="array" ref="D1012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2" t="s">
        <v>2595</v>
      </c>
      <c r="F1012" s="3" t="s">
        <v>1886</v>
      </c>
      <c r="G1012" s="3" t="s">
        <v>1872</v>
      </c>
    </row>
    <row r="1013" spans="1:7" x14ac:dyDescent="0.25">
      <c r="A1013" t="s">
        <v>1085</v>
      </c>
      <c r="B1013" s="2">
        <v>44770</v>
      </c>
      <c r="C1013" s="11">
        <v>44691</v>
      </c>
      <c r="D1013" s="15" cm="1">
        <f t="array" ref="D1013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3" t="s">
        <v>2595</v>
      </c>
      <c r="F1013" s="3" t="s">
        <v>1886</v>
      </c>
      <c r="G1013" s="3" t="s">
        <v>1873</v>
      </c>
    </row>
    <row r="1014" spans="1:7" x14ac:dyDescent="0.25">
      <c r="A1014" t="s">
        <v>1086</v>
      </c>
      <c r="B1014" s="2">
        <v>44770</v>
      </c>
      <c r="C1014" s="11">
        <v>44691</v>
      </c>
      <c r="D1014" s="15" cm="1">
        <f t="array" ref="D1014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4" t="s">
        <v>2595</v>
      </c>
      <c r="F1014" s="3" t="s">
        <v>1886</v>
      </c>
      <c r="G1014" s="3" t="s">
        <v>1874</v>
      </c>
    </row>
    <row r="1015" spans="1:7" x14ac:dyDescent="0.25">
      <c r="A1015" t="s">
        <v>1087</v>
      </c>
      <c r="B1015" s="2">
        <v>44770</v>
      </c>
      <c r="C1015" s="11">
        <v>44691</v>
      </c>
      <c r="D1015" s="15" cm="1">
        <f t="array" ref="D1015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5" t="s">
        <v>2595</v>
      </c>
      <c r="F1015" s="3" t="s">
        <v>1886</v>
      </c>
      <c r="G1015" s="3" t="s">
        <v>1875</v>
      </c>
    </row>
    <row r="1016" spans="1:7" x14ac:dyDescent="0.25">
      <c r="A1016" t="s">
        <v>1088</v>
      </c>
      <c r="B1016" s="2">
        <v>44770</v>
      </c>
      <c r="C1016" s="11">
        <v>44691</v>
      </c>
      <c r="D1016" s="15" cm="1">
        <f t="array" ref="D1016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6" t="s">
        <v>2595</v>
      </c>
      <c r="F1016" s="3" t="s">
        <v>1886</v>
      </c>
      <c r="G1016" s="3" t="s">
        <v>1876</v>
      </c>
    </row>
    <row r="1017" spans="1:7" x14ac:dyDescent="0.25">
      <c r="A1017" t="s">
        <v>1089</v>
      </c>
      <c r="B1017" s="2">
        <v>44770</v>
      </c>
      <c r="C1017" s="11">
        <v>44691</v>
      </c>
      <c r="D1017" s="15" cm="1">
        <f t="array" ref="D1017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7" t="s">
        <v>2595</v>
      </c>
      <c r="F1017" s="3" t="s">
        <v>1886</v>
      </c>
      <c r="G1017" s="3" t="s">
        <v>1877</v>
      </c>
    </row>
    <row r="1018" spans="1:7" x14ac:dyDescent="0.25">
      <c r="A1018" t="s">
        <v>1090</v>
      </c>
      <c r="B1018" s="2">
        <v>44770</v>
      </c>
      <c r="C1018" s="11">
        <v>44691</v>
      </c>
      <c r="D1018" s="15" cm="1">
        <f t="array" ref="D1018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8" t="s">
        <v>2595</v>
      </c>
      <c r="F1018" s="3" t="s">
        <v>1886</v>
      </c>
      <c r="G1018" s="3" t="s">
        <v>1878</v>
      </c>
    </row>
    <row r="1019" spans="1:7" x14ac:dyDescent="0.25">
      <c r="A1019" t="s">
        <v>1091</v>
      </c>
      <c r="B1019" s="2">
        <v>44770</v>
      </c>
      <c r="C1019" s="11">
        <v>44691</v>
      </c>
      <c r="D1019" s="15" cm="1">
        <f t="array" ref="D1019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19" t="s">
        <v>2595</v>
      </c>
      <c r="F1019" s="3" t="s">
        <v>1886</v>
      </c>
      <c r="G1019" s="3" t="s">
        <v>1879</v>
      </c>
    </row>
    <row r="1020" spans="1:7" x14ac:dyDescent="0.25">
      <c r="A1020" t="s">
        <v>1092</v>
      </c>
      <c r="B1020" s="2">
        <v>44770</v>
      </c>
      <c r="C1020" s="11">
        <v>44691</v>
      </c>
      <c r="D1020" s="15" cm="1">
        <f t="array" ref="D1020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20" t="s">
        <v>2595</v>
      </c>
      <c r="F1020" s="3" t="s">
        <v>1886</v>
      </c>
      <c r="G1020" s="3" t="s">
        <v>1880</v>
      </c>
    </row>
    <row r="1021" spans="1:7" x14ac:dyDescent="0.25">
      <c r="A1021" t="s">
        <v>1093</v>
      </c>
      <c r="B1021" s="2">
        <v>44770</v>
      </c>
      <c r="C1021" s="11">
        <v>44691</v>
      </c>
      <c r="D1021" s="15" cm="1">
        <f t="array" ref="D1021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21" t="s">
        <v>2595</v>
      </c>
      <c r="F1021" s="3" t="s">
        <v>1886</v>
      </c>
      <c r="G1021" s="3" t="s">
        <v>1881</v>
      </c>
    </row>
    <row r="1022" spans="1:7" x14ac:dyDescent="0.25">
      <c r="A1022" t="s">
        <v>1094</v>
      </c>
      <c r="B1022" s="2">
        <v>44770</v>
      </c>
      <c r="C1022" s="11">
        <v>44691</v>
      </c>
      <c r="D1022" s="15" cm="1">
        <f t="array" ref="D1022">_xlfn.IFS(CVEsTime2Fix_FormattedDates9[[#This Row],[FixDate]]="NA","NA",NOT(CVEsTime2Fix_FormattedDates9[[#This Row],[FixDate]]="NA"),(CVEsTime2Fix_FormattedDates9[[#This Row],[FixDate]]-CVEsTime2Fix_FormattedDates9[[#This Row],[CVE_Date]]))</f>
        <v>-79</v>
      </c>
      <c r="E1022" t="s">
        <v>2595</v>
      </c>
      <c r="F1022" s="3" t="s">
        <v>1886</v>
      </c>
      <c r="G1022" s="3" t="s">
        <v>1882</v>
      </c>
    </row>
    <row r="1023" spans="1:7" x14ac:dyDescent="0.25">
      <c r="A1023" t="s">
        <v>1095</v>
      </c>
      <c r="B1023" s="2">
        <v>44778</v>
      </c>
      <c r="C1023" s="4">
        <v>44798</v>
      </c>
      <c r="D1023">
        <f>+CVEsTime2Fix_FormattedDates9[[#This Row],[FixDate]]-CVEsTime2Fix_FormattedDates9[[#This Row],[CVE_Date]]</f>
        <v>20</v>
      </c>
      <c r="E1023" t="s">
        <v>1200</v>
      </c>
      <c r="F1023" s="3" t="s">
        <v>1282</v>
      </c>
      <c r="G1023" s="3" t="s">
        <v>2590</v>
      </c>
    </row>
    <row r="1024" spans="1:7" x14ac:dyDescent="0.25">
      <c r="B1024" s="2"/>
      <c r="D1024">
        <f>COUNT(D6:D1023)</f>
        <v>735</v>
      </c>
    </row>
  </sheetData>
  <phoneticPr fontId="1" type="noConversion"/>
  <hyperlinks>
    <hyperlink ref="F2" r:id="rId1" xr:uid="{AC9767A1-64A1-4829-A2DB-598BF953302B}"/>
    <hyperlink ref="F4" r:id="rId2" xr:uid="{7417F96D-9523-4F70-98B4-ACCC0F579BF4}"/>
    <hyperlink ref="F5" r:id="rId3" xr:uid="{E56E4429-744F-4334-A525-4363A6864920}"/>
    <hyperlink ref="F7" r:id="rId4" xr:uid="{D5CAD1A5-B152-4263-B494-D36750123F1B}"/>
    <hyperlink ref="F8" r:id="rId5" xr:uid="{D906A7F5-3E3A-48BE-A2B1-3D04C8222292}"/>
    <hyperlink ref="F18" r:id="rId6" xr:uid="{84D0DF74-6AFE-445D-B777-BF466B29322B}"/>
    <hyperlink ref="F20" r:id="rId7" xr:uid="{BA57638D-D6EA-411E-B62B-33830E7C843F}"/>
    <hyperlink ref="F21" r:id="rId8" xr:uid="{24404FEE-3605-4FAA-BD76-60975312E9A6}"/>
    <hyperlink ref="F22" r:id="rId9" xr:uid="{988CAB67-74C3-48F0-9A17-48D8486E85BB}"/>
    <hyperlink ref="F24" r:id="rId10" xr:uid="{09D164DB-891D-4B32-9221-3993DF739944}"/>
    <hyperlink ref="F25" r:id="rId11" xr:uid="{B489503D-96E0-4612-B85B-D725789CB92B}"/>
    <hyperlink ref="F29" r:id="rId12" xr:uid="{31C312AF-86D5-49E5-83CC-902CA3287957}"/>
    <hyperlink ref="F30" r:id="rId13" xr:uid="{B0CF10ED-7BC6-4C78-A9AC-1B476726046C}"/>
    <hyperlink ref="F31" r:id="rId14" xr:uid="{7849872C-50E2-48F0-83AE-299A30A5D1ED}"/>
    <hyperlink ref="F33" r:id="rId15" xr:uid="{9BA41400-64B7-4A74-8DD7-A39A78460F13}"/>
    <hyperlink ref="F40" r:id="rId16" xr:uid="{D70F7636-89B8-42DC-B289-F2C1C90B7C95}"/>
    <hyperlink ref="F41" r:id="rId17" xr:uid="{C5E675F1-1168-4972-9F9C-CF4C18AF1DDB}"/>
    <hyperlink ref="F42" r:id="rId18" xr:uid="{A8DF8CB5-C9EC-4DB6-BB8A-607BF40A33CD}"/>
    <hyperlink ref="F50" r:id="rId19" xr:uid="{23EEAFE7-778E-4CDA-BCEC-FC6ABD68A424}"/>
    <hyperlink ref="F51" r:id="rId20" xr:uid="{C04270F1-A9AC-4D6A-B5EF-6B079EF6C236}"/>
    <hyperlink ref="F52" r:id="rId21" xr:uid="{F5644759-41AA-4FF5-85CA-1089EA8E164A}"/>
    <hyperlink ref="F54" r:id="rId22" xr:uid="{22DB8E90-C98A-44F4-A441-FE2D0C1DE311}"/>
    <hyperlink ref="F55" r:id="rId23" xr:uid="{FD691FB2-725E-4031-83C1-9DF60CD1EA80}"/>
    <hyperlink ref="F56" r:id="rId24" xr:uid="{7C97971E-A399-4620-B1B0-4C81D831F29B}"/>
    <hyperlink ref="F57" r:id="rId25" xr:uid="{30431602-2F8C-41C5-B510-C275A6AD6FF0}"/>
    <hyperlink ref="F59" r:id="rId26" xr:uid="{876D2F41-96F1-424D-9617-6482D0A292D2}"/>
    <hyperlink ref="F67" r:id="rId27" xr:uid="{3E4C63EB-C684-47D4-A23A-6E598EB91AF0}"/>
    <hyperlink ref="F69" r:id="rId28" xr:uid="{E987531E-B7EF-4E11-98A7-FE9685EF4A1E}"/>
    <hyperlink ref="F85" r:id="rId29" xr:uid="{F1681E4A-1F67-4361-A5BF-839C766F994C}"/>
    <hyperlink ref="F89" r:id="rId30" xr:uid="{F241396D-1EF0-47FE-A308-49318582C827}"/>
    <hyperlink ref="F102" r:id="rId31" xr:uid="{128CAD0C-D8CC-42B2-A2A9-95DA2E155D7D}"/>
    <hyperlink ref="F104" r:id="rId32" xr:uid="{5FCC2895-E75A-4A23-A96F-B6E1DD470DF2}"/>
    <hyperlink ref="F127" r:id="rId33" xr:uid="{AF6A3F33-A9C6-429F-B08B-B136BEDE2B94}"/>
    <hyperlink ref="F161" r:id="rId34" xr:uid="{22D2D588-168A-4F7F-BD99-E030466412D7}"/>
    <hyperlink ref="F162" r:id="rId35" xr:uid="{4543A015-20B3-4B0E-A5B6-D6232E184A2D}"/>
    <hyperlink ref="F163" r:id="rId36" xr:uid="{44071219-4BA6-4B69-BD53-640B522FFC5B}"/>
    <hyperlink ref="F165" r:id="rId37" xr:uid="{516275E7-3B18-4B89-A79C-C4468B1298A8}"/>
    <hyperlink ref="F169" r:id="rId38" xr:uid="{1CD936F4-8609-413F-988D-F3CBB2EB1355}"/>
    <hyperlink ref="F174" r:id="rId39" xr:uid="{0D99C207-62AC-4A20-A5FF-7C06B89D0968}"/>
    <hyperlink ref="F176" r:id="rId40" xr:uid="{9DFE06E2-4CBE-4608-B28E-497C40C664BD}"/>
    <hyperlink ref="F208" r:id="rId41" xr:uid="{0729BFC5-55BE-42B0-9EFC-E645C8670009}"/>
    <hyperlink ref="F210" r:id="rId42" xr:uid="{8A97DA2F-A38C-48DF-8F0B-5F09E5C39852}"/>
    <hyperlink ref="F227" r:id="rId43" xr:uid="{87F490BF-2ACC-4610-A788-CB4F466076BE}"/>
    <hyperlink ref="F248" r:id="rId44" xr:uid="{0013B23E-974D-4FD5-9959-5BA7014373A5}"/>
    <hyperlink ref="F251" r:id="rId45" xr:uid="{A2A0E499-B4AD-4F5C-A85E-231BA410763D}"/>
    <hyperlink ref="F252" r:id="rId46" xr:uid="{51AF9CBA-159F-45FE-B46D-F003E99A23F6}"/>
    <hyperlink ref="F260" r:id="rId47" xr:uid="{F13CA112-9A66-4E0B-B052-F3476134210C}"/>
    <hyperlink ref="F261" r:id="rId48" xr:uid="{A0E1244F-CE45-4AD5-9927-F4D1D662D2CC}"/>
    <hyperlink ref="F262" r:id="rId49" xr:uid="{9DC45F07-3A42-476A-AA25-1A35A75B98FC}"/>
    <hyperlink ref="F263" r:id="rId50" xr:uid="{988E8646-8828-46FF-9484-D4D2D02EF54F}"/>
    <hyperlink ref="F264" r:id="rId51" xr:uid="{A68694CC-0149-47D6-BF9A-0C911E0D01C4}"/>
    <hyperlink ref="F265" r:id="rId52" xr:uid="{A5089552-5EF6-42B5-8B81-44A65B948910}"/>
    <hyperlink ref="F266" r:id="rId53" xr:uid="{C661C7BD-E83E-4874-AC34-4CDD29985108}"/>
    <hyperlink ref="F267" r:id="rId54" xr:uid="{CB181CF1-CDDA-4D8E-A867-32A5624105D9}"/>
    <hyperlink ref="F268" r:id="rId55" xr:uid="{4C88105B-BC28-49FD-8A91-7C4046EC4F6A}"/>
    <hyperlink ref="F269" r:id="rId56" xr:uid="{0FCD42F8-EC69-4AED-A229-7174C4C940FC}"/>
    <hyperlink ref="F270" r:id="rId57" xr:uid="{3CB16491-60F5-4F18-B3F9-58D66B31A68D}"/>
    <hyperlink ref="F271" r:id="rId58" xr:uid="{1401470D-84CB-480D-8D9C-8127AAF5D6B7}"/>
    <hyperlink ref="F272" r:id="rId59" xr:uid="{BDDE2A65-233E-4DBD-A6B8-A6CD78079A57}"/>
    <hyperlink ref="F273" r:id="rId60" xr:uid="{92E94C50-F46C-4941-8A37-4F12D857B4D6}"/>
    <hyperlink ref="F338" r:id="rId61" xr:uid="{80D18EC2-EA9D-4F8D-88D5-6241DD809FDD}"/>
    <hyperlink ref="F339" r:id="rId62" xr:uid="{4757242A-F5AA-4324-80F2-71F8D131199F}"/>
    <hyperlink ref="F349" r:id="rId63" xr:uid="{4B38BE5C-B246-46E3-9807-CABC078C5166}"/>
    <hyperlink ref="F350" r:id="rId64" xr:uid="{CC07C652-E450-463A-A71F-D168AE0926E8}"/>
    <hyperlink ref="F351" r:id="rId65" xr:uid="{49419AB3-7B2F-49B1-B00D-FA35D1D56278}"/>
    <hyperlink ref="F352" r:id="rId66" xr:uid="{E3999EB9-AC30-4061-9F23-6C63ED179F8C}"/>
    <hyperlink ref="F358" r:id="rId67" xr:uid="{588F2FE1-53CF-4BE3-B03D-3A3CC3DF79DD}"/>
    <hyperlink ref="F367" r:id="rId68" xr:uid="{64B63CD6-BD76-4E06-AC9A-B985DB1A6BB5}"/>
    <hyperlink ref="F372" r:id="rId69" xr:uid="{74E80A7A-FEC5-4815-8743-A11D360267E5}"/>
    <hyperlink ref="F373" r:id="rId70" xr:uid="{1A8B00D6-38F5-4CF4-A7F2-5998A3845FDC}"/>
    <hyperlink ref="F376" r:id="rId71" xr:uid="{74BAEE38-EC46-41C8-820B-66CF82EAFC62}"/>
    <hyperlink ref="F381" r:id="rId72" xr:uid="{0189734E-0944-4EE5-A84C-03B99B30C8C4}"/>
    <hyperlink ref="F383" r:id="rId73" xr:uid="{811306DD-2A11-4D80-8C5D-6F272DB38677}"/>
    <hyperlink ref="F385" r:id="rId74" xr:uid="{414304EB-C44C-4F3A-99BE-F9DE3CC0CBF2}"/>
    <hyperlink ref="F387" r:id="rId75" xr:uid="{23DAE6C1-AF9A-4850-86B7-651553FF7E30}"/>
    <hyperlink ref="F388" r:id="rId76" xr:uid="{6445C237-B01B-4FEB-80E6-FCDC61FA9751}"/>
    <hyperlink ref="F488" r:id="rId77" xr:uid="{F2AC1ED2-4712-4AAD-B93F-6D97362DAE8F}"/>
    <hyperlink ref="F378" r:id="rId78" xr:uid="{7A9DF076-82B0-478B-8E3D-54EE86F8E74D}"/>
    <hyperlink ref="F379" r:id="rId79" xr:uid="{AD442A7D-13FB-4AF6-882F-6494037C0975}"/>
    <hyperlink ref="F380" r:id="rId80" xr:uid="{2EFB46CC-FE4B-4301-A9EC-E43CAEAC2EEE}"/>
    <hyperlink ref="F382" r:id="rId81" xr:uid="{D45915A5-54B1-4D1B-A831-F0FCC799C12A}"/>
    <hyperlink ref="F384" r:id="rId82" xr:uid="{C9C4512E-FFD1-4530-A3C2-7DB5A5C4C283}"/>
    <hyperlink ref="F386" r:id="rId83" xr:uid="{DBE50D98-FDD0-4F99-B442-7FE4DDCB8FE4}"/>
    <hyperlink ref="F389" r:id="rId84" xr:uid="{B23331F4-9F63-4C3E-A046-1D5AA1E1E988}"/>
    <hyperlink ref="F390" r:id="rId85" xr:uid="{36EA8BE9-3014-4225-A9B5-FE9D5092B485}"/>
    <hyperlink ref="F392" r:id="rId86" xr:uid="{AEC25D2B-B5F3-430A-BD28-5CB84ACBBFA9}"/>
    <hyperlink ref="F401" r:id="rId87" xr:uid="{23C3E77C-C15D-4DC0-B53A-D2B18AFDE377}"/>
    <hyperlink ref="F391" r:id="rId88" xr:uid="{DCE28CAB-414F-463E-9A22-1D32BE1F9FC8}"/>
    <hyperlink ref="F402" r:id="rId89" xr:uid="{7E341262-D4BB-4205-830D-8067F7231B0A}"/>
    <hyperlink ref="F403" r:id="rId90" xr:uid="{C600AEB9-2F32-43E0-B084-886424992B04}"/>
    <hyperlink ref="F404" r:id="rId91" xr:uid="{D936CB09-F807-43C5-8CCF-6B8CD2988E21}"/>
    <hyperlink ref="F405" r:id="rId92" xr:uid="{F796C933-DA08-4D45-BFA7-625033C3E669}"/>
    <hyperlink ref="F406" r:id="rId93" xr:uid="{1D6658FE-5F6F-47FF-8215-85416D065DA0}"/>
    <hyperlink ref="F450" r:id="rId94" xr:uid="{675C0F26-D66B-4DD1-909F-118C5BF35904}"/>
    <hyperlink ref="F451" r:id="rId95" xr:uid="{74735B33-7F7C-4C62-9A74-BDE1D8D6BCE7}"/>
    <hyperlink ref="F465" r:id="rId96" xr:uid="{E2BD319D-483F-4457-A7F7-1EE289C0B59E}"/>
    <hyperlink ref="F470" r:id="rId97" xr:uid="{29874918-9A75-4DF5-87A1-85F35B9A9F07}"/>
    <hyperlink ref="F473" r:id="rId98" xr:uid="{4AB8093A-3355-49B7-8DE2-0D0B5C28B470}"/>
    <hyperlink ref="F480" r:id="rId99" xr:uid="{1E76D8D0-2C5F-47ED-ABBB-B413440EE4CF}"/>
    <hyperlink ref="F481" r:id="rId100" xr:uid="{0A2E315F-196A-413E-A82A-DF56A9765911}"/>
    <hyperlink ref="F484" r:id="rId101" xr:uid="{56051408-A7D6-4EF9-AC97-B7FF8431C6E8}"/>
    <hyperlink ref="F509" r:id="rId102" xr:uid="{B7AF537E-387D-499D-AC21-FCD7DC79B2DC}"/>
    <hyperlink ref="F525" r:id="rId103" xr:uid="{91381B5F-73D9-49DA-989C-7F873E2C0AC9}"/>
    <hyperlink ref="F533" r:id="rId104" xr:uid="{B976FC81-DC8A-4197-84B4-BD2FA430AE35}"/>
    <hyperlink ref="F539" r:id="rId105" xr:uid="{FE51A10D-405E-41C0-AB0A-25B8D79CCAEE}"/>
    <hyperlink ref="F540" r:id="rId106" xr:uid="{AE36AA72-2153-4B77-8BC4-7854DF00B0E6}"/>
    <hyperlink ref="F542" r:id="rId107" xr:uid="{EB838108-6CA5-4401-8657-3D997F1E0A17}"/>
    <hyperlink ref="F545" r:id="rId108" xr:uid="{46421150-8669-4DCC-A7BD-7508168C3169}"/>
    <hyperlink ref="F547" r:id="rId109" xr:uid="{8D244DF7-B867-40F9-8333-F4BB4E08BD52}"/>
    <hyperlink ref="F526" r:id="rId110" xr:uid="{ADC20838-EFC0-4798-AFE8-1614175BCFC5}"/>
    <hyperlink ref="F529" r:id="rId111" xr:uid="{691829B8-2D2E-4893-AF89-2DABF23FC845}"/>
    <hyperlink ref="F551" r:id="rId112" xr:uid="{84874295-87A1-4CEE-9E16-74E9B44F1B5E}"/>
    <hyperlink ref="F528" r:id="rId113" xr:uid="{4D729E74-704A-430B-B0C4-79D07FFA620E}"/>
    <hyperlink ref="F534" r:id="rId114" xr:uid="{DB5B3581-9185-4312-AF10-40FBB203C948}"/>
    <hyperlink ref="F535" r:id="rId115" xr:uid="{FFE16DE3-B3B4-4AD6-8894-D3436CA86F33}"/>
    <hyperlink ref="F536" r:id="rId116" xr:uid="{223AE357-CA02-4A4B-B63C-9F46D76CE6E2}"/>
    <hyperlink ref="F544" r:id="rId117" xr:uid="{DC1079BC-A89C-4966-B469-BA0C0985F2D8}"/>
    <hyperlink ref="F552" r:id="rId118" xr:uid="{D1995D63-933E-42DA-A34B-660B9CADDE2F}"/>
    <hyperlink ref="F530" r:id="rId119" xr:uid="{97B0D50F-D0B6-4884-930D-E9F1FD234B9B}"/>
    <hyperlink ref="F598" r:id="rId120" xr:uid="{02CE5B12-EA3E-45BB-B340-89AD66E26974}"/>
    <hyperlink ref="F599" r:id="rId121" xr:uid="{777D12B2-3A86-4B20-8E70-6C709DD34C5B}"/>
    <hyperlink ref="F642" r:id="rId122" xr:uid="{E8431B24-FE6D-4AC1-8BBC-BBF0CB55C9ED}"/>
    <hyperlink ref="F648" r:id="rId123" xr:uid="{54C172FE-77A6-4F64-9574-1F6D7BE7B02E}"/>
    <hyperlink ref="F661" r:id="rId124" xr:uid="{4B178B17-C17B-4AA2-82AD-5373BC1677C3}"/>
    <hyperlink ref="F663" r:id="rId125" xr:uid="{46BED823-B519-4697-A755-9DA6C1E52040}"/>
    <hyperlink ref="F668" r:id="rId126" xr:uid="{3E71CDDA-A25F-4909-BCC1-ED61FF8D29C6}"/>
    <hyperlink ref="F671" r:id="rId127" xr:uid="{CB6E0A1A-92D1-4CA6-A54D-0677D3B637F6}"/>
    <hyperlink ref="F683" r:id="rId128" xr:uid="{6607C96C-ABF1-4379-907A-593B2E287516}"/>
    <hyperlink ref="F685" r:id="rId129" xr:uid="{68E9E94C-42C7-47C2-A8DA-59D667B500DB}"/>
    <hyperlink ref="F693" r:id="rId130" xr:uid="{A8415FD7-97B8-4EF5-8B0F-A20E7068F36E}"/>
    <hyperlink ref="F734" r:id="rId131" xr:uid="{732E61BD-1847-485E-8176-0BF7D0F38516}"/>
    <hyperlink ref="F752" r:id="rId132" xr:uid="{3BBED3BE-778C-487D-9256-D651297EE12C}"/>
    <hyperlink ref="F763" r:id="rId133" xr:uid="{8F6482FE-8E36-4B09-96E3-D51498860EDE}"/>
    <hyperlink ref="F764" r:id="rId134" xr:uid="{455AE5C4-CFD6-4CF9-88AC-3675694F423B}"/>
    <hyperlink ref="F765" r:id="rId135" xr:uid="{2678FEDF-F535-43F6-A02B-8F502CFFE173}"/>
    <hyperlink ref="F766" r:id="rId136" xr:uid="{6E57F63F-046E-4FBE-9C8B-7A2BB1DAAB39}"/>
    <hyperlink ref="F802" r:id="rId137" xr:uid="{A21CD66D-82D0-46D5-9D0D-4A0683790C51}"/>
    <hyperlink ref="F806" r:id="rId138" xr:uid="{63630141-D265-487A-A79A-02E9CDFF530B}"/>
    <hyperlink ref="F824" r:id="rId139" xr:uid="{FDAD643D-7246-425A-BE3B-016E53C31CEC}"/>
    <hyperlink ref="F825" r:id="rId140" xr:uid="{C741AC68-8CC5-4A91-9534-9F2245BC0DE5}"/>
    <hyperlink ref="F879" r:id="rId141" xr:uid="{0B312678-9D5A-43B3-A986-AFD7DC064D1D}"/>
    <hyperlink ref="F880" r:id="rId142" xr:uid="{4FF9C188-747B-4E3E-BB25-94D16FED946C}"/>
    <hyperlink ref="F882" r:id="rId143" xr:uid="{1BAF7475-053D-46CF-A1E8-5D6BC67BBBF5}"/>
    <hyperlink ref="F884" r:id="rId144" xr:uid="{F7938DE5-4823-4218-A649-9D190FBC49C2}"/>
    <hyperlink ref="F887" r:id="rId145" xr:uid="{3829CA3C-9FBD-4BB1-9677-A8C267B61A29}"/>
    <hyperlink ref="F891" r:id="rId146" xr:uid="{64C0E2F2-476B-4ECD-A501-4DB474AC6212}"/>
    <hyperlink ref="F893" r:id="rId147" xr:uid="{15057820-2873-407A-8841-4B3AA5D8D33C}"/>
    <hyperlink ref="F896" r:id="rId148" xr:uid="{9CCB6D15-6F65-41CF-989A-65DEC222F6F3}"/>
    <hyperlink ref="F898" r:id="rId149" xr:uid="{FD97ADA4-F302-4F99-B4A8-CA6784BF091A}"/>
    <hyperlink ref="F883" r:id="rId150" xr:uid="{FB24C4EE-8B35-496D-A0DD-65B3D25F007C}"/>
    <hyperlink ref="F888" r:id="rId151" xr:uid="{F3009B72-151F-4699-8FDA-FD869971C9AC}"/>
    <hyperlink ref="F890" r:id="rId152" xr:uid="{4C366801-1E21-48E7-8E76-98BA09A02942}"/>
    <hyperlink ref="F892" r:id="rId153" xr:uid="{7754304A-594B-4B08-A2E3-8D9D523984F6}"/>
    <hyperlink ref="F897" r:id="rId154" xr:uid="{1E5BECCB-BAAD-4E79-AA19-3EE41C4EAD7C}"/>
    <hyperlink ref="F899" r:id="rId155" xr:uid="{53312907-67A2-4ABC-95D1-31D779158CD1}"/>
    <hyperlink ref="F902" r:id="rId156" xr:uid="{AA08E4DC-D638-42E2-BCAE-057019AE3846}"/>
    <hyperlink ref="F903" r:id="rId157" xr:uid="{EB782917-6E02-48EE-B5C5-6CF167B7AE62}"/>
    <hyperlink ref="F905" r:id="rId158" xr:uid="{8F20F3F6-19F6-4806-ACF5-3B03898BFB3A}"/>
    <hyperlink ref="F906" r:id="rId159" xr:uid="{C58A15EE-89AA-4FC2-B6F1-42F4C500DD3B}"/>
    <hyperlink ref="F907" r:id="rId160" xr:uid="{61247CB0-B95E-4F8C-9148-A2F56E62C1FE}"/>
    <hyperlink ref="F908" r:id="rId161" xr:uid="{AE35D15F-CDD9-4497-8803-C9758A7DBFCD}"/>
    <hyperlink ref="F909" r:id="rId162" xr:uid="{3C496C5D-D6F5-44F1-A201-8D3C6B86E688}"/>
    <hyperlink ref="F911" r:id="rId163" xr:uid="{2B654FBD-2590-4BBA-A1F8-D93BC1B8EA4F}"/>
    <hyperlink ref="F912" r:id="rId164" xr:uid="{4D7091D2-3B7D-4EFB-81E6-22B1F139AA6D}"/>
    <hyperlink ref="F913" r:id="rId165" xr:uid="{1C9D66FC-C39D-4CB5-82CB-195135BF8EFA}"/>
    <hyperlink ref="F917" r:id="rId166" xr:uid="{41392F1B-1613-4F6A-A6EF-159FF091275D}"/>
    <hyperlink ref="F918" r:id="rId167" xr:uid="{5001FA0D-A5F2-4FCC-B233-A01470FCB58D}"/>
    <hyperlink ref="F919" r:id="rId168" xr:uid="{63083CCD-7C5C-4332-B2FE-4B9F0A065FFA}"/>
    <hyperlink ref="F924" r:id="rId169" xr:uid="{79EA2F92-6D8B-442A-BC6C-94E9CF5243DF}"/>
    <hyperlink ref="F943" r:id="rId170" xr:uid="{C7EA8813-8953-486F-8523-8999F601CFD3}"/>
    <hyperlink ref="F981" r:id="rId171" xr:uid="{BA130E1A-8883-49B7-96AA-94394278F897}"/>
    <hyperlink ref="F982" r:id="rId172" xr:uid="{BE50A419-A50A-47AC-8BAB-50DDF8C5BD04}"/>
    <hyperlink ref="F984" r:id="rId173" xr:uid="{E458C6C2-22E6-4F6E-BC94-8C03A567C4CA}"/>
    <hyperlink ref="F996" r:id="rId174" xr:uid="{4827DF8C-2186-45F3-A5B3-9D760F0C01B3}"/>
    <hyperlink ref="F1002" r:id="rId175" xr:uid="{DF44195B-4D51-4723-9C8E-716DBF517DAC}"/>
    <hyperlink ref="F1004" r:id="rId176" xr:uid="{1D2B9BAC-975C-4E62-874F-2C0C48AD01A9}"/>
    <hyperlink ref="F1023" r:id="rId177" xr:uid="{DAAF0F1C-4DE3-4883-BA34-0E9CD49A4D9C}"/>
    <hyperlink ref="F6" r:id="rId178" xr:uid="{72D02765-5944-4D2B-9AC6-2DC0C0CD5D32}"/>
    <hyperlink ref="F19" r:id="rId179" xr:uid="{309AA491-162F-4D53-B3F5-791E21CB4E56}"/>
    <hyperlink ref="F68" r:id="rId180" xr:uid="{4E95470D-37D1-4AEF-87AC-F08D6D7E2C18}"/>
    <hyperlink ref="F71" r:id="rId181" xr:uid="{0BCEA80E-1252-4C41-9D29-DCF3243FC4CA}"/>
    <hyperlink ref="F152" r:id="rId182" xr:uid="{D14366EB-17B7-41FB-AA22-0141EE9B5AA9}"/>
    <hyperlink ref="F178" r:id="rId183" xr:uid="{733C9CC7-5518-4F9C-AB93-B60069F9F035}"/>
    <hyperlink ref="F181" r:id="rId184" xr:uid="{FD26F627-50EC-4021-BFC7-62F1522DDAEE}"/>
    <hyperlink ref="F185" r:id="rId185" xr:uid="{837EF3F4-C868-45AA-8D0C-DB222FA586B8}"/>
    <hyperlink ref="F186" r:id="rId186" xr:uid="{8CE23559-BF99-4543-9329-1A5277ECD680}"/>
    <hyperlink ref="F193" r:id="rId187" xr:uid="{B6BC6EA7-6A84-4CFD-A69B-7FA668EE966E}"/>
    <hyperlink ref="F213" r:id="rId188" xr:uid="{7D13716E-F738-47F9-BD50-8154819D66D9}"/>
    <hyperlink ref="F214" r:id="rId189" xr:uid="{5AEF75E6-EC69-41BF-9AAB-58001658E1E7}"/>
    <hyperlink ref="F221" r:id="rId190" xr:uid="{3D381678-5CBF-4BA8-9B78-5AFBCE1BB075}"/>
    <hyperlink ref="F222" r:id="rId191" xr:uid="{F84AADCB-9B9F-4B22-A214-318C909740AC}"/>
    <hyperlink ref="F223" r:id="rId192" xr:uid="{C8EC6927-240F-42A8-A4B4-5055AE198164}"/>
    <hyperlink ref="F224" r:id="rId193" xr:uid="{F07EC41D-A660-4A00-BD74-C942CB5F7342}"/>
    <hyperlink ref="F244" r:id="rId194" xr:uid="{0878D360-E6EE-435A-918C-11D321ED9896}"/>
    <hyperlink ref="F301" r:id="rId195" xr:uid="{F6D9E04D-D702-4E64-9C64-5449C4F42F4D}"/>
    <hyperlink ref="F308" r:id="rId196" xr:uid="{EF6FDA07-6E81-423F-B6AF-BDDD7C2734A3}"/>
    <hyperlink ref="F309" r:id="rId197" xr:uid="{69E2F6D4-9244-40DD-A3BF-DF8C85624789}"/>
    <hyperlink ref="F326" r:id="rId198" xr:uid="{996330D4-EA8E-441B-AB1E-386B0A6CFA42}"/>
    <hyperlink ref="F377" r:id="rId199" xr:uid="{F3F7281B-3C76-474F-A89D-7944A4EFCAC7}"/>
    <hyperlink ref="F393" r:id="rId200" xr:uid="{81AB432D-9F55-4C62-8458-5ED44052C668}"/>
    <hyperlink ref="F425" r:id="rId201" xr:uid="{AFB3AE77-8243-43CE-A5C3-A47E4DD37A7B}"/>
    <hyperlink ref="F427" r:id="rId202" xr:uid="{4B85A8DF-9B18-4500-8624-7371CBF2CAED}"/>
    <hyperlink ref="F428" r:id="rId203" xr:uid="{490287F2-F28B-4BDC-9C6C-A2F3E4CC89CC}"/>
    <hyperlink ref="F429" r:id="rId204" xr:uid="{B94B786E-4D80-4715-8459-446AA55AE802}"/>
    <hyperlink ref="F430" r:id="rId205" xr:uid="{4910FB59-A621-4C91-BAA3-8BC0ADB08D58}"/>
    <hyperlink ref="F431" r:id="rId206" xr:uid="{101D4C89-41A8-4B77-BA71-C1AF86C351AB}"/>
    <hyperlink ref="F432" r:id="rId207" xr:uid="{91174B26-16B9-4788-A2A9-8D2C20B6E625}"/>
    <hyperlink ref="F433" r:id="rId208" xr:uid="{117F09D5-573B-4304-BDB3-6E9899C7BB45}"/>
    <hyperlink ref="F434" r:id="rId209" xr:uid="{976AD8AC-7A8F-4EA4-A66E-3A6AABC1ACE3}"/>
    <hyperlink ref="F435" r:id="rId210" xr:uid="{750D7B78-7834-42AD-820E-A1BB6BBC60E8}"/>
    <hyperlink ref="F436" r:id="rId211" xr:uid="{5CB1B0D8-2538-4926-9343-A9D195DC3680}"/>
    <hyperlink ref="F437" r:id="rId212" xr:uid="{59980B2B-D96B-4561-9FB2-A6559B412B2E}"/>
    <hyperlink ref="F438" r:id="rId213" xr:uid="{8718E598-1E9B-46B4-A080-C12197FDBB4B}"/>
    <hyperlink ref="F441" r:id="rId214" xr:uid="{F2EA6E37-BC19-4653-9CD0-CB3E338DF32B}"/>
    <hyperlink ref="F442" r:id="rId215" xr:uid="{DAB8C470-4A8D-4AD9-8B40-92A49C9BDE27}"/>
    <hyperlink ref="F443" r:id="rId216" xr:uid="{7CC105E3-8B2D-46BB-93E3-623976A28717}"/>
    <hyperlink ref="F444" r:id="rId217" xr:uid="{6FA52C42-D694-4AEC-8B27-A592094F9777}"/>
    <hyperlink ref="F466" r:id="rId218" xr:uid="{992A46AA-7243-4662-9512-B1E4C103CBD6}"/>
    <hyperlink ref="F492" r:id="rId219" xr:uid="{AA6FDBE4-90BE-453B-A54B-AA333079F483}"/>
    <hyperlink ref="F500" r:id="rId220" xr:uid="{0BBD9A1D-B4C0-458E-A9FC-753F551E00B7}"/>
    <hyperlink ref="F501" r:id="rId221" xr:uid="{F74C76CB-F1B3-4405-B318-5938F501B537}"/>
    <hyperlink ref="F502" r:id="rId222" xr:uid="{BD8C7B3C-01BB-45FD-A85D-BFC37DAD6280}"/>
    <hyperlink ref="F504" r:id="rId223" xr:uid="{1FF38AA6-353A-4DA0-BF9B-6464F8C80216}"/>
    <hyperlink ref="F505" r:id="rId224" xr:uid="{F7DD45F8-EC3D-4DE7-9512-0FCAE29616B8}"/>
    <hyperlink ref="F925" r:id="rId225" xr:uid="{8DE8E8B0-8616-49D5-AB15-8ED024948934}"/>
    <hyperlink ref="F926" r:id="rId226" xr:uid="{75C5E035-C277-445B-BC45-A800EC63126C}"/>
    <hyperlink ref="F927" r:id="rId227" xr:uid="{6E7F4FDA-3E4D-4620-AAD3-2CFE56377D0C}"/>
    <hyperlink ref="F929" r:id="rId228" xr:uid="{B438D568-246B-4504-9F92-392745310F56}"/>
    <hyperlink ref="F930" r:id="rId229" xr:uid="{629A4D4B-4D8E-48C3-ABCA-AC852292BF1F}"/>
    <hyperlink ref="F932" r:id="rId230" xr:uid="{84F2B4C3-AC93-442A-99DC-E3AC65BA4D35}"/>
    <hyperlink ref="F243" r:id="rId231" xr:uid="{76709EAA-ACDE-4431-B962-2B686361EA23}"/>
    <hyperlink ref="F256" r:id="rId232" xr:uid="{318DFABA-EDC0-4183-86D4-1F67CFD19CB6}"/>
    <hyperlink ref="F360" r:id="rId233" xr:uid="{CC3107AB-14C7-4191-9DA8-1C7557562C14}"/>
    <hyperlink ref="F490" r:id="rId234" xr:uid="{7EF40F7D-5DD2-43D0-BB00-8BD64C46716B}"/>
    <hyperlink ref="F566" r:id="rId235" xr:uid="{844CB841-2C13-471D-ACD9-5BFBA4E9DF0C}"/>
    <hyperlink ref="F731" r:id="rId236" xr:uid="{10188A6F-87B5-4DEC-950E-B0FC4A569725}"/>
    <hyperlink ref="F934" r:id="rId237" xr:uid="{23D30590-BD82-4092-8C80-3C359A1630C4}"/>
    <hyperlink ref="F81" r:id="rId238" xr:uid="{0CD825E5-3939-420A-84A0-8BE40A1027F7}"/>
    <hyperlink ref="F579" r:id="rId239" xr:uid="{7F3624F7-D26A-4819-934E-367DD8E6C005}"/>
    <hyperlink ref="F255" r:id="rId240" xr:uid="{B01EEC5D-A412-4F3A-BBEF-2ADBB62FB78E}"/>
    <hyperlink ref="F496" r:id="rId241" xr:uid="{87A57CA6-8AC0-4D29-BEC9-5BBEBF29CC50}"/>
    <hyperlink ref="F513" r:id="rId242" xr:uid="{4D4122BE-CF9D-4492-8970-147BEB131B74}"/>
    <hyperlink ref="F627" r:id="rId243" xr:uid="{C73F60CD-E6F8-4482-9154-C721D0EF42EC}"/>
    <hyperlink ref="F628" r:id="rId244" xr:uid="{7AB2ED7C-36BD-4690-9892-1F7A5E0554C6}"/>
    <hyperlink ref="F629" r:id="rId245" xr:uid="{C27B6A42-6E8A-43AA-8C92-6AAD12214DF9}"/>
    <hyperlink ref="F631" r:id="rId246" xr:uid="{6CCA924E-19C0-4898-9EE3-2F68D74C0041}"/>
    <hyperlink ref="F640" r:id="rId247" xr:uid="{A1E89B51-672B-47A9-8E9D-F9AA9E8E9EA8}"/>
    <hyperlink ref="F669" r:id="rId248" xr:uid="{E586E43C-9B2B-48BB-B60D-BAF5E591EAA5}"/>
    <hyperlink ref="F672" r:id="rId249" xr:uid="{C4BE6EB9-763A-4280-AB6B-D9AE20199C86}"/>
    <hyperlink ref="F728" r:id="rId250" xr:uid="{1F149E50-D74C-44EB-8199-5F623B34DCCC}"/>
    <hyperlink ref="F762" r:id="rId251" xr:uid="{2BD5C9F7-D124-470C-AA33-45A7A989A5DD}"/>
    <hyperlink ref="F856" r:id="rId252" xr:uid="{4F598ACD-7D7E-43DF-ACB4-1680440D9B76}"/>
    <hyperlink ref="F885" r:id="rId253" xr:uid="{CD2D1328-A060-43B0-B110-DB61323EEEA7}"/>
    <hyperlink ref="F886" r:id="rId254" xr:uid="{DEC6E394-C4C4-4629-A920-103A1CB3D531}"/>
    <hyperlink ref="F555" r:id="rId255" xr:uid="{E30F84F5-0861-4BD4-88F4-A1036542AD14}"/>
    <hyperlink ref="F901" r:id="rId256" xr:uid="{CD225B2F-FEAD-425C-AC2E-F9E276CFD5E5}"/>
    <hyperlink ref="F904" r:id="rId257" xr:uid="{BC2E6B23-9EF1-4479-937E-6EC27711A209}"/>
    <hyperlink ref="F519" r:id="rId258" xr:uid="{5AB42BA8-AA92-4203-A52C-B203E9AE453F}"/>
    <hyperlink ref="F557" r:id="rId259" xr:uid="{3C0DE85D-B25B-4A6D-9B49-BA732CFF1954}"/>
    <hyperlink ref="F910" r:id="rId260" xr:uid="{78A5FE08-C7FD-4D6C-AA4D-49460D6B816D}"/>
    <hyperlink ref="F935" r:id="rId261" xr:uid="{5FCB8489-652F-4DB7-A32A-898114E8B6F5}"/>
    <hyperlink ref="F936" r:id="rId262" xr:uid="{05623C67-587B-4B36-9A73-3ADF829CCEA4}"/>
    <hyperlink ref="F942" r:id="rId263" xr:uid="{05866143-32DF-4354-ACD1-15334E7C0E9A}"/>
    <hyperlink ref="F954" r:id="rId264" xr:uid="{2147BD9D-482F-41B5-921E-E4797A7DCD29}"/>
    <hyperlink ref="F889" r:id="rId265" xr:uid="{3E6C9624-C7DD-40FC-8035-BF7647C6DD63}"/>
    <hyperlink ref="F580" r:id="rId266" xr:uid="{E29BB26F-7C8C-4C24-A000-69207BCDA3D9}"/>
    <hyperlink ref="F581" r:id="rId267" xr:uid="{DA878BBE-7828-4CAF-BE45-1CA3F0CC9CB2}"/>
    <hyperlink ref="F583" r:id="rId268" xr:uid="{77FB3756-A6AD-4CA3-9640-2FB316EFEFDE}"/>
    <hyperlink ref="F582" r:id="rId269" xr:uid="{BFDCF722-49DC-489A-A1F6-142EFBECF97F}"/>
    <hyperlink ref="F986" r:id="rId270" xr:uid="{5E7EEDDF-2775-463D-B021-8834DB4F066E}"/>
    <hyperlink ref="F563" r:id="rId271" xr:uid="{F7663E38-FD60-4FC6-B9FC-FF01C99304CB}"/>
    <hyperlink ref="F543" r:id="rId272" xr:uid="{C3C1C20A-0A94-4431-938D-8B4D02C4203D}"/>
    <hyperlink ref="F562" r:id="rId273" xr:uid="{BACD66FE-E876-4834-9AAD-E331A52EAC4F}"/>
    <hyperlink ref="F254" r:id="rId274" xr:uid="{5DCCB94D-6E1C-47A2-A909-1FCD0A71477B}"/>
    <hyperlink ref="F120" r:id="rId275" xr:uid="{647E994F-7DF6-4C41-A04D-569B1DDE60A3}"/>
    <hyperlink ref="F511" r:id="rId276" xr:uid="{E7D62AF5-406E-46FF-A67B-3DC03978A4CC}"/>
    <hyperlink ref="F515" r:id="rId277" xr:uid="{6EEEA5C2-BB8C-4DA2-A398-839B58B9D43E}"/>
    <hyperlink ref="F516" r:id="rId278" xr:uid="{259135E3-924F-4A2D-B09F-F74FBEC6223F}"/>
    <hyperlink ref="F517" r:id="rId279" xr:uid="{7598867C-8824-46B6-902E-49420253DCB2}"/>
    <hyperlink ref="F584" r:id="rId280" xr:uid="{43F20B67-D6B5-464E-B2BC-F1F2142BCBAC}"/>
    <hyperlink ref="F616" r:id="rId281" xr:uid="{5E79EB03-9B7A-47E2-8557-2F238C00533E}"/>
    <hyperlink ref="F520" r:id="rId282" xr:uid="{56B66EDF-1092-4810-96DE-E959AD54AEC9}"/>
    <hyperlink ref="F510" r:id="rId283" xr:uid="{53CFD6ED-A66C-4E9A-B2D6-323C174E59F3}"/>
    <hyperlink ref="F498" r:id="rId284" xr:uid="{4538A1C9-307F-4C0A-A053-BFE7AA2DD459}"/>
    <hyperlink ref="F512" r:id="rId285" xr:uid="{CA261647-CFCA-4B8D-976A-10BF9C19BED0}"/>
    <hyperlink ref="F518" r:id="rId286" xr:uid="{E75C39FB-14AB-40DD-9DFC-68233EC2334D}"/>
    <hyperlink ref="F514" r:id="rId287" xr:uid="{7EC5C6AC-4F86-4096-9723-7C221E6248AD}"/>
    <hyperlink ref="F72" r:id="rId288" xr:uid="{10E6B498-A7AA-4225-8EF7-5115256EB2EB}"/>
    <hyperlink ref="F105" r:id="rId289" xr:uid="{8BD2820E-0A56-4BF9-AD69-69244BB2EBD4}"/>
    <hyperlink ref="F198" r:id="rId290" xr:uid="{F4CDB176-747C-4578-8C86-DCAF36C31F39}"/>
    <hyperlink ref="F199" r:id="rId291" xr:uid="{3EED7852-4CA4-49C2-86D6-B48029FECE59}"/>
    <hyperlink ref="F200" r:id="rId292" xr:uid="{9E14E6E6-CDDC-4D43-A78A-89A04625BCEE}"/>
    <hyperlink ref="F315" r:id="rId293" xr:uid="{143A57F4-B413-4EAA-B983-681D96085D97}"/>
    <hyperlink ref="F361" r:id="rId294" xr:uid="{7BBDB202-FBD3-4773-9A21-F2B51779BAE2}"/>
    <hyperlink ref="F396" r:id="rId295" xr:uid="{BDAF1527-C48E-4E9F-9659-1BD65A966994}"/>
    <hyperlink ref="F397" r:id="rId296" xr:uid="{0693BE3E-B9B5-4298-AD51-21AFE8A30A08}"/>
    <hyperlink ref="F522" r:id="rId297" xr:uid="{FE2F27B3-2C25-468C-BE44-CA843E1276C9}"/>
    <hyperlink ref="F523" r:id="rId298" xr:uid="{6C3ED4AD-0EE8-468A-843D-1B69A8D4F234}"/>
    <hyperlink ref="F550" r:id="rId299" xr:uid="{08C9DC3B-7809-4C48-A31C-B8A8E864BAE4}"/>
    <hyperlink ref="F553" r:id="rId300" xr:uid="{A8F16EC4-29AB-4570-9660-6DB09A2A4EC9}"/>
    <hyperlink ref="F558" r:id="rId301" xr:uid="{45FD640B-FDCA-42A9-BED6-F96C846C09EA}"/>
    <hyperlink ref="F565" r:id="rId302" xr:uid="{889E72AC-B9D4-46D3-9F27-362971012E11}"/>
    <hyperlink ref="F568" r:id="rId303" xr:uid="{7D5BF608-84AD-4507-84CF-E0C1E99C0279}"/>
    <hyperlink ref="F570" r:id="rId304" xr:uid="{B7306EDF-2EA9-4B50-A397-6EF4ACB2F27E}"/>
    <hyperlink ref="F571" r:id="rId305" xr:uid="{B620407F-8027-408B-AD8B-4A4589AE6C54}"/>
    <hyperlink ref="F573" r:id="rId306" xr:uid="{AE66E63F-F29A-49B0-899E-3F8E8E54ADF3}"/>
    <hyperlink ref="F575" r:id="rId307" xr:uid="{FB284F14-5E59-47A4-885D-1B9372FE267A}"/>
    <hyperlink ref="F577" r:id="rId308" xr:uid="{621C03B1-6F1B-46BA-819A-CCEA321BF696}"/>
    <hyperlink ref="F578" r:id="rId309" xr:uid="{7BBDBD40-28B1-4401-8C3E-1BBAD95E06E4}"/>
    <hyperlink ref="F572" r:id="rId310" xr:uid="{86AEEA08-DF6B-4C5A-B12F-BA753D6983ED}"/>
    <hyperlink ref="F527" r:id="rId311" xr:uid="{A6D1021D-4D92-4FE2-BD2D-D6002F8EF773}"/>
    <hyperlink ref="F554" r:id="rId312" xr:uid="{27289E67-5066-4C79-9F23-27902AEC5B78}"/>
    <hyperlink ref="F556" r:id="rId313" xr:uid="{8E433053-2264-4F56-88BB-155FC4F1D533}"/>
    <hyperlink ref="F564" r:id="rId314" xr:uid="{43E66015-32CB-4423-8B9F-F608371759B9}"/>
    <hyperlink ref="F541" r:id="rId315" xr:uid="{41C40792-542D-4F14-8C3B-DFB17946B696}"/>
    <hyperlink ref="F546" r:id="rId316" xr:uid="{B3977126-E84A-4B00-A492-665C9B3E5D37}"/>
    <hyperlink ref="F549" r:id="rId317" xr:uid="{1A9C0195-E343-4957-B29E-697940ED793B}"/>
    <hyperlink ref="F559" r:id="rId318" xr:uid="{65721C05-F4BE-48D5-AE66-8BAE2F05CF54}"/>
    <hyperlink ref="F567" r:id="rId319" xr:uid="{15F3574C-6476-46A9-A6E1-D55C23AEDD90}"/>
    <hyperlink ref="F569" r:id="rId320" xr:uid="{93F85B67-0E56-47F6-B1C2-A24F151ED7AA}"/>
    <hyperlink ref="F574" r:id="rId321" xr:uid="{ACA5EA6A-8D8C-4C3E-9CEC-33704DAA968C}"/>
    <hyperlink ref="F576" r:id="rId322" xr:uid="{3423FE4A-F72B-446A-9BE6-DCDDD5C770F4}"/>
    <hyperlink ref="F603" r:id="rId323" xr:uid="{5F9A3A01-9A9C-44A9-A3C8-454A58FAE8A6}"/>
    <hyperlink ref="F612" r:id="rId324" xr:uid="{CD1C8D23-D179-40F5-A964-C4EB167573F5}"/>
    <hyperlink ref="F613" r:id="rId325" xr:uid="{4E919333-A5FA-4147-AB2E-156B225F93CB}"/>
    <hyperlink ref="F624" r:id="rId326" xr:uid="{9EEB99CB-E23A-4624-8256-36FD01F46481}"/>
    <hyperlink ref="F625" r:id="rId327" xr:uid="{8191D8FD-877C-4E67-B603-F2ED28EBEC7F}"/>
    <hyperlink ref="F630" r:id="rId328" xr:uid="{03A80396-48E7-4126-8285-ADA23BA5394B}"/>
    <hyperlink ref="F632" r:id="rId329" xr:uid="{4B8156A8-3C8A-443C-B9FF-C1841ABBF2E3}"/>
    <hyperlink ref="F634" r:id="rId330" xr:uid="{3694ABB8-AA72-488E-85C1-9FC46A1F6390}"/>
    <hyperlink ref="F633" r:id="rId331" xr:uid="{FFE8CC11-835F-4EEC-B761-C92BC951E3B8}"/>
    <hyperlink ref="F682" r:id="rId332" xr:uid="{AB1B868A-66BD-4FB3-A99D-9FD6482D81F1}"/>
    <hyperlink ref="F647" r:id="rId333" xr:uid="{600C38C9-2FB2-4E87-B484-872772A4C9CC}"/>
    <hyperlink ref="F751" r:id="rId334" xr:uid="{259945AF-4758-431F-819C-2B59A5DAD261}"/>
    <hyperlink ref="F776" r:id="rId335" xr:uid="{6175EB68-A3F2-42A4-800A-E08A89BF800F}"/>
    <hyperlink ref="F800" r:id="rId336" xr:uid="{A807C57D-858E-49CF-90E4-B88FE8B9FF5A}"/>
    <hyperlink ref="F815" r:id="rId337" xr:uid="{BA70786B-01E2-4738-9A59-4041EA7CA6F6}"/>
    <hyperlink ref="F944" r:id="rId338" xr:uid="{12A6A91C-B907-4A1E-9225-BF8C824BB533}"/>
    <hyperlink ref="F945" r:id="rId339" xr:uid="{86B08820-589D-4E6D-865D-CFF5F714692A}"/>
    <hyperlink ref="F946" r:id="rId340" xr:uid="{EE9B07A3-9E95-4AEF-B923-99AAA577CBC6}"/>
    <hyperlink ref="F947" r:id="rId341" xr:uid="{642D272A-B0FE-409B-ABD4-C0DBA141648C}"/>
    <hyperlink ref="F948" r:id="rId342" xr:uid="{7EC66CD1-34D2-4FDA-8E05-4FA004F4EBC0}"/>
    <hyperlink ref="F949" r:id="rId343" xr:uid="{BF20E24F-9CC1-4B7C-B0E9-1A13A6C9C075}"/>
    <hyperlink ref="F951" r:id="rId344" xr:uid="{623D0B4D-9092-41EE-8FB4-D20EFCF53F35}"/>
    <hyperlink ref="F950" r:id="rId345" xr:uid="{79533224-14B7-4800-87E9-A68AB4C1389A}"/>
    <hyperlink ref="F952" r:id="rId346" xr:uid="{246E523D-5FDC-42A6-AAE9-0065B4022896}"/>
    <hyperlink ref="F953" r:id="rId347" xr:uid="{ECAFCF3D-B24C-43B1-9FD2-87D2D3AC0360}"/>
    <hyperlink ref="F955" r:id="rId348" xr:uid="{2BCD04FB-647F-4A05-8EC0-55D31A56A13D}"/>
    <hyperlink ref="F993" r:id="rId349" xr:uid="{E46FA802-17D5-4816-B766-AEFBE74B1D54}"/>
    <hyperlink ref="F997" r:id="rId350" xr:uid="{14FB4347-6B23-45DD-B414-C3D85B4F4B73}"/>
    <hyperlink ref="F999" r:id="rId351" xr:uid="{90249167-689A-479E-81F7-F8A4942116DA}"/>
    <hyperlink ref="F1000" r:id="rId352" xr:uid="{D2099512-1D1A-4936-9951-3AE3493272C3}"/>
    <hyperlink ref="F58" r:id="rId353" xr:uid="{99FCC435-953B-4F96-BB86-008627FDE893}"/>
    <hyperlink ref="F82" r:id="rId354" xr:uid="{EAB07665-4647-4A69-AC00-6FA2ADA719BF}"/>
    <hyperlink ref="F97" r:id="rId355" xr:uid="{7FAEE6E9-9E64-44B7-B90D-32C471DF6204}"/>
    <hyperlink ref="F98" r:id="rId356" xr:uid="{D75FF07C-E46E-44CC-8C5E-DC6624593317}"/>
    <hyperlink ref="F132" r:id="rId357" xr:uid="{590C4101-9BD8-471A-8361-4F098C797B96}"/>
    <hyperlink ref="F133" r:id="rId358" xr:uid="{EEC96ABE-E905-43A7-9F0D-5F78E3614C79}"/>
    <hyperlink ref="F134" r:id="rId359" xr:uid="{2A9B0416-B763-49E9-A214-5B7558E8EB9E}"/>
    <hyperlink ref="F135" r:id="rId360" xr:uid="{5825CB76-FAF5-468A-98E7-4B4EC0A44D34}"/>
    <hyperlink ref="F136" r:id="rId361" xr:uid="{9BE636C1-9CE4-4F4A-936D-35EE2674B677}"/>
    <hyperlink ref="F137" r:id="rId362" xr:uid="{55FFF96E-499B-4E37-82A5-050C503E5CBA}"/>
    <hyperlink ref="F142" r:id="rId363" xr:uid="{76C0A46A-03CB-4DA6-BC45-1E076A31F28C}"/>
    <hyperlink ref="F153" r:id="rId364" xr:uid="{CFE9A79B-DF05-4CE4-907F-913962C5973E}"/>
    <hyperlink ref="F190" r:id="rId365" xr:uid="{7CB4C168-5CF8-47F6-9D17-BFEFA4756ACA}"/>
    <hyperlink ref="F205" r:id="rId366" xr:uid="{FBB7E634-5661-408D-9A6E-1B4D5F3CDCD0}"/>
    <hyperlink ref="F229" r:id="rId367" xr:uid="{03C002C4-4C94-48D5-9D31-A5B7A6AC7EC0}"/>
    <hyperlink ref="F230" r:id="rId368" xr:uid="{CEEA0937-EA32-493C-BFF8-912FBB618215}"/>
    <hyperlink ref="F231" r:id="rId369" xr:uid="{D05A0AE4-D6E2-4C45-BB07-E03AA6B8EF40}"/>
    <hyperlink ref="F232" r:id="rId370" xr:uid="{4C5F7E16-798F-47D5-834D-EA5593661CA1}"/>
    <hyperlink ref="F233" r:id="rId371" xr:uid="{DD7E7BB0-F8B1-4747-9FE9-2F38A99B7C74}"/>
    <hyperlink ref="F234" r:id="rId372" xr:uid="{DE7D5B9D-0B2B-48F8-9E35-97D82C88212D}"/>
    <hyperlink ref="F235" r:id="rId373" xr:uid="{1790F8DA-5E25-40B8-99A2-661308CA48A7}"/>
    <hyperlink ref="F236" r:id="rId374" xr:uid="{F1544CCE-AB00-4E4D-83F7-01842B98C5EE}"/>
    <hyperlink ref="F237" r:id="rId375" xr:uid="{BE3DD4CE-0745-4E6C-B5E4-CFCD860BBD81}"/>
    <hyperlink ref="F238" r:id="rId376" xr:uid="{0F957B12-BBD9-47A9-A750-89CCE183BCC5}"/>
    <hyperlink ref="F259" r:id="rId377" xr:uid="{C79DEA37-278E-4C55-BF16-374B0F4259D6}"/>
    <hyperlink ref="F274" r:id="rId378" xr:uid="{9A86FFA5-139A-42DC-89C4-BE58B6593AC3}"/>
    <hyperlink ref="F276" r:id="rId379" xr:uid="{2C8A1DDF-D7D3-4A65-B5B6-6444690D080C}"/>
    <hyperlink ref="F287" r:id="rId380" xr:uid="{54F86725-B2D0-4417-901A-DFD6C8A070BA}"/>
    <hyperlink ref="F289" r:id="rId381" xr:uid="{3852BE57-2AC5-487C-97FE-2551035A541C}"/>
    <hyperlink ref="F357" r:id="rId382" xr:uid="{DB01A07D-229D-4061-B60F-B47D4946F62A}"/>
    <hyperlink ref="F362" r:id="rId383" xr:uid="{4612D54F-1A00-4BA9-BC07-5B99E2D0730F}"/>
    <hyperlink ref="F398" r:id="rId384" xr:uid="{6780F1A8-9AEC-4795-A719-6175A8711623}"/>
    <hyperlink ref="F400" r:id="rId385" xr:uid="{0373D3E7-A05A-42AD-96D8-08CCE6CB418E}"/>
    <hyperlink ref="F524" r:id="rId386" xr:uid="{A39F978C-CF7A-4DCB-A1A5-9A0F81C6786B}"/>
    <hyperlink ref="F532" r:id="rId387" xr:uid="{00B6EAF9-4C6A-40CA-837A-5684F228D32E}"/>
    <hyperlink ref="F548" r:id="rId388" xr:uid="{E6FD3F46-7E71-400A-8FE3-423095CF7303}"/>
    <hyperlink ref="F560" r:id="rId389" xr:uid="{6DF2642F-015E-4ADB-B4F2-8BD8F8D0ABD2}"/>
    <hyperlink ref="F561" r:id="rId390" xr:uid="{0B3FD42E-F66A-472F-8A56-DAB6B04DDE55}"/>
    <hyperlink ref="F531" r:id="rId391" xr:uid="{FF778773-A83D-47B4-BB3A-CBF4F8B98640}"/>
    <hyperlink ref="F601" r:id="rId392" xr:uid="{38832B6A-3CBD-4AD8-98D3-907FA3FB5143}"/>
    <hyperlink ref="F602" r:id="rId393" xr:uid="{CA21590F-454D-4B95-A74B-85AE1E1B2253}"/>
    <hyperlink ref="F604" r:id="rId394" xr:uid="{2D35F816-323B-4B0B-A97E-7865D69C0246}"/>
    <hyperlink ref="F605" r:id="rId395" xr:uid="{BF1FBE98-1343-472D-AA6D-FB75BE2621E1}"/>
    <hyperlink ref="F606" r:id="rId396" xr:uid="{142AECB5-256B-4584-9ED0-DCBA87DD44E0}"/>
    <hyperlink ref="F607" r:id="rId397" xr:uid="{A413A9DF-0C4E-47C4-9ADD-7095FEC40774}"/>
    <hyperlink ref="F610" r:id="rId398" xr:uid="{25CF0E36-3E14-4BEA-B6F4-4F01A00F9262}"/>
    <hyperlink ref="F611" r:id="rId399" xr:uid="{7DC8F15B-8F77-4AD8-A61F-D00F3708EDB5}"/>
    <hyperlink ref="F614" r:id="rId400" xr:uid="{9E670DC7-61CB-4E1A-8B6B-6C61D1035692}"/>
    <hyperlink ref="F615" r:id="rId401" xr:uid="{319AD80C-BEB6-41C0-9289-1191E1521FC6}"/>
    <hyperlink ref="F608" r:id="rId402" xr:uid="{878398AD-5AAD-464B-A097-C790178980C1}"/>
    <hyperlink ref="F609" r:id="rId403" xr:uid="{093BBEA7-5D8A-4DA1-A51B-8D8C04DF3629}"/>
    <hyperlink ref="F617" r:id="rId404" xr:uid="{F5AC530B-9A85-40C7-AECA-65291F142281}"/>
    <hyperlink ref="F618" r:id="rId405" xr:uid="{88F72A3E-5B90-4E19-B74A-B130C8E57614}"/>
    <hyperlink ref="F619" r:id="rId406" xr:uid="{8F4B6FCB-7BFB-47DB-BF21-D8FBC7487763}"/>
    <hyperlink ref="F620" r:id="rId407" xr:uid="{7A0AD390-A592-429C-A3E7-BF415D71A75A}"/>
    <hyperlink ref="F621" r:id="rId408" xr:uid="{570938EA-411B-4724-B878-1264C8B6F07E}"/>
    <hyperlink ref="F622" r:id="rId409" xr:uid="{BFCD2975-4551-4804-A596-875FDDD1337E}"/>
    <hyperlink ref="F623" r:id="rId410" xr:uid="{8E59170E-D4A8-4C5D-9C2E-5C564F060045}"/>
    <hyperlink ref="F626" r:id="rId411" xr:uid="{2F28CB56-67FD-4DC0-B554-C6A1B12141BA}"/>
    <hyperlink ref="F635" r:id="rId412" xr:uid="{54FF4629-3DCE-48FC-86EE-C12290C34364}"/>
    <hyperlink ref="F636" r:id="rId413" xr:uid="{47423CBB-90FB-4179-AEC6-DD50639F2C44}"/>
    <hyperlink ref="F637" r:id="rId414" xr:uid="{FBF3AAA8-6EAF-4655-A9D0-937FED95D5D5}"/>
    <hyperlink ref="F638" r:id="rId415" xr:uid="{72A8E34B-15F0-47B8-A956-F885A8C1BB0C}"/>
    <hyperlink ref="F639" r:id="rId416" xr:uid="{74A518A7-AE29-4382-ABE6-FA24442044B8}"/>
    <hyperlink ref="F723" r:id="rId417" xr:uid="{B35A16E0-958F-4497-A363-34AEA951E72F}"/>
    <hyperlink ref="F724" r:id="rId418" xr:uid="{E84B5A98-D253-46F3-869E-4775E9ABA68B}"/>
    <hyperlink ref="F725" r:id="rId419" xr:uid="{BDE44B9F-9586-486F-92C1-6BFFD6CACD22}"/>
    <hyperlink ref="F726" r:id="rId420" xr:uid="{01202C7F-851E-4C74-826E-6303607CE58A}"/>
    <hyperlink ref="F769" r:id="rId421" xr:uid="{07F5E779-2F6B-499B-99CE-136AEDC6A899}"/>
    <hyperlink ref="F956" r:id="rId422" xr:uid="{815A1400-5E0B-465F-BC3A-9D4AA52035A2}"/>
    <hyperlink ref="F974" r:id="rId423" xr:uid="{65FFF8A1-C238-4673-BBBB-E166389C8F60}"/>
    <hyperlink ref="F975" r:id="rId424" xr:uid="{E1E9506A-719F-4430-86C0-6A447F6E8273}"/>
    <hyperlink ref="F976" r:id="rId425" xr:uid="{2FED3C1B-BB51-4C94-947E-4BB092794B0E}"/>
    <hyperlink ref="F994" r:id="rId426" xr:uid="{D34DD637-F027-445A-ACDC-281C86A112BD}"/>
    <hyperlink ref="F998" r:id="rId427" xr:uid="{A4D49FB3-4B05-40D5-94E7-82760EA51C20}"/>
    <hyperlink ref="F1001" r:id="rId428" xr:uid="{547DC3B1-E20E-4ED2-B32C-49C0822C47A5}"/>
    <hyperlink ref="F43" r:id="rId429" xr:uid="{A532D093-2153-400D-861A-52D567FBDD35}"/>
    <hyperlink ref="F44" r:id="rId430" xr:uid="{3F1212C6-A349-40D4-83E4-315CFFCA6DDA}"/>
    <hyperlink ref="F45" r:id="rId431" xr:uid="{2D516616-20AE-4204-80FF-928E5DFCDE15}"/>
    <hyperlink ref="F73" r:id="rId432" xr:uid="{105F8968-A78C-4840-B159-5009F07880A5}"/>
    <hyperlink ref="F74" r:id="rId433" xr:uid="{94E6C7C7-4D09-469D-B90A-5A4D812BC091}"/>
    <hyperlink ref="F75" r:id="rId434" xr:uid="{866BF25D-91C2-4D52-967F-1BE480BFE68F}"/>
    <hyperlink ref="F76" r:id="rId435" xr:uid="{F6438DE1-E131-4E17-BC00-8E946C951BC3}"/>
    <hyperlink ref="F83" r:id="rId436" xr:uid="{8E4B196C-FAB7-429B-9115-D0F5855745D4}"/>
    <hyperlink ref="F96" r:id="rId437" xr:uid="{28BE9EDE-1BFB-4A4F-BCAF-0231793342CC}"/>
    <hyperlink ref="F99" r:id="rId438" xr:uid="{0B190228-7D36-4F89-991E-7F6D9ACE3016}"/>
    <hyperlink ref="F121" r:id="rId439" xr:uid="{1879C0B0-23E2-4692-A788-AA0DE2E6EB72}"/>
    <hyperlink ref="F131" r:id="rId440" xr:uid="{44F979C8-1FC9-4503-B05E-8ABFF1FC2076}"/>
    <hyperlink ref="F138" r:id="rId441" xr:uid="{C9746F38-312C-4D1C-A2C5-8664D49D7C35}"/>
    <hyperlink ref="F139" r:id="rId442" xr:uid="{CB274B02-7BC7-4CE8-963A-1406F108BCE8}"/>
    <hyperlink ref="F140" r:id="rId443" xr:uid="{28E9F536-83FE-43B5-AF79-2A52B0208D1A}"/>
    <hyperlink ref="F141" r:id="rId444" xr:uid="{693745C0-5DAF-4439-9B15-413478C9EB8E}"/>
    <hyperlink ref="F148" r:id="rId445" xr:uid="{681D85F5-AEDE-4BAE-ABB9-E08D2A7761CB}"/>
    <hyperlink ref="F149" r:id="rId446" xr:uid="{99D17E22-C238-44CB-9E63-B1618DE05946}"/>
    <hyperlink ref="F150" r:id="rId447" xr:uid="{9FC74AFB-819F-4F15-A7E7-75E3AA939131}"/>
    <hyperlink ref="F151" r:id="rId448" xr:uid="{658B25E5-2F86-4DE3-ABF3-A676A469E757}"/>
    <hyperlink ref="F172" r:id="rId449" xr:uid="{D9C977F1-0C79-49F4-8DAB-69C91D51A9DD}"/>
    <hyperlink ref="F182" r:id="rId450" xr:uid="{1D46FF39-F830-454E-AA4F-A2017A56BCB9}"/>
    <hyperlink ref="F183" r:id="rId451" xr:uid="{C471E002-2038-41CE-95E4-BD6B59F5C67E}"/>
    <hyperlink ref="F192" r:id="rId452" xr:uid="{160CF3F3-CB67-434A-AA7A-173A2CA7A0C6}"/>
    <hyperlink ref="F246" r:id="rId453" xr:uid="{5747D520-1BD4-46E4-80F5-C667A300818B}"/>
    <hyperlink ref="F275" r:id="rId454" xr:uid="{2BF08935-6B59-4BD1-ACEF-695660E5C06C}"/>
    <hyperlink ref="F277" r:id="rId455" xr:uid="{3E1F69F4-1F6D-4C15-8E20-FAF6C614BBCB}"/>
    <hyperlink ref="F281" r:id="rId456" xr:uid="{1360BB7C-CFA1-4266-B3B1-F46CCCEF58CE}"/>
    <hyperlink ref="F282" r:id="rId457" xr:uid="{F8ED0BAD-640B-4F4B-BDD2-B4513C2451DE}"/>
    <hyperlink ref="F283" r:id="rId458" xr:uid="{69114AFF-3C23-4C54-B391-D34DEB918799}"/>
    <hyperlink ref="F284" r:id="rId459" xr:uid="{6AF4D9AB-B611-4912-A0F2-E988BA5B16B8}"/>
    <hyperlink ref="F288" r:id="rId460" xr:uid="{BA0102E6-2BF3-4DB8-85BB-D00FD82AC1BD}"/>
    <hyperlink ref="F291" r:id="rId461" xr:uid="{AD62225D-03D0-42DF-A5AA-ADA0585B061F}"/>
    <hyperlink ref="F302" r:id="rId462" xr:uid="{B0052BFE-1A03-40B5-ADB6-C1DA1C001794}"/>
    <hyperlink ref="F317" r:id="rId463" xr:uid="{FCF6471C-27ED-4644-99CD-8285FB038C1F}"/>
    <hyperlink ref="F359" r:id="rId464" xr:uid="{51984E70-C24A-44D9-A382-C84E640CF71C}"/>
    <hyperlink ref="F440" r:id="rId465" xr:uid="{E5D1C82D-AED6-4CD7-B0F8-2126ABED7C07}"/>
    <hyperlink ref="F588" r:id="rId466" xr:uid="{257B4BA2-B4EA-4715-8902-25A3E88762EA}"/>
    <hyperlink ref="F589" r:id="rId467" xr:uid="{7D7B107D-E4C1-455C-8FA2-E533642DBA1D}"/>
    <hyperlink ref="F590" r:id="rId468" xr:uid="{AC38554E-BCA3-470C-BA36-62F68C620860}"/>
    <hyperlink ref="F591" r:id="rId469" xr:uid="{480AB114-9AD7-4113-ACEE-C4987FD7B5AD}"/>
    <hyperlink ref="F592" r:id="rId470" xr:uid="{E44FAD05-E72E-43C0-8257-533BB89FAF09}"/>
    <hyperlink ref="F593" r:id="rId471" xr:uid="{67B7A8E2-30F4-4CDC-BCD8-D35338FF934D}"/>
    <hyperlink ref="F594" r:id="rId472" xr:uid="{DC71AE17-94F0-43BC-A041-1262F48B2F5B}"/>
    <hyperlink ref="F596" r:id="rId473" xr:uid="{3B1E7379-762B-4BE5-A143-AB81A42F05D8}"/>
    <hyperlink ref="F666" r:id="rId474" xr:uid="{16380C64-5297-49C3-BEC7-BECC955C7D74}"/>
    <hyperlink ref="F667" r:id="rId475" xr:uid="{6F085240-7B35-4DFC-93A1-ADC571372C76}"/>
    <hyperlink ref="F670" r:id="rId476" xr:uid="{918417F4-2273-4C54-9F94-3CDF2B0E25CE}"/>
    <hyperlink ref="F673" r:id="rId477" xr:uid="{844A5E8A-C2F7-43D9-9177-47589E4E0B06}"/>
    <hyperlink ref="F675" r:id="rId478" xr:uid="{DF4601A3-C09A-4AC4-BF66-AF588322FD92}"/>
    <hyperlink ref="F676" r:id="rId479" xr:uid="{1E4927CA-27F5-4E2F-BDB1-60D74652BE78}"/>
    <hyperlink ref="F677" r:id="rId480" xr:uid="{D8D7521C-E3E5-454D-933F-DADAADFDE320}"/>
    <hyperlink ref="F775" r:id="rId481" xr:uid="{236756DD-B4C4-4169-B513-DA0F75D28170}"/>
    <hyperlink ref="F784" r:id="rId482" xr:uid="{2A23BF31-6E8C-4760-A8AF-84DC6BBEBD9B}"/>
    <hyperlink ref="F928" r:id="rId483" xr:uid="{643FD49C-2F74-4BDC-A2E6-781C321A3023}"/>
    <hyperlink ref="F959" r:id="rId484" xr:uid="{8F8721D7-0ACC-4046-8645-18C7CD1AEC67}"/>
    <hyperlink ref="F960" r:id="rId485" xr:uid="{38D250DC-82C5-4E1F-BA18-5AF3008E15AD}"/>
    <hyperlink ref="F983" r:id="rId486" xr:uid="{F607DBDE-C7CE-43B3-B49B-21E0B74CDD57}"/>
    <hyperlink ref="F995" r:id="rId487" xr:uid="{DD5343A0-4D13-42E5-915F-0B79EDB8F6F2}"/>
    <hyperlink ref="F13" r:id="rId488" xr:uid="{40353339-4DBA-40BE-8912-198899E7FBDD}"/>
    <hyperlink ref="F14" r:id="rId489" xr:uid="{7B5A453E-2115-4E45-AFFF-683D9609C713}"/>
    <hyperlink ref="F15" r:id="rId490" xr:uid="{19F54AA1-CD7E-4B25-AFE7-D7702EE97962}"/>
    <hyperlink ref="F16" r:id="rId491" xr:uid="{45C5B701-9635-4577-A29F-8EDB4FC01B3B}"/>
    <hyperlink ref="F17" r:id="rId492" xr:uid="{A59C5866-3A0F-4DD0-BE90-1F7936FC72EA}"/>
    <hyperlink ref="F23" r:id="rId493" xr:uid="{9131C38B-62EA-43FD-BC87-2AB856CA8E61}"/>
    <hyperlink ref="F35" r:id="rId494" xr:uid="{E9B13751-C445-417E-81EB-A20F7458CA1A}"/>
    <hyperlink ref="F36" r:id="rId495" xr:uid="{B24464CF-DA6A-42A1-9A84-D0D6C648AA21}"/>
    <hyperlink ref="F53" r:id="rId496" xr:uid="{7E1F5D83-AF26-43C4-B9CD-AF2962F051CC}"/>
    <hyperlink ref="F60" r:id="rId497" xr:uid="{CADD44AD-1E55-4E4F-9A10-6F75921B6E28}"/>
    <hyperlink ref="F61" r:id="rId498" xr:uid="{DF8AC0EB-DD20-4B58-B602-41DBA1ADE517}"/>
    <hyperlink ref="F62" r:id="rId499" xr:uid="{6C5A7D63-3CFA-490F-B18E-C022819042AF}"/>
    <hyperlink ref="F63" r:id="rId500" xr:uid="{5BA013E6-452B-422E-9788-2FA3337B52CC}"/>
    <hyperlink ref="F64" r:id="rId501" xr:uid="{FF62E9D5-142F-42AC-9595-069F0EC7DBE4}"/>
    <hyperlink ref="F65" r:id="rId502" xr:uid="{0D56F722-B910-4060-B153-F9D2B8489F04}"/>
    <hyperlink ref="F66" r:id="rId503" xr:uid="{0E50171B-830D-4987-90A0-70B8BF76A7F1}"/>
    <hyperlink ref="F77" r:id="rId504" xr:uid="{C09E7BF3-6650-4763-A6CF-A54D822CA254}"/>
    <hyperlink ref="F86" r:id="rId505" xr:uid="{4D797C60-A50A-49BE-A222-85986A7D165F}"/>
    <hyperlink ref="F87" r:id="rId506" xr:uid="{556B7A51-DFA7-4AE7-8889-1CE89C1A06F5}"/>
    <hyperlink ref="F90" r:id="rId507" xr:uid="{0680763C-9E71-4F44-85A3-166CBC5B1789}"/>
    <hyperlink ref="F91" r:id="rId508" xr:uid="{A8692F55-6E72-4095-848D-A7C6CF3709CC}"/>
    <hyperlink ref="F92" r:id="rId509" xr:uid="{22C5BFA7-394C-49DA-A2CA-89A5CDDFAA2C}"/>
    <hyperlink ref="F93" r:id="rId510" xr:uid="{F94BFE24-5CBB-426A-A9EB-0C9ADC0D669C}"/>
    <hyperlink ref="F94" r:id="rId511" xr:uid="{A710CE65-D1EE-4B40-B607-413FD03020EE}"/>
    <hyperlink ref="F95" r:id="rId512" xr:uid="{E128ADC0-D214-4937-82C5-990A1EBCF17E}"/>
    <hyperlink ref="F101" r:id="rId513" xr:uid="{3BA0EB83-48D3-4D37-8546-1BA1188BA935}"/>
    <hyperlink ref="F103" r:id="rId514" xr:uid="{D79FA37C-76F0-4A52-982E-5AD23FDF4426}"/>
    <hyperlink ref="F122" r:id="rId515" xr:uid="{F8AC7806-9587-4C08-9C80-061E469608B7}"/>
    <hyperlink ref="F123" r:id="rId516" xr:uid="{2C61E3E0-805D-4872-A5ED-02D7B11725C5}"/>
    <hyperlink ref="F124" r:id="rId517" xr:uid="{305676C7-D2CA-49E4-A069-F677CCC32010}"/>
    <hyperlink ref="F125" r:id="rId518" xr:uid="{6CAC0812-4CB0-42F4-98A0-F32D62C3B047}"/>
    <hyperlink ref="F129" r:id="rId519" xr:uid="{ED4FD359-4D79-4A0C-85FA-A6DC539FB528}"/>
    <hyperlink ref="F130" r:id="rId520" xr:uid="{F04BAC4F-D0A9-4E31-AF37-B4C087DA6674}"/>
    <hyperlink ref="F143" r:id="rId521" xr:uid="{1C5A3B50-8543-480B-BB5C-2E706D5408A2}"/>
    <hyperlink ref="F144" r:id="rId522" xr:uid="{D70F26F4-527E-4048-8854-9B57D65466D5}"/>
    <hyperlink ref="F145" r:id="rId523" xr:uid="{6BCD4139-7CE9-433E-89FC-16D3F8AD332F}"/>
    <hyperlink ref="F146" r:id="rId524" xr:uid="{CF43ED84-58D9-42C2-B2EE-6C51878D1300}"/>
    <hyperlink ref="F147" r:id="rId525" xr:uid="{29661090-7EEF-45FB-BF01-6ACBCF7BD3C4}"/>
    <hyperlink ref="F155" r:id="rId526" xr:uid="{CB47BD64-43C2-4967-BF5D-EDBD31E66DD4}"/>
    <hyperlink ref="F156" r:id="rId527" xr:uid="{871294C3-8D26-4677-9090-55D37352E9B6}"/>
    <hyperlink ref="F157" r:id="rId528" xr:uid="{87DD22F9-F98E-407A-8989-78BDAA5B3285}"/>
    <hyperlink ref="F158" r:id="rId529" xr:uid="{8E2D7DDC-B81F-4C33-ADFA-26AC5C9676EE}"/>
    <hyperlink ref="F159" r:id="rId530" xr:uid="{FE2C2D5F-D214-41D8-8DF6-6405CB8656E5}"/>
    <hyperlink ref="F160" r:id="rId531" xr:uid="{B997DEBF-4871-4AEF-8565-26074BE4BF5C}"/>
    <hyperlink ref="F166" r:id="rId532" xr:uid="{A98227DF-11D0-4129-B42E-477294BB94E8}"/>
    <hyperlink ref="F167" r:id="rId533" xr:uid="{A1802BF3-A343-4D20-B93E-AF69C418E645}"/>
    <hyperlink ref="F168" r:id="rId534" xr:uid="{5D01EA5C-3F52-4756-9C6F-424DD161F741}"/>
    <hyperlink ref="F170" r:id="rId535" xr:uid="{80B38B5E-01F4-4650-A27E-130899FF22B3}"/>
    <hyperlink ref="F173" r:id="rId536" xr:uid="{89A7A5FA-4410-4A64-B25E-8231A1C5574E}"/>
    <hyperlink ref="F191" r:id="rId537" xr:uid="{5E36A4F7-75CA-4B85-A645-B555491D1B33}"/>
    <hyperlink ref="F207" r:id="rId538" xr:uid="{6F7C3230-118C-481B-A80A-4D53D7CC48FD}"/>
    <hyperlink ref="F215" r:id="rId539" xr:uid="{E06DD51F-B330-443F-B9AE-B45AD8463C6B}"/>
    <hyperlink ref="F216" r:id="rId540" xr:uid="{4C86B114-C15A-4495-86A8-F1F84D03D6E5}"/>
    <hyperlink ref="F219" r:id="rId541" xr:uid="{A1AE9A13-2D51-413E-A035-BDB23D348C33}"/>
    <hyperlink ref="F225" r:id="rId542" xr:uid="{C201C2C5-8A07-4DBD-AD66-5E891F1F3B80}"/>
    <hyperlink ref="F226" r:id="rId543" xr:uid="{F0C35270-D2EE-444D-AF98-58BEAD7ED4C8}"/>
    <hyperlink ref="F245" r:id="rId544" xr:uid="{A953CE19-ED94-4990-A8F6-2C4C4A06C523}"/>
    <hyperlink ref="F249" r:id="rId545" xr:uid="{6A3B1EB6-6FCB-4A6E-B46C-C90696977D46}"/>
    <hyperlink ref="F250" r:id="rId546" xr:uid="{DB4BDA97-2ED6-4E18-8B78-37BC0B868116}"/>
    <hyperlink ref="F290" r:id="rId547" xr:uid="{4851B7C9-A298-4763-A675-319B1DCC87B2}"/>
    <hyperlink ref="F292" r:id="rId548" xr:uid="{892D4E14-2327-4B29-8F53-5E19E8940A6F}"/>
    <hyperlink ref="F318" r:id="rId549" xr:uid="{A828F6CC-00B5-4C16-BCB9-EA61F1CD5272}"/>
    <hyperlink ref="F330" r:id="rId550" xr:uid="{6975F719-C1F0-4009-86C4-012C1ABD5489}"/>
    <hyperlink ref="F329" r:id="rId551" xr:uid="{472875A3-CB0F-49E7-B7DC-5C7A209D2104}"/>
    <hyperlink ref="F331" r:id="rId552" xr:uid="{642C367E-CC3C-4C45-A00B-1EDAFFAF06E0}"/>
    <hyperlink ref="F342" r:id="rId553" xr:uid="{FE5FF9F2-58C8-4AED-B0EE-A606F492E475}"/>
    <hyperlink ref="F343" r:id="rId554" xr:uid="{3E966461-030B-4C1C-A96A-627DB62CF83B}"/>
    <hyperlink ref="F344" r:id="rId555" xr:uid="{5717A5D7-D45C-49FA-AC3E-F3057131149F}"/>
    <hyperlink ref="F345" r:id="rId556" xr:uid="{DB0F6C74-88CE-447B-84E5-BBDDF92A4E80}"/>
    <hyperlink ref="F346" r:id="rId557" xr:uid="{FDE1935C-1CE1-4925-ADD8-A8E650F0F617}"/>
    <hyperlink ref="F347" r:id="rId558" xr:uid="{14ED61A6-0525-4873-AFA7-D488F0979C61}"/>
    <hyperlink ref="F353" r:id="rId559" xr:uid="{CE4D00AD-0068-4BBD-B7E1-9B519E129A1E}"/>
    <hyperlink ref="F354" r:id="rId560" xr:uid="{ED64BE50-115C-4974-892A-286C88F4A04A}"/>
    <hyperlink ref="F355" r:id="rId561" xr:uid="{BE3AD089-53F1-4DF6-877C-217AAB50CD1A}"/>
    <hyperlink ref="F356" r:id="rId562" xr:uid="{0B4369E4-5E7F-47A8-80D0-F6DCFECD20B6}"/>
    <hyperlink ref="F363" r:id="rId563" xr:uid="{7A9EBF76-5501-4A4A-8702-09E5F509F494}"/>
    <hyperlink ref="F364" r:id="rId564" xr:uid="{BFAD24E2-DCD3-485E-AD6C-F361CCB054FB}"/>
    <hyperlink ref="F365" r:id="rId565" xr:uid="{ECC9523B-5A01-460E-9562-C745E15D8AF9}"/>
    <hyperlink ref="F366" r:id="rId566" xr:uid="{607970F5-39BF-49E1-9478-706915022293}"/>
    <hyperlink ref="F415" r:id="rId567" xr:uid="{1C204BAF-3020-46AC-BE60-B86C30481C27}"/>
    <hyperlink ref="F439" r:id="rId568" xr:uid="{4B09F4E2-0D30-4388-9951-E9F303D51395}"/>
    <hyperlink ref="F463" r:id="rId569" xr:uid="{C8FA8F42-C429-4E49-A3FE-122E60B8BC09}"/>
    <hyperlink ref="F464" r:id="rId570" xr:uid="{60A241EF-0983-4794-9CE3-423DA77175F8}"/>
    <hyperlink ref="F497" r:id="rId571" xr:uid="{C708B402-8DA5-4833-B0A4-2DD5276B138C}"/>
    <hyperlink ref="F503" r:id="rId572" xr:uid="{6704E57B-2673-47DF-AD79-8F9B376CF4FF}"/>
    <hyperlink ref="F521" r:id="rId573" xr:uid="{A7EDF71D-DA7C-4E45-917A-A13DF3F921D7}"/>
    <hyperlink ref="F537" r:id="rId574" xr:uid="{08775024-3587-4C7C-91CC-468BEE8F6799}"/>
    <hyperlink ref="F538" r:id="rId575" xr:uid="{C85DEF1B-DA5A-4B1E-932B-0B9AE01A93BA}"/>
    <hyperlink ref="F895" r:id="rId576" xr:uid="{8468CE41-51A0-4A3E-8FEE-3A5663217EAE}"/>
    <hyperlink ref="F922" r:id="rId577" xr:uid="{3948F48B-D52F-40E6-BD85-293834A920E2}"/>
    <hyperlink ref="F923" r:id="rId578" xr:uid="{047BDB98-6567-4D86-8F03-F09F2EE43023}"/>
    <hyperlink ref="F587" r:id="rId579" xr:uid="{96652210-B4AF-457D-80E8-F95FF00AB6A1}"/>
    <hyperlink ref="F641" r:id="rId580" xr:uid="{FA9A9DB1-58D1-43D9-B1AD-289697CDC518}"/>
    <hyperlink ref="F644" r:id="rId581" xr:uid="{04EDFCE5-AE30-4DAE-B7B4-E16295E2C518}"/>
    <hyperlink ref="F681" r:id="rId582" xr:uid="{DF1BE13F-2557-4C6F-AE08-1A4D4D3E9F89}"/>
    <hyperlink ref="F692" r:id="rId583" xr:uid="{63241511-F8A8-4943-8362-9F0E71A031EC}"/>
    <hyperlink ref="F732" r:id="rId584" xr:uid="{B2FE08D6-C9C5-4B41-B5FF-856F2C2F6A40}"/>
    <hyperlink ref="F737" r:id="rId585" xr:uid="{6212841B-B498-4779-B014-DFA84AC451B8}"/>
    <hyperlink ref="F738" r:id="rId586" xr:uid="{1E9AA57F-7DD4-4ACA-A42F-E3F3D2E775CA}"/>
    <hyperlink ref="F758" r:id="rId587" xr:uid="{8BBA19D3-9E64-4A85-BCEF-87BC5EB6592F}"/>
    <hyperlink ref="F759" r:id="rId588" xr:uid="{63E69139-072F-4362-8405-4B47DB9A26A6}"/>
    <hyperlink ref="F760" r:id="rId589" xr:uid="{246ECFC1-7364-43C8-B88E-10EBF6F9708E}"/>
    <hyperlink ref="F771" r:id="rId590" xr:uid="{4A1C0E6F-8EDC-427D-A432-8F710BDB6C8C}"/>
    <hyperlink ref="F772" r:id="rId591" xr:uid="{27690BBA-A315-4A33-9F7F-2E263AAB6253}"/>
    <hyperlink ref="F794" r:id="rId592" xr:uid="{B33F4710-F14B-406B-8A72-9560A8E76B05}"/>
    <hyperlink ref="F795" r:id="rId593" xr:uid="{8629C33A-CDAE-445B-9538-B784645B50CF}"/>
    <hyperlink ref="F796" r:id="rId594" xr:uid="{EBE3BF88-BD2A-43A6-A438-48CAC3034DBC}"/>
    <hyperlink ref="F797" r:id="rId595" xr:uid="{03747C24-70F3-4EEE-A3C5-0CE094A8CB37}"/>
    <hyperlink ref="F798" r:id="rId596" xr:uid="{9681546F-0C7C-4E80-8EF5-EFCC87F68586}"/>
    <hyperlink ref="F799" r:id="rId597" xr:uid="{D9D43C5C-8906-4DD5-AECE-8E75DEB1229A}"/>
    <hyperlink ref="F863" r:id="rId598" xr:uid="{DE30A939-E132-4668-A18E-40058D1E582F}"/>
    <hyperlink ref="F881" r:id="rId599" xr:uid="{222A0BFD-4152-43D5-8863-E0BB6B8CE77C}"/>
    <hyperlink ref="F894" r:id="rId600" xr:uid="{E285D42F-CB22-4C73-9BDC-5ACF2D5CB8EC}"/>
    <hyperlink ref="F914" r:id="rId601" xr:uid="{48B6AF9E-C4A2-4FC3-A8B9-9CBA4CF56C9F}"/>
    <hyperlink ref="F915" r:id="rId602" xr:uid="{148A6F1B-0161-4A53-89CF-900171145A5B}"/>
    <hyperlink ref="F920" r:id="rId603" xr:uid="{B1FBA644-5284-4F41-8B52-69FF88B246C5}"/>
    <hyperlink ref="F916" r:id="rId604" xr:uid="{22416BF9-C28F-440A-8FAE-31EEC6E71226}"/>
    <hyperlink ref="F921" r:id="rId605" xr:uid="{D86E4769-6DB3-4790-BC2E-244EC0B1C5F7}"/>
    <hyperlink ref="F900" r:id="rId606" xr:uid="{CDAF28C9-B4E3-4F0C-9C11-FCBC9E314F20}"/>
    <hyperlink ref="F957" r:id="rId607" xr:uid="{4005D508-4FBD-4D35-B6D0-9BD7E4130C92}"/>
    <hyperlink ref="F961" r:id="rId608" xr:uid="{8FB9C3D8-E9EF-46BA-BE18-08C4139688D5}"/>
    <hyperlink ref="F962" r:id="rId609" xr:uid="{5F17D448-287C-4BB4-B36B-ADA58A93F048}"/>
    <hyperlink ref="F963" r:id="rId610" xr:uid="{142FE035-7BD6-466B-AD43-E43E43CB083B}"/>
    <hyperlink ref="F985" r:id="rId611" xr:uid="{75E5194E-926B-40FF-9B56-E27F04EE4397}"/>
    <hyperlink ref="F34" r:id="rId612" xr:uid="{CF598852-0907-4CAA-97F2-84FCDBF37D8D}"/>
    <hyperlink ref="F37" r:id="rId613" xr:uid="{74805C79-8125-4915-ACA5-230E375DC95C}"/>
    <hyperlink ref="F46" r:id="rId614" xr:uid="{92E5868A-516E-4F84-8461-5E1C3252DA43}"/>
    <hyperlink ref="F47" r:id="rId615" xr:uid="{937E07F8-7143-4BD8-BC92-434D89593D41}"/>
    <hyperlink ref="F48" r:id="rId616" xr:uid="{C743B096-BD05-4EBC-9A3A-D8063B628995}"/>
    <hyperlink ref="F49" r:id="rId617" xr:uid="{F024AA04-E60E-475A-A526-A99F41596F53}"/>
    <hyperlink ref="F70" r:id="rId618" xr:uid="{4C4345D6-A3A3-488C-A4ED-196514F8B0F8}"/>
    <hyperlink ref="F78" r:id="rId619" xr:uid="{2707FA1F-E23F-42FF-903B-F723B8738468}"/>
    <hyperlink ref="F79" r:id="rId620" xr:uid="{6C0147EA-4058-4D85-8B9E-128E49A76333}"/>
    <hyperlink ref="F100" r:id="rId621" xr:uid="{3391A2C7-EC4C-4DAD-AD45-60C84D152277}"/>
    <hyperlink ref="F106" r:id="rId622" xr:uid="{A6A3099F-01E3-4939-AD8C-02A768CD5314}"/>
    <hyperlink ref="F107" r:id="rId623" xr:uid="{5C3767EB-086E-40B7-B963-82D0103CE4B3}"/>
    <hyperlink ref="F108" r:id="rId624" xr:uid="{B676BC58-FA2F-4653-A4D1-E967E2BC6455}"/>
    <hyperlink ref="F109" r:id="rId625" xr:uid="{C76D7CAE-0C11-4EF9-9F66-DFA672E989D2}"/>
    <hyperlink ref="F110" r:id="rId626" xr:uid="{E5D8F4C9-B941-4A22-8950-C9BE1504DB03}"/>
    <hyperlink ref="F111" r:id="rId627" xr:uid="{4E48F0FD-5209-4A99-AE78-E6B8CD2BC5ED}"/>
    <hyperlink ref="F112" r:id="rId628" xr:uid="{9FD3080C-9066-4A83-9A66-30374149D0C7}"/>
    <hyperlink ref="F113" r:id="rId629" xr:uid="{AEC41614-D7AD-48DE-B93B-C168C29C4202}"/>
    <hyperlink ref="F114" r:id="rId630" xr:uid="{C23CC611-C4E5-49AD-9B12-6A5A8230325A}"/>
    <hyperlink ref="F115" r:id="rId631" xr:uid="{C9ADF42D-7EAD-4B15-9C9F-311B7D616F30}"/>
    <hyperlink ref="F116" r:id="rId632" xr:uid="{D679CC7B-BED9-4081-A70F-2A6A07A15DB7}"/>
    <hyperlink ref="F117" r:id="rId633" xr:uid="{C20BC7C6-389B-4B7C-9100-6FBBAB6D6D26}"/>
    <hyperlink ref="F118" r:id="rId634" xr:uid="{B2007884-842A-46CA-B5A2-791E44BC8A56}"/>
    <hyperlink ref="F119" r:id="rId635" xr:uid="{3A41FC31-67F2-4DC6-B76F-05E299AB80F6}"/>
    <hyperlink ref="F126" r:id="rId636" xr:uid="{32C12AA0-11B9-449C-B280-B3ACA0616868}"/>
    <hyperlink ref="F128" r:id="rId637" xr:uid="{7F0A1E0B-2EEF-498B-AED8-0158C369E3D1}"/>
    <hyperlink ref="F154" r:id="rId638" xr:uid="{0087649D-06A8-421F-ABC4-5AA8C623A5FB}"/>
    <hyperlink ref="F164" r:id="rId639" xr:uid="{A6305F87-6483-48C3-8AFE-15D713EEB51D}"/>
    <hyperlink ref="F171" r:id="rId640" xr:uid="{2428BDB0-D6D9-4E82-94A0-E2A26EAC1BD3}"/>
    <hyperlink ref="F175" r:id="rId641" xr:uid="{4D949841-6A18-4917-8F1B-88F561471F77}"/>
    <hyperlink ref="F177" r:id="rId642" xr:uid="{E2EE9CCF-A5E3-4368-ABF2-6B42B9469A3C}"/>
    <hyperlink ref="F179" r:id="rId643" xr:uid="{1093E8AD-59CF-4954-8C20-32AE53C3000A}"/>
    <hyperlink ref="F180" r:id="rId644" xr:uid="{D8819040-90F1-44C5-97BD-16CDF4CDEA50}"/>
    <hyperlink ref="F184" r:id="rId645" xr:uid="{49FA8C39-B8C7-4089-899A-633E96225AA6}"/>
    <hyperlink ref="F187" r:id="rId646" xr:uid="{7D1D121C-BC40-45B4-BE2F-2E4F2896A4A7}"/>
    <hyperlink ref="F189" r:id="rId647" xr:uid="{8771109F-65B8-4C3E-88F1-45C0FB448BE6}"/>
    <hyperlink ref="F195" r:id="rId648" location="L17" xr:uid="{3B5D5DAF-9531-4C54-BC8A-CB83F8F16CE4}"/>
    <hyperlink ref="F196" r:id="rId649" xr:uid="{4A7B4287-3039-477A-804D-0EC75466C795}"/>
    <hyperlink ref="F197" r:id="rId650" xr:uid="{65DB7290-B304-4FAC-8AD5-F754FE55BEB5}"/>
    <hyperlink ref="F201" r:id="rId651" xr:uid="{837CF6A5-C080-469E-B95B-26834D91C078}"/>
    <hyperlink ref="F202" r:id="rId652" xr:uid="{F738E56A-B5DA-41B2-9CA0-E9738E6A1B80}"/>
    <hyperlink ref="F203" r:id="rId653" xr:uid="{74C36E18-BB83-4CF4-B6A6-610C2C2B40B1}"/>
    <hyperlink ref="F204" r:id="rId654" xr:uid="{F8781FB3-59A1-4FC6-A5C2-072959CD0A80}"/>
    <hyperlink ref="F206" r:id="rId655" xr:uid="{DA3E3177-FCD8-4654-87F8-BA55D47A5B83}"/>
    <hyperlink ref="F209" r:id="rId656" xr:uid="{49FC7A2B-023F-40F4-959D-AA3C2933CAE0}"/>
    <hyperlink ref="F211" r:id="rId657" xr:uid="{6F6F4567-A367-4F7D-A1F7-D39CF3848160}"/>
    <hyperlink ref="F212" r:id="rId658" xr:uid="{D94D8B55-171E-49AB-9ADC-E3FC18AD871A}"/>
    <hyperlink ref="F217" r:id="rId659" xr:uid="{C36DBC42-0A96-4FF4-89E5-88F7C5018563}"/>
    <hyperlink ref="F218" r:id="rId660" xr:uid="{94C2FE11-1578-4BFA-9FED-0CE60EB1CE02}"/>
    <hyperlink ref="F220" r:id="rId661" xr:uid="{B71D6E8D-3769-44D4-A5A0-7E7003F261D7}"/>
    <hyperlink ref="F228" r:id="rId662" xr:uid="{E45FEA4F-2FFC-4DE9-90E0-FD6D1CA7D8C5}"/>
    <hyperlink ref="F239" r:id="rId663" xr:uid="{9EC0023F-CBF8-4791-85C0-6C164C832DCB}"/>
    <hyperlink ref="F240" r:id="rId664" xr:uid="{2EE5EC3E-2997-4054-A694-805DAC2B9226}"/>
    <hyperlink ref="F241" r:id="rId665" xr:uid="{90F4F286-A577-44B2-9E71-BB7E7CE57DB1}"/>
    <hyperlink ref="F242" r:id="rId666" xr:uid="{37563856-DFD0-45DF-9820-60D4D39CF5A3}"/>
    <hyperlink ref="F257" r:id="rId667" xr:uid="{FAFD5184-31BE-443B-ADA4-7DDF25AB6F89}"/>
    <hyperlink ref="F258" r:id="rId668" xr:uid="{F5FCA0A4-0987-47F6-BF07-F48680ABC60D}"/>
    <hyperlink ref="F278" r:id="rId669" xr:uid="{AE731A1F-FA98-46F6-8706-2D6746B20CAD}"/>
    <hyperlink ref="F279" r:id="rId670" xr:uid="{D289966B-0AB6-40F3-AF33-37EADCA19B54}"/>
    <hyperlink ref="F280" r:id="rId671" xr:uid="{4B78EFBC-49E7-4F21-973C-2F0C6F5B290D}"/>
    <hyperlink ref="F285" r:id="rId672" xr:uid="{B97BE65C-AF9D-491D-934D-5DE289BA18F2}"/>
    <hyperlink ref="F286" r:id="rId673" xr:uid="{BC3D70AC-8117-4BD4-956A-011754932BA6}"/>
    <hyperlink ref="F293" r:id="rId674" xr:uid="{AEA7BCFF-6122-426D-85F7-F18A813C5C0F}"/>
    <hyperlink ref="F294" r:id="rId675" xr:uid="{04F3207A-1089-45B4-B48F-FF34F71A9199}"/>
    <hyperlink ref="F295" r:id="rId676" xr:uid="{C01DA57E-74C0-455A-9114-9E06D95BD174}"/>
    <hyperlink ref="F296" r:id="rId677" xr:uid="{2774EE5C-C995-44D6-9833-AA0FA0D67C26}"/>
    <hyperlink ref="F297" r:id="rId678" xr:uid="{10C3CCF8-6F20-4140-89AD-3265F81CFCC6}"/>
    <hyperlink ref="F298" r:id="rId679" xr:uid="{17653AE2-888F-4F28-B4F1-A06B5CD17D60}"/>
    <hyperlink ref="F299" r:id="rId680" xr:uid="{52BE73AE-EA2E-4A1A-ADDA-3C02F87C482E}"/>
    <hyperlink ref="F300" r:id="rId681" xr:uid="{4A6DD196-1086-4D80-BE03-117FCDAF5E29}"/>
    <hyperlink ref="F303" r:id="rId682" xr:uid="{3B2AECFD-5E5E-497A-A8A9-9A1BE2E02B9C}"/>
    <hyperlink ref="F304" r:id="rId683" xr:uid="{DE80C65D-E5C6-46DF-B800-6C77686942E5}"/>
    <hyperlink ref="F305" r:id="rId684" xr:uid="{EA6BBE8B-639B-4184-B777-31547D21BEB1}"/>
    <hyperlink ref="F306" r:id="rId685" xr:uid="{B16C0F85-4355-4079-933D-8CA2C163E7E5}"/>
    <hyperlink ref="F307" r:id="rId686" xr:uid="{59AFF852-F1EF-42C8-82FD-495CEA82691E}"/>
    <hyperlink ref="F310" r:id="rId687" xr:uid="{B34E0535-E152-4257-A025-5CA6A32B20C1}"/>
    <hyperlink ref="F311" r:id="rId688" xr:uid="{3DC5F8A1-F698-4344-9BCD-9348183DA1B2}"/>
    <hyperlink ref="F313" r:id="rId689" xr:uid="{DE859737-4989-45C5-A59E-5E73DEDFBD97}"/>
    <hyperlink ref="F314" r:id="rId690" xr:uid="{1E52C967-A9CD-4523-8DFD-1B49C2E6AE78}"/>
    <hyperlink ref="F316" r:id="rId691" xr:uid="{AB0A084E-20F8-45F1-B5F1-09A743ADB58E}"/>
    <hyperlink ref="F319" r:id="rId692" xr:uid="{08158A21-B784-4E0F-BB38-A6574ABF384B}"/>
    <hyperlink ref="F320" r:id="rId693" xr:uid="{1ACFA753-91B7-4DC1-BD11-346D6EC106E6}"/>
    <hyperlink ref="F321" r:id="rId694" xr:uid="{A8CD0169-0601-403B-AA28-83CED48BD9C5}"/>
    <hyperlink ref="F322" r:id="rId695" xr:uid="{40B3C91C-2214-4976-9F87-CCCA5720C593}"/>
    <hyperlink ref="F323" r:id="rId696" xr:uid="{3DA0D7E1-677E-4113-8B0D-7D25EFC77C37}"/>
    <hyperlink ref="F324" r:id="rId697" xr:uid="{8AE480BB-7C38-4D9F-A833-837FE1AC1C0D}"/>
    <hyperlink ref="F325" r:id="rId698" xr:uid="{147EFE56-E52A-4B3D-AA4C-9215A227112F}"/>
    <hyperlink ref="F327" r:id="rId699" xr:uid="{88A1005C-5575-4494-8CD1-235EB896E8B0}"/>
    <hyperlink ref="F328" r:id="rId700" xr:uid="{1E87F0B4-5027-413A-BFDC-D5B7D6664626}"/>
    <hyperlink ref="F332" r:id="rId701" xr:uid="{06378830-E303-4007-A676-9A029DAE7DA8}"/>
    <hyperlink ref="F333" r:id="rId702" xr:uid="{B537FEC9-C55D-481C-AC72-B5101AF46D6C}"/>
    <hyperlink ref="F335" r:id="rId703" xr:uid="{2E2D93D0-E2CC-4B76-80A4-663C49FB737E}"/>
    <hyperlink ref="F334" r:id="rId704" xr:uid="{93258013-7EED-4F7E-AAFF-072A33BCBBDB}"/>
    <hyperlink ref="F336" r:id="rId705" xr:uid="{F9ED0A06-9D4B-4ABD-B94C-177B70DE4D4C}"/>
    <hyperlink ref="F337" r:id="rId706" xr:uid="{5BFEE20D-AAB3-4460-B66B-4A91229AFCF1}"/>
    <hyperlink ref="F340" r:id="rId707" xr:uid="{550DC9DC-484A-443A-8F6E-217F6DCF38C2}"/>
    <hyperlink ref="F341" r:id="rId708" xr:uid="{DC95BAB3-2155-4625-AD36-6E69B4FC3DE3}"/>
    <hyperlink ref="F348" r:id="rId709" xr:uid="{CBE5569A-8BC4-4EAE-B06E-AFC5361469B6}"/>
    <hyperlink ref="F368" r:id="rId710" xr:uid="{7ED9E2E5-8905-46AF-98C4-29A7011F9AD9}"/>
    <hyperlink ref="F369" r:id="rId711" xr:uid="{808215CE-B90B-4141-B1B9-19889F923A4A}"/>
    <hyperlink ref="F370" r:id="rId712" xr:uid="{31B789E9-C534-4DAD-8453-6D9DF1FD2E02}"/>
    <hyperlink ref="F371" r:id="rId713" xr:uid="{642D3FB7-3A55-497B-8967-04568868F321}"/>
    <hyperlink ref="F375" r:id="rId714" xr:uid="{43A6C3BF-F1B4-4F27-BD97-CECBC60442BE}"/>
    <hyperlink ref="F394" r:id="rId715" xr:uid="{82E357EF-C12C-423C-8278-A23ED6996B5A}"/>
    <hyperlink ref="F395" r:id="rId716" xr:uid="{DA309500-E32E-40BB-B6EA-68BC2DF8DDA9}"/>
    <hyperlink ref="F399" r:id="rId717" xr:uid="{27B47830-495B-46D0-B1E3-A56A4983198C}"/>
    <hyperlink ref="F408" r:id="rId718" xr:uid="{ABA6A92C-6C7C-4C19-AFBE-A9246A3EFDD3}"/>
    <hyperlink ref="F409" r:id="rId719" xr:uid="{9B680905-6587-415F-9A53-B8723B44C2CB}"/>
    <hyperlink ref="F410" r:id="rId720" xr:uid="{10DE4667-347C-4642-AF92-DB83EDE79DE3}"/>
    <hyperlink ref="F411" r:id="rId721" xr:uid="{8F2C3B9B-A97F-4DE5-8E7C-D90B23FDDC2B}"/>
    <hyperlink ref="F412" r:id="rId722" xr:uid="{F5AE60A5-36B1-44D3-9C32-1D04261013C1}"/>
    <hyperlink ref="F413" r:id="rId723" xr:uid="{D4D6FD1F-712B-4727-8ECD-C38180CCF5C3}"/>
    <hyperlink ref="F418" r:id="rId724" xr:uid="{3DA4C2D4-B45F-492C-B223-21B91F6EC7F7}"/>
    <hyperlink ref="F420" r:id="rId725" xr:uid="{7CDFD4C3-C88A-40E0-80ED-2BBDBCA8442E}"/>
    <hyperlink ref="F421" r:id="rId726" xr:uid="{0294B83E-DA08-487B-B56F-692C185F1BEA}"/>
    <hyperlink ref="F422" r:id="rId727" xr:uid="{B624699E-62A5-4803-8E4F-F5954477460E}"/>
    <hyperlink ref="F419" r:id="rId728" xr:uid="{C8FA83B7-81AD-4AEC-A8CA-BAD3A6C3675C}"/>
    <hyperlink ref="F416" r:id="rId729" xr:uid="{28A8C2BD-1EBE-461E-AAFB-E6AA9CE5861C}"/>
    <hyperlink ref="F417" r:id="rId730" xr:uid="{BA0A1213-1CBC-4B32-8203-472BC7D34B0C}"/>
    <hyperlink ref="F423" r:id="rId731" xr:uid="{9AAD462E-CEA2-470C-8C38-882148D308F0}"/>
    <hyperlink ref="F424" r:id="rId732" xr:uid="{D2986CCC-2EE5-4BEC-AAAF-328A9FB2986E}"/>
    <hyperlink ref="F475" r:id="rId733" xr:uid="{25834517-BFE5-4CFE-B0CF-96CF32698FBB}"/>
    <hyperlink ref="F476" r:id="rId734" xr:uid="{FDAAD08D-B309-486C-8065-BD23AD0AA7C5}"/>
    <hyperlink ref="F477" r:id="rId735" xr:uid="{ADC5F665-F6A7-44C3-92D5-359191BA96F0}"/>
    <hyperlink ref="F478" r:id="rId736" xr:uid="{058D7882-401E-44C7-ACBD-8D3C96D61157}"/>
    <hyperlink ref="F479" r:id="rId737" xr:uid="{56216624-248D-4068-9236-BD0A5FB45C95}"/>
    <hyperlink ref="F482" r:id="rId738" xr:uid="{757FFDA8-0934-4535-AA4E-D9198A49C83A}"/>
    <hyperlink ref="F483" r:id="rId739" xr:uid="{BD7D167C-1654-4397-9940-2B66B1C9CEF1}"/>
    <hyperlink ref="F485" r:id="rId740" xr:uid="{19C407C0-6D7F-4E0C-A236-2BEB6131E0EE}"/>
    <hyperlink ref="F474" r:id="rId741" xr:uid="{CC9745DC-3A08-4667-94CC-A08FD7C1215A}"/>
    <hyperlink ref="F645" r:id="rId742" xr:uid="{E52E2CC5-5F83-4A91-835F-32A2E452812D}"/>
    <hyperlink ref="F643" r:id="rId743" xr:uid="{986F0F90-C50D-444F-ABF3-EAC5D620DB42}"/>
    <hyperlink ref="F585" r:id="rId744" xr:uid="{A346B886-A19A-4A72-B38D-672FE4DCA107}"/>
    <hyperlink ref="F586" r:id="rId745" xr:uid="{0E372F22-DE18-4957-9350-C60B8F7B8B00}"/>
    <hyperlink ref="F646" r:id="rId746" xr:uid="{A4BA8F37-BFAA-4055-88A5-C423B6F61C9B}"/>
    <hyperlink ref="F649" r:id="rId747" xr:uid="{717CB21D-C13E-49D9-A253-063B07CD20D5}"/>
    <hyperlink ref="F650" r:id="rId748" xr:uid="{F7E2B3F3-859F-4564-8D5B-37365C3642EB}"/>
    <hyperlink ref="F651" r:id="rId749" xr:uid="{B9EDA695-4AD2-48C7-BA84-B7677421DC2A}"/>
    <hyperlink ref="F652" r:id="rId750" xr:uid="{27B6DD2F-6823-4706-96A1-563235098F71}"/>
    <hyperlink ref="F653" r:id="rId751" xr:uid="{A2A2D273-EC3D-470C-ADAC-6BE6B762D86E}"/>
    <hyperlink ref="F654" r:id="rId752" xr:uid="{87D85796-EED6-4FCE-8A35-89E837390E7D}"/>
    <hyperlink ref="F655" r:id="rId753" xr:uid="{D3F439F8-109A-4277-89F1-A7694B22FD1A}"/>
    <hyperlink ref="F656" r:id="rId754" xr:uid="{765312DA-951C-4676-B7DE-DB91E8DF6C1A}"/>
    <hyperlink ref="F657" r:id="rId755" xr:uid="{E30D893B-6A24-4AA2-AFFE-2BD0C603E04A}"/>
    <hyperlink ref="F658" r:id="rId756" xr:uid="{A4574E42-2ED5-4495-AFAD-7EF886344773}"/>
    <hyperlink ref="F659" r:id="rId757" xr:uid="{D2BBBE10-EDCD-4B23-B0D5-E9464A09E89D}"/>
    <hyperlink ref="F660" r:id="rId758" xr:uid="{5C27A859-63CB-407E-8358-6C5F8E3E9C2A}"/>
    <hyperlink ref="F662" r:id="rId759" xr:uid="{A91425D5-C774-4910-A582-FD0169BCCFB2}"/>
    <hyperlink ref="F664" r:id="rId760" xr:uid="{02FF922E-0AB0-41AE-98DC-DB30E2D16153}"/>
    <hyperlink ref="F665" r:id="rId761" xr:uid="{F4E3780A-AEDA-4A3C-9241-24BD3E53B97F}"/>
    <hyperlink ref="F680" r:id="rId762" xr:uid="{EFECF4D8-0123-4011-8EF4-6C555F74A000}"/>
    <hyperlink ref="F684" r:id="rId763" xr:uid="{BDB7BB04-BC4C-401A-8478-63794862E801}"/>
    <hyperlink ref="F686" r:id="rId764" xr:uid="{971D7192-095D-488D-B00E-8C4FDBBA49DA}"/>
    <hyperlink ref="F687" r:id="rId765" xr:uid="{310C37A8-9ED6-4229-996E-AAD4CF1D4F59}"/>
    <hyperlink ref="F688" r:id="rId766" xr:uid="{6DA7CD89-B7B1-429F-962B-353795538237}"/>
    <hyperlink ref="F689" r:id="rId767" xr:uid="{27203B11-7A90-4F96-AB03-26D8303C5909}"/>
    <hyperlink ref="F691" r:id="rId768" xr:uid="{490A872D-769A-46DB-837C-FA6870DE6FED}"/>
    <hyperlink ref="F694" r:id="rId769" xr:uid="{DBF1240C-AC21-4ED7-A47F-4ACF0A645862}"/>
    <hyperlink ref="F695" r:id="rId770" xr:uid="{E4217F09-DEA9-4EBA-92A1-8534145E8001}"/>
    <hyperlink ref="F696" r:id="rId771" xr:uid="{28D72AD2-1CCE-4BF1-9BE3-2470269D26BC}"/>
    <hyperlink ref="F697" r:id="rId772" xr:uid="{ECFCF2A8-1D4D-421A-AB7B-66A55D46C62C}"/>
    <hyperlink ref="F698" r:id="rId773" xr:uid="{7429DCDA-2998-401D-9E27-02C0DDC2B7D6}"/>
    <hyperlink ref="F699" r:id="rId774" xr:uid="{C3F74116-7ABA-44D7-86E4-7E6E28ED8E59}"/>
    <hyperlink ref="F700" r:id="rId775" xr:uid="{34C6B35D-B02E-43B9-BEAC-3F04D98AB6CA}"/>
    <hyperlink ref="F701" r:id="rId776" xr:uid="{E92FCA1C-70FD-483D-BEDB-19B975AE13BD}"/>
    <hyperlink ref="F702" r:id="rId777" xr:uid="{1D8D4E27-50C4-4D9D-BF5C-DB61E43A5710}"/>
    <hyperlink ref="F703" r:id="rId778" xr:uid="{E4296DDE-9FA2-4B67-848F-2B42E5525A73}"/>
    <hyperlink ref="F704" r:id="rId779" xr:uid="{0318E053-B005-4F6F-AC04-70DDA9D8C4B8}"/>
    <hyperlink ref="F705" r:id="rId780" xr:uid="{E0FB05CC-E925-4BBC-A754-474173755EEF}"/>
    <hyperlink ref="F706" r:id="rId781" xr:uid="{6B78E740-A5A9-4801-8AE4-38BCFAF8899E}"/>
    <hyperlink ref="F707" r:id="rId782" xr:uid="{1A946396-210D-4A2A-B8F0-0ADFE17C7273}"/>
    <hyperlink ref="F708" r:id="rId783" xr:uid="{AC7025AA-22EF-40E7-8224-26F439F7EB7A}"/>
    <hyperlink ref="F709" r:id="rId784" xr:uid="{23E159A9-874A-469A-B4D2-BE5B679C094D}"/>
    <hyperlink ref="F710" r:id="rId785" xr:uid="{03908157-7570-4C26-87BA-561A8C9AFD45}"/>
    <hyperlink ref="F711" r:id="rId786" xr:uid="{8452D5F1-12B5-42CC-8C10-05F9DFF98639}"/>
    <hyperlink ref="F712" r:id="rId787" xr:uid="{42176EFA-97FA-4970-86C0-A00715927AF8}"/>
    <hyperlink ref="F713" r:id="rId788" xr:uid="{0999B2B2-1BB8-4D0A-BACA-AD737990A828}"/>
    <hyperlink ref="F714" r:id="rId789" xr:uid="{F003F361-500C-4123-BAA7-05B9F578F417}"/>
    <hyperlink ref="F715" r:id="rId790" xr:uid="{79A7EA7A-6359-4693-8E7B-A27DABF8F9FB}"/>
    <hyperlink ref="F716" r:id="rId791" xr:uid="{92B131C2-FC26-4D2F-991F-7A8E16F8E778}"/>
    <hyperlink ref="F717" r:id="rId792" xr:uid="{858C9F7A-8B88-4D9F-9544-38EDD19E43C8}"/>
    <hyperlink ref="F718" r:id="rId793" xr:uid="{4E045207-8616-40F8-95E5-53AABA5516E5}"/>
    <hyperlink ref="F719" r:id="rId794" xr:uid="{EA6B3D55-AB2B-4648-B8B5-7B6C711F6AB5}"/>
    <hyperlink ref="F721" r:id="rId795" xr:uid="{2F3D439A-E2C7-4F2C-ACBD-3B1475A516DB}"/>
    <hyperlink ref="F722" r:id="rId796" xr:uid="{A2B39728-33F4-4BAD-8F8A-A3945508AD61}"/>
    <hyperlink ref="F727" r:id="rId797" xr:uid="{54BE38A9-5DE6-43F2-9B8E-763563BE6A35}"/>
    <hyperlink ref="F729" r:id="rId798" xr:uid="{8E58524D-A363-41BC-878E-F2B193DCB8E5}"/>
    <hyperlink ref="F730" r:id="rId799" xr:uid="{7E221BD1-8563-4516-9276-7DE6EA0AD47A}"/>
    <hyperlink ref="F733" r:id="rId800" xr:uid="{F3E260AA-6193-43CD-AD67-3BB04D7F1EB3}"/>
    <hyperlink ref="F735" r:id="rId801" xr:uid="{D9388320-D62F-42BB-81DF-840E7A4FF317}"/>
    <hyperlink ref="F736" r:id="rId802" xr:uid="{8C9982F3-501E-4500-8D2F-2D43C154A5B2}"/>
    <hyperlink ref="F739" r:id="rId803" xr:uid="{F3385456-9916-49C1-84FA-8D4A43F46D7D}"/>
    <hyperlink ref="F740" r:id="rId804" xr:uid="{A55018DB-75AC-4688-A642-6B6903BD7992}"/>
    <hyperlink ref="F741" r:id="rId805" xr:uid="{B4F64FA3-07CD-461D-AB48-AC8D05463EB4}"/>
    <hyperlink ref="F742" r:id="rId806" xr:uid="{C4D0FCEC-BA65-4C65-93B4-9C51395985A3}"/>
    <hyperlink ref="F743" r:id="rId807" xr:uid="{1DE96A18-4157-467D-B057-D2B097505E5A}"/>
    <hyperlink ref="F744" r:id="rId808" xr:uid="{4149AD1C-2E9E-4DFA-AC75-58D9DE2F5A4B}"/>
    <hyperlink ref="F745" r:id="rId809" xr:uid="{8434C311-A91B-4942-A0E6-AEB5FA84697A}"/>
    <hyperlink ref="F746" r:id="rId810" xr:uid="{EE437A9E-1056-46F2-9841-2BF979415B0D}"/>
    <hyperlink ref="F747" r:id="rId811" xr:uid="{E5EF1C39-0604-4896-A767-8540290FCC17}"/>
    <hyperlink ref="F748" r:id="rId812" xr:uid="{F6E0D64F-A033-4183-AAEC-F86E69C5159D}"/>
    <hyperlink ref="F753" r:id="rId813" xr:uid="{DC48292A-5DFF-4228-BEA1-E098E483DE79}"/>
    <hyperlink ref="F754" r:id="rId814" xr:uid="{16D083E1-FAE4-4D3E-A44D-6B3D2B0A6236}"/>
    <hyperlink ref="F755" r:id="rId815" xr:uid="{1A51B004-D4A3-4521-9350-6BF682A110DD}"/>
    <hyperlink ref="F756" r:id="rId816" xr:uid="{02924D6E-1578-4E7F-9EBE-C0CBB1B8A2BF}"/>
    <hyperlink ref="F757" r:id="rId817" xr:uid="{E6B441E2-5161-4CF8-B940-5C5EFEEEB08B}"/>
    <hyperlink ref="F761" r:id="rId818" xr:uid="{2DC434C9-680B-4587-ABD3-8F81F5BFB82F}"/>
    <hyperlink ref="F768" r:id="rId819" xr:uid="{3BF31296-9676-49E7-9E83-37157CA1387D}"/>
    <hyperlink ref="F770" r:id="rId820" xr:uid="{13E107C6-BB93-4D13-BE50-CCC6ADDB511C}"/>
    <hyperlink ref="F773" r:id="rId821" xr:uid="{71A889B4-CF20-46B2-A156-E7AF3F93C864}"/>
    <hyperlink ref="F774" r:id="rId822" xr:uid="{B3A25B27-4B55-4E02-9A24-C836270C17B3}"/>
    <hyperlink ref="F777" r:id="rId823" xr:uid="{6D7A3520-E2F9-4C30-95D0-C5B455D38DBF}"/>
    <hyperlink ref="F779" r:id="rId824" xr:uid="{F78E57DE-9423-4BF9-A43F-CA68088D023B}"/>
    <hyperlink ref="F780" r:id="rId825" xr:uid="{3EB6161F-0644-4EC8-BFAB-DFB56B2FDD91}"/>
    <hyperlink ref="F782" r:id="rId826" xr:uid="{C443C0A9-42AB-4482-9B69-F35F3C79798C}"/>
    <hyperlink ref="F783" r:id="rId827" xr:uid="{E30321BD-0529-49C0-8C65-BEE64E132D2A}"/>
    <hyperlink ref="F785" r:id="rId828" xr:uid="{A470C776-D0D7-4942-A609-3FBFE3A63890}"/>
    <hyperlink ref="F786" r:id="rId829" xr:uid="{9741DEC2-A054-47B9-B6AA-BC1C29B2593C}"/>
    <hyperlink ref="F787" r:id="rId830" xr:uid="{F6EE294F-6DB4-4EEF-AE85-3E2C11CD04FF}"/>
    <hyperlink ref="F791" r:id="rId831" xr:uid="{492B087F-97EE-4BF1-9AEA-BB41A33C7513}"/>
    <hyperlink ref="F792" r:id="rId832" xr:uid="{71BAF806-E490-418E-AB4C-DD4B1B6A2BC8}"/>
    <hyperlink ref="F793" r:id="rId833" xr:uid="{85C5ABB8-2DC8-4157-8E27-C982E7CB2998}"/>
    <hyperlink ref="F803" r:id="rId834" xr:uid="{CDEE986E-D939-4652-865A-DF8BA3E416F3}"/>
    <hyperlink ref="F804" r:id="rId835" xr:uid="{009339B1-3D50-440D-AC19-03A0BBE3E5C9}"/>
    <hyperlink ref="F805" r:id="rId836" xr:uid="{E90D2784-3B43-4FF4-ABED-8FA39B0C1E2E}"/>
    <hyperlink ref="F810" r:id="rId837" xr:uid="{DE4C5A69-F083-439B-B199-866BD5878F6E}"/>
    <hyperlink ref="F811" r:id="rId838" xr:uid="{EF836DBB-BE84-42C0-B1C1-87E7DA8A9ACF}"/>
    <hyperlink ref="F816" r:id="rId839" xr:uid="{44735C6A-0224-4EE0-8F81-BA4F05791651}"/>
    <hyperlink ref="F817" r:id="rId840" xr:uid="{52FB0654-47E5-4C82-AABB-AF611973FA17}"/>
    <hyperlink ref="F818" r:id="rId841" xr:uid="{D190FD3F-E151-4BD0-B3CE-FC4F3728BB92}"/>
    <hyperlink ref="F819" r:id="rId842" xr:uid="{19C1A2AA-4098-44F8-9573-8FDD60CA869C}"/>
    <hyperlink ref="F820" r:id="rId843" xr:uid="{2A12DF13-5AD1-46E5-88D9-6EEF4D8C1D8B}"/>
    <hyperlink ref="F827" r:id="rId844" xr:uid="{3E1DE28C-3676-4343-BA91-0C03798F9582}"/>
    <hyperlink ref="F829" r:id="rId845" xr:uid="{D91F5C09-CEC0-4935-A983-F80F3C821412}"/>
    <hyperlink ref="F831" r:id="rId846" xr:uid="{1B319016-8821-4159-B194-95E41B68E706}"/>
    <hyperlink ref="F832" r:id="rId847" xr:uid="{9F5C578E-A703-4F4B-9827-8D02D9DE028C}"/>
    <hyperlink ref="F833" r:id="rId848" xr:uid="{241AB6E5-C70E-4069-94C4-DBCCB36E28B6}"/>
    <hyperlink ref="F834" r:id="rId849" xr:uid="{F26ECCC5-430D-458B-81BD-90CD5E51C06C}"/>
    <hyperlink ref="F836" r:id="rId850" xr:uid="{2EB0D421-EF80-49D1-AE57-B109F1174045}"/>
    <hyperlink ref="F837" r:id="rId851" xr:uid="{C8CAE14F-2464-4399-A60E-21E5A78B9C91}"/>
    <hyperlink ref="F838" r:id="rId852" xr:uid="{CD756A7A-1B14-44A9-BA04-9CA5C0CB8826}"/>
    <hyperlink ref="F839" r:id="rId853" xr:uid="{E3B4D5DB-7283-4566-B291-B24E3F18A4DE}"/>
    <hyperlink ref="F840" r:id="rId854" xr:uid="{685FE110-0381-4F43-8DA7-910AD32AC748}"/>
    <hyperlink ref="F841" r:id="rId855" xr:uid="{0C5D6A73-72E4-4418-B7CE-9D0AF94ACB14}"/>
    <hyperlink ref="F842" r:id="rId856" xr:uid="{3F050D90-B489-405A-8243-6868E386B29E}"/>
    <hyperlink ref="F843" r:id="rId857" xr:uid="{90DCB48A-BCE7-429A-A281-58495D5522D0}"/>
    <hyperlink ref="F844" r:id="rId858" xr:uid="{9B4969E3-B051-45AE-8F59-7A038527A5A8}"/>
    <hyperlink ref="F845" r:id="rId859" xr:uid="{1519C599-7675-4FF1-8266-B8EA54DC7A2B}"/>
    <hyperlink ref="F846" r:id="rId860" xr:uid="{F696FAD2-4F7A-4694-9321-71D04C60818B}"/>
    <hyperlink ref="F847" r:id="rId861" xr:uid="{38A85166-9665-405B-B8A5-0C1778568ABA}"/>
    <hyperlink ref="F848" r:id="rId862" xr:uid="{988BD132-E657-4FB5-9307-D31B0939109E}"/>
    <hyperlink ref="F849" r:id="rId863" xr:uid="{34C4C81F-A365-412F-AB23-3DF6EA0D61C0}"/>
    <hyperlink ref="F850" r:id="rId864" xr:uid="{2A66F846-9377-4D73-BE90-030A3678ECB9}"/>
    <hyperlink ref="F851" r:id="rId865" xr:uid="{D1509D90-FCCF-4191-9946-A526CC2847D8}"/>
    <hyperlink ref="F852" r:id="rId866" xr:uid="{1AD7FAB8-309C-4147-8DEA-E963C78B3A56}"/>
    <hyperlink ref="F853" r:id="rId867" xr:uid="{261BD7D6-5E12-42BA-B82B-CF39D152A02E}"/>
    <hyperlink ref="F854" r:id="rId868" xr:uid="{E86B6DD8-67C1-4725-B1FD-F0DB300C6C7A}"/>
    <hyperlink ref="F857" r:id="rId869" xr:uid="{C6865503-4711-4C21-A55D-47994CFFDEEC}"/>
    <hyperlink ref="F860" r:id="rId870" xr:uid="{2BD1D460-FF06-46DC-B9B6-15C48DD1746F}"/>
    <hyperlink ref="F861" r:id="rId871" xr:uid="{CF9ED0F5-7C72-4044-8657-D7525F09C0F1}"/>
    <hyperlink ref="F862" r:id="rId872" xr:uid="{A92A15FD-B325-4F2E-AC97-94FA8CA27EAE}"/>
    <hyperlink ref="F864" r:id="rId873" xr:uid="{39BB3DF2-FE00-4641-B904-D97CA394BDB4}"/>
    <hyperlink ref="F865" r:id="rId874" xr:uid="{25F9E429-B558-48E0-99E6-853D35AFCE8E}"/>
    <hyperlink ref="F866" r:id="rId875" xr:uid="{59308307-1D00-44EE-ADFB-6AE687669133}"/>
    <hyperlink ref="F867" r:id="rId876" xr:uid="{31CE1D99-A6CA-4A5A-B13B-3E7CD427BA5D}"/>
    <hyperlink ref="F868" r:id="rId877" xr:uid="{8EA98616-CF7B-45BC-8BE3-0E5E91D1489A}"/>
    <hyperlink ref="F869" r:id="rId878" xr:uid="{338B9F04-457E-4679-AF0D-5F8B040C73D4}"/>
    <hyperlink ref="F870" r:id="rId879" xr:uid="{DB192E54-8B73-4F0C-ADDE-F2E225DD412F}"/>
    <hyperlink ref="F871" r:id="rId880" xr:uid="{897F14F4-36D8-41E8-9660-2519A7B7BC52}"/>
    <hyperlink ref="F966" r:id="rId881" xr:uid="{CE6A8721-ECF5-4CB8-ABF6-A07750C853CC}"/>
    <hyperlink ref="F967" r:id="rId882" xr:uid="{25248CF1-4EA9-4E01-BCB3-EE1801326370}"/>
    <hyperlink ref="F968" r:id="rId883" xr:uid="{16D8B356-0289-45E7-AA4B-BFEC63F4660E}"/>
    <hyperlink ref="F969" r:id="rId884" xr:uid="{4A7C2F8F-323A-4E67-96AB-BC1AABEE5DCF}"/>
    <hyperlink ref="F970" r:id="rId885" xr:uid="{2625C6C0-B189-448B-BE88-B74C6B1F1EEE}"/>
    <hyperlink ref="F971" r:id="rId886" xr:uid="{0EB4A7C3-A08D-40D7-9B9A-3DB43707DACA}"/>
    <hyperlink ref="F972" r:id="rId887" xr:uid="{000830E0-74A7-428E-9FA1-CAECF5AB960F}"/>
    <hyperlink ref="F973" r:id="rId888" xr:uid="{AA35EAC6-9156-454B-AB98-02971BA5E8FD}"/>
    <hyperlink ref="F977" r:id="rId889" display="https://download.schneider-electric.com/files?p_Doc_Ref=SEVD-2021-222-04" xr:uid="{9D6B65B8-08D9-4ABA-B7D5-36537ED0B1F0}"/>
    <hyperlink ref="F978" r:id="rId890" display="https://download.schneider-electric.com/files?p_Doc_Ref=SEVD-2021-222-04" xr:uid="{FFFD1A2B-4AA5-4A16-90F4-CE2776941C8F}"/>
    <hyperlink ref="F979" r:id="rId891" display="https://download.schneider-electric.com/files?p_Doc_Ref=SEVD-2021-222-04" xr:uid="{4D027CD7-D27B-4BDE-BD88-21A970E0791D}"/>
    <hyperlink ref="F980" r:id="rId892" display="https://download.schneider-electric.com/files?p_Doc_Ref=SEVD-2021-222-04" xr:uid="{6FD0B460-384B-495A-855E-9A12F4D85219}"/>
    <hyperlink ref="F253" r:id="rId893" xr:uid="{DAFB9105-B696-401F-9642-73FFF8AB1639}"/>
    <hyperlink ref="F426" r:id="rId894" xr:uid="{C665B91E-BEEB-4BDC-A73C-A350176C460A}"/>
    <hyperlink ref="F312" r:id="rId895" xr:uid="{B3C8F905-4DB8-4E7A-9BC5-56399AC39F3B}"/>
    <hyperlink ref="F374" r:id="rId896" xr:uid="{19B41B9D-343A-45EE-BF82-DE4152C20DBA}"/>
    <hyperlink ref="F414" r:id="rId897" xr:uid="{775B2A58-2135-4DF7-A29B-C7A4796C31CE}"/>
    <hyperlink ref="F445" r:id="rId898" xr:uid="{186F34A6-1E8C-4FE2-A1D0-FBB6DE0A76C3}"/>
    <hyperlink ref="F446" r:id="rId899" xr:uid="{68ADD645-3F0C-46E9-A464-8E4A416F4861}"/>
    <hyperlink ref="F447" r:id="rId900" xr:uid="{4D5FE5D8-EE5F-4172-A814-08C7D0D4FD6B}"/>
    <hyperlink ref="F448" r:id="rId901" xr:uid="{7E938E95-929E-4C81-A12F-6D8FD61CB8AA}"/>
    <hyperlink ref="F449" r:id="rId902" xr:uid="{3E1D9637-4414-4A30-8AEA-036C92FF16A1}"/>
    <hyperlink ref="F467" r:id="rId903" xr:uid="{56A048B7-B2D0-4262-81E9-9066452D78CA}"/>
    <hyperlink ref="F468" r:id="rId904" xr:uid="{146FA793-7B30-4A50-B441-15EE817C0EED}"/>
    <hyperlink ref="F469" r:id="rId905" xr:uid="{9348EACE-1027-42F1-B78E-BA05DA17B331}"/>
    <hyperlink ref="F767" r:id="rId906" xr:uid="{E19B827E-C165-4C7D-8C60-23D556F41417}"/>
    <hyperlink ref="F778" r:id="rId907" xr:uid="{E5C98045-B30C-4203-B0D1-F25A55B9FF2E}"/>
    <hyperlink ref="F781" r:id="rId908" xr:uid="{86FA4CC2-8222-4747-9DB9-D6564B1809C9}"/>
    <hyperlink ref="F822" r:id="rId909" xr:uid="{16D80D03-0764-4094-A481-8717F7C56FD3}"/>
    <hyperlink ref="F823" r:id="rId910" xr:uid="{F3B57E83-8A83-496D-816F-79FDE67A1224}"/>
    <hyperlink ref="F828" r:id="rId911" xr:uid="{549C43B4-9FAC-4DC5-BD42-35C47F772E5E}"/>
    <hyperlink ref="F855" r:id="rId912" xr:uid="{631C7694-7C3D-43FF-86E0-14FB891FD376}"/>
    <hyperlink ref="F858" r:id="rId913" xr:uid="{5F65E6B8-DFB5-4787-8727-A35CD8611968}"/>
    <hyperlink ref="F859" r:id="rId914" xr:uid="{8657014A-0660-4B4A-9A49-097FDCDBF666}"/>
    <hyperlink ref="F790" r:id="rId915" xr:uid="{BCF0FA17-73D6-4265-A8EB-51629E8C4D4B}"/>
    <hyperlink ref="G2" r:id="rId916" xr:uid="{4216AA5C-68B5-484A-AAA7-220CE2F7CEE0}"/>
    <hyperlink ref="G4" r:id="rId917" xr:uid="{26CE9432-A66D-41A4-9C1F-9A944D9DE908}"/>
    <hyperlink ref="G7" r:id="rId918" xr:uid="{F4B0152D-EF9A-4EE3-96C0-4060EE91A47F}"/>
    <hyperlink ref="G18" r:id="rId919" xr:uid="{6CE9E596-9819-42AA-9F4E-A766F7060C17}"/>
    <hyperlink ref="G19" r:id="rId920" xr:uid="{2C8FCD28-E97D-4814-9C1E-CA87D1AF68BB}"/>
    <hyperlink ref="G20" r:id="rId921" xr:uid="{9EB64E54-B8AC-47BE-A76C-2F915E85AEA1}"/>
    <hyperlink ref="G21" r:id="rId922" xr:uid="{B02F56C9-9487-4317-B5E3-573E1FE4B5CC}"/>
    <hyperlink ref="G22" r:id="rId923" xr:uid="{0D6DA4F3-4141-4BC6-B0C6-FE3161E7BF08}"/>
    <hyperlink ref="G24" r:id="rId924" xr:uid="{AD0EE774-16C5-4102-A31B-8BDCE98DFBD2}"/>
    <hyperlink ref="G25" r:id="rId925" xr:uid="{0C1B0E62-4E2D-48C0-888A-AE5F8C2A064E}"/>
    <hyperlink ref="G29" r:id="rId926" xr:uid="{BD023E8E-2301-4D78-A7F8-769E1AC1DC25}"/>
    <hyperlink ref="G30" r:id="rId927" xr:uid="{5265CE0D-7E55-4D65-B63C-F7CA76B8FB52}"/>
    <hyperlink ref="G31" r:id="rId928" xr:uid="{34D3692B-C339-4D9A-B955-583578BDC81E}"/>
    <hyperlink ref="G33" r:id="rId929" xr:uid="{234E2DB4-DD2E-49D4-B041-0FF155747062}"/>
    <hyperlink ref="G34" r:id="rId930" xr:uid="{95F952FF-B9D1-4FED-8852-906B150FBF7D}"/>
    <hyperlink ref="G37" r:id="rId931" xr:uid="{1B35D653-12BE-44B2-9949-788306CF5F1E}"/>
    <hyperlink ref="G40" r:id="rId932" xr:uid="{F312F954-C605-4CAC-8CA9-9C8908ACFFAB}"/>
    <hyperlink ref="G41" r:id="rId933" xr:uid="{8FE5375D-3C98-4DD5-A652-70FF80FCFF1E}"/>
    <hyperlink ref="G52" r:id="rId934" xr:uid="{79F7D858-5488-4ED9-A8E1-BEA90B9B78E9}"/>
    <hyperlink ref="G54" r:id="rId935" xr:uid="{BDDAD759-8A89-4A30-AD88-02EC2205BBAF}"/>
    <hyperlink ref="G55" r:id="rId936" xr:uid="{9326CCED-4B47-404D-8AC3-BAA80D2A228F}"/>
    <hyperlink ref="G56" r:id="rId937" xr:uid="{0A64E57D-C01C-4A68-A66C-DF750552512D}"/>
    <hyperlink ref="G57" r:id="rId938" xr:uid="{711FD630-9928-4292-8B1E-8F982BAB862B}"/>
    <hyperlink ref="G58" r:id="rId939" xr:uid="{AC737DD4-C86B-43CA-95B7-BADED60E15A4}"/>
    <hyperlink ref="G59" r:id="rId940" xr:uid="{4CD7E685-DA1B-49E5-BA10-1A1EB2682ABC}"/>
    <hyperlink ref="G60" r:id="rId941" xr:uid="{9C1FEFDF-829F-4461-BC92-87742F6B60A6}"/>
    <hyperlink ref="G67" r:id="rId942" xr:uid="{31E2055D-505F-42BD-ADDE-D58251C6521B}"/>
    <hyperlink ref="G68" r:id="rId943" xr:uid="{2D04DCD9-35C0-4963-B99F-9CD29015C155}"/>
    <hyperlink ref="G69" r:id="rId944" xr:uid="{F6B90229-3407-4487-8990-D60FB1D7ABF6}"/>
    <hyperlink ref="G70" r:id="rId945" xr:uid="{4F5275EF-F248-4D3A-A715-875BCB99017A}"/>
    <hyperlink ref="G71" r:id="rId946" xr:uid="{E704F05B-07F5-44F1-B793-6472141608E5}"/>
    <hyperlink ref="G78" r:id="rId947" xr:uid="{82BC3F10-E84C-4E1A-92C9-C9550BEC2583}"/>
    <hyperlink ref="G79" r:id="rId948" xr:uid="{2EACA85B-00CA-4C6B-928D-7E08537CF9E3}"/>
    <hyperlink ref="G80" r:id="rId949" xr:uid="{47CC71DE-1559-4423-9C29-365FD25D3EE3}"/>
    <hyperlink ref="G85" r:id="rId950" xr:uid="{CBF062AB-A7D0-4F3A-9C95-A21FF068FAE1}"/>
    <hyperlink ref="G89" r:id="rId951" xr:uid="{DC9CB108-D7C5-4277-9339-6DFD67633B37}"/>
    <hyperlink ref="G100" r:id="rId952" xr:uid="{82BC1E2A-E574-4902-9EA1-FA16A2D4B4C5}"/>
    <hyperlink ref="G102" r:id="rId953" xr:uid="{FF85B839-9A24-4D7D-A55F-1845500EAA1D}"/>
    <hyperlink ref="G104" r:id="rId954" xr:uid="{835133C8-D666-4360-BC23-EA3033E3AC7B}"/>
    <hyperlink ref="G106" r:id="rId955" xr:uid="{6D1818C0-444C-457F-9C87-2C9C0BE9FDEC}"/>
    <hyperlink ref="G107" r:id="rId956" xr:uid="{849FE018-107C-4907-BE07-67D9476912C4}"/>
    <hyperlink ref="G108" r:id="rId957" xr:uid="{7FDD0F70-7552-4197-9FB3-CFD671E075DD}"/>
    <hyperlink ref="G109" r:id="rId958" xr:uid="{2F4A57A3-6448-4DC9-8056-4F92B6FDF569}"/>
    <hyperlink ref="G110" r:id="rId959" xr:uid="{9D80F9FF-630E-4B3A-8483-D76EB9262AB5}"/>
    <hyperlink ref="G111" r:id="rId960" xr:uid="{571E6C60-9F03-4182-A685-00EC2B4F34CE}"/>
    <hyperlink ref="G112" r:id="rId961" xr:uid="{E082A025-250D-4D22-AA61-B7D520AC5453}"/>
    <hyperlink ref="G113" r:id="rId962" xr:uid="{A7A5E0B9-BB93-46AE-9A92-6F0021037A41}"/>
    <hyperlink ref="G114" r:id="rId963" xr:uid="{1F4347AB-C012-413C-AFC1-D4ECCC1B05DE}"/>
    <hyperlink ref="G115" r:id="rId964" xr:uid="{A0D53FA5-6B9D-4331-8873-715459CF0A77}"/>
    <hyperlink ref="G116" r:id="rId965" xr:uid="{9678A0E8-6CC3-43BA-B66E-991E94A08482}"/>
    <hyperlink ref="G117" r:id="rId966" xr:uid="{C5625B6E-CE58-401F-9453-635B058F67F5}"/>
    <hyperlink ref="G118" r:id="rId967" xr:uid="{831B7C3E-F42F-4D30-B425-1430281678DA}"/>
    <hyperlink ref="G119" r:id="rId968" xr:uid="{C2F28165-D6A1-4A67-90F9-4679375FF74C}"/>
    <hyperlink ref="G127" r:id="rId969" xr:uid="{18E3D4F3-3FDE-464F-93DE-94A85EF65614}"/>
    <hyperlink ref="G128" r:id="rId970" xr:uid="{6DF0CE75-A28A-48C7-A10B-C78EBFD9DCB7}"/>
    <hyperlink ref="G152" r:id="rId971" xr:uid="{1AF470B6-0060-4842-B76A-0DD5417C61D9}"/>
    <hyperlink ref="G154" r:id="rId972" xr:uid="{42D3CD66-63CA-41E1-8D5D-C0DF6C48F3B0}"/>
    <hyperlink ref="G161" r:id="rId973" xr:uid="{6FA899A2-FEF3-48B2-8F7F-DA6D5C9F7557}"/>
    <hyperlink ref="G162" r:id="rId974" xr:uid="{B110BCC0-95C0-41D9-BFDE-E5095BFAD86E}"/>
    <hyperlink ref="G164" r:id="rId975" xr:uid="{8AB6E13C-970B-470A-A1AB-9A754193529A}"/>
    <hyperlink ref="G165" r:id="rId976" xr:uid="{B1822FD5-39BB-4D2D-8DBB-FCB6D86B14DD}"/>
    <hyperlink ref="G169" r:id="rId977" xr:uid="{BC2CB4FF-4279-4B1F-BFDF-9DBD62A57F5F}"/>
    <hyperlink ref="G171" r:id="rId978" xr:uid="{1D2BECBC-D072-4742-94EC-DF43D6DE301F}"/>
    <hyperlink ref="G174" r:id="rId979" xr:uid="{CDB62648-4B59-4A44-9CF8-123A8FF899EA}"/>
    <hyperlink ref="G176" r:id="rId980" xr:uid="{F54B6128-4D47-4DE4-8302-DF840F4E8A58}"/>
    <hyperlink ref="G179" r:id="rId981" xr:uid="{7DA9DF0D-2378-44CF-975D-F8F3DDDDC470}"/>
    <hyperlink ref="G194" r:id="rId982" xr:uid="{2AC22801-FA7D-4A1C-B7E5-B37EB0A2CC2C}"/>
    <hyperlink ref="G195" r:id="rId983" xr:uid="{8DD8816F-A36F-48AB-BD1B-20665AEE2671}"/>
    <hyperlink ref="G196" r:id="rId984" xr:uid="{D7648E8B-F8E1-43DD-BBDC-513AEB3B5AD7}"/>
    <hyperlink ref="G197" r:id="rId985" xr:uid="{E5C9A7E5-860B-4AA5-BA02-7014875582E1}"/>
    <hyperlink ref="G201" r:id="rId986" xr:uid="{DD436B1D-660C-40CA-B9ED-CD66FBB8C683}"/>
    <hyperlink ref="G208" r:id="rId987" xr:uid="{B0A206C5-D450-404B-9442-E1D8D3999039}"/>
    <hyperlink ref="G210" r:id="rId988" xr:uid="{EC64EB91-BABC-4114-9ACC-D86E5F0981D0}"/>
    <hyperlink ref="G225" r:id="rId989" xr:uid="{FD32921C-7490-477E-92CF-05043F67873B}"/>
    <hyperlink ref="G226" r:id="rId990" xr:uid="{6BAE29F2-170A-47E8-9F6D-5FA713E11F57}"/>
    <hyperlink ref="G227" r:id="rId991" xr:uid="{E07F7122-9F0B-45D7-8BB2-1E3DFA3BB11C}"/>
    <hyperlink ref="G241" r:id="rId992" xr:uid="{87AB219A-1F3C-4376-86F6-38865A8491FE}"/>
    <hyperlink ref="G244" r:id="rId993" xr:uid="{47CC23BC-5E02-4E62-89C8-F6B8770E79DA}"/>
    <hyperlink ref="G247" r:id="rId994" xr:uid="{487776D1-69BF-462F-B097-F042F701AAC6}"/>
    <hyperlink ref="G248" r:id="rId995" xr:uid="{6792B957-5755-4C04-96A0-221562173546}"/>
    <hyperlink ref="G251" r:id="rId996" xr:uid="{B9992D90-A272-4587-9DDC-50CE1B5ECF02}"/>
    <hyperlink ref="G252" r:id="rId997" xr:uid="{CD40DD43-A54F-4F78-B582-785A569C64F9}"/>
    <hyperlink ref="G303" r:id="rId998" xr:uid="{0DB1A30B-1DC1-4B91-A64E-4C502F22661D}"/>
    <hyperlink ref="G316" r:id="rId999" xr:uid="{5A4D164C-9F20-4B5E-866F-235F5AEEEF9E}"/>
    <hyperlink ref="G341" r:id="rId1000" xr:uid="{78B81DF9-8220-43CE-B71F-B39FA4CFC1F8}"/>
    <hyperlink ref="G352" r:id="rId1001" xr:uid="{4EB8F894-C8B6-4004-99A3-45FD5A8A1CFA}"/>
    <hyperlink ref="G367" r:id="rId1002" xr:uid="{E103FE13-046F-49D3-9F3A-2F02B7372F3E}"/>
    <hyperlink ref="G451" r:id="rId1003" xr:uid="{0C61ACFF-C100-4B21-9DF8-CE688E561EA9}"/>
    <hyperlink ref="G452" r:id="rId1004" xr:uid="{8B045DEE-BA86-44FD-A2CA-FEAEC62DE3E6}"/>
    <hyperlink ref="G454" r:id="rId1005" xr:uid="{1B1BE669-26B7-47E1-B1AA-8FDA043D450D}"/>
    <hyperlink ref="G455" r:id="rId1006" xr:uid="{128A617F-D28C-413D-9127-CB7F8BD95BBB}"/>
    <hyperlink ref="G456" r:id="rId1007" xr:uid="{1143AF71-DBE0-42AC-AE10-1380C65E6974}"/>
    <hyperlink ref="G457" r:id="rId1008" xr:uid="{907ADFFC-E7C2-4F82-A482-D707C1CC5C4E}"/>
    <hyperlink ref="G458" r:id="rId1009" xr:uid="{A16F905C-152E-4A5C-9C02-5C4B566065C1}"/>
    <hyperlink ref="G459" r:id="rId1010" xr:uid="{0002BCAC-3F75-40F4-B145-9A65E319001D}"/>
    <hyperlink ref="G460" r:id="rId1011" xr:uid="{440C41A3-4177-41C3-800A-6DC335F77920}"/>
    <hyperlink ref="G461" r:id="rId1012" xr:uid="{FCB39BF5-0B44-4012-A1BF-5269458689F6}"/>
    <hyperlink ref="G462" r:id="rId1013" xr:uid="{C2A3933C-EEB0-4F2F-A246-72F2BE52B502}"/>
    <hyperlink ref="G465" r:id="rId1014" xr:uid="{2E62F9C9-FF3A-4203-8130-F2F1BEAD62F8}"/>
    <hyperlink ref="G470" r:id="rId1015" xr:uid="{0DDE1AEE-3D38-4421-9545-3514B2E71B31}"/>
    <hyperlink ref="G484" r:id="rId1016" xr:uid="{62F61614-DD48-4628-BE64-ADE88E012218}"/>
    <hyperlink ref="G509" r:id="rId1017" xr:uid="{7CBD5F03-1C29-4300-9E35-095E714F3AFC}"/>
    <hyperlink ref="G642" r:id="rId1018" xr:uid="{EA4E9B55-1E3D-494A-9C7E-05838B027183}"/>
    <hyperlink ref="G648" r:id="rId1019" xr:uid="{4165F164-0429-4D27-BDAA-CA191E6CD0B5}"/>
    <hyperlink ref="G661" r:id="rId1020" xr:uid="{A484B3E4-230F-4B34-A3B7-0277A76F558E}"/>
    <hyperlink ref="G663" r:id="rId1021" xr:uid="{A8C2D689-F6FA-4EC8-86AC-0EAFF5FEEDFD}"/>
    <hyperlink ref="G668" r:id="rId1022" xr:uid="{86578A9C-B4A2-4409-87BC-992E5FA417E6}"/>
    <hyperlink ref="G671" r:id="rId1023" xr:uid="{4775FC08-69B4-4152-AF82-2BF73669FC42}"/>
    <hyperlink ref="G678" r:id="rId1024" xr:uid="{92DAEC76-FC37-47A0-AB51-0FD1F498B9F9}"/>
    <hyperlink ref="G681" r:id="rId1025" xr:uid="{64B79726-12FB-4092-AF70-D1440D91FB8E}"/>
    <hyperlink ref="G683" r:id="rId1026" xr:uid="{99955653-218C-49AD-BC82-F2BBA42C2C7F}"/>
    <hyperlink ref="G685" r:id="rId1027" xr:uid="{B607675F-6788-4396-AD54-56D83D75B4D6}"/>
    <hyperlink ref="G720" r:id="rId1028" xr:uid="{E14B1F9B-4FFB-4389-A3C1-3B0890E9721B}"/>
    <hyperlink ref="G733" r:id="rId1029" xr:uid="{778D1327-A26C-47CA-BF70-D88379EA9BCD}"/>
    <hyperlink ref="G763" r:id="rId1030" xr:uid="{ED2E0A30-E838-4F8D-90A1-A04422D6774D}"/>
    <hyperlink ref="G808" r:id="rId1031" xr:uid="{4FE8A7B0-E496-4738-AF9B-A46AC6EFBF8B}"/>
    <hyperlink ref="G809" r:id="rId1032" xr:uid="{46A4D3C0-4A82-41C5-AA78-0A12D1CABA47}"/>
    <hyperlink ref="G815" r:id="rId1033" xr:uid="{3F1BF781-F1D1-4264-9509-2CCBB5256706}"/>
    <hyperlink ref="G872" r:id="rId1034" xr:uid="{305DEC8B-FDBD-4BCD-8CFF-16115EA39134}"/>
    <hyperlink ref="G874" r:id="rId1035" xr:uid="{A91B7D76-2A4E-4C66-977E-7BD078D77483}"/>
    <hyperlink ref="G984" r:id="rId1036" xr:uid="{AC4DDEA4-37B4-44EF-B89D-16903CF10308}"/>
    <hyperlink ref="G991" r:id="rId1037" xr:uid="{FC918C68-C313-4A3C-B583-35AE8C9E68E1}"/>
    <hyperlink ref="G996" r:id="rId1038" xr:uid="{B843B021-BE76-4F1D-895A-59D033C60F0C}"/>
    <hyperlink ref="G1002" r:id="rId1039" xr:uid="{560402E6-4EA9-4006-8565-5E0291290A7A}"/>
    <hyperlink ref="G1006" r:id="rId1040" xr:uid="{88863501-08DC-4A33-89E1-91478EDC272C}"/>
    <hyperlink ref="G1007" r:id="rId1041" xr:uid="{2A07D487-2551-4694-B1F7-201730EDDEC3}"/>
    <hyperlink ref="G1008" r:id="rId1042" xr:uid="{907244C5-557B-4EBF-B1DA-11192E6A2F10}"/>
    <hyperlink ref="G1009" r:id="rId1043" xr:uid="{D70C5B67-D2FD-4FEA-9C91-6C4B17C1B8E4}"/>
    <hyperlink ref="G1010" r:id="rId1044" xr:uid="{4AE9F8B0-2B7C-4804-8DBD-2739CEF94A21}"/>
    <hyperlink ref="G1011" r:id="rId1045" xr:uid="{03017971-C205-4ECA-8B1F-2D391C4E73EE}"/>
    <hyperlink ref="G1012" r:id="rId1046" xr:uid="{2C527AA7-887E-4CDB-98E6-BB6F2BB9D776}"/>
    <hyperlink ref="G1013" r:id="rId1047" xr:uid="{841D3AB5-9ABC-4D46-A99D-4FC597EA52B3}"/>
    <hyperlink ref="G1014" r:id="rId1048" xr:uid="{29D6A7A8-A79A-41C5-9854-B86E8917319C}"/>
    <hyperlink ref="G1015" r:id="rId1049" xr:uid="{2D9CFE4D-C7A8-4A7B-AEE6-10CB3903193C}"/>
    <hyperlink ref="G1016" r:id="rId1050" xr:uid="{269ECA9D-33E6-495E-8E70-E9763DACAC59}"/>
    <hyperlink ref="G1017" r:id="rId1051" xr:uid="{91D2B164-D996-4C72-92E5-09EA192ADE26}"/>
    <hyperlink ref="G1018" r:id="rId1052" xr:uid="{16F865AB-2851-4654-A620-490327E6F238}"/>
    <hyperlink ref="G1019" r:id="rId1053" xr:uid="{C550E076-CD2A-44DB-8D64-03A0B3F02D32}"/>
    <hyperlink ref="G1020" r:id="rId1054" xr:uid="{2ED962E0-CC91-4B5A-B2E5-A01CAAA8EA8C}"/>
    <hyperlink ref="G1021" r:id="rId1055" xr:uid="{D407F7AC-5730-4C48-861B-DC05315C1651}"/>
    <hyperlink ref="G1022" r:id="rId1056" xr:uid="{E307B53F-4906-47B8-B1AC-D12E7B2BA277}"/>
    <hyperlink ref="G3" r:id="rId1057" xr:uid="{2BF89B9E-1551-4182-A40F-CD05DBAC8832}"/>
    <hyperlink ref="G5" r:id="rId1058" xr:uid="{36AE2D65-FC1D-449F-B029-2A5D365F0C65}"/>
    <hyperlink ref="G6" r:id="rId1059" xr:uid="{DA6C7154-E852-4CFD-A701-81E0EE804EC9}"/>
    <hyperlink ref="G8" r:id="rId1060" xr:uid="{B3F82625-27F0-4D20-B837-9350477ACD4B}"/>
    <hyperlink ref="G9" r:id="rId1061" xr:uid="{AC87740A-86BF-4C87-B3C8-07A406CC6846}"/>
    <hyperlink ref="G10" r:id="rId1062" xr:uid="{02B4C02E-50E1-409C-A0A3-EE464E479919}"/>
    <hyperlink ref="G11" r:id="rId1063" xr:uid="{65AAA76D-3442-4342-9854-4AC4882E7CD2}"/>
    <hyperlink ref="G12" r:id="rId1064" xr:uid="{00158089-2615-4AF4-908B-FEBC7D9FC483}"/>
    <hyperlink ref="G13" r:id="rId1065" xr:uid="{FBE2AA59-17A1-4F4D-898E-36489F9F0C6F}"/>
    <hyperlink ref="G14" r:id="rId1066" xr:uid="{BFB31FC2-2CBE-4F73-8722-9639E9100A4F}"/>
    <hyperlink ref="G15" r:id="rId1067" xr:uid="{61A39703-3567-4516-8BE4-318D32797BF2}"/>
    <hyperlink ref="G16" r:id="rId1068" xr:uid="{E0E4BA56-4373-46D3-AA2E-99DA44F3CCE0}"/>
    <hyperlink ref="G17" r:id="rId1069" xr:uid="{143FB9F1-B00B-4D69-BB03-634C90F329D2}"/>
    <hyperlink ref="G23" r:id="rId1070" xr:uid="{6A7E88E1-1329-4198-B0F4-C9FFF6842801}"/>
    <hyperlink ref="G26" r:id="rId1071" xr:uid="{BF3A4EA1-0F66-48BC-8637-80072640534F}"/>
    <hyperlink ref="G27" r:id="rId1072" xr:uid="{4A286B5B-E5D4-4802-BB78-33BE3273DA56}"/>
    <hyperlink ref="G28" r:id="rId1073" xr:uid="{069606AF-A67D-43B1-AA84-1950C60AA4B2}"/>
    <hyperlink ref="G32" r:id="rId1074" xr:uid="{F0747C5E-77D6-4AC2-B99F-602206F9D2F2}"/>
    <hyperlink ref="G35" r:id="rId1075" xr:uid="{69F6F413-8B94-4B29-A9F7-F8E41E28A286}"/>
    <hyperlink ref="G36" r:id="rId1076" xr:uid="{6D288141-0A4A-47B2-AC16-E8BC290A4C0C}"/>
    <hyperlink ref="G38" r:id="rId1077" xr:uid="{60BE3B08-2C7B-4530-A85D-943D03856331}"/>
    <hyperlink ref="G39" r:id="rId1078" xr:uid="{E8FA1079-B142-449B-9D6E-61A44F3486D2}"/>
    <hyperlink ref="G42" r:id="rId1079" xr:uid="{22350F8D-530E-49F5-8CFD-78566F3924E4}"/>
    <hyperlink ref="G43" r:id="rId1080" xr:uid="{145E6DB9-BD0A-4A36-8D7B-2773E8BB3502}"/>
    <hyperlink ref="G44" r:id="rId1081" xr:uid="{A27E99E7-C8F7-4D15-9B47-A2B95B95DAAA}"/>
    <hyperlink ref="G45" r:id="rId1082" xr:uid="{6414A9FD-4995-45CC-9CFB-4F7FC916BCE1}"/>
    <hyperlink ref="G46" r:id="rId1083" xr:uid="{81649043-1D06-45FF-967E-C15255021FB7}"/>
    <hyperlink ref="G47" r:id="rId1084" xr:uid="{88336E83-FB99-4608-8BFB-D28560126177}"/>
    <hyperlink ref="G48" r:id="rId1085" xr:uid="{E0205BB8-69CA-459C-AA68-83609D6469E2}"/>
    <hyperlink ref="G49" r:id="rId1086" xr:uid="{C88BC001-465F-4E8B-B01C-FF598C7DB939}"/>
    <hyperlink ref="G50" r:id="rId1087" xr:uid="{61D9CFDA-90B0-4314-96F6-422B6E0FCA74}"/>
    <hyperlink ref="G51" r:id="rId1088" xr:uid="{26637BDC-5A12-49E2-BFA2-975848F8EF9E}"/>
    <hyperlink ref="G53" r:id="rId1089" xr:uid="{DC468BC1-9783-4B8A-B781-AB0906A0FE94}"/>
    <hyperlink ref="G61" r:id="rId1090" xr:uid="{8FE64AE0-80C5-4654-AD79-EF7EFCB69242}"/>
    <hyperlink ref="G62" r:id="rId1091" xr:uid="{E63D5257-2F3C-4B71-BBE9-5486831D75FC}"/>
    <hyperlink ref="G63" r:id="rId1092" xr:uid="{F8AE33A8-0A91-437F-8E3F-C8EF0B7AFE34}"/>
    <hyperlink ref="G64" r:id="rId1093" xr:uid="{23F3363D-02DE-429B-9F93-AFE1BDD94DD3}"/>
    <hyperlink ref="G65" r:id="rId1094" xr:uid="{50EC6292-1B99-4245-8A9F-0C4ADAA1B74D}"/>
    <hyperlink ref="G66" r:id="rId1095" xr:uid="{0A8A9E79-6E20-42E2-A21B-C06EB8B374B8}"/>
    <hyperlink ref="G72" r:id="rId1096" xr:uid="{6E4C218D-4CEE-495F-B7A9-0001E478FFE8}"/>
    <hyperlink ref="G73" r:id="rId1097" xr:uid="{8CE0FE03-E9CF-4D1A-95D3-9D451B2AAC28}"/>
    <hyperlink ref="G74" r:id="rId1098" xr:uid="{4557D77B-BC02-459F-84A6-5138BA5025D7}"/>
    <hyperlink ref="G75" r:id="rId1099" xr:uid="{545EFCD4-0C6F-4718-A829-969C14D2AB46}"/>
    <hyperlink ref="G76" r:id="rId1100" xr:uid="{08080236-8E00-4D89-BC47-F5C854D8D35B}"/>
    <hyperlink ref="G77" r:id="rId1101" xr:uid="{749F72CC-75F2-4959-8896-C6522A03C2C2}"/>
    <hyperlink ref="G81" r:id="rId1102" xr:uid="{9E2DC807-E6C6-463A-86EB-B7E5B9655D41}"/>
    <hyperlink ref="G82" r:id="rId1103" xr:uid="{0A564B5F-19A0-4A8C-8234-C2355D634B94}"/>
    <hyperlink ref="G83" r:id="rId1104" xr:uid="{68ED74C9-6EDB-4F63-98F9-2867EFCE4A59}"/>
    <hyperlink ref="G84" r:id="rId1105" xr:uid="{ADAE89DF-C71A-4B59-AFED-E090407755CB}"/>
    <hyperlink ref="G86" r:id="rId1106" xr:uid="{BC16FA51-4F80-4605-A796-E4B3F626BAF9}"/>
    <hyperlink ref="G87" r:id="rId1107" xr:uid="{BB650D0F-A223-4588-89EB-EC05CD3CF99C}"/>
    <hyperlink ref="G88" r:id="rId1108" xr:uid="{2446A70F-0820-4493-A30B-7E08F65306DD}"/>
    <hyperlink ref="G90" r:id="rId1109" xr:uid="{20445062-4A92-4FC9-8517-99CD55A4C27C}"/>
    <hyperlink ref="G91" r:id="rId1110" xr:uid="{FCEDC7C8-2136-47B4-B396-5DD4E8EF46EE}"/>
    <hyperlink ref="G92" r:id="rId1111" xr:uid="{1493CA45-EB53-4EAE-AB09-53A0A54CF68E}"/>
    <hyperlink ref="G93" r:id="rId1112" xr:uid="{84E031B5-9990-41D4-A5A9-FB7ECDDDB9E8}"/>
    <hyperlink ref="G94" r:id="rId1113" xr:uid="{721E16B8-C1A8-4183-AC54-5637238D0D02}"/>
    <hyperlink ref="G95" r:id="rId1114" xr:uid="{10553F9A-E942-43EC-82DF-C18FCD7A2E90}"/>
    <hyperlink ref="G96" r:id="rId1115" xr:uid="{D64D0D40-5B94-4565-A393-C6B4F8C4C36B}"/>
    <hyperlink ref="G97" r:id="rId1116" xr:uid="{37D401EF-0B2E-4F86-B697-C9D60FAFD0EE}"/>
    <hyperlink ref="G98" r:id="rId1117" xr:uid="{00B77D46-C1F5-4FE4-B1ED-BA65A5C17E47}"/>
    <hyperlink ref="G99" r:id="rId1118" xr:uid="{C5BC6616-5880-4432-8A06-63DB2B7DE1E5}"/>
    <hyperlink ref="G101" r:id="rId1119" xr:uid="{AB1B196F-1161-4E32-A9A4-73F926D561A4}"/>
    <hyperlink ref="G103" r:id="rId1120" xr:uid="{8C5770B9-6C0D-40A8-A408-67CC7D30273E}"/>
    <hyperlink ref="G105" r:id="rId1121" xr:uid="{FE87DCD0-2B2C-4B51-9511-0353F414177F}"/>
    <hyperlink ref="G120" r:id="rId1122" xr:uid="{799D44C5-71E3-4CCD-AA62-1D8253EC9558}"/>
    <hyperlink ref="G121" r:id="rId1123" xr:uid="{F4743344-3EA5-43B9-A61F-24984AE4A687}"/>
    <hyperlink ref="G122" r:id="rId1124" xr:uid="{EADF89E1-03A3-4AED-8108-D046CB32A732}"/>
    <hyperlink ref="G123" r:id="rId1125" xr:uid="{7107A1D7-C6D5-43D5-AD30-6B9E9B511249}"/>
    <hyperlink ref="G124" r:id="rId1126" xr:uid="{1F3DACD0-D0E6-436C-9111-BFDB17F40A4F}"/>
    <hyperlink ref="G125" r:id="rId1127" xr:uid="{335307EB-782A-47C4-9791-003DAC648E93}"/>
    <hyperlink ref="G126" r:id="rId1128" xr:uid="{8407C15F-E7DA-4518-86FA-7E75AFC77C57}"/>
    <hyperlink ref="G129" r:id="rId1129" xr:uid="{9012F742-7B1F-4DFB-8C6E-00B66610EDA6}"/>
    <hyperlink ref="G130" r:id="rId1130" xr:uid="{10274DCE-9314-4622-8624-10AD68A34115}"/>
    <hyperlink ref="G131" r:id="rId1131" xr:uid="{6C5F4480-F8FA-46C8-926A-7B50F9E37824}"/>
    <hyperlink ref="G132" r:id="rId1132" xr:uid="{2B284B66-389D-467D-8782-2EB1FB8B21F4}"/>
    <hyperlink ref="G133" r:id="rId1133" xr:uid="{5D259F93-8A44-4106-A499-E0662EE2F12E}"/>
    <hyperlink ref="G134" r:id="rId1134" xr:uid="{54D51252-7929-40AB-BFA3-86D8021C7B5F}"/>
    <hyperlink ref="G135" r:id="rId1135" xr:uid="{F4A74092-F65F-4E09-8C94-77A14AB914F9}"/>
    <hyperlink ref="G136" r:id="rId1136" xr:uid="{6518997E-2212-4EB1-9EFE-FC9BA72459B0}"/>
    <hyperlink ref="G137" r:id="rId1137" xr:uid="{D2AF06D9-14C0-4FB5-BD91-33DB9ABA0C2D}"/>
    <hyperlink ref="G138" r:id="rId1138" xr:uid="{938C4A5D-9320-4C0F-8302-A85CA7ED8C65}"/>
    <hyperlink ref="G139" r:id="rId1139" xr:uid="{324DAB0D-204C-4F40-9A17-27BB15E96D77}"/>
    <hyperlink ref="G140" r:id="rId1140" xr:uid="{F3759CF3-380A-428A-B286-BF26268CB60C}"/>
    <hyperlink ref="G141" r:id="rId1141" xr:uid="{B4B4C842-0078-427D-A425-6F4C6FB181AF}"/>
    <hyperlink ref="G142" r:id="rId1142" xr:uid="{8A97E4CA-F88D-4D53-8024-430BEC58C6F3}"/>
    <hyperlink ref="G143" r:id="rId1143" xr:uid="{3B919573-6EDA-4609-B516-05B1F559E374}"/>
    <hyperlink ref="G144" r:id="rId1144" xr:uid="{E7A0F949-F9AE-4EF2-A2D1-F0F4B4C37E26}"/>
    <hyperlink ref="G145" r:id="rId1145" xr:uid="{9601AA6A-7164-4D67-9E81-ED472B03B626}"/>
    <hyperlink ref="G146" r:id="rId1146" xr:uid="{AA22C4B3-CB69-4BF8-ACA8-7AE7BF4442E9}"/>
    <hyperlink ref="G147" r:id="rId1147" xr:uid="{C15E2F4B-2C8A-4CCB-B014-320606695809}"/>
    <hyperlink ref="G148" r:id="rId1148" xr:uid="{43994EA4-A92A-42BE-9A57-FB02CEDF1799}"/>
    <hyperlink ref="G149" r:id="rId1149" xr:uid="{FB726ED8-CD18-4D52-B0E8-BA3FD9212D81}"/>
    <hyperlink ref="G150" r:id="rId1150" xr:uid="{811E1452-3E8E-4E3E-88EB-B250E63C071B}"/>
    <hyperlink ref="G151" r:id="rId1151" xr:uid="{D9BEF252-2CF7-40D7-AE56-595EC9675BDD}"/>
    <hyperlink ref="G153" r:id="rId1152" xr:uid="{1F4BBE5B-96EB-44A8-B989-0BB823A5B06C}"/>
    <hyperlink ref="G155" r:id="rId1153" xr:uid="{0F5AEE6B-8958-4FE1-8596-4A62DD72195F}"/>
    <hyperlink ref="G156" r:id="rId1154" xr:uid="{C7B9A7B1-911C-43D1-9270-78ADA8C703D7}"/>
    <hyperlink ref="G157" r:id="rId1155" xr:uid="{A4E67324-7F80-4F1F-92F8-C27CFB1BAE77}"/>
    <hyperlink ref="G158" r:id="rId1156" xr:uid="{F30B91F2-74BA-4EEB-B014-EB950D0034B1}"/>
    <hyperlink ref="G159" r:id="rId1157" xr:uid="{F442713F-CE22-4F11-9273-E6EBB2A75ECC}"/>
    <hyperlink ref="G160" r:id="rId1158" xr:uid="{583E9261-5F57-4407-9BEC-5AF723ED11C3}"/>
    <hyperlink ref="G163" r:id="rId1159" xr:uid="{E38793E7-E14F-48B0-82E7-7A462405D61C}"/>
    <hyperlink ref="G166" r:id="rId1160" xr:uid="{3011E739-6439-480B-9303-2D9C6BDC3850}"/>
    <hyperlink ref="G167" r:id="rId1161" xr:uid="{5688F9AF-3023-4542-95F9-6E6193B61EED}"/>
    <hyperlink ref="G168" r:id="rId1162" xr:uid="{A4C1D8AB-51BA-409A-B745-073B7C1D2F99}"/>
    <hyperlink ref="G170" r:id="rId1163" xr:uid="{F033124B-C3C9-4C7E-9086-D05EDB081F35}"/>
    <hyperlink ref="G172" r:id="rId1164" xr:uid="{A17CFC16-6B31-4176-8EB5-4AA711D4D6A5}"/>
    <hyperlink ref="G173" r:id="rId1165" xr:uid="{2914B96D-91D8-42F6-A936-3543EC439D20}"/>
    <hyperlink ref="G175" r:id="rId1166" xr:uid="{949592A1-D2A5-4BFC-9647-5BA2FC681CF7}"/>
    <hyperlink ref="G177" r:id="rId1167" xr:uid="{E8346CF8-75EC-43A2-99D7-89A4D3E5B998}"/>
    <hyperlink ref="G178" r:id="rId1168" xr:uid="{FDB1F315-9002-4CF6-8187-C0B11FCD64DB}"/>
    <hyperlink ref="G180" r:id="rId1169" xr:uid="{ED19C06F-0755-4AFC-A978-1ED1254790EC}"/>
    <hyperlink ref="G181" r:id="rId1170" xr:uid="{43CFC13A-98E7-4C3C-B22C-F9D03F6281C1}"/>
    <hyperlink ref="G182" r:id="rId1171" xr:uid="{E4953F31-6E0F-4D4D-A26A-EC040124A0D9}"/>
    <hyperlink ref="G183" r:id="rId1172" xr:uid="{B36E200E-CBD8-4111-871D-8BFB5DA4CB44}"/>
    <hyperlink ref="G184" r:id="rId1173" xr:uid="{66B04291-18B8-4046-9415-92F75F0CD5E3}"/>
    <hyperlink ref="G185" r:id="rId1174" xr:uid="{6DBF32A5-DFAA-4D66-8DA2-E741349D7B6A}"/>
    <hyperlink ref="G186" r:id="rId1175" xr:uid="{8AFA6CD4-77E0-419F-8BC4-C538F65917CC}"/>
    <hyperlink ref="G187" r:id="rId1176" xr:uid="{F6B3F811-66C7-4751-9CE2-C69BF25B9F42}"/>
    <hyperlink ref="G188" r:id="rId1177" xr:uid="{33350A42-F7BB-46F2-AB39-EA368433F906}"/>
    <hyperlink ref="G189" r:id="rId1178" xr:uid="{4C003C76-761E-4CFC-B4A5-B7B2EC31C15C}"/>
    <hyperlink ref="G190" r:id="rId1179" xr:uid="{F9AC7EC1-1E06-4F8C-95AC-137798E0AA44}"/>
    <hyperlink ref="G191" r:id="rId1180" xr:uid="{73F6539B-95FB-49DF-91EC-4EE1B250D062}"/>
    <hyperlink ref="G192" r:id="rId1181" xr:uid="{79FF5587-342A-4901-AFF1-23AE4B940524}"/>
    <hyperlink ref="G193" r:id="rId1182" xr:uid="{66157CBC-1931-430C-9C63-B76701E0993D}"/>
    <hyperlink ref="G198" r:id="rId1183" xr:uid="{1EBA129E-CAA7-4289-BD2D-8800710848CD}"/>
    <hyperlink ref="G199" r:id="rId1184" xr:uid="{61F11EC1-AB4F-4D94-BA5C-4C24B3A877A0}"/>
    <hyperlink ref="G200" r:id="rId1185" xr:uid="{5AD2F2B5-FE38-4983-9971-D59E259D41A2}"/>
    <hyperlink ref="G202" r:id="rId1186" xr:uid="{CB716488-6EC8-4DA4-9347-DC0BB7402788}"/>
    <hyperlink ref="G203" r:id="rId1187" xr:uid="{D7553483-F816-4DEE-8157-9649AE0E79E4}"/>
    <hyperlink ref="G204" r:id="rId1188" xr:uid="{F6B0F900-0DDE-41EE-8AB1-878DF2B00150}"/>
    <hyperlink ref="G205" r:id="rId1189" xr:uid="{C16EAD68-5C7B-41BB-8433-A2DC07B2C53B}"/>
    <hyperlink ref="G206" r:id="rId1190" xr:uid="{F4B978AA-D5AB-4AFD-A95D-B23795C5497A}"/>
    <hyperlink ref="G207" r:id="rId1191" xr:uid="{C21DBB58-EE64-4784-81DD-FEF84133B2FE}"/>
    <hyperlink ref="G209" r:id="rId1192" xr:uid="{C47FEA59-7080-4713-874C-01B4C1C7BC79}"/>
    <hyperlink ref="G211" r:id="rId1193" xr:uid="{0F3DBB21-564C-4E19-8142-067739182DF6}"/>
    <hyperlink ref="G212" r:id="rId1194" xr:uid="{9F4827DD-5C06-4F93-8B37-03BE2528FD9A}"/>
    <hyperlink ref="G213" r:id="rId1195" xr:uid="{B2F6E4C3-7164-491D-BAE6-6E72C321E6EF}"/>
    <hyperlink ref="G214" r:id="rId1196" xr:uid="{DD48BA98-F3C8-400D-AD81-0492CF6EB4B3}"/>
    <hyperlink ref="G215" r:id="rId1197" xr:uid="{FA9DAD1E-D7DD-4414-85E0-A0340EBBCEA7}"/>
    <hyperlink ref="G216" r:id="rId1198" xr:uid="{B9979681-FFF8-4235-818C-6E2D29191666}"/>
    <hyperlink ref="G217" r:id="rId1199" xr:uid="{71A9688F-FF0F-4BB6-95B5-7386E6EABA4C}"/>
    <hyperlink ref="G218" r:id="rId1200" xr:uid="{F5115E20-C00D-4297-927A-139AFEBBF75D}"/>
    <hyperlink ref="G219" r:id="rId1201" xr:uid="{32301340-6968-4E38-9A19-A4982B6F149C}"/>
    <hyperlink ref="G220" r:id="rId1202" xr:uid="{C804515F-5AAC-4EA9-90C1-E6444CAE5520}"/>
    <hyperlink ref="G221" r:id="rId1203" xr:uid="{89290EF7-29B1-4AAA-AA88-ECF3BC6D682C}"/>
    <hyperlink ref="G222" r:id="rId1204" xr:uid="{D63DADCF-678B-4859-9436-95DE061C2739}"/>
    <hyperlink ref="G223" r:id="rId1205" xr:uid="{27E7F32B-3A10-4109-9C12-ABAB4F34FC5C}"/>
    <hyperlink ref="G224" r:id="rId1206" xr:uid="{20D6F7B2-B134-487D-B0D0-02E112317DA8}"/>
    <hyperlink ref="G228" r:id="rId1207" xr:uid="{647903F4-B6CB-4F2B-8A68-C86E98004CF3}"/>
    <hyperlink ref="G229" r:id="rId1208" xr:uid="{9E35BACF-C2B5-40FC-AA2F-13E4AFFDE59C}"/>
    <hyperlink ref="G230" r:id="rId1209" xr:uid="{2BA07F39-93B1-475E-B17C-923F1F64679E}"/>
    <hyperlink ref="G231" r:id="rId1210" xr:uid="{9C54FB15-91A5-4AEE-B149-F1CA834E5080}"/>
    <hyperlink ref="G232" r:id="rId1211" xr:uid="{F176C499-DE11-4F16-AC22-1C1640FBDC9F}"/>
    <hyperlink ref="G233" r:id="rId1212" xr:uid="{791E21C5-B036-49DD-B13B-3A6C29093A41}"/>
    <hyperlink ref="G234" r:id="rId1213" xr:uid="{27F1CDA4-D499-4D52-BE12-8710C6297F0A}"/>
    <hyperlink ref="G235" r:id="rId1214" xr:uid="{75323870-37CA-4F52-A7AB-A3456B19FD50}"/>
    <hyperlink ref="G236" r:id="rId1215" xr:uid="{12262512-FFBA-4074-BDC6-125D3F2D5D66}"/>
    <hyperlink ref="G237" r:id="rId1216" xr:uid="{71BEE77B-56C8-4C0B-BB97-A4DA01406B49}"/>
    <hyperlink ref="G238" r:id="rId1217" xr:uid="{BFB5235C-E8D7-4753-8EED-BD374FB4F97B}"/>
    <hyperlink ref="G239" r:id="rId1218" xr:uid="{9F58A24A-C332-4A0A-8A16-6E2CC7EC399F}"/>
    <hyperlink ref="G240" r:id="rId1219" xr:uid="{75B965C1-C8C6-476A-BB71-DC0BFD33CCD2}"/>
    <hyperlink ref="G242" r:id="rId1220" xr:uid="{975F3FDC-5B81-48A1-A2B2-4706A2EA177D}"/>
    <hyperlink ref="G243" r:id="rId1221" xr:uid="{5965F7B9-E1C1-4293-8486-9DD7C89BBE6F}"/>
    <hyperlink ref="G245" r:id="rId1222" xr:uid="{935CA4EE-7AEC-4B54-A5A3-9236D46A2806}"/>
    <hyperlink ref="G246" r:id="rId1223" xr:uid="{E6FEE63B-FFC3-4088-80A2-C38AB34A84AD}"/>
    <hyperlink ref="G249" r:id="rId1224" xr:uid="{2A94D5CE-7BD6-498E-9C51-85E1E52DDB7C}"/>
    <hyperlink ref="G250" r:id="rId1225" xr:uid="{77D8011A-DA10-470D-8FEC-5DDFD6F74F89}"/>
    <hyperlink ref="G253" r:id="rId1226" xr:uid="{C3C786CA-D531-47EA-83A0-905DB922C587}"/>
    <hyperlink ref="G254" r:id="rId1227" xr:uid="{D7274F0E-4F11-4565-8151-A0807330DFFB}"/>
    <hyperlink ref="G255" r:id="rId1228" xr:uid="{8166FC1C-2806-4136-9BFA-EAA8F53DDA28}"/>
    <hyperlink ref="G256" r:id="rId1229" xr:uid="{63BA33F2-A8F5-4763-AF7B-F94236F4213D}"/>
    <hyperlink ref="G257" r:id="rId1230" xr:uid="{A0B4ABA7-711B-40EB-B836-1253482F9457}"/>
    <hyperlink ref="G258" r:id="rId1231" xr:uid="{FC422968-6CD2-4637-9AAA-4EC67478DD65}"/>
    <hyperlink ref="G259" r:id="rId1232" xr:uid="{517C05E9-712D-4A16-9699-CE5569792D30}"/>
    <hyperlink ref="G260" r:id="rId1233" xr:uid="{3065AD2E-1313-432A-80BC-DF47D72553BD}"/>
    <hyperlink ref="G261" r:id="rId1234" xr:uid="{DD75635F-71C5-4C37-83DA-F104C512DDDC}"/>
    <hyperlink ref="G262" r:id="rId1235" xr:uid="{6BC81E5F-09E3-4C01-A695-F27001B0070C}"/>
    <hyperlink ref="G263" r:id="rId1236" xr:uid="{027D3B6E-EA48-4C68-A087-2E8571A0A98E}"/>
    <hyperlink ref="G264" r:id="rId1237" xr:uid="{2C9D4C89-B1E6-45B7-94D9-4D1D8A0592F3}"/>
    <hyperlink ref="G265" r:id="rId1238" xr:uid="{B993215F-633B-4774-8FCE-863B17C5334B}"/>
    <hyperlink ref="G266" r:id="rId1239" xr:uid="{325D682F-B7C4-424F-A366-D75B70A21F63}"/>
    <hyperlink ref="G267" r:id="rId1240" xr:uid="{81800310-E827-4682-A50C-828BEE4C304E}"/>
    <hyperlink ref="G268" r:id="rId1241" xr:uid="{5715721F-9631-4021-BA5C-89355E8EA8EC}"/>
    <hyperlink ref="G269" r:id="rId1242" xr:uid="{3725383C-B906-4734-AE3C-23654072C989}"/>
    <hyperlink ref="G270" r:id="rId1243" xr:uid="{FBDB0226-B421-4772-831F-24320970FF32}"/>
    <hyperlink ref="G271" r:id="rId1244" xr:uid="{87900CB2-8D4C-4DC9-B70D-2CD1E37B97C6}"/>
    <hyperlink ref="G272" r:id="rId1245" xr:uid="{BD84C7B0-1AC4-4BDB-B105-BBC64C7B5360}"/>
    <hyperlink ref="G273" r:id="rId1246" xr:uid="{0F07CF53-741D-418B-B4D4-6D0DEEDFB3BC}"/>
    <hyperlink ref="G274" r:id="rId1247" xr:uid="{3EE4F138-74EA-4973-AF49-8BBA1DFB31EA}"/>
    <hyperlink ref="G275" r:id="rId1248" xr:uid="{EF83B778-3AF1-4683-BF14-E3705B33732E}"/>
    <hyperlink ref="G276" r:id="rId1249" xr:uid="{08B16F2D-1CE4-4CCC-A43F-F6D451247C41}"/>
    <hyperlink ref="G277" r:id="rId1250" xr:uid="{376BBF91-F043-4994-8D97-F0C7C8E940D5}"/>
    <hyperlink ref="G278" r:id="rId1251" xr:uid="{D3CD3D4A-D681-4705-B4D4-1C7D328E2B4B}"/>
    <hyperlink ref="G279" r:id="rId1252" xr:uid="{F85813D5-E807-40F0-B3B2-D4C5CAACFEBB}"/>
    <hyperlink ref="G280" r:id="rId1253" xr:uid="{97DB2DC7-81B0-4176-A951-8013CAA8CE4E}"/>
    <hyperlink ref="G281" r:id="rId1254" xr:uid="{22C92ED7-DA49-4757-80CC-C9C62E2159AE}"/>
    <hyperlink ref="G282" r:id="rId1255" xr:uid="{126E126B-2290-4CD9-8168-E89DB3084773}"/>
    <hyperlink ref="G283" r:id="rId1256" xr:uid="{F2100C65-CB29-487E-B796-3C0B05F441C4}"/>
    <hyperlink ref="G284" r:id="rId1257" xr:uid="{AAE920D3-B028-45E0-ADAB-78EB0FC82DD0}"/>
    <hyperlink ref="G285" r:id="rId1258" xr:uid="{7D33970B-27C9-484A-8E83-EED015D17B35}"/>
    <hyperlink ref="G286" r:id="rId1259" xr:uid="{513639E0-A1C2-4CB2-A1C0-C08C9F14BE0E}"/>
    <hyperlink ref="G287" r:id="rId1260" xr:uid="{2574E7C4-1AF8-4B7E-915C-9832FA5A7C5C}"/>
    <hyperlink ref="G288" r:id="rId1261" xr:uid="{74E07009-25A0-4827-9FCD-E0C07FB8B361}"/>
    <hyperlink ref="G289" r:id="rId1262" xr:uid="{0C9E5D76-0E10-4D16-95D1-810E5C60ECF9}"/>
    <hyperlink ref="G290" r:id="rId1263" xr:uid="{496C2D31-3A5D-4F71-B6F5-A8A542FEA9EE}"/>
    <hyperlink ref="G291" r:id="rId1264" xr:uid="{D3485659-2E34-45AA-8814-58A57401C947}"/>
    <hyperlink ref="G292" r:id="rId1265" xr:uid="{E3B145EC-1937-45C3-90D3-7A72A7443E29}"/>
    <hyperlink ref="G293" r:id="rId1266" xr:uid="{F86B1948-B89E-4D49-A27A-F61DB5FF8EC4}"/>
    <hyperlink ref="G294" r:id="rId1267" xr:uid="{0E383498-0DDC-421A-97E3-770B6DB0A511}"/>
    <hyperlink ref="G295" r:id="rId1268" xr:uid="{B9E3BCA6-4C25-4DE6-8662-F82B0137574C}"/>
    <hyperlink ref="G296" r:id="rId1269" xr:uid="{BB3CB5C3-3ADD-410E-A66E-CB57B0BF8FC8}"/>
    <hyperlink ref="G297" r:id="rId1270" xr:uid="{B1F114E6-ABA9-4968-A929-F03467D86367}"/>
    <hyperlink ref="G298" r:id="rId1271" xr:uid="{5BAB14FC-E325-42A5-9C29-9EACC77F09D9}"/>
    <hyperlink ref="G299" r:id="rId1272" xr:uid="{B594C9DE-8C92-4E34-A0D3-7EB4B2C0C5C2}"/>
    <hyperlink ref="G300" r:id="rId1273" xr:uid="{8701F658-8315-47DD-ACA9-D8FB656D4676}"/>
    <hyperlink ref="G301" r:id="rId1274" xr:uid="{F05124E6-EAEB-4BCD-835A-0F7DA126E0E0}"/>
    <hyperlink ref="G302" r:id="rId1275" xr:uid="{E33A1231-E0B6-46C4-8774-BEE93879DA04}"/>
    <hyperlink ref="G304" r:id="rId1276" xr:uid="{E7DB9CEB-66F5-4CB0-8736-81D668CC9A33}"/>
    <hyperlink ref="G305" r:id="rId1277" xr:uid="{A0449C18-ACEC-410B-BDE5-F03E98AA5996}"/>
    <hyperlink ref="G306" r:id="rId1278" xr:uid="{998E4693-A30C-434B-96F7-7FB43E4264F9}"/>
    <hyperlink ref="G307" r:id="rId1279" xr:uid="{9D756CCF-CB5C-4212-ABC2-F568494BB953}"/>
    <hyperlink ref="G308" r:id="rId1280" xr:uid="{859A9DF4-C969-44B5-923F-785432768FB1}"/>
    <hyperlink ref="G309" r:id="rId1281" xr:uid="{2D986725-F7AA-4A57-A637-CB0DED4DC879}"/>
    <hyperlink ref="G310" r:id="rId1282" xr:uid="{64632D4C-C2D7-4F37-8ED9-12BD6A472C22}"/>
    <hyperlink ref="G311" r:id="rId1283" xr:uid="{38D8B4CA-F9F2-4502-8B78-02D2BAD0A1F7}"/>
    <hyperlink ref="G315" r:id="rId1284" xr:uid="{0B3A7912-4A9F-41C9-AC51-B46800D1DAF3}"/>
    <hyperlink ref="G317" r:id="rId1285" xr:uid="{0C6F93CB-D633-4B53-8629-8CCDABBB1083}"/>
    <hyperlink ref="G318" r:id="rId1286" xr:uid="{0EF39C38-0987-4B5F-AFCB-4F4A7296E4F4}"/>
    <hyperlink ref="G322" r:id="rId1287" xr:uid="{1854B51F-C86A-4562-AEB2-C1D63D7F5FA2}"/>
    <hyperlink ref="G323" r:id="rId1288" xr:uid="{943FFAAD-8C09-4DA9-A283-DB8655A3FBEE}"/>
    <hyperlink ref="G324" r:id="rId1289" xr:uid="{066D66CB-A0E3-4813-BD83-8750714597DF}"/>
    <hyperlink ref="G325" r:id="rId1290" xr:uid="{A1A9E849-4C75-4CE5-8CD6-7D8895FB1BA0}"/>
    <hyperlink ref="G326" r:id="rId1291" xr:uid="{61F8D2B9-CD7D-46DA-980F-CEDCDDDA27F7}"/>
    <hyperlink ref="G327" r:id="rId1292" xr:uid="{19B75937-A353-4E23-A996-4091CAADA09E}"/>
    <hyperlink ref="G328" r:id="rId1293" xr:uid="{9146B50F-0316-4183-8D4E-BF8B42D070C5}"/>
    <hyperlink ref="G329" r:id="rId1294" xr:uid="{06AE27E7-9EC1-472F-90AC-1422B17CF5C6}"/>
    <hyperlink ref="G330" r:id="rId1295" xr:uid="{9C8B4A49-A424-4FAC-962A-87F88CD9C18F}"/>
    <hyperlink ref="G331" r:id="rId1296" xr:uid="{014EEC50-5443-4626-A01E-35DFDC22D75F}"/>
    <hyperlink ref="G332" r:id="rId1297" xr:uid="{B68A3FA2-1B56-4D3E-87CE-291BCDE5EE38}"/>
    <hyperlink ref="G333" r:id="rId1298" xr:uid="{5019EC4B-F8C8-405D-AC39-2AB45BA2CD7B}"/>
    <hyperlink ref="G334" r:id="rId1299" xr:uid="{038197F9-8E17-4511-87DF-964EE7F5EBAE}"/>
    <hyperlink ref="G335" r:id="rId1300" xr:uid="{C5160362-FDC8-491E-86C8-EF8135B8C2C1}"/>
    <hyperlink ref="G336" r:id="rId1301" xr:uid="{4B5A6341-A6BF-40BD-8954-7E5D7869816E}"/>
    <hyperlink ref="G337" r:id="rId1302" xr:uid="{FB059EEB-029F-44B2-8834-DE548FBB0CCB}"/>
    <hyperlink ref="G338" r:id="rId1303" xr:uid="{62B94D9F-3501-4D6F-8AC4-B65E66930114}"/>
    <hyperlink ref="G339" r:id="rId1304" xr:uid="{235B2B1B-8A53-4A38-9EBD-616118E083D5}"/>
    <hyperlink ref="G340" r:id="rId1305" xr:uid="{266DDFB7-73B4-46CE-8B22-048F6FEC70BB}"/>
    <hyperlink ref="G342" r:id="rId1306" xr:uid="{3BC09BE4-57D7-4A56-9F1E-9C0119E91AEE}"/>
    <hyperlink ref="G343" r:id="rId1307" xr:uid="{C4F16EF9-5CD1-4DFA-A26A-8068D83B6846}"/>
    <hyperlink ref="G344" r:id="rId1308" xr:uid="{09F222C4-269D-4D18-8DAB-5156F2F7F431}"/>
    <hyperlink ref="G345" r:id="rId1309" xr:uid="{1D2A074B-7EE8-42D5-994B-F6DA6B972A2B}"/>
    <hyperlink ref="G346" r:id="rId1310" xr:uid="{E209F389-6642-4681-BFD2-F8BB5C3F0B4A}"/>
    <hyperlink ref="G347" r:id="rId1311" xr:uid="{EC8E4E0B-79BB-46D4-942D-A0718F801D97}"/>
    <hyperlink ref="G348" r:id="rId1312" xr:uid="{E98F4EC9-F43A-4103-9B01-49C2607C49DB}"/>
    <hyperlink ref="G349" r:id="rId1313" xr:uid="{8D3F1DC3-E3D2-47A2-AF02-E2C58FCF594F}"/>
    <hyperlink ref="G350" r:id="rId1314" xr:uid="{D9FC49A1-98FD-404A-9A44-72B1C9871FBB}"/>
    <hyperlink ref="G351" r:id="rId1315" xr:uid="{CF7B08C7-37D0-4E00-BFCF-8CA6934AEE15}"/>
    <hyperlink ref="G353" r:id="rId1316" xr:uid="{D1BF66E3-1CC6-429B-BE80-1EF6AB5B5839}"/>
    <hyperlink ref="G354" r:id="rId1317" xr:uid="{B9383B80-EF7C-4293-802C-0327C608B35F}"/>
    <hyperlink ref="G355" r:id="rId1318" xr:uid="{2D40F3E4-2869-4004-855A-FBE8C2525821}"/>
    <hyperlink ref="G356" r:id="rId1319" xr:uid="{95B22E0F-9EA0-4AC4-9917-D2E854DBE4F4}"/>
    <hyperlink ref="G357" r:id="rId1320" xr:uid="{9869D5B7-0F54-4A9C-862C-A600B444A497}"/>
    <hyperlink ref="G358" r:id="rId1321" xr:uid="{AED15652-9C28-4D3E-9249-530DA7C25C4C}"/>
    <hyperlink ref="G359" r:id="rId1322" xr:uid="{6AE3B5C2-9D34-4AC6-B087-3C6A5A5B1302}"/>
    <hyperlink ref="G360" r:id="rId1323" xr:uid="{4E76C9CA-50E3-4006-A8EA-C1D13B6CA070}"/>
    <hyperlink ref="G361" r:id="rId1324" xr:uid="{E7B22816-5457-4D89-ACEA-F61B414BB651}"/>
    <hyperlink ref="G362" r:id="rId1325" xr:uid="{C1730D11-5EF6-4B83-B0E0-5C76D775D20A}"/>
    <hyperlink ref="G363" r:id="rId1326" xr:uid="{AB0DB992-6E62-4D81-9704-AB19DB919739}"/>
    <hyperlink ref="G364" r:id="rId1327" xr:uid="{0F4B0A1A-260D-421D-B5AD-12A08C5BA9D2}"/>
    <hyperlink ref="G366" r:id="rId1328" xr:uid="{D524F17B-043B-4941-8345-A8175B051F8E}"/>
    <hyperlink ref="G365" r:id="rId1329" xr:uid="{86EF5918-B4D6-4B64-BA4B-27DBBF3E20FD}"/>
    <hyperlink ref="G368" r:id="rId1330" xr:uid="{ECEC2A77-EBC7-4FAE-A8F9-A19AD3EF7033}"/>
    <hyperlink ref="G369" r:id="rId1331" xr:uid="{3468ECA6-34C1-42F4-B75A-DAFCD2F77C74}"/>
    <hyperlink ref="G372" r:id="rId1332" xr:uid="{029F2D23-6659-47ED-BF88-F06749EA1961}"/>
    <hyperlink ref="G373" r:id="rId1333" xr:uid="{9906D476-42F1-49E4-AB30-C0EE28686C9C}"/>
    <hyperlink ref="G376" r:id="rId1334" xr:uid="{C7936409-6F59-46F5-8B4D-697DF7E3020D}"/>
    <hyperlink ref="G377" r:id="rId1335" xr:uid="{98B9A99C-B8A3-45DB-B799-1A4426F43D41}"/>
    <hyperlink ref="G378" r:id="rId1336" xr:uid="{E93D1AD8-ED2B-46F1-89FA-48EB199857A0}"/>
    <hyperlink ref="G379" r:id="rId1337" xr:uid="{5D4B8BF0-F71E-463F-B025-0780A3BF0F60}"/>
    <hyperlink ref="G380" r:id="rId1338" xr:uid="{916D94E2-B7FB-462F-A753-20FC21CAEC19}"/>
    <hyperlink ref="G381" r:id="rId1339" xr:uid="{16E30E5A-C417-440D-9045-96674893BCD0}"/>
    <hyperlink ref="G382" r:id="rId1340" xr:uid="{6C82C54B-970E-4409-B782-369EFC783BF6}"/>
    <hyperlink ref="G383" r:id="rId1341" xr:uid="{7E665242-4744-45C9-AD13-548A488F8EDE}"/>
    <hyperlink ref="G384" r:id="rId1342" xr:uid="{BCEF0D0A-769B-4C8A-972F-964BD4878701}"/>
    <hyperlink ref="G385" r:id="rId1343" xr:uid="{87A9EB50-1059-432A-A1D5-5D542B9996B2}"/>
    <hyperlink ref="G386" r:id="rId1344" xr:uid="{F3F3371E-0C22-4BB8-805F-D8104BCCCCA9}"/>
    <hyperlink ref="G387" r:id="rId1345" xr:uid="{88E4D124-8EBF-4517-A313-30F7DC894506}"/>
    <hyperlink ref="G388" r:id="rId1346" xr:uid="{7475FBAB-9870-4FB7-A6D8-ED204B92FD80}"/>
    <hyperlink ref="G389" r:id="rId1347" xr:uid="{E567D9DB-DC4C-46E2-80AC-0C9F92847E58}"/>
    <hyperlink ref="G390" r:id="rId1348" xr:uid="{569EADBF-461B-4F63-817A-812E20F47038}"/>
    <hyperlink ref="G391" r:id="rId1349" xr:uid="{23C7BA31-50AB-49F0-84B4-C81E17496386}"/>
    <hyperlink ref="G392" r:id="rId1350" xr:uid="{CD21E377-C9EB-456A-AABA-D438EA5EE8FB}"/>
    <hyperlink ref="G393" r:id="rId1351" xr:uid="{A42960EF-402F-4730-B6A5-8FD85C45AB60}"/>
    <hyperlink ref="G394" r:id="rId1352" xr:uid="{ED3983D7-77BF-4860-82B5-9965BF93DCDD}"/>
    <hyperlink ref="G395" r:id="rId1353" xr:uid="{5D3F52DD-D35C-4956-B369-E49CE11D828E}"/>
    <hyperlink ref="G396" r:id="rId1354" xr:uid="{88371D33-704F-4250-9B7F-5200A020E4BD}"/>
    <hyperlink ref="G397" r:id="rId1355" xr:uid="{EE280C39-8C01-45EC-9C03-F7996B4FC98B}"/>
    <hyperlink ref="G398" r:id="rId1356" xr:uid="{3B850BE1-4361-46CA-9133-2C1BA883BA2A}"/>
    <hyperlink ref="G399" r:id="rId1357" xr:uid="{51B14738-10D5-4F1F-A58A-F01FD24D869F}"/>
    <hyperlink ref="G400" r:id="rId1358" xr:uid="{9320ADA5-2D97-44FF-A348-74C342B67495}"/>
    <hyperlink ref="G401" r:id="rId1359" xr:uid="{6097AAE4-6220-498D-A06E-85A4645C7F5C}"/>
    <hyperlink ref="G402" r:id="rId1360" xr:uid="{9729B71C-AD40-45E0-9954-5C10941B27AB}"/>
    <hyperlink ref="G403" r:id="rId1361" xr:uid="{F2996F17-A516-4804-A02F-A39630A3B2B2}"/>
    <hyperlink ref="G404" r:id="rId1362" xr:uid="{F9CE824E-05F3-48F0-9069-4BCEE97D5C8A}"/>
    <hyperlink ref="G405" r:id="rId1363" xr:uid="{1C1BB3A1-C213-4F0B-85BE-E7B61220A325}"/>
    <hyperlink ref="G406" r:id="rId1364" xr:uid="{E792647C-A423-4877-B910-B461F4CC5948}"/>
    <hyperlink ref="G407" r:id="rId1365" xr:uid="{0A912BA9-5FE5-475A-9DAA-73578AAC070D}"/>
    <hyperlink ref="G415" r:id="rId1366" xr:uid="{9FFE3F37-BC24-408B-BED1-3EEA6B60F3C3}"/>
    <hyperlink ref="G439" r:id="rId1367" xr:uid="{674008CD-17D9-415E-BA68-32902FFB52F1}"/>
    <hyperlink ref="G450" r:id="rId1368" xr:uid="{D8B2C60D-3223-4983-AB33-C26D2A96AD43}"/>
    <hyperlink ref="G453" r:id="rId1369" xr:uid="{DA211D59-7FFC-4F26-94F5-D08BB42AEA2A}"/>
    <hyperlink ref="G463" r:id="rId1370" xr:uid="{B4F07CAF-D3AA-47F3-854A-7FE64CC16D55}"/>
    <hyperlink ref="G464" r:id="rId1371" xr:uid="{6C8D310C-472B-435E-9547-846D5CA537C2}"/>
    <hyperlink ref="G466" r:id="rId1372" xr:uid="{A779748B-B299-400E-BFE3-7D526EE52E87}"/>
    <hyperlink ref="G471" r:id="rId1373" xr:uid="{5426715E-F41E-423D-80B8-9774801CF86F}"/>
    <hyperlink ref="G472" r:id="rId1374" xr:uid="{0568B307-2748-4212-9C5D-0B8A0F280798}"/>
    <hyperlink ref="G473" r:id="rId1375" xr:uid="{D7AD10E3-2A00-4A40-BE66-B9009165B6F6}"/>
    <hyperlink ref="G480" r:id="rId1376" xr:uid="{C811EFC7-97BD-4D05-85F1-E5E6F428E506}"/>
    <hyperlink ref="G481" r:id="rId1377" xr:uid="{D1224C18-B5D8-468B-B6A5-4F5A90D9EE80}"/>
    <hyperlink ref="G486" r:id="rId1378" xr:uid="{56F8E7BC-5D88-4D51-B6F2-5C9859E0138F}"/>
    <hyperlink ref="G487" r:id="rId1379" xr:uid="{3A403444-7435-4B43-B724-A48A9B02C6F2}"/>
    <hyperlink ref="G488" r:id="rId1380" xr:uid="{6BD4DF82-3AE0-41B6-B2C3-BDEF57306EE8}"/>
    <hyperlink ref="G489" r:id="rId1381" xr:uid="{036032C4-5716-442A-AF1B-4BC668480DFC}"/>
    <hyperlink ref="G490" r:id="rId1382" xr:uid="{F5E2EFB6-95D2-478F-9E9F-281BC9F5B4FC}"/>
    <hyperlink ref="G491" r:id="rId1383" xr:uid="{3CE5DA15-FC49-409E-9F52-6EA2197076A1}"/>
    <hyperlink ref="G492" r:id="rId1384" xr:uid="{E43CB557-D0C2-4532-9A56-A79E55185159}"/>
    <hyperlink ref="G493" r:id="rId1385" xr:uid="{5370A714-65DD-4B2C-9D0B-D8C8ACE4CEDB}"/>
    <hyperlink ref="G494" r:id="rId1386" xr:uid="{DD6AA252-562A-4188-B980-70296EE63ADD}"/>
    <hyperlink ref="G495" r:id="rId1387" xr:uid="{0D253302-001D-49E7-BC37-591F58FAB530}"/>
    <hyperlink ref="G496" r:id="rId1388" xr:uid="{3C345CD9-B4B8-4F80-B559-1E4BBE6BE597}"/>
    <hyperlink ref="G497" r:id="rId1389" xr:uid="{7FFA4A14-466E-4FD1-A7AD-66A65449F2A1}"/>
    <hyperlink ref="G498" r:id="rId1390" xr:uid="{B0E1B004-C88C-42D8-9C6F-7D6418318313}"/>
    <hyperlink ref="G499" r:id="rId1391" xr:uid="{400502D2-4336-4089-9056-378B96CFA0A1}"/>
    <hyperlink ref="G500" r:id="rId1392" xr:uid="{A5CACF58-56A0-43E3-8083-6BDF038EB576}"/>
    <hyperlink ref="G501" r:id="rId1393" xr:uid="{D5D2CA3F-96CB-4CCD-A5DC-AE49522133A2}"/>
    <hyperlink ref="G502" r:id="rId1394" xr:uid="{EF825FCC-012B-4591-82DC-2848CEE345D2}"/>
    <hyperlink ref="G503" r:id="rId1395" xr:uid="{DD52152D-5851-47F4-8F1E-D52CEFC88B8F}"/>
    <hyperlink ref="G504" r:id="rId1396" xr:uid="{0EC77A5D-74AC-48B7-9F06-31C0DA670C69}"/>
    <hyperlink ref="G505" r:id="rId1397" xr:uid="{A207C54E-ACFA-460A-81F7-CD60BA3637B6}"/>
    <hyperlink ref="G506" r:id="rId1398" xr:uid="{1366C3FB-32B8-4873-9516-397A4FBE9388}"/>
    <hyperlink ref="G507" r:id="rId1399" xr:uid="{E01F29EF-20B0-4EB1-99D6-F751D2874208}"/>
    <hyperlink ref="G508" r:id="rId1400" xr:uid="{A91D63C4-E83F-4EE0-BCFD-C2FD7CE61D56}"/>
    <hyperlink ref="G510" r:id="rId1401" xr:uid="{A251A20C-8B0A-4CD8-B132-7A574C4D1FF7}"/>
    <hyperlink ref="G511" r:id="rId1402" xr:uid="{BB7BD28E-EFCC-44BF-8912-CF99769AFE79}"/>
    <hyperlink ref="G512" r:id="rId1403" xr:uid="{05F10F50-D190-40F9-91A6-92C5F23134BA}"/>
    <hyperlink ref="G513" r:id="rId1404" xr:uid="{340A3115-91B9-4768-AE00-8FE8C8ED0564}"/>
    <hyperlink ref="G514" r:id="rId1405" xr:uid="{191C4A6A-AF43-4C81-B040-AFE7DD2F1C43}"/>
    <hyperlink ref="G515" r:id="rId1406" xr:uid="{013B2D3A-C38A-414A-9DC0-65CB40C333CB}"/>
    <hyperlink ref="G516" r:id="rId1407" xr:uid="{77D47727-4EAB-4BE8-B751-5B8CCC49D7A0}"/>
    <hyperlink ref="G517" r:id="rId1408" xr:uid="{FB0CBEBD-F429-493B-869C-B17184A61E9B}"/>
    <hyperlink ref="G518" r:id="rId1409" xr:uid="{48C82D65-319A-45F4-844B-60E35D5AD989}"/>
    <hyperlink ref="G519" r:id="rId1410" xr:uid="{3795C484-5609-4586-BA05-A1FE0C118C6C}"/>
    <hyperlink ref="G520" r:id="rId1411" xr:uid="{9AC7AA33-8F3D-4180-9871-B10FA5E7929D}"/>
    <hyperlink ref="G521" r:id="rId1412" xr:uid="{AA2B2069-35E2-48A1-8097-B9B8C8BE9031}"/>
    <hyperlink ref="G522" r:id="rId1413" xr:uid="{BB43EF61-83BD-4FD4-8F09-E8B81C87C2C9}"/>
    <hyperlink ref="G523" r:id="rId1414" xr:uid="{4DB8BCF8-2D9A-4B06-8B36-D87A9AF38EF3}"/>
    <hyperlink ref="G524" r:id="rId1415" xr:uid="{AC5FC998-8188-4A25-A64C-87E8AA5E3A39}"/>
    <hyperlink ref="G525" r:id="rId1416" xr:uid="{86D9A6B1-CFBC-4EAE-9FBF-F14258572B25}"/>
    <hyperlink ref="G526" r:id="rId1417" xr:uid="{82767469-BD24-4203-A282-67AB07E19486}"/>
    <hyperlink ref="G527" r:id="rId1418" xr:uid="{0B6E7EDD-26E9-4BCC-965D-04FCA4377B15}"/>
    <hyperlink ref="G528" r:id="rId1419" xr:uid="{BCE59758-3A47-4747-82E4-0F77E31D0C5C}"/>
    <hyperlink ref="G529" r:id="rId1420" xr:uid="{CD442B05-C38C-46C2-A3A2-8E0A25725434}"/>
    <hyperlink ref="G530" r:id="rId1421" xr:uid="{A6FED640-8F73-415A-920E-D687210D981C}"/>
    <hyperlink ref="G531" r:id="rId1422" xr:uid="{2DCE0779-DCF6-4459-A281-5E5383B94257}"/>
    <hyperlink ref="G532" r:id="rId1423" xr:uid="{BE3E599F-B7BB-4C0E-BA8B-0BA44814C307}"/>
    <hyperlink ref="G533" r:id="rId1424" xr:uid="{1D71D89E-1A7A-4C75-B584-203CB22C5D9D}"/>
    <hyperlink ref="G534" r:id="rId1425" xr:uid="{8A3B5A09-2570-4043-AE58-BA886CB4BA36}"/>
    <hyperlink ref="G535" r:id="rId1426" xr:uid="{A18C426F-BC84-454B-8FB5-78CCBBC7F29A}"/>
    <hyperlink ref="G536" r:id="rId1427" xr:uid="{D6ECBCE4-86A2-405E-A713-D2E5974B2496}"/>
    <hyperlink ref="G537" r:id="rId1428" xr:uid="{3ABDEFB0-417D-4F5D-9511-C26C79C1D78D}"/>
    <hyperlink ref="G538" r:id="rId1429" xr:uid="{4F84DF52-BE92-4693-AAB1-33E8F76CFBED}"/>
    <hyperlink ref="G539" r:id="rId1430" xr:uid="{7AD0D65D-92F0-426A-84AC-182BF7D92638}"/>
    <hyperlink ref="G540" r:id="rId1431" xr:uid="{FCFEFE77-AFB7-4D9A-9268-BE55FC5E0426}"/>
    <hyperlink ref="G541" r:id="rId1432" xr:uid="{A0FA8E19-6A88-410E-A9F8-E3E7A0BEDDC8}"/>
    <hyperlink ref="G542" r:id="rId1433" xr:uid="{8E0BA3CB-38E1-41F1-9C52-48CA3BD01FD7}"/>
    <hyperlink ref="G543" r:id="rId1434" xr:uid="{FF762CB4-E8BA-46DD-943C-30B07D2C2CC2}"/>
    <hyperlink ref="G544" r:id="rId1435" xr:uid="{3C61D257-7DB8-4476-8D69-63D01B513980}"/>
    <hyperlink ref="G545" r:id="rId1436" xr:uid="{261C386C-47A0-48B6-AE37-36C16A69C135}"/>
    <hyperlink ref="G546" r:id="rId1437" xr:uid="{81429295-BE64-4F83-8A60-30AB41C000DD}"/>
    <hyperlink ref="G547" r:id="rId1438" xr:uid="{66890EB7-CF1F-4BB3-A0F0-8C8B5F5A0EBA}"/>
    <hyperlink ref="G548" r:id="rId1439" xr:uid="{7483758E-9318-4E2A-8D37-1C60EAF68090}"/>
    <hyperlink ref="G549" r:id="rId1440" xr:uid="{4BCA6315-2CE8-42FC-8C48-BE5D69EEB240}"/>
    <hyperlink ref="G550" r:id="rId1441" xr:uid="{9988C993-C128-484B-A4E9-6F7FA9E3AA9A}"/>
    <hyperlink ref="G551" r:id="rId1442" xr:uid="{F2834E63-1C5D-4B60-AB3A-2CF377ECF28F}"/>
    <hyperlink ref="G552" r:id="rId1443" xr:uid="{E48D279C-584E-4AD1-ADAE-6017CBC4204A}"/>
    <hyperlink ref="G553" r:id="rId1444" xr:uid="{845E6D88-1BFD-4D45-9780-3D7F3BE25F83}"/>
    <hyperlink ref="G554" r:id="rId1445" xr:uid="{07032423-83BB-4FF2-9409-1E7C4151D924}"/>
    <hyperlink ref="G555" r:id="rId1446" xr:uid="{7058EB67-A037-47B8-BDD1-36AADCA4C13E}"/>
    <hyperlink ref="G556" r:id="rId1447" xr:uid="{5A0887E3-329D-4188-94EB-9998B935CE14}"/>
    <hyperlink ref="G557" r:id="rId1448" xr:uid="{C1ADCA6E-AF19-473E-ACDD-C5C31758BDB3}"/>
    <hyperlink ref="G558" r:id="rId1449" xr:uid="{AD55E2AA-7EC0-4D53-A2BC-5BE989A9DE11}"/>
    <hyperlink ref="G559" r:id="rId1450" xr:uid="{9324E8BA-5149-4988-B63E-44714ACF32C2}"/>
    <hyperlink ref="G560" r:id="rId1451" xr:uid="{636C0995-8542-4320-B2CA-2CCFE9B4F661}"/>
    <hyperlink ref="G561" r:id="rId1452" xr:uid="{2CEF23AB-81D0-41CB-B563-03333A7D97AB}"/>
    <hyperlink ref="G562" r:id="rId1453" xr:uid="{CB84E5C3-FE80-4D5F-92C5-D29048D7091A}"/>
    <hyperlink ref="G563" r:id="rId1454" xr:uid="{B9D37917-2305-4CF7-ADD4-1FB181B83358}"/>
    <hyperlink ref="G564" r:id="rId1455" xr:uid="{089FB7DC-2F45-42B3-A020-BA24DFBEE1F5}"/>
    <hyperlink ref="G565" r:id="rId1456" xr:uid="{0508E93B-4303-41AF-949B-C14AC40BCB1B}"/>
    <hyperlink ref="G566" r:id="rId1457" xr:uid="{F7C5AD9D-2B88-4B18-AC2A-8C8B0EC8AE93}"/>
    <hyperlink ref="G567" r:id="rId1458" xr:uid="{FAB0F680-F924-4159-A888-3E87B9E6310B}"/>
    <hyperlink ref="G568" r:id="rId1459" xr:uid="{F16DDA1D-A5F8-43F1-AEE1-0CFA2A772830}"/>
    <hyperlink ref="G569" r:id="rId1460" xr:uid="{397AFCD4-EC5B-4746-91C4-9CC533F106F9}"/>
    <hyperlink ref="G570" r:id="rId1461" xr:uid="{CD3F1682-200E-4D4D-B064-E16220B4E69D}"/>
    <hyperlink ref="G571" r:id="rId1462" xr:uid="{5DE7ABCA-5540-4D1E-B68C-851A9980E34C}"/>
    <hyperlink ref="G572" r:id="rId1463" xr:uid="{E050E687-CF02-462F-8D3A-31A8597B043D}"/>
    <hyperlink ref="G573" r:id="rId1464" xr:uid="{24A00CC5-D4B5-4883-97F2-59D09606E131}"/>
    <hyperlink ref="G574" r:id="rId1465" xr:uid="{6374EBF4-27FE-429A-8862-B642F714A314}"/>
    <hyperlink ref="G575" r:id="rId1466" xr:uid="{76BF1248-2CD1-4058-9670-B12FE2C02ACF}"/>
    <hyperlink ref="G576" r:id="rId1467" xr:uid="{4590F82D-EA47-4537-8F3B-B65FCE4026B3}"/>
    <hyperlink ref="G577" r:id="rId1468" xr:uid="{FD90E15D-AB2A-4045-A63C-AD0BBA209277}"/>
    <hyperlink ref="G578" r:id="rId1469" xr:uid="{9B426B00-27A0-4BBA-AC38-9BE72E4A33AF}"/>
    <hyperlink ref="G579" r:id="rId1470" xr:uid="{7019E14E-AC53-4C13-B5FC-927A013585D4}"/>
    <hyperlink ref="G580" r:id="rId1471" xr:uid="{8C74B0A9-32AB-45F9-BA46-816A96611A2E}"/>
    <hyperlink ref="G581" r:id="rId1472" xr:uid="{E50D7AD8-BD5C-43C7-B179-0AD6E4116ECC}"/>
    <hyperlink ref="G582" r:id="rId1473" xr:uid="{43B55658-1864-4C3C-87F0-7216DD9CDB01}"/>
    <hyperlink ref="G583" r:id="rId1474" xr:uid="{F4921CA2-E58B-4B99-A7A6-6D1F6EB6B408}"/>
    <hyperlink ref="G584" r:id="rId1475" xr:uid="{336FA8E8-3267-4385-8DF3-69204EAC4FD0}"/>
    <hyperlink ref="G585" r:id="rId1476" xr:uid="{CB607113-7306-49B4-8567-2CB54BEE4F41}"/>
    <hyperlink ref="G586" r:id="rId1477" xr:uid="{2B789D05-BD99-4457-97FC-B4EED6A85D22}"/>
    <hyperlink ref="G587" r:id="rId1478" xr:uid="{9BA78073-43AE-46B0-92AA-E94379389AE6}"/>
    <hyperlink ref="G588" r:id="rId1479" xr:uid="{EBB467D0-83B9-4276-A8AB-A637CB5DFBBB}"/>
    <hyperlink ref="G589" r:id="rId1480" xr:uid="{050939FA-467F-4F48-8539-53382F75D499}"/>
    <hyperlink ref="G590" r:id="rId1481" xr:uid="{8BBA328B-9B35-4E84-9D4C-131B76FB7C7C}"/>
    <hyperlink ref="G591" r:id="rId1482" xr:uid="{91E3EC99-5CB9-4E59-BAF6-DD5BC9B4695B}"/>
    <hyperlink ref="G592" r:id="rId1483" xr:uid="{0888E7BB-0027-424E-9C15-E11378C4B4DC}"/>
    <hyperlink ref="G593" r:id="rId1484" xr:uid="{2405B576-E7F5-41CB-A782-32BB6F26D413}"/>
    <hyperlink ref="G594" r:id="rId1485" xr:uid="{765EBC8A-F27F-4869-B7C7-606D8B7920E8}"/>
    <hyperlink ref="G595" r:id="rId1486" xr:uid="{8DF7F3FF-92D3-4906-ADC3-5642178AC05E}"/>
    <hyperlink ref="G596" r:id="rId1487" xr:uid="{3BA5E9BC-8A29-4132-B78D-B7C48F17767F}"/>
    <hyperlink ref="G597" r:id="rId1488" xr:uid="{3044B0CF-6833-4352-B3E9-F0E2C1CE7D2F}"/>
    <hyperlink ref="G598" r:id="rId1489" xr:uid="{010C8BFB-7529-47D5-B689-BD3B9658866A}"/>
    <hyperlink ref="G599" r:id="rId1490" xr:uid="{6F357696-8B30-4EBA-98C1-DB02A6DD1A76}"/>
    <hyperlink ref="G600" r:id="rId1491" xr:uid="{B6B6E559-57A0-45A7-A69D-BB6449A075C9}"/>
    <hyperlink ref="G601" r:id="rId1492" xr:uid="{98C3464B-C220-4AC3-BD71-79AD4C45465B}"/>
    <hyperlink ref="G602" r:id="rId1493" xr:uid="{BB58A6BE-64ED-43FB-B14C-63EF526C2B84}"/>
    <hyperlink ref="G603" r:id="rId1494" xr:uid="{5CCE5939-00E9-4513-AAEF-3B63CB48CE3E}"/>
    <hyperlink ref="G604" r:id="rId1495" xr:uid="{0180D360-EA3F-42BE-903D-D4169037CDF8}"/>
    <hyperlink ref="G605" r:id="rId1496" xr:uid="{CFE29040-1C57-41AD-826D-46FCF136EC2B}"/>
    <hyperlink ref="G606" r:id="rId1497" xr:uid="{EDF28648-823B-456C-8AF9-54DB9E769DB8}"/>
    <hyperlink ref="G607" r:id="rId1498" xr:uid="{F822E357-5964-4EF4-B962-F4DAA5B67D47}"/>
    <hyperlink ref="G608" r:id="rId1499" xr:uid="{32ACE5F1-B157-4903-9CB0-A0BC973FE18C}"/>
    <hyperlink ref="G609" r:id="rId1500" xr:uid="{5517CFC6-1AAD-4D14-805B-4359F2D9AFE4}"/>
    <hyperlink ref="G610" r:id="rId1501" xr:uid="{78D4FC52-7EAC-4616-96C2-C1A860FA3020}"/>
    <hyperlink ref="G611" r:id="rId1502" xr:uid="{7CC93465-5694-47D0-9229-396D7DEAFDA5}"/>
    <hyperlink ref="G612" r:id="rId1503" xr:uid="{BB5C4A84-3F88-4B51-93D2-8994626DE46C}"/>
    <hyperlink ref="G613" r:id="rId1504" xr:uid="{0AF14E7E-0D23-411D-9B98-0EFC616A0EC0}"/>
    <hyperlink ref="G614" r:id="rId1505" xr:uid="{858B7677-09CB-45FB-A059-20F73E68418F}"/>
    <hyperlink ref="G615" r:id="rId1506" xr:uid="{10D929F4-C0D7-40E2-865E-1436BD53E3DD}"/>
    <hyperlink ref="G616" r:id="rId1507" xr:uid="{D59C2D58-96C1-4F1E-9F2E-A9F5866EF29F}"/>
    <hyperlink ref="G617" r:id="rId1508" xr:uid="{B9367A7F-D97E-4748-ABC8-F8A01936F732}"/>
    <hyperlink ref="G618" r:id="rId1509" xr:uid="{2C9AC4F2-3256-49E5-8537-387DBF625A1E}"/>
    <hyperlink ref="G619" r:id="rId1510" xr:uid="{D797CFC0-19A7-443F-9CD8-79B913E8BF4C}"/>
    <hyperlink ref="G620" r:id="rId1511" xr:uid="{107618DC-929E-4017-B07D-416009B64BDE}"/>
    <hyperlink ref="G621" r:id="rId1512" xr:uid="{F47BE45F-55BD-40FF-B43B-9D25D5C2B02F}"/>
    <hyperlink ref="G622" r:id="rId1513" xr:uid="{C27B750E-D0AE-4B97-A913-B4C9AFF2B466}"/>
    <hyperlink ref="G623" r:id="rId1514" xr:uid="{599D9190-A3FC-45D7-9B20-5C8701E2E6EA}"/>
    <hyperlink ref="G624" r:id="rId1515" xr:uid="{3ACB1EA2-01F3-4478-B5BC-C9AB934079E7}"/>
    <hyperlink ref="G625" r:id="rId1516" xr:uid="{7A4E51B8-11EC-4F37-ABD6-B7F65EBA12DB}"/>
    <hyperlink ref="G626" r:id="rId1517" xr:uid="{3413E7AC-28F4-4B62-8BC1-AA3A426CE9DA}"/>
    <hyperlink ref="G627" r:id="rId1518" xr:uid="{026B7517-D988-4ECA-94CB-E0F26AFFBB88}"/>
    <hyperlink ref="G628" r:id="rId1519" xr:uid="{89EB7DA4-6D20-4F93-80AC-3FC2E9BF55DF}"/>
    <hyperlink ref="G629" r:id="rId1520" xr:uid="{3EA93248-B0EF-408B-BA30-333844D4486D}"/>
    <hyperlink ref="G630" r:id="rId1521" xr:uid="{D54E6B5E-960A-4D82-A490-EAC999F3765A}"/>
    <hyperlink ref="G631" r:id="rId1522" xr:uid="{C6FAE29B-F6C3-439F-8269-5EA2519877E7}"/>
    <hyperlink ref="G632" r:id="rId1523" xr:uid="{73F9F2D7-F6BA-4CA2-A9B1-3F7ACCB793AD}"/>
    <hyperlink ref="G633" r:id="rId1524" xr:uid="{862C741C-943B-482C-A6A0-76DB3014EBB0}"/>
    <hyperlink ref="G634" r:id="rId1525" xr:uid="{CF66DE06-E1DA-4ED2-92AE-EA6DFFDA0605}"/>
    <hyperlink ref="G635" r:id="rId1526" xr:uid="{48DDF011-C746-4406-93B1-B0D3CD99FEA8}"/>
    <hyperlink ref="G636" r:id="rId1527" xr:uid="{C5B35F20-5AAA-44C9-9598-1F6B01DB1D21}"/>
    <hyperlink ref="G637" r:id="rId1528" xr:uid="{7BC346EA-F51D-4AFB-B44E-08A225DC9945}"/>
    <hyperlink ref="G639" r:id="rId1529" xr:uid="{94B51682-BB1F-4E9A-977E-AFA5D61B6F9A}"/>
    <hyperlink ref="G638" r:id="rId1530" xr:uid="{2919A9CC-2FFA-4CB9-AC1E-F6A346671488}"/>
    <hyperlink ref="G640" r:id="rId1531" xr:uid="{2C237E39-8FD8-4E83-A988-A19FE96CF4D2}"/>
    <hyperlink ref="G641" r:id="rId1532" xr:uid="{C8259F0B-0F83-457F-918E-8DF46543F3A9}"/>
    <hyperlink ref="G647" r:id="rId1533" xr:uid="{9FDCB06A-9233-4985-A364-67396D7243F0}"/>
    <hyperlink ref="G666" r:id="rId1534" xr:uid="{DDDB7D2E-27AC-47B7-8D72-C0C430373019}"/>
    <hyperlink ref="G667" r:id="rId1535" xr:uid="{E6EFAE5D-6B93-4D0E-A9E3-CED32F7C0C2D}"/>
    <hyperlink ref="G669" r:id="rId1536" xr:uid="{559FF265-4A3F-4208-B0F0-51F92C1E6BDF}"/>
    <hyperlink ref="G670" r:id="rId1537" xr:uid="{97B31D0A-712C-414C-B7AE-32D094C3C7A8}"/>
    <hyperlink ref="G672" r:id="rId1538" xr:uid="{C1A7C786-425C-4837-8205-670D026FA706}"/>
    <hyperlink ref="G673" r:id="rId1539" xr:uid="{B1854C3A-F4ED-4FFE-B422-432D0C832F53}"/>
    <hyperlink ref="G674" r:id="rId1540" xr:uid="{3281F072-97FE-4E61-A737-D31CD2677284}"/>
    <hyperlink ref="G675" r:id="rId1541" xr:uid="{8FB2AD60-8EBD-49A4-8978-EA808FEBC9D3}"/>
    <hyperlink ref="G676" r:id="rId1542" xr:uid="{386E61FF-83AA-48E5-BA9A-5D5EA47A0726}"/>
    <hyperlink ref="G677" r:id="rId1543" xr:uid="{F8BF8932-BD6D-41A5-A172-B91D165F6583}"/>
    <hyperlink ref="G682" r:id="rId1544" xr:uid="{80F1832B-0044-4EE8-9E75-815822B4BBE0}"/>
    <hyperlink ref="G728" r:id="rId1545" xr:uid="{C7704A15-05A2-4BB1-8098-44B6662AC8C9}"/>
    <hyperlink ref="G731" r:id="rId1546" xr:uid="{EB89EE2C-29EA-482B-BA21-6FEB3BAFB280}"/>
    <hyperlink ref="G734" r:id="rId1547" xr:uid="{B17422FD-5755-447F-B829-DA0DE6BDE89A}"/>
    <hyperlink ref="G749" r:id="rId1548" xr:uid="{A8546659-81C6-41B5-907B-97D9E7E89592}"/>
    <hyperlink ref="G750" r:id="rId1549" xr:uid="{359D3B13-5859-4E35-A11B-0500DC5DA3B1}"/>
    <hyperlink ref="G751" r:id="rId1550" xr:uid="{DD1FC584-87FC-41E7-AB26-0CAAF5D45EBF}"/>
    <hyperlink ref="G752" r:id="rId1551" xr:uid="{4D619E82-DCC3-401F-A2B1-E8562B7E7211}"/>
    <hyperlink ref="G762" r:id="rId1552" xr:uid="{375B8ECB-C39C-4DF3-9607-054840E522AE}"/>
    <hyperlink ref="G764" r:id="rId1553" xr:uid="{C350CA70-FC68-4B81-B117-461F1BD0687E}"/>
    <hyperlink ref="G765" r:id="rId1554" xr:uid="{EC84286D-C8AB-4134-ACCB-9B9F3E174D79}"/>
    <hyperlink ref="G766" r:id="rId1555" xr:uid="{8A486951-ACF2-489E-BB2B-95F50DC07D2E}"/>
    <hyperlink ref="G775" r:id="rId1556" xr:uid="{7F2D8FCB-145A-44C0-A4D7-404A4411A265}"/>
    <hyperlink ref="G784" r:id="rId1557" xr:uid="{01A35332-73B6-4B8C-90F2-3CB24DCC4F5E}"/>
    <hyperlink ref="G787" r:id="rId1558" xr:uid="{F40FEB1F-C99B-48E7-BADE-2BCE05095796}"/>
    <hyperlink ref="G800" r:id="rId1559" xr:uid="{9DDA7A87-BF92-4E1A-832C-A4CA2A923D69}"/>
    <hyperlink ref="G801" r:id="rId1560" xr:uid="{5B8D164C-FDC9-44DD-A368-D6F7137B983D}"/>
    <hyperlink ref="G807" r:id="rId1561" xr:uid="{B44EC623-558F-4D7A-9E6C-89B31849F9A9}"/>
    <hyperlink ref="G812" r:id="rId1562" xr:uid="{491FC811-5AA1-402A-98A8-E55424233249}"/>
    <hyperlink ref="G821" r:id="rId1563" xr:uid="{D9D8B57F-4BCB-4A1C-8B03-032C73D6FE0E}"/>
    <hyperlink ref="G835" r:id="rId1564" xr:uid="{51C7588B-2D20-460C-BEA2-689E04F4A497}"/>
    <hyperlink ref="G856" r:id="rId1565" xr:uid="{12F4EF39-E3B6-4548-B542-63298C0AB319}"/>
    <hyperlink ref="G873" r:id="rId1566" xr:uid="{AB196452-AFB6-40A3-BE7B-F005E077670C}"/>
    <hyperlink ref="G875" r:id="rId1567" xr:uid="{9DA2F5FD-59FA-4047-8120-A4E2E8352E12}"/>
    <hyperlink ref="G876" r:id="rId1568" xr:uid="{E2CD12D6-D2BF-4D29-B988-E8455A9D7608}"/>
    <hyperlink ref="G877" r:id="rId1569" xr:uid="{B65CDACC-6DE0-4723-9D17-64CE836FDD20}"/>
    <hyperlink ref="G878" r:id="rId1570" xr:uid="{F7FDEEEB-465D-494D-854F-40A037044788}"/>
    <hyperlink ref="G879" r:id="rId1571" xr:uid="{4D687102-9DD0-4617-BCB9-34211F535D71}"/>
    <hyperlink ref="G880" r:id="rId1572" xr:uid="{20E60B53-1F02-4901-9214-B790792340E7}"/>
    <hyperlink ref="G881" r:id="rId1573" xr:uid="{A47710FD-D42B-4527-B13A-1E850485018B}"/>
    <hyperlink ref="G882" r:id="rId1574" xr:uid="{B37C3FC7-04BB-4829-9A58-8A16181E8BF7}"/>
    <hyperlink ref="G883" r:id="rId1575" xr:uid="{0AFB7B72-C942-46EB-BCCA-18F0084EFA0E}"/>
    <hyperlink ref="G884" r:id="rId1576" xr:uid="{00D950D5-0A6B-46CF-BE96-7EDE14F89800}"/>
    <hyperlink ref="G885" r:id="rId1577" xr:uid="{A7A181D7-C2F5-4C67-A2B1-2698B7EC402B}"/>
    <hyperlink ref="G886" r:id="rId1578" xr:uid="{4CF6628C-D243-4F10-BE71-9E3E230B753E}"/>
    <hyperlink ref="G887" r:id="rId1579" xr:uid="{E67D53D5-C0EB-44E1-824A-B88848BACD32}"/>
    <hyperlink ref="G888" r:id="rId1580" xr:uid="{D15FB0C4-8F49-4DFA-A8DF-6B6ADD4A36EC}"/>
    <hyperlink ref="G889" r:id="rId1581" xr:uid="{3E964B02-2B0C-437F-8938-48E585A56D5D}"/>
    <hyperlink ref="G890" r:id="rId1582" xr:uid="{E007FDC0-DACB-4E2A-B6F9-A172A1FACC7D}"/>
    <hyperlink ref="G891" r:id="rId1583" xr:uid="{072C4852-29EA-45CA-886F-F0EFC35AED09}"/>
    <hyperlink ref="G892" r:id="rId1584" xr:uid="{96DC0491-59B1-4311-9147-4A537C5DBCF6}"/>
    <hyperlink ref="G893" r:id="rId1585" xr:uid="{BB5C7AE2-1969-4F68-AAD3-A749A50BB43C}"/>
    <hyperlink ref="G894" r:id="rId1586" xr:uid="{CF250680-CB52-4941-8892-4574008C4C84}"/>
    <hyperlink ref="G895" r:id="rId1587" xr:uid="{94EC6C0F-1567-4B92-B3B3-C14D38C33A60}"/>
    <hyperlink ref="G896" r:id="rId1588" xr:uid="{2C5D00EF-5F8F-4E64-BBD7-43F931B3A5A8}"/>
    <hyperlink ref="G897" r:id="rId1589" xr:uid="{83128703-5A5E-4B6F-BFE9-69C82CB08A00}"/>
    <hyperlink ref="G898" r:id="rId1590" xr:uid="{46027523-C7D0-4249-9C2F-47501E4FA80A}"/>
    <hyperlink ref="G899" r:id="rId1591" xr:uid="{C988B566-D511-4428-A7FC-E4AAB9C1BFB3}"/>
    <hyperlink ref="G900" r:id="rId1592" xr:uid="{55DC6B32-B819-48AD-A85D-4AD4E75F8D56}"/>
    <hyperlink ref="G901" r:id="rId1593" xr:uid="{C36C2E82-DEB8-4336-8EE0-2B94064F7EE2}"/>
    <hyperlink ref="G902" r:id="rId1594" xr:uid="{8BDE119B-DBA9-44B6-AEB5-794E88F2BF10}"/>
    <hyperlink ref="G903" r:id="rId1595" xr:uid="{119C37EB-DB70-42C1-B036-B11CAF68DA4D}"/>
    <hyperlink ref="G904" r:id="rId1596" xr:uid="{7E23B597-461A-4408-A679-12C97937E9D6}"/>
    <hyperlink ref="G905" r:id="rId1597" xr:uid="{505E2EE7-9FEB-420F-8DCE-7DF4B42A4164}"/>
    <hyperlink ref="G906" r:id="rId1598" xr:uid="{CFAF12B8-1689-4493-B499-811F7C32A782}"/>
    <hyperlink ref="G907" r:id="rId1599" xr:uid="{3BC431E7-B0D3-4459-A6E7-84DACCF43859}"/>
    <hyperlink ref="G908" r:id="rId1600" xr:uid="{926DC16E-2AE6-45DE-9C4B-1F1D676BA253}"/>
    <hyperlink ref="G909" r:id="rId1601" xr:uid="{13D048B9-BD6A-4846-9F0F-0D9D91E37814}"/>
    <hyperlink ref="G910" r:id="rId1602" xr:uid="{F60886E2-76DA-4EAA-9E79-1BD679FE8705}"/>
    <hyperlink ref="G911" r:id="rId1603" xr:uid="{429D8964-8E8D-4217-8684-2BF4A2C528FF}"/>
    <hyperlink ref="G912" r:id="rId1604" xr:uid="{80A7D195-00C3-4DB5-8AD7-7DB04CA1CD01}"/>
    <hyperlink ref="G913" r:id="rId1605" xr:uid="{DCEA0D06-1801-45ED-9D64-C8B8FC35064C}"/>
    <hyperlink ref="G914" r:id="rId1606" xr:uid="{D90E821C-55A9-48A6-AE43-DCA0321EE1BE}"/>
    <hyperlink ref="G915" r:id="rId1607" xr:uid="{B47DA770-3D44-45E7-AED4-F6C58F82477D}"/>
    <hyperlink ref="G916" r:id="rId1608" xr:uid="{1311016E-7B3A-41ED-BE75-DDE3C0E1A88A}"/>
    <hyperlink ref="G917" r:id="rId1609" xr:uid="{8A39CEDE-1290-4E5D-AC55-88523BA2A6AF}"/>
    <hyperlink ref="G918" r:id="rId1610" xr:uid="{11F4D29B-4AAC-445B-BC03-50D7A1D952F0}"/>
    <hyperlink ref="G919" r:id="rId1611" xr:uid="{4BACEA19-9B80-43B4-B54E-D8766438AD49}"/>
    <hyperlink ref="G920" r:id="rId1612" xr:uid="{C5C12B71-76C6-4CEE-B026-81CE47DC365E}"/>
    <hyperlink ref="G921" r:id="rId1613" xr:uid="{8D38E5E8-261A-4064-BC44-E9C832B90821}"/>
    <hyperlink ref="G922" r:id="rId1614" xr:uid="{E8FACF8C-6035-4ABE-8FCD-0A168552307E}"/>
    <hyperlink ref="G923" r:id="rId1615" xr:uid="{C98C53D5-E3C8-4D7B-8410-C1989AFDA897}"/>
    <hyperlink ref="G924" r:id="rId1616" xr:uid="{5198BF64-9906-4AD0-806A-B0B9A58BFB0B}"/>
    <hyperlink ref="G925" r:id="rId1617" xr:uid="{A5C4761F-1E00-4343-9DF4-9B4C9EF2ECFA}"/>
    <hyperlink ref="G926" r:id="rId1618" xr:uid="{1E26530A-B903-48BA-9F88-C59B0416471D}"/>
    <hyperlink ref="G927" r:id="rId1619" xr:uid="{86B3EAB2-F38F-4A79-B39D-743F0AF57BA7}"/>
    <hyperlink ref="G928" r:id="rId1620" xr:uid="{23854DB9-2224-4C6E-9E25-AA8C97B2C44E}"/>
    <hyperlink ref="G929" r:id="rId1621" xr:uid="{0AD93C8C-08FD-4A2E-8ED3-351F54EC5F65}"/>
    <hyperlink ref="G930" r:id="rId1622" xr:uid="{A278BF76-C454-478B-9D18-55C92CC8C4E6}"/>
    <hyperlink ref="G931" r:id="rId1623" xr:uid="{C7E47EE7-8257-4400-81BF-1549331E0FD0}"/>
    <hyperlink ref="G932" r:id="rId1624" xr:uid="{6C9E8814-4AEE-4315-A8B1-9548AC7A9D75}"/>
    <hyperlink ref="G933" r:id="rId1625" xr:uid="{A87C2FA1-7D4F-4409-AFE7-43FA22B60F7C}"/>
    <hyperlink ref="G934" r:id="rId1626" xr:uid="{D02E926E-8DD3-4476-AF5F-53C307F1861A}"/>
    <hyperlink ref="G935" r:id="rId1627" xr:uid="{53945EDD-B880-4C2A-A514-D1EA4A34DA0A}"/>
    <hyperlink ref="G936" r:id="rId1628" xr:uid="{4E4F1D11-4D47-4359-B4D8-FDE8F7377932}"/>
    <hyperlink ref="G937" r:id="rId1629" xr:uid="{0A3AF791-E838-40A9-8496-7FDC323A5CD2}"/>
    <hyperlink ref="G938" r:id="rId1630" xr:uid="{DD14FE1A-D252-4EFF-BCE8-DA392141508C}"/>
    <hyperlink ref="G939" r:id="rId1631" xr:uid="{A5821483-6FD3-4B4F-8321-75E49BCA3F65}"/>
    <hyperlink ref="G940" r:id="rId1632" xr:uid="{41CE9186-635F-45A7-9C6E-EBFE95B59229}"/>
    <hyperlink ref="G941" r:id="rId1633" xr:uid="{E0FB2CBF-A274-4F8A-9F53-0B39203C8712}"/>
    <hyperlink ref="G942" r:id="rId1634" xr:uid="{1ABA014A-3F7F-4038-A031-1063382A8FCF}"/>
    <hyperlink ref="G944" r:id="rId1635" xr:uid="{1E844832-58EE-44D0-9BAD-2C0AEF9CD40E}"/>
    <hyperlink ref="G945" r:id="rId1636" xr:uid="{8B2B7D66-ED32-4348-86A7-1CA23D75A739}"/>
    <hyperlink ref="G946" r:id="rId1637" xr:uid="{E9A230D8-0515-446C-8DE8-7B7109DDA91D}"/>
    <hyperlink ref="G947" r:id="rId1638" xr:uid="{C8BCE0D0-CAB9-4111-B1FE-6B1974F5F110}"/>
    <hyperlink ref="G948" r:id="rId1639" xr:uid="{DCB4A0CE-8157-4B43-9BFA-406071B799F8}"/>
    <hyperlink ref="G949" r:id="rId1640" xr:uid="{5A57AFE7-5674-409C-BF97-0CB4973FF8F3}"/>
    <hyperlink ref="G950" r:id="rId1641" xr:uid="{CA28A3C6-794A-4128-84C7-93809A62C097}"/>
    <hyperlink ref="G951" r:id="rId1642" xr:uid="{C8D390A0-85F1-40B0-9256-D5732E1AF370}"/>
    <hyperlink ref="G952" r:id="rId1643" xr:uid="{33F3EF65-BEBE-4377-87B0-D5B045247462}"/>
    <hyperlink ref="G953" r:id="rId1644" xr:uid="{C1E74883-15C1-4F17-88AC-02601E170DC3}"/>
    <hyperlink ref="G954" r:id="rId1645" xr:uid="{EDAD3C8D-A2AE-4F4C-B50A-DBA885B005B8}"/>
    <hyperlink ref="G955" r:id="rId1646" xr:uid="{4A5B77D1-BF35-402B-AE3B-19FA66A94932}"/>
    <hyperlink ref="G956" r:id="rId1647" xr:uid="{F680564F-9CD9-486E-85B3-E450C1BAF7CD}"/>
    <hyperlink ref="G957" r:id="rId1648" xr:uid="{F08CD73A-1E42-4F4F-8B57-90CBAF40E33F}"/>
    <hyperlink ref="G958" r:id="rId1649" xr:uid="{91A6582D-E959-4F84-AA79-A45390601812}"/>
    <hyperlink ref="G959" r:id="rId1650" xr:uid="{14FF45B2-2CD2-4CBA-92FE-E3625AE7D7DF}"/>
    <hyperlink ref="G960" r:id="rId1651" xr:uid="{1BBB9020-6776-4C4A-A0A1-7EA3304BD8AE}"/>
    <hyperlink ref="G961" r:id="rId1652" xr:uid="{F2A2A4F9-A74D-424B-B53D-2506DBC61899}"/>
    <hyperlink ref="G962" r:id="rId1653" xr:uid="{3891A743-BC48-454D-B063-69A9767877A2}"/>
    <hyperlink ref="G963" r:id="rId1654" xr:uid="{BC0A5FF7-0CAA-4FDF-96B5-03B1FE4B74F4}"/>
    <hyperlink ref="G964" r:id="rId1655" xr:uid="{D51480C8-F14A-42F4-B172-A1223EC8DB60}"/>
    <hyperlink ref="G974" r:id="rId1656" xr:uid="{4D64479E-EB66-4108-B566-8641795913D6}"/>
    <hyperlink ref="G975" r:id="rId1657" xr:uid="{8A28CAFF-6B57-46B5-A9CE-7FD96239D0B1}"/>
    <hyperlink ref="G976" r:id="rId1658" xr:uid="{27C1AF5A-3993-4D70-9EF5-C106B7A48025}"/>
    <hyperlink ref="G977" r:id="rId1659" xr:uid="{2CAE3115-C312-4D59-8CBD-59D7AD2E562B}"/>
    <hyperlink ref="G978" r:id="rId1660" xr:uid="{927EDC99-BA17-432B-A173-7E73375478FA}"/>
    <hyperlink ref="G979" r:id="rId1661" xr:uid="{56ED47BD-4D8C-4EBB-A686-E21F7F6F5E57}"/>
    <hyperlink ref="G980" r:id="rId1662" xr:uid="{10F21847-C420-4E63-97A4-8948E374B20C}"/>
    <hyperlink ref="G981" r:id="rId1663" xr:uid="{00E1780A-C472-4AEF-940B-812C8909343B}"/>
    <hyperlink ref="G982" r:id="rId1664" xr:uid="{28DFAEFA-055C-4765-951C-C661B354EED2}"/>
    <hyperlink ref="G983" r:id="rId1665" xr:uid="{B8EE49DF-7C5C-4E03-8069-68DB2EA4EABA}"/>
    <hyperlink ref="G985" r:id="rId1666" xr:uid="{ED6728D7-FA40-43D0-AA94-E9B3F729D6CA}"/>
    <hyperlink ref="G986" r:id="rId1667" xr:uid="{D8FF868D-3545-477A-BBD0-BB7CC7D36775}"/>
    <hyperlink ref="G987" r:id="rId1668" xr:uid="{51D55619-9AEA-4DCB-82B0-2506E282ED56}"/>
    <hyperlink ref="G988" r:id="rId1669" xr:uid="{5ACD551F-31F0-435F-9E3A-2FCA16F4452D}"/>
    <hyperlink ref="G989" r:id="rId1670" xr:uid="{A9F5E2D4-8921-45FB-B938-3AFBC95A3173}"/>
    <hyperlink ref="G990" r:id="rId1671" xr:uid="{61E35574-D193-4E2D-8F34-B68CDB2965E5}"/>
    <hyperlink ref="G992" r:id="rId1672" xr:uid="{987FBFBD-6C6F-431D-B541-BB42450F515C}"/>
    <hyperlink ref="G993" r:id="rId1673" xr:uid="{E50419A8-018A-450F-AED4-5FD1E25457CE}"/>
    <hyperlink ref="G994" r:id="rId1674" xr:uid="{9F26692E-8DA3-4C64-BE01-6CECBBB1666E}"/>
    <hyperlink ref="G995" r:id="rId1675" xr:uid="{0B32F6E8-943D-41E6-9FE4-7314C847C35A}"/>
    <hyperlink ref="G997" r:id="rId1676" xr:uid="{283FAF58-7B6B-452F-BFC5-BD16550C3F90}"/>
    <hyperlink ref="G998" r:id="rId1677" xr:uid="{C9A25842-BAD2-4442-834C-178CEC70DF00}"/>
    <hyperlink ref="G999" r:id="rId1678" xr:uid="{D3CA01B0-086A-45C5-BE24-94BD8051D958}"/>
    <hyperlink ref="G1000" r:id="rId1679" xr:uid="{4762B157-CCE6-4F82-8726-3DF2113B6DA8}"/>
    <hyperlink ref="G1001" r:id="rId1680" xr:uid="{8101F1DF-CED6-4914-9895-2CB91D77B5B7}"/>
    <hyperlink ref="G1003" r:id="rId1681" xr:uid="{540C6057-5E04-489C-8F15-B467D1441531}"/>
    <hyperlink ref="G1004" r:id="rId1682" xr:uid="{215E2C24-191A-47BD-ACDA-0F9255C15DD8}"/>
    <hyperlink ref="G1005" r:id="rId1683" xr:uid="{BBE32114-143C-454A-B626-B1CEE04CB3D4}"/>
    <hyperlink ref="G1023" r:id="rId1684" xr:uid="{56D9EB5B-AEAE-4586-A932-3D96FAE5AD9B}"/>
    <hyperlink ref="F487" r:id="rId1685" xr:uid="{DCBD17D9-E012-4BEF-B0D4-4F4A54293B5A}"/>
    <hyperlink ref="F80" r:id="rId1686" xr:uid="{835DF6B3-5844-4D1B-93FE-6C9BBFF15ADE}"/>
  </hyperlinks>
  <pageMargins left="0.7" right="0.7" top="0.75" bottom="0.75" header="0.3" footer="0.3"/>
  <pageSetup orientation="portrait" r:id="rId1687"/>
  <legacyDrawing r:id="rId1688"/>
  <tableParts count="1">
    <tablePart r:id="rId16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FE19-90F2-4741-B986-6A28B198CAC9}">
  <dimension ref="A1:L1025"/>
  <sheetViews>
    <sheetView zoomScaleNormal="100" workbookViewId="0">
      <pane ySplit="3" topLeftCell="A4" activePane="bottomLeft" state="frozenSplit"/>
      <selection pane="bottomLeft" activeCell="E3" sqref="E3"/>
    </sheetView>
  </sheetViews>
  <sheetFormatPr defaultRowHeight="15" x14ac:dyDescent="0.25"/>
  <cols>
    <col min="1" max="1" width="17" bestFit="1" customWidth="1"/>
    <col min="2" max="2" width="14" bestFit="1" customWidth="1"/>
    <col min="3" max="3" width="13.140625" style="13" customWidth="1"/>
    <col min="4" max="4" width="11.28515625" bestFit="1" customWidth="1"/>
    <col min="5" max="12" width="15" customWidth="1"/>
  </cols>
  <sheetData>
    <row r="1" spans="1:12" x14ac:dyDescent="0.25">
      <c r="E1" s="27" t="s">
        <v>1332</v>
      </c>
      <c r="F1" s="27"/>
      <c r="G1" s="27"/>
      <c r="H1" s="27"/>
      <c r="I1" s="27"/>
      <c r="J1" s="27"/>
      <c r="K1" s="27"/>
      <c r="L1" s="27"/>
    </row>
    <row r="2" spans="1:12" x14ac:dyDescent="0.25">
      <c r="D2" s="10" t="s">
        <v>1327</v>
      </c>
      <c r="E2" s="10">
        <f>SUM(E4:E1024 )</f>
        <v>100</v>
      </c>
      <c r="F2" s="10">
        <f>SUM(CVEsTime2Fix_FormattedDates910[0&lt;d2f&lt;50 ])</f>
        <v>157</v>
      </c>
      <c r="G2" s="10">
        <f>SUM(CVEsTime2Fix_FormattedDates910[49&lt;d2f&lt;100])</f>
        <v>107</v>
      </c>
      <c r="H2" s="10">
        <f>SUM(CVEsTime2Fix_FormattedDates910[99&lt;d2f&lt;200])</f>
        <v>161</v>
      </c>
      <c r="I2" s="10">
        <f>SUM(CVEsTime2Fix_FormattedDates910[199&lt;d2f&lt;300])</f>
        <v>120</v>
      </c>
      <c r="J2" s="10">
        <f>SUM(CVEsTime2Fix_FormattedDates910[299&lt;d2f&lt;400])</f>
        <v>56</v>
      </c>
      <c r="K2" s="10">
        <f>SUM(CVEsTime2Fix_FormattedDates910[399&lt;d2f&lt;500])</f>
        <v>12</v>
      </c>
      <c r="L2" s="10">
        <f>SUM(CVEsTime2Fix_FormattedDates910[499&lt;d2f&lt;1000])</f>
        <v>3</v>
      </c>
    </row>
    <row r="3" spans="1:12" x14ac:dyDescent="0.25">
      <c r="A3" t="s">
        <v>0</v>
      </c>
      <c r="B3" t="s">
        <v>1191</v>
      </c>
      <c r="C3" s="13" t="s">
        <v>1195</v>
      </c>
      <c r="D3" t="s">
        <v>1192</v>
      </c>
      <c r="E3" s="19" t="s">
        <v>1279</v>
      </c>
      <c r="F3" s="19" t="s">
        <v>1280</v>
      </c>
      <c r="G3" s="19" t="s">
        <v>1331</v>
      </c>
      <c r="H3" s="19" t="s">
        <v>1330</v>
      </c>
      <c r="I3" s="19" t="s">
        <v>1329</v>
      </c>
      <c r="J3" s="19" t="s">
        <v>1328</v>
      </c>
      <c r="K3" s="19" t="s">
        <v>1281</v>
      </c>
      <c r="L3" s="19" t="s">
        <v>1326</v>
      </c>
    </row>
    <row r="4" spans="1:12" x14ac:dyDescent="0.25">
      <c r="A4" t="s">
        <v>887</v>
      </c>
      <c r="B4" s="11">
        <v>39099</v>
      </c>
      <c r="C4" s="11" t="s">
        <v>1096</v>
      </c>
      <c r="D4" s="16">
        <v>-1</v>
      </c>
      <c r="E4">
        <f>IF(CVEsTime2Fix_FormattedDates910[[#This Row],[Time2Fix]]&lt;0,1,0)</f>
        <v>1</v>
      </c>
      <c r="F4">
        <f>IF(AND(CVEsTime2Fix_FormattedDates910[[#This Row],[Time2Fix]]&gt;0,CVEsTime2Fix_FormattedDates910[[#This Row],[Time2Fix]]&lt;50),1,0)</f>
        <v>0</v>
      </c>
      <c r="G4">
        <f>IF(AND(CVEsTime2Fix_FormattedDates910[[#This Row],[Time2Fix]]&gt;49,CVEsTime2Fix_FormattedDates910[[#This Row],[Time2Fix]]&lt;100),1,0)</f>
        <v>0</v>
      </c>
      <c r="H4">
        <f>IF(AND(CVEsTime2Fix_FormattedDates910[[#This Row],[Time2Fix]]&gt;99,CVEsTime2Fix_FormattedDates910[[#This Row],[Time2Fix]]&lt;200),1,0)</f>
        <v>0</v>
      </c>
      <c r="I4">
        <f>IF(AND(CVEsTime2Fix_FormattedDates910[[#This Row],[Time2Fix]]&gt;199,CVEsTime2Fix_FormattedDates910[[#This Row],[Time2Fix]]&lt;300),1,0)</f>
        <v>0</v>
      </c>
      <c r="J4">
        <f>IF(AND(CVEsTime2Fix_FormattedDates910[[#This Row],[Time2Fix]]&gt;299,CVEsTime2Fix_FormattedDates910[[#This Row],[Time2Fix]]&lt;400),1,0)</f>
        <v>0</v>
      </c>
      <c r="K4">
        <f>IF(AND(CVEsTime2Fix_FormattedDates910[[#This Row],[Time2Fix]]&gt;399,CVEsTime2Fix_FormattedDates910[[#This Row],[Time2Fix]]&lt;500),1,0)</f>
        <v>0</v>
      </c>
      <c r="L4">
        <f>IF(AND(CVEsTime2Fix_FormattedDates910[[#This Row],[Time2Fix]]&gt;499,CVEsTime2Fix_FormattedDates910[[#This Row],[Time2Fix]]&lt;1000),1,0)</f>
        <v>0</v>
      </c>
    </row>
    <row r="5" spans="1:12" hidden="1" x14ac:dyDescent="0.25">
      <c r="A5" t="s">
        <v>888</v>
      </c>
      <c r="B5" s="11">
        <v>39100</v>
      </c>
      <c r="C5" s="11" t="s">
        <v>1097</v>
      </c>
      <c r="D5" s="16">
        <v>0</v>
      </c>
      <c r="E5">
        <f>IF(CVEsTime2Fix_FormattedDates910[[#This Row],[Time2Fix]]&lt;0,1,0)</f>
        <v>0</v>
      </c>
      <c r="F5">
        <f>IF(AND(CVEsTime2Fix_FormattedDates910[[#This Row],[Time2Fix]]&gt;0,CVEsTime2Fix_FormattedDates910[[#This Row],[Time2Fix]]&lt;50),1,0)</f>
        <v>0</v>
      </c>
      <c r="G5">
        <f>IF(AND(CVEsTime2Fix_FormattedDates910[[#This Row],[Time2Fix]]&gt;49,CVEsTime2Fix_FormattedDates910[[#This Row],[Time2Fix]]&lt;100),1,0)</f>
        <v>0</v>
      </c>
      <c r="H5">
        <f>IF(AND(CVEsTime2Fix_FormattedDates910[[#This Row],[Time2Fix]]&gt;99,CVEsTime2Fix_FormattedDates910[[#This Row],[Time2Fix]]&lt;200),1,0)</f>
        <v>0</v>
      </c>
      <c r="I5">
        <f>IF(AND(CVEsTime2Fix_FormattedDates910[[#This Row],[Time2Fix]]&gt;199,CVEsTime2Fix_FormattedDates910[[#This Row],[Time2Fix]]&lt;300),1,0)</f>
        <v>0</v>
      </c>
      <c r="J5">
        <f>IF(AND(CVEsTime2Fix_FormattedDates910[[#This Row],[Time2Fix]]&gt;299,CVEsTime2Fix_FormattedDates910[[#This Row],[Time2Fix]]&lt;400),1,0)</f>
        <v>0</v>
      </c>
      <c r="K5">
        <f>IF(AND(CVEsTime2Fix_FormattedDates910[[#This Row],[Time2Fix]]&gt;399,CVEsTime2Fix_FormattedDates910[[#This Row],[Time2Fix]]&lt;500),1,0)</f>
        <v>0</v>
      </c>
      <c r="L5">
        <f>IF(AND(CVEsTime2Fix_FormattedDates910[[#This Row],[Time2Fix]]&gt;499,CVEsTime2Fix_FormattedDates910[[#This Row],[Time2Fix]]&lt;1000),1,0)</f>
        <v>0</v>
      </c>
    </row>
    <row r="6" spans="1:12" hidden="1" x14ac:dyDescent="0.25">
      <c r="A6" t="s">
        <v>889</v>
      </c>
      <c r="B6" s="11">
        <v>39101</v>
      </c>
      <c r="C6" s="11">
        <v>39101</v>
      </c>
      <c r="D6" s="16">
        <v>0</v>
      </c>
      <c r="E6">
        <f>IF(CVEsTime2Fix_FormattedDates910[[#This Row],[Time2Fix]]&lt;0,1,0)</f>
        <v>0</v>
      </c>
      <c r="F6">
        <f>IF(AND(CVEsTime2Fix_FormattedDates910[[#This Row],[Time2Fix]]&gt;0,CVEsTime2Fix_FormattedDates910[[#This Row],[Time2Fix]]&lt;50),1,0)</f>
        <v>0</v>
      </c>
      <c r="G6">
        <f>IF(AND(CVEsTime2Fix_FormattedDates910[[#This Row],[Time2Fix]]&gt;49,CVEsTime2Fix_FormattedDates910[[#This Row],[Time2Fix]]&lt;100),1,0)</f>
        <v>0</v>
      </c>
      <c r="H6">
        <f>IF(AND(CVEsTime2Fix_FormattedDates910[[#This Row],[Time2Fix]]&gt;99,CVEsTime2Fix_FormattedDates910[[#This Row],[Time2Fix]]&lt;200),1,0)</f>
        <v>0</v>
      </c>
      <c r="I6">
        <f>IF(AND(CVEsTime2Fix_FormattedDates910[[#This Row],[Time2Fix]]&gt;199,CVEsTime2Fix_FormattedDates910[[#This Row],[Time2Fix]]&lt;300),1,0)</f>
        <v>0</v>
      </c>
      <c r="J6">
        <f>IF(AND(CVEsTime2Fix_FormattedDates910[[#This Row],[Time2Fix]]&gt;299,CVEsTime2Fix_FormattedDates910[[#This Row],[Time2Fix]]&lt;400),1,0)</f>
        <v>0</v>
      </c>
      <c r="K6">
        <f>IF(AND(CVEsTime2Fix_FormattedDates910[[#This Row],[Time2Fix]]&gt;399,CVEsTime2Fix_FormattedDates910[[#This Row],[Time2Fix]]&lt;500),1,0)</f>
        <v>0</v>
      </c>
      <c r="L6">
        <f>IF(AND(CVEsTime2Fix_FormattedDates910[[#This Row],[Time2Fix]]&gt;499,CVEsTime2Fix_FormattedDates910[[#This Row],[Time2Fix]]&lt;1000),1,0)</f>
        <v>0</v>
      </c>
    </row>
    <row r="7" spans="1:12" hidden="1" x14ac:dyDescent="0.25">
      <c r="A7" t="s">
        <v>890</v>
      </c>
      <c r="B7" s="11">
        <v>39105</v>
      </c>
      <c r="C7" s="11">
        <v>39275</v>
      </c>
      <c r="D7" s="16">
        <v>170</v>
      </c>
      <c r="E7">
        <f>IF(CVEsTime2Fix_FormattedDates910[[#This Row],[Time2Fix]]&lt;0,1,0)</f>
        <v>0</v>
      </c>
      <c r="F7">
        <f>IF(AND(CVEsTime2Fix_FormattedDates910[[#This Row],[Time2Fix]]&gt;0,CVEsTime2Fix_FormattedDates910[[#This Row],[Time2Fix]]&lt;50),1,0)</f>
        <v>0</v>
      </c>
      <c r="G7">
        <f>IF(AND(CVEsTime2Fix_FormattedDates910[[#This Row],[Time2Fix]]&gt;49,CVEsTime2Fix_FormattedDates910[[#This Row],[Time2Fix]]&lt;100),1,0)</f>
        <v>0</v>
      </c>
      <c r="H7">
        <f>IF(AND(CVEsTime2Fix_FormattedDates910[[#This Row],[Time2Fix]]&gt;99,CVEsTime2Fix_FormattedDates910[[#This Row],[Time2Fix]]&lt;200),1,0)</f>
        <v>1</v>
      </c>
      <c r="I7">
        <f>IF(AND(CVEsTime2Fix_FormattedDates910[[#This Row],[Time2Fix]]&gt;199,CVEsTime2Fix_FormattedDates910[[#This Row],[Time2Fix]]&lt;300),1,0)</f>
        <v>0</v>
      </c>
      <c r="J7">
        <f>IF(AND(CVEsTime2Fix_FormattedDates910[[#This Row],[Time2Fix]]&gt;299,CVEsTime2Fix_FormattedDates910[[#This Row],[Time2Fix]]&lt;400),1,0)</f>
        <v>0</v>
      </c>
      <c r="K7">
        <f>IF(AND(CVEsTime2Fix_FormattedDates910[[#This Row],[Time2Fix]]&gt;399,CVEsTime2Fix_FormattedDates910[[#This Row],[Time2Fix]]&lt;500),1,0)</f>
        <v>0</v>
      </c>
      <c r="L7">
        <f>IF(AND(CVEsTime2Fix_FormattedDates910[[#This Row],[Time2Fix]]&gt;499,CVEsTime2Fix_FormattedDates910[[#This Row],[Time2Fix]]&lt;1000),1,0)</f>
        <v>0</v>
      </c>
    </row>
    <row r="8" spans="1:12" hidden="1" x14ac:dyDescent="0.25">
      <c r="A8" t="s">
        <v>891</v>
      </c>
      <c r="B8" s="11">
        <v>39107</v>
      </c>
      <c r="C8" s="11">
        <v>39107</v>
      </c>
      <c r="D8" s="16">
        <v>0</v>
      </c>
      <c r="E8">
        <f>IF(CVEsTime2Fix_FormattedDates910[[#This Row],[Time2Fix]]&lt;0,1,0)</f>
        <v>0</v>
      </c>
      <c r="F8">
        <f>IF(AND(CVEsTime2Fix_FormattedDates910[[#This Row],[Time2Fix]]&gt;0,CVEsTime2Fix_FormattedDates910[[#This Row],[Time2Fix]]&lt;50),1,0)</f>
        <v>0</v>
      </c>
      <c r="G8">
        <f>IF(AND(CVEsTime2Fix_FormattedDates910[[#This Row],[Time2Fix]]&gt;49,CVEsTime2Fix_FormattedDates910[[#This Row],[Time2Fix]]&lt;100),1,0)</f>
        <v>0</v>
      </c>
      <c r="H8">
        <f>IF(AND(CVEsTime2Fix_FormattedDates910[[#This Row],[Time2Fix]]&gt;99,CVEsTime2Fix_FormattedDates910[[#This Row],[Time2Fix]]&lt;200),1,0)</f>
        <v>0</v>
      </c>
      <c r="I8">
        <f>IF(AND(CVEsTime2Fix_FormattedDates910[[#This Row],[Time2Fix]]&gt;199,CVEsTime2Fix_FormattedDates910[[#This Row],[Time2Fix]]&lt;300),1,0)</f>
        <v>0</v>
      </c>
      <c r="J8">
        <f>IF(AND(CVEsTime2Fix_FormattedDates910[[#This Row],[Time2Fix]]&gt;299,CVEsTime2Fix_FormattedDates910[[#This Row],[Time2Fix]]&lt;400),1,0)</f>
        <v>0</v>
      </c>
      <c r="K8">
        <f>IF(AND(CVEsTime2Fix_FormattedDates910[[#This Row],[Time2Fix]]&gt;399,CVEsTime2Fix_FormattedDates910[[#This Row],[Time2Fix]]&lt;500),1,0)</f>
        <v>0</v>
      </c>
      <c r="L8">
        <f>IF(AND(CVEsTime2Fix_FormattedDates910[[#This Row],[Time2Fix]]&gt;499,CVEsTime2Fix_FormattedDates910[[#This Row],[Time2Fix]]&lt;1000),1,0)</f>
        <v>0</v>
      </c>
    </row>
    <row r="9" spans="1:12" x14ac:dyDescent="0.25">
      <c r="A9" t="s">
        <v>892</v>
      </c>
      <c r="B9" s="11">
        <v>39114</v>
      </c>
      <c r="C9" s="11">
        <v>39113</v>
      </c>
      <c r="D9" s="16">
        <v>-1</v>
      </c>
      <c r="E9">
        <f>IF(CVEsTime2Fix_FormattedDates910[[#This Row],[Time2Fix]]&lt;0,1,0)</f>
        <v>1</v>
      </c>
      <c r="F9">
        <f>IF(AND(CVEsTime2Fix_FormattedDates910[[#This Row],[Time2Fix]]&gt;0,CVEsTime2Fix_FormattedDates910[[#This Row],[Time2Fix]]&lt;50),1,0)</f>
        <v>0</v>
      </c>
      <c r="G9">
        <f>IF(AND(CVEsTime2Fix_FormattedDates910[[#This Row],[Time2Fix]]&gt;49,CVEsTime2Fix_FormattedDates910[[#This Row],[Time2Fix]]&lt;100),1,0)</f>
        <v>0</v>
      </c>
      <c r="H9">
        <f>IF(AND(CVEsTime2Fix_FormattedDates910[[#This Row],[Time2Fix]]&gt;99,CVEsTime2Fix_FormattedDates910[[#This Row],[Time2Fix]]&lt;200),1,0)</f>
        <v>0</v>
      </c>
      <c r="I9">
        <f>IF(AND(CVEsTime2Fix_FormattedDates910[[#This Row],[Time2Fix]]&gt;199,CVEsTime2Fix_FormattedDates910[[#This Row],[Time2Fix]]&lt;300),1,0)</f>
        <v>0</v>
      </c>
      <c r="J9">
        <f>IF(AND(CVEsTime2Fix_FormattedDates910[[#This Row],[Time2Fix]]&gt;299,CVEsTime2Fix_FormattedDates910[[#This Row],[Time2Fix]]&lt;400),1,0)</f>
        <v>0</v>
      </c>
      <c r="K9">
        <f>IF(AND(CVEsTime2Fix_FormattedDates910[[#This Row],[Time2Fix]]&gt;399,CVEsTime2Fix_FormattedDates910[[#This Row],[Time2Fix]]&lt;500),1,0)</f>
        <v>0</v>
      </c>
      <c r="L9">
        <f>IF(AND(CVEsTime2Fix_FormattedDates910[[#This Row],[Time2Fix]]&gt;499,CVEsTime2Fix_FormattedDates910[[#This Row],[Time2Fix]]&lt;1000),1,0)</f>
        <v>0</v>
      </c>
    </row>
    <row r="10" spans="1:12" hidden="1" x14ac:dyDescent="0.25">
      <c r="A10" t="s">
        <v>893</v>
      </c>
      <c r="B10" s="11">
        <v>39125</v>
      </c>
      <c r="C10" s="11">
        <v>39128</v>
      </c>
      <c r="D10" s="16">
        <v>3</v>
      </c>
      <c r="E10">
        <f>IF(CVEsTime2Fix_FormattedDates910[[#This Row],[Time2Fix]]&lt;0,1,0)</f>
        <v>0</v>
      </c>
      <c r="F10">
        <f>IF(AND(CVEsTime2Fix_FormattedDates910[[#This Row],[Time2Fix]]&gt;0,CVEsTime2Fix_FormattedDates910[[#This Row],[Time2Fix]]&lt;50),1,0)</f>
        <v>1</v>
      </c>
      <c r="G10">
        <f>IF(AND(CVEsTime2Fix_FormattedDates910[[#This Row],[Time2Fix]]&gt;49,CVEsTime2Fix_FormattedDates910[[#This Row],[Time2Fix]]&lt;100),1,0)</f>
        <v>0</v>
      </c>
      <c r="H10">
        <f>IF(AND(CVEsTime2Fix_FormattedDates910[[#This Row],[Time2Fix]]&gt;99,CVEsTime2Fix_FormattedDates910[[#This Row],[Time2Fix]]&lt;200),1,0)</f>
        <v>0</v>
      </c>
      <c r="I10">
        <f>IF(AND(CVEsTime2Fix_FormattedDates910[[#This Row],[Time2Fix]]&gt;199,CVEsTime2Fix_FormattedDates910[[#This Row],[Time2Fix]]&lt;300),1,0)</f>
        <v>0</v>
      </c>
      <c r="J10">
        <f>IF(AND(CVEsTime2Fix_FormattedDates910[[#This Row],[Time2Fix]]&gt;299,CVEsTime2Fix_FormattedDates910[[#This Row],[Time2Fix]]&lt;400),1,0)</f>
        <v>0</v>
      </c>
      <c r="K10">
        <f>IF(AND(CVEsTime2Fix_FormattedDates910[[#This Row],[Time2Fix]]&gt;399,CVEsTime2Fix_FormattedDates910[[#This Row],[Time2Fix]]&lt;500),1,0)</f>
        <v>0</v>
      </c>
      <c r="L10">
        <f>IF(AND(CVEsTime2Fix_FormattedDates910[[#This Row],[Time2Fix]]&gt;499,CVEsTime2Fix_FormattedDates910[[#This Row],[Time2Fix]]&lt;1000),1,0)</f>
        <v>0</v>
      </c>
    </row>
    <row r="11" spans="1:12" x14ac:dyDescent="0.25">
      <c r="A11" t="s">
        <v>894</v>
      </c>
      <c r="B11" s="11">
        <v>39128</v>
      </c>
      <c r="C11" s="11" t="s">
        <v>1098</v>
      </c>
      <c r="D11" s="16">
        <v>-1</v>
      </c>
      <c r="E11">
        <f>IF(CVEsTime2Fix_FormattedDates910[[#This Row],[Time2Fix]]&lt;0,1,0)</f>
        <v>1</v>
      </c>
      <c r="F11">
        <f>IF(AND(CVEsTime2Fix_FormattedDates910[[#This Row],[Time2Fix]]&gt;0,CVEsTime2Fix_FormattedDates910[[#This Row],[Time2Fix]]&lt;50),1,0)</f>
        <v>0</v>
      </c>
      <c r="G11">
        <f>IF(AND(CVEsTime2Fix_FormattedDates910[[#This Row],[Time2Fix]]&gt;49,CVEsTime2Fix_FormattedDates910[[#This Row],[Time2Fix]]&lt;100),1,0)</f>
        <v>0</v>
      </c>
      <c r="H11">
        <f>IF(AND(CVEsTime2Fix_FormattedDates910[[#This Row],[Time2Fix]]&gt;99,CVEsTime2Fix_FormattedDates910[[#This Row],[Time2Fix]]&lt;200),1,0)</f>
        <v>0</v>
      </c>
      <c r="I11">
        <f>IF(AND(CVEsTime2Fix_FormattedDates910[[#This Row],[Time2Fix]]&gt;199,CVEsTime2Fix_FormattedDates910[[#This Row],[Time2Fix]]&lt;300),1,0)</f>
        <v>0</v>
      </c>
      <c r="J11">
        <f>IF(AND(CVEsTime2Fix_FormattedDates910[[#This Row],[Time2Fix]]&gt;299,CVEsTime2Fix_FormattedDates910[[#This Row],[Time2Fix]]&lt;400),1,0)</f>
        <v>0</v>
      </c>
      <c r="K11">
        <f>IF(AND(CVEsTime2Fix_FormattedDates910[[#This Row],[Time2Fix]]&gt;399,CVEsTime2Fix_FormattedDates910[[#This Row],[Time2Fix]]&lt;500),1,0)</f>
        <v>0</v>
      </c>
      <c r="L11">
        <f>IF(AND(CVEsTime2Fix_FormattedDates910[[#This Row],[Time2Fix]]&gt;499,CVEsTime2Fix_FormattedDates910[[#This Row],[Time2Fix]]&lt;1000),1,0)</f>
        <v>0</v>
      </c>
    </row>
    <row r="12" spans="1:12" x14ac:dyDescent="0.25">
      <c r="A12" t="s">
        <v>895</v>
      </c>
      <c r="B12" s="11">
        <v>39128</v>
      </c>
      <c r="C12" s="11" t="s">
        <v>1098</v>
      </c>
      <c r="D12" s="16">
        <v>-1</v>
      </c>
      <c r="E12">
        <f>IF(CVEsTime2Fix_FormattedDates910[[#This Row],[Time2Fix]]&lt;0,1,0)</f>
        <v>1</v>
      </c>
      <c r="F12">
        <f>IF(AND(CVEsTime2Fix_FormattedDates910[[#This Row],[Time2Fix]]&gt;0,CVEsTime2Fix_FormattedDates910[[#This Row],[Time2Fix]]&lt;50),1,0)</f>
        <v>0</v>
      </c>
      <c r="G12">
        <f>IF(AND(CVEsTime2Fix_FormattedDates910[[#This Row],[Time2Fix]]&gt;49,CVEsTime2Fix_FormattedDates910[[#This Row],[Time2Fix]]&lt;100),1,0)</f>
        <v>0</v>
      </c>
      <c r="H12">
        <f>IF(AND(CVEsTime2Fix_FormattedDates910[[#This Row],[Time2Fix]]&gt;99,CVEsTime2Fix_FormattedDates910[[#This Row],[Time2Fix]]&lt;200),1,0)</f>
        <v>0</v>
      </c>
      <c r="I12">
        <f>IF(AND(CVEsTime2Fix_FormattedDates910[[#This Row],[Time2Fix]]&gt;199,CVEsTime2Fix_FormattedDates910[[#This Row],[Time2Fix]]&lt;300),1,0)</f>
        <v>0</v>
      </c>
      <c r="J12">
        <f>IF(AND(CVEsTime2Fix_FormattedDates910[[#This Row],[Time2Fix]]&gt;299,CVEsTime2Fix_FormattedDates910[[#This Row],[Time2Fix]]&lt;400),1,0)</f>
        <v>0</v>
      </c>
      <c r="K12">
        <f>IF(AND(CVEsTime2Fix_FormattedDates910[[#This Row],[Time2Fix]]&gt;399,CVEsTime2Fix_FormattedDates910[[#This Row],[Time2Fix]]&lt;500),1,0)</f>
        <v>0</v>
      </c>
      <c r="L12">
        <f>IF(AND(CVEsTime2Fix_FormattedDates910[[#This Row],[Time2Fix]]&gt;499,CVEsTime2Fix_FormattedDates910[[#This Row],[Time2Fix]]&lt;1000),1,0)</f>
        <v>0</v>
      </c>
    </row>
    <row r="13" spans="1:12" x14ac:dyDescent="0.25">
      <c r="A13" t="s">
        <v>896</v>
      </c>
      <c r="B13" s="11">
        <v>39128</v>
      </c>
      <c r="C13" s="11" t="s">
        <v>1098</v>
      </c>
      <c r="D13" s="16">
        <v>-1</v>
      </c>
      <c r="E13">
        <f>IF(CVEsTime2Fix_FormattedDates910[[#This Row],[Time2Fix]]&lt;0,1,0)</f>
        <v>1</v>
      </c>
      <c r="F13">
        <f>IF(AND(CVEsTime2Fix_FormattedDates910[[#This Row],[Time2Fix]]&gt;0,CVEsTime2Fix_FormattedDates910[[#This Row],[Time2Fix]]&lt;50),1,0)</f>
        <v>0</v>
      </c>
      <c r="G13">
        <f>IF(AND(CVEsTime2Fix_FormattedDates910[[#This Row],[Time2Fix]]&gt;49,CVEsTime2Fix_FormattedDates910[[#This Row],[Time2Fix]]&lt;100),1,0)</f>
        <v>0</v>
      </c>
      <c r="H13">
        <f>IF(AND(CVEsTime2Fix_FormattedDates910[[#This Row],[Time2Fix]]&gt;99,CVEsTime2Fix_FormattedDates910[[#This Row],[Time2Fix]]&lt;200),1,0)</f>
        <v>0</v>
      </c>
      <c r="I13">
        <f>IF(AND(CVEsTime2Fix_FormattedDates910[[#This Row],[Time2Fix]]&gt;199,CVEsTime2Fix_FormattedDates910[[#This Row],[Time2Fix]]&lt;300),1,0)</f>
        <v>0</v>
      </c>
      <c r="J13">
        <f>IF(AND(CVEsTime2Fix_FormattedDates910[[#This Row],[Time2Fix]]&gt;299,CVEsTime2Fix_FormattedDates910[[#This Row],[Time2Fix]]&lt;400),1,0)</f>
        <v>0</v>
      </c>
      <c r="K13">
        <f>IF(AND(CVEsTime2Fix_FormattedDates910[[#This Row],[Time2Fix]]&gt;399,CVEsTime2Fix_FormattedDates910[[#This Row],[Time2Fix]]&lt;500),1,0)</f>
        <v>0</v>
      </c>
      <c r="L13">
        <f>IF(AND(CVEsTime2Fix_FormattedDates910[[#This Row],[Time2Fix]]&gt;499,CVEsTime2Fix_FormattedDates910[[#This Row],[Time2Fix]]&lt;1000),1,0)</f>
        <v>0</v>
      </c>
    </row>
    <row r="14" spans="1:12" x14ac:dyDescent="0.25">
      <c r="A14" t="s">
        <v>897</v>
      </c>
      <c r="B14" s="11">
        <v>39128</v>
      </c>
      <c r="C14" s="11" t="s">
        <v>1098</v>
      </c>
      <c r="D14" s="16">
        <v>-1</v>
      </c>
      <c r="E14">
        <f>IF(CVEsTime2Fix_FormattedDates910[[#This Row],[Time2Fix]]&lt;0,1,0)</f>
        <v>1</v>
      </c>
      <c r="F14">
        <f>IF(AND(CVEsTime2Fix_FormattedDates910[[#This Row],[Time2Fix]]&gt;0,CVEsTime2Fix_FormattedDates910[[#This Row],[Time2Fix]]&lt;50),1,0)</f>
        <v>0</v>
      </c>
      <c r="G14">
        <f>IF(AND(CVEsTime2Fix_FormattedDates910[[#This Row],[Time2Fix]]&gt;49,CVEsTime2Fix_FormattedDates910[[#This Row],[Time2Fix]]&lt;100),1,0)</f>
        <v>0</v>
      </c>
      <c r="H14">
        <f>IF(AND(CVEsTime2Fix_FormattedDates910[[#This Row],[Time2Fix]]&gt;99,CVEsTime2Fix_FormattedDates910[[#This Row],[Time2Fix]]&lt;200),1,0)</f>
        <v>0</v>
      </c>
      <c r="I14">
        <f>IF(AND(CVEsTime2Fix_FormattedDates910[[#This Row],[Time2Fix]]&gt;199,CVEsTime2Fix_FormattedDates910[[#This Row],[Time2Fix]]&lt;300),1,0)</f>
        <v>0</v>
      </c>
      <c r="J14">
        <f>IF(AND(CVEsTime2Fix_FormattedDates910[[#This Row],[Time2Fix]]&gt;299,CVEsTime2Fix_FormattedDates910[[#This Row],[Time2Fix]]&lt;400),1,0)</f>
        <v>0</v>
      </c>
      <c r="K14">
        <f>IF(AND(CVEsTime2Fix_FormattedDates910[[#This Row],[Time2Fix]]&gt;399,CVEsTime2Fix_FormattedDates910[[#This Row],[Time2Fix]]&lt;500),1,0)</f>
        <v>0</v>
      </c>
      <c r="L14">
        <f>IF(AND(CVEsTime2Fix_FormattedDates910[[#This Row],[Time2Fix]]&gt;499,CVEsTime2Fix_FormattedDates910[[#This Row],[Time2Fix]]&lt;1000),1,0)</f>
        <v>0</v>
      </c>
    </row>
    <row r="15" spans="1:12" hidden="1" x14ac:dyDescent="0.25">
      <c r="A15" t="s">
        <v>898</v>
      </c>
      <c r="B15" s="11">
        <v>39128</v>
      </c>
      <c r="C15" s="11">
        <v>39128</v>
      </c>
      <c r="D15" s="16">
        <v>0</v>
      </c>
      <c r="E15">
        <f>IF(CVEsTime2Fix_FormattedDates910[[#This Row],[Time2Fix]]&lt;0,1,0)</f>
        <v>0</v>
      </c>
      <c r="F15">
        <f>IF(AND(CVEsTime2Fix_FormattedDates910[[#This Row],[Time2Fix]]&gt;0,CVEsTime2Fix_FormattedDates910[[#This Row],[Time2Fix]]&lt;50),1,0)</f>
        <v>0</v>
      </c>
      <c r="G15">
        <f>IF(AND(CVEsTime2Fix_FormattedDates910[[#This Row],[Time2Fix]]&gt;49,CVEsTime2Fix_FormattedDates910[[#This Row],[Time2Fix]]&lt;100),1,0)</f>
        <v>0</v>
      </c>
      <c r="H15">
        <f>IF(AND(CVEsTime2Fix_FormattedDates910[[#This Row],[Time2Fix]]&gt;99,CVEsTime2Fix_FormattedDates910[[#This Row],[Time2Fix]]&lt;200),1,0)</f>
        <v>0</v>
      </c>
      <c r="I15">
        <f>IF(AND(CVEsTime2Fix_FormattedDates910[[#This Row],[Time2Fix]]&gt;199,CVEsTime2Fix_FormattedDates910[[#This Row],[Time2Fix]]&lt;300),1,0)</f>
        <v>0</v>
      </c>
      <c r="J15">
        <f>IF(AND(CVEsTime2Fix_FormattedDates910[[#This Row],[Time2Fix]]&gt;299,CVEsTime2Fix_FormattedDates910[[#This Row],[Time2Fix]]&lt;400),1,0)</f>
        <v>0</v>
      </c>
      <c r="K15">
        <f>IF(AND(CVEsTime2Fix_FormattedDates910[[#This Row],[Time2Fix]]&gt;399,CVEsTime2Fix_FormattedDates910[[#This Row],[Time2Fix]]&lt;500),1,0)</f>
        <v>0</v>
      </c>
      <c r="L15">
        <f>IF(AND(CVEsTime2Fix_FormattedDates910[[#This Row],[Time2Fix]]&gt;499,CVEsTime2Fix_FormattedDates910[[#This Row],[Time2Fix]]&lt;1000),1,0)</f>
        <v>0</v>
      </c>
    </row>
    <row r="16" spans="1:12" hidden="1" x14ac:dyDescent="0.25">
      <c r="A16" t="s">
        <v>899</v>
      </c>
      <c r="B16" s="11">
        <v>39128</v>
      </c>
      <c r="C16" s="11">
        <v>39128</v>
      </c>
      <c r="D16" s="16">
        <v>0</v>
      </c>
      <c r="E16">
        <f>IF(CVEsTime2Fix_FormattedDates910[[#This Row],[Time2Fix]]&lt;0,1,0)</f>
        <v>0</v>
      </c>
      <c r="F16">
        <f>IF(AND(CVEsTime2Fix_FormattedDates910[[#This Row],[Time2Fix]]&gt;0,CVEsTime2Fix_FormattedDates910[[#This Row],[Time2Fix]]&lt;50),1,0)</f>
        <v>0</v>
      </c>
      <c r="G16">
        <f>IF(AND(CVEsTime2Fix_FormattedDates910[[#This Row],[Time2Fix]]&gt;49,CVEsTime2Fix_FormattedDates910[[#This Row],[Time2Fix]]&lt;100),1,0)</f>
        <v>0</v>
      </c>
      <c r="H16">
        <f>IF(AND(CVEsTime2Fix_FormattedDates910[[#This Row],[Time2Fix]]&gt;99,CVEsTime2Fix_FormattedDates910[[#This Row],[Time2Fix]]&lt;200),1,0)</f>
        <v>0</v>
      </c>
      <c r="I16">
        <f>IF(AND(CVEsTime2Fix_FormattedDates910[[#This Row],[Time2Fix]]&gt;199,CVEsTime2Fix_FormattedDates910[[#This Row],[Time2Fix]]&lt;300),1,0)</f>
        <v>0</v>
      </c>
      <c r="J16">
        <f>IF(AND(CVEsTime2Fix_FormattedDates910[[#This Row],[Time2Fix]]&gt;299,CVEsTime2Fix_FormattedDates910[[#This Row],[Time2Fix]]&lt;400),1,0)</f>
        <v>0</v>
      </c>
      <c r="K16">
        <f>IF(AND(CVEsTime2Fix_FormattedDates910[[#This Row],[Time2Fix]]&gt;399,CVEsTime2Fix_FormattedDates910[[#This Row],[Time2Fix]]&lt;500),1,0)</f>
        <v>0</v>
      </c>
      <c r="L16">
        <f>IF(AND(CVEsTime2Fix_FormattedDates910[[#This Row],[Time2Fix]]&gt;499,CVEsTime2Fix_FormattedDates910[[#This Row],[Time2Fix]]&lt;1000),1,0)</f>
        <v>0</v>
      </c>
    </row>
    <row r="17" spans="1:12" hidden="1" x14ac:dyDescent="0.25">
      <c r="A17" t="s">
        <v>900</v>
      </c>
      <c r="B17" s="11">
        <v>39128</v>
      </c>
      <c r="C17" s="11">
        <v>39128</v>
      </c>
      <c r="D17" s="16">
        <v>0</v>
      </c>
      <c r="E17">
        <f>IF(CVEsTime2Fix_FormattedDates910[[#This Row],[Time2Fix]]&lt;0,1,0)</f>
        <v>0</v>
      </c>
      <c r="F17">
        <f>IF(AND(CVEsTime2Fix_FormattedDates910[[#This Row],[Time2Fix]]&gt;0,CVEsTime2Fix_FormattedDates910[[#This Row],[Time2Fix]]&lt;50),1,0)</f>
        <v>0</v>
      </c>
      <c r="G17">
        <f>IF(AND(CVEsTime2Fix_FormattedDates910[[#This Row],[Time2Fix]]&gt;49,CVEsTime2Fix_FormattedDates910[[#This Row],[Time2Fix]]&lt;100),1,0)</f>
        <v>0</v>
      </c>
      <c r="H17">
        <f>IF(AND(CVEsTime2Fix_FormattedDates910[[#This Row],[Time2Fix]]&gt;99,CVEsTime2Fix_FormattedDates910[[#This Row],[Time2Fix]]&lt;200),1,0)</f>
        <v>0</v>
      </c>
      <c r="I17">
        <f>IF(AND(CVEsTime2Fix_FormattedDates910[[#This Row],[Time2Fix]]&gt;199,CVEsTime2Fix_FormattedDates910[[#This Row],[Time2Fix]]&lt;300),1,0)</f>
        <v>0</v>
      </c>
      <c r="J17">
        <f>IF(AND(CVEsTime2Fix_FormattedDates910[[#This Row],[Time2Fix]]&gt;299,CVEsTime2Fix_FormattedDates910[[#This Row],[Time2Fix]]&lt;400),1,0)</f>
        <v>0</v>
      </c>
      <c r="K17">
        <f>IF(AND(CVEsTime2Fix_FormattedDates910[[#This Row],[Time2Fix]]&gt;399,CVEsTime2Fix_FormattedDates910[[#This Row],[Time2Fix]]&lt;500),1,0)</f>
        <v>0</v>
      </c>
      <c r="L17">
        <f>IF(AND(CVEsTime2Fix_FormattedDates910[[#This Row],[Time2Fix]]&gt;499,CVEsTime2Fix_FormattedDates910[[#This Row],[Time2Fix]]&lt;1000),1,0)</f>
        <v>0</v>
      </c>
    </row>
    <row r="18" spans="1:12" hidden="1" x14ac:dyDescent="0.25">
      <c r="A18" t="s">
        <v>901</v>
      </c>
      <c r="B18" s="11">
        <v>39128</v>
      </c>
      <c r="C18" s="11">
        <v>39128</v>
      </c>
      <c r="D18" s="16">
        <v>0</v>
      </c>
      <c r="E18">
        <f>IF(CVEsTime2Fix_FormattedDates910[[#This Row],[Time2Fix]]&lt;0,1,0)</f>
        <v>0</v>
      </c>
      <c r="F18">
        <f>IF(AND(CVEsTime2Fix_FormattedDates910[[#This Row],[Time2Fix]]&gt;0,CVEsTime2Fix_FormattedDates910[[#This Row],[Time2Fix]]&lt;50),1,0)</f>
        <v>0</v>
      </c>
      <c r="G18">
        <f>IF(AND(CVEsTime2Fix_FormattedDates910[[#This Row],[Time2Fix]]&gt;49,CVEsTime2Fix_FormattedDates910[[#This Row],[Time2Fix]]&lt;100),1,0)</f>
        <v>0</v>
      </c>
      <c r="H18">
        <f>IF(AND(CVEsTime2Fix_FormattedDates910[[#This Row],[Time2Fix]]&gt;99,CVEsTime2Fix_FormattedDates910[[#This Row],[Time2Fix]]&lt;200),1,0)</f>
        <v>0</v>
      </c>
      <c r="I18">
        <f>IF(AND(CVEsTime2Fix_FormattedDates910[[#This Row],[Time2Fix]]&gt;199,CVEsTime2Fix_FormattedDates910[[#This Row],[Time2Fix]]&lt;300),1,0)</f>
        <v>0</v>
      </c>
      <c r="J18">
        <f>IF(AND(CVEsTime2Fix_FormattedDates910[[#This Row],[Time2Fix]]&gt;299,CVEsTime2Fix_FormattedDates910[[#This Row],[Time2Fix]]&lt;400),1,0)</f>
        <v>0</v>
      </c>
      <c r="K18">
        <f>IF(AND(CVEsTime2Fix_FormattedDates910[[#This Row],[Time2Fix]]&gt;399,CVEsTime2Fix_FormattedDates910[[#This Row],[Time2Fix]]&lt;500),1,0)</f>
        <v>0</v>
      </c>
      <c r="L18">
        <f>IF(AND(CVEsTime2Fix_FormattedDates910[[#This Row],[Time2Fix]]&gt;499,CVEsTime2Fix_FormattedDates910[[#This Row],[Time2Fix]]&lt;1000),1,0)</f>
        <v>0</v>
      </c>
    </row>
    <row r="19" spans="1:12" hidden="1" x14ac:dyDescent="0.25">
      <c r="A19" t="s">
        <v>902</v>
      </c>
      <c r="B19" s="11">
        <v>39128</v>
      </c>
      <c r="C19" s="11">
        <v>39128</v>
      </c>
      <c r="D19" s="16">
        <v>0</v>
      </c>
      <c r="E19">
        <f>IF(CVEsTime2Fix_FormattedDates910[[#This Row],[Time2Fix]]&lt;0,1,0)</f>
        <v>0</v>
      </c>
      <c r="F19">
        <f>IF(AND(CVEsTime2Fix_FormattedDates910[[#This Row],[Time2Fix]]&gt;0,CVEsTime2Fix_FormattedDates910[[#This Row],[Time2Fix]]&lt;50),1,0)</f>
        <v>0</v>
      </c>
      <c r="G19">
        <f>IF(AND(CVEsTime2Fix_FormattedDates910[[#This Row],[Time2Fix]]&gt;49,CVEsTime2Fix_FormattedDates910[[#This Row],[Time2Fix]]&lt;100),1,0)</f>
        <v>0</v>
      </c>
      <c r="H19">
        <f>IF(AND(CVEsTime2Fix_FormattedDates910[[#This Row],[Time2Fix]]&gt;99,CVEsTime2Fix_FormattedDates910[[#This Row],[Time2Fix]]&lt;200),1,0)</f>
        <v>0</v>
      </c>
      <c r="I19">
        <f>IF(AND(CVEsTime2Fix_FormattedDates910[[#This Row],[Time2Fix]]&gt;199,CVEsTime2Fix_FormattedDates910[[#This Row],[Time2Fix]]&lt;300),1,0)</f>
        <v>0</v>
      </c>
      <c r="J19">
        <f>IF(AND(CVEsTime2Fix_FormattedDates910[[#This Row],[Time2Fix]]&gt;299,CVEsTime2Fix_FormattedDates910[[#This Row],[Time2Fix]]&lt;400),1,0)</f>
        <v>0</v>
      </c>
      <c r="K19">
        <f>IF(AND(CVEsTime2Fix_FormattedDates910[[#This Row],[Time2Fix]]&gt;399,CVEsTime2Fix_FormattedDates910[[#This Row],[Time2Fix]]&lt;500),1,0)</f>
        <v>0</v>
      </c>
      <c r="L19">
        <f>IF(AND(CVEsTime2Fix_FormattedDates910[[#This Row],[Time2Fix]]&gt;499,CVEsTime2Fix_FormattedDates910[[#This Row],[Time2Fix]]&lt;1000),1,0)</f>
        <v>0</v>
      </c>
    </row>
    <row r="20" spans="1:12" hidden="1" x14ac:dyDescent="0.25">
      <c r="A20" t="s">
        <v>903</v>
      </c>
      <c r="B20" s="11">
        <v>39128</v>
      </c>
      <c r="C20" s="11">
        <v>39128</v>
      </c>
      <c r="D20" s="16">
        <v>0</v>
      </c>
      <c r="E20">
        <f>IF(CVEsTime2Fix_FormattedDates910[[#This Row],[Time2Fix]]&lt;0,1,0)</f>
        <v>0</v>
      </c>
      <c r="F20">
        <f>IF(AND(CVEsTime2Fix_FormattedDates910[[#This Row],[Time2Fix]]&gt;0,CVEsTime2Fix_FormattedDates910[[#This Row],[Time2Fix]]&lt;50),1,0)</f>
        <v>0</v>
      </c>
      <c r="G20">
        <f>IF(AND(CVEsTime2Fix_FormattedDates910[[#This Row],[Time2Fix]]&gt;49,CVEsTime2Fix_FormattedDates910[[#This Row],[Time2Fix]]&lt;100),1,0)</f>
        <v>0</v>
      </c>
      <c r="H20">
        <f>IF(AND(CVEsTime2Fix_FormattedDates910[[#This Row],[Time2Fix]]&gt;99,CVEsTime2Fix_FormattedDates910[[#This Row],[Time2Fix]]&lt;200),1,0)</f>
        <v>0</v>
      </c>
      <c r="I20">
        <f>IF(AND(CVEsTime2Fix_FormattedDates910[[#This Row],[Time2Fix]]&gt;199,CVEsTime2Fix_FormattedDates910[[#This Row],[Time2Fix]]&lt;300),1,0)</f>
        <v>0</v>
      </c>
      <c r="J20">
        <f>IF(AND(CVEsTime2Fix_FormattedDates910[[#This Row],[Time2Fix]]&gt;299,CVEsTime2Fix_FormattedDates910[[#This Row],[Time2Fix]]&lt;400),1,0)</f>
        <v>0</v>
      </c>
      <c r="K20">
        <f>IF(AND(CVEsTime2Fix_FormattedDates910[[#This Row],[Time2Fix]]&gt;399,CVEsTime2Fix_FormattedDates910[[#This Row],[Time2Fix]]&lt;500),1,0)</f>
        <v>0</v>
      </c>
      <c r="L20">
        <f>IF(AND(CVEsTime2Fix_FormattedDates910[[#This Row],[Time2Fix]]&gt;499,CVEsTime2Fix_FormattedDates910[[#This Row],[Time2Fix]]&lt;1000),1,0)</f>
        <v>0</v>
      </c>
    </row>
    <row r="21" spans="1:12" x14ac:dyDescent="0.25">
      <c r="A21" t="s">
        <v>904</v>
      </c>
      <c r="B21" s="11">
        <v>39147</v>
      </c>
      <c r="C21" s="11">
        <v>39146</v>
      </c>
      <c r="D21" s="16">
        <v>-1</v>
      </c>
      <c r="E21">
        <f>IF(CVEsTime2Fix_FormattedDates910[[#This Row],[Time2Fix]]&lt;0,1,0)</f>
        <v>1</v>
      </c>
      <c r="F21">
        <f>IF(AND(CVEsTime2Fix_FormattedDates910[[#This Row],[Time2Fix]]&gt;0,CVEsTime2Fix_FormattedDates910[[#This Row],[Time2Fix]]&lt;50),1,0)</f>
        <v>0</v>
      </c>
      <c r="G21">
        <f>IF(AND(CVEsTime2Fix_FormattedDates910[[#This Row],[Time2Fix]]&gt;49,CVEsTime2Fix_FormattedDates910[[#This Row],[Time2Fix]]&lt;100),1,0)</f>
        <v>0</v>
      </c>
      <c r="H21">
        <f>IF(AND(CVEsTime2Fix_FormattedDates910[[#This Row],[Time2Fix]]&gt;99,CVEsTime2Fix_FormattedDates910[[#This Row],[Time2Fix]]&lt;200),1,0)</f>
        <v>0</v>
      </c>
      <c r="I21">
        <f>IF(AND(CVEsTime2Fix_FormattedDates910[[#This Row],[Time2Fix]]&gt;199,CVEsTime2Fix_FormattedDates910[[#This Row],[Time2Fix]]&lt;300),1,0)</f>
        <v>0</v>
      </c>
      <c r="J21">
        <f>IF(AND(CVEsTime2Fix_FormattedDates910[[#This Row],[Time2Fix]]&gt;299,CVEsTime2Fix_FormattedDates910[[#This Row],[Time2Fix]]&lt;400),1,0)</f>
        <v>0</v>
      </c>
      <c r="K21">
        <f>IF(AND(CVEsTime2Fix_FormattedDates910[[#This Row],[Time2Fix]]&gt;399,CVEsTime2Fix_FormattedDates910[[#This Row],[Time2Fix]]&lt;500),1,0)</f>
        <v>0</v>
      </c>
      <c r="L21">
        <f>IF(AND(CVEsTime2Fix_FormattedDates910[[#This Row],[Time2Fix]]&gt;499,CVEsTime2Fix_FormattedDates910[[#This Row],[Time2Fix]]&lt;1000),1,0)</f>
        <v>0</v>
      </c>
    </row>
    <row r="22" spans="1:12" x14ac:dyDescent="0.25">
      <c r="A22" t="s">
        <v>905</v>
      </c>
      <c r="B22" s="11">
        <v>39148</v>
      </c>
      <c r="C22" s="11" t="s">
        <v>1099</v>
      </c>
      <c r="D22" s="16">
        <v>-1</v>
      </c>
      <c r="E22">
        <f>IF(CVEsTime2Fix_FormattedDates910[[#This Row],[Time2Fix]]&lt;0,1,0)</f>
        <v>1</v>
      </c>
      <c r="F22">
        <f>IF(AND(CVEsTime2Fix_FormattedDates910[[#This Row],[Time2Fix]]&gt;0,CVEsTime2Fix_FormattedDates910[[#This Row],[Time2Fix]]&lt;50),1,0)</f>
        <v>0</v>
      </c>
      <c r="G22">
        <f>IF(AND(CVEsTime2Fix_FormattedDates910[[#This Row],[Time2Fix]]&gt;49,CVEsTime2Fix_FormattedDates910[[#This Row],[Time2Fix]]&lt;100),1,0)</f>
        <v>0</v>
      </c>
      <c r="H22">
        <f>IF(AND(CVEsTime2Fix_FormattedDates910[[#This Row],[Time2Fix]]&gt;99,CVEsTime2Fix_FormattedDates910[[#This Row],[Time2Fix]]&lt;200),1,0)</f>
        <v>0</v>
      </c>
      <c r="I22">
        <f>IF(AND(CVEsTime2Fix_FormattedDates910[[#This Row],[Time2Fix]]&gt;199,CVEsTime2Fix_FormattedDates910[[#This Row],[Time2Fix]]&lt;300),1,0)</f>
        <v>0</v>
      </c>
      <c r="J22">
        <f>IF(AND(CVEsTime2Fix_FormattedDates910[[#This Row],[Time2Fix]]&gt;299,CVEsTime2Fix_FormattedDates910[[#This Row],[Time2Fix]]&lt;400),1,0)</f>
        <v>0</v>
      </c>
      <c r="K22">
        <f>IF(AND(CVEsTime2Fix_FormattedDates910[[#This Row],[Time2Fix]]&gt;399,CVEsTime2Fix_FormattedDates910[[#This Row],[Time2Fix]]&lt;500),1,0)</f>
        <v>0</v>
      </c>
      <c r="L22">
        <f>IF(AND(CVEsTime2Fix_FormattedDates910[[#This Row],[Time2Fix]]&gt;499,CVEsTime2Fix_FormattedDates910[[#This Row],[Time2Fix]]&lt;1000),1,0)</f>
        <v>0</v>
      </c>
    </row>
    <row r="23" spans="1:12" x14ac:dyDescent="0.25">
      <c r="A23" t="s">
        <v>906</v>
      </c>
      <c r="B23" s="11">
        <v>39188</v>
      </c>
      <c r="C23" s="11">
        <v>39185</v>
      </c>
      <c r="D23" s="16">
        <v>-3</v>
      </c>
      <c r="E23">
        <f>IF(CVEsTime2Fix_FormattedDates910[[#This Row],[Time2Fix]]&lt;0,1,0)</f>
        <v>1</v>
      </c>
      <c r="F23">
        <f>IF(AND(CVEsTime2Fix_FormattedDates910[[#This Row],[Time2Fix]]&gt;0,CVEsTime2Fix_FormattedDates910[[#This Row],[Time2Fix]]&lt;50),1,0)</f>
        <v>0</v>
      </c>
      <c r="G23">
        <f>IF(AND(CVEsTime2Fix_FormattedDates910[[#This Row],[Time2Fix]]&gt;49,CVEsTime2Fix_FormattedDates910[[#This Row],[Time2Fix]]&lt;100),1,0)</f>
        <v>0</v>
      </c>
      <c r="H23">
        <f>IF(AND(CVEsTime2Fix_FormattedDates910[[#This Row],[Time2Fix]]&gt;99,CVEsTime2Fix_FormattedDates910[[#This Row],[Time2Fix]]&lt;200),1,0)</f>
        <v>0</v>
      </c>
      <c r="I23">
        <f>IF(AND(CVEsTime2Fix_FormattedDates910[[#This Row],[Time2Fix]]&gt;199,CVEsTime2Fix_FormattedDates910[[#This Row],[Time2Fix]]&lt;300),1,0)</f>
        <v>0</v>
      </c>
      <c r="J23">
        <f>IF(AND(CVEsTime2Fix_FormattedDates910[[#This Row],[Time2Fix]]&gt;299,CVEsTime2Fix_FormattedDates910[[#This Row],[Time2Fix]]&lt;400),1,0)</f>
        <v>0</v>
      </c>
      <c r="K23">
        <f>IF(AND(CVEsTime2Fix_FormattedDates910[[#This Row],[Time2Fix]]&gt;399,CVEsTime2Fix_FormattedDates910[[#This Row],[Time2Fix]]&lt;500),1,0)</f>
        <v>0</v>
      </c>
      <c r="L23">
        <f>IF(AND(CVEsTime2Fix_FormattedDates910[[#This Row],[Time2Fix]]&gt;499,CVEsTime2Fix_FormattedDates910[[#This Row],[Time2Fix]]&lt;1000),1,0)</f>
        <v>0</v>
      </c>
    </row>
    <row r="24" spans="1:12" x14ac:dyDescent="0.25">
      <c r="A24" t="s">
        <v>907</v>
      </c>
      <c r="B24" s="11">
        <v>39191</v>
      </c>
      <c r="C24" s="11">
        <v>39189</v>
      </c>
      <c r="D24" s="16">
        <v>-2</v>
      </c>
      <c r="E24">
        <f>IF(CVEsTime2Fix_FormattedDates910[[#This Row],[Time2Fix]]&lt;0,1,0)</f>
        <v>1</v>
      </c>
      <c r="F24">
        <f>IF(AND(CVEsTime2Fix_FormattedDates910[[#This Row],[Time2Fix]]&gt;0,CVEsTime2Fix_FormattedDates910[[#This Row],[Time2Fix]]&lt;50),1,0)</f>
        <v>0</v>
      </c>
      <c r="G24">
        <f>IF(AND(CVEsTime2Fix_FormattedDates910[[#This Row],[Time2Fix]]&gt;49,CVEsTime2Fix_FormattedDates910[[#This Row],[Time2Fix]]&lt;100),1,0)</f>
        <v>0</v>
      </c>
      <c r="H24">
        <f>IF(AND(CVEsTime2Fix_FormattedDates910[[#This Row],[Time2Fix]]&gt;99,CVEsTime2Fix_FormattedDates910[[#This Row],[Time2Fix]]&lt;200),1,0)</f>
        <v>0</v>
      </c>
      <c r="I24">
        <f>IF(AND(CVEsTime2Fix_FormattedDates910[[#This Row],[Time2Fix]]&gt;199,CVEsTime2Fix_FormattedDates910[[#This Row],[Time2Fix]]&lt;300),1,0)</f>
        <v>0</v>
      </c>
      <c r="J24">
        <f>IF(AND(CVEsTime2Fix_FormattedDates910[[#This Row],[Time2Fix]]&gt;299,CVEsTime2Fix_FormattedDates910[[#This Row],[Time2Fix]]&lt;400),1,0)</f>
        <v>0</v>
      </c>
      <c r="K24">
        <f>IF(AND(CVEsTime2Fix_FormattedDates910[[#This Row],[Time2Fix]]&gt;399,CVEsTime2Fix_FormattedDates910[[#This Row],[Time2Fix]]&lt;500),1,0)</f>
        <v>0</v>
      </c>
      <c r="L24">
        <f>IF(AND(CVEsTime2Fix_FormattedDates910[[#This Row],[Time2Fix]]&gt;499,CVEsTime2Fix_FormattedDates910[[#This Row],[Time2Fix]]&lt;1000),1,0)</f>
        <v>0</v>
      </c>
    </row>
    <row r="25" spans="1:12" hidden="1" x14ac:dyDescent="0.25">
      <c r="A25" t="s">
        <v>908</v>
      </c>
      <c r="B25" s="11">
        <v>39197</v>
      </c>
      <c r="C25" s="11" t="s">
        <v>1100</v>
      </c>
      <c r="D25" s="16">
        <v>9</v>
      </c>
      <c r="E25">
        <f>IF(CVEsTime2Fix_FormattedDates910[[#This Row],[Time2Fix]]&lt;0,1,0)</f>
        <v>0</v>
      </c>
      <c r="F25">
        <f>IF(AND(CVEsTime2Fix_FormattedDates910[[#This Row],[Time2Fix]]&gt;0,CVEsTime2Fix_FormattedDates910[[#This Row],[Time2Fix]]&lt;50),1,0)</f>
        <v>1</v>
      </c>
      <c r="G25">
        <f>IF(AND(CVEsTime2Fix_FormattedDates910[[#This Row],[Time2Fix]]&gt;49,CVEsTime2Fix_FormattedDates910[[#This Row],[Time2Fix]]&lt;100),1,0)</f>
        <v>0</v>
      </c>
      <c r="H25">
        <f>IF(AND(CVEsTime2Fix_FormattedDates910[[#This Row],[Time2Fix]]&gt;99,CVEsTime2Fix_FormattedDates910[[#This Row],[Time2Fix]]&lt;200),1,0)</f>
        <v>0</v>
      </c>
      <c r="I25">
        <f>IF(AND(CVEsTime2Fix_FormattedDates910[[#This Row],[Time2Fix]]&gt;199,CVEsTime2Fix_FormattedDates910[[#This Row],[Time2Fix]]&lt;300),1,0)</f>
        <v>0</v>
      </c>
      <c r="J25">
        <f>IF(AND(CVEsTime2Fix_FormattedDates910[[#This Row],[Time2Fix]]&gt;299,CVEsTime2Fix_FormattedDates910[[#This Row],[Time2Fix]]&lt;400),1,0)</f>
        <v>0</v>
      </c>
      <c r="K25">
        <f>IF(AND(CVEsTime2Fix_FormattedDates910[[#This Row],[Time2Fix]]&gt;399,CVEsTime2Fix_FormattedDates910[[#This Row],[Time2Fix]]&lt;500),1,0)</f>
        <v>0</v>
      </c>
      <c r="L25">
        <f>IF(AND(CVEsTime2Fix_FormattedDates910[[#This Row],[Time2Fix]]&gt;499,CVEsTime2Fix_FormattedDates910[[#This Row],[Time2Fix]]&lt;1000),1,0)</f>
        <v>0</v>
      </c>
    </row>
    <row r="26" spans="1:12" x14ac:dyDescent="0.25">
      <c r="A26" t="s">
        <v>909</v>
      </c>
      <c r="B26" s="11">
        <v>39199</v>
      </c>
      <c r="C26" s="11" t="s">
        <v>1101</v>
      </c>
      <c r="D26" s="16">
        <v>-7</v>
      </c>
      <c r="E26">
        <f>IF(CVEsTime2Fix_FormattedDates910[[#This Row],[Time2Fix]]&lt;0,1,0)</f>
        <v>1</v>
      </c>
      <c r="F26">
        <f>IF(AND(CVEsTime2Fix_FormattedDates910[[#This Row],[Time2Fix]]&gt;0,CVEsTime2Fix_FormattedDates910[[#This Row],[Time2Fix]]&lt;50),1,0)</f>
        <v>0</v>
      </c>
      <c r="G26">
        <f>IF(AND(CVEsTime2Fix_FormattedDates910[[#This Row],[Time2Fix]]&gt;49,CVEsTime2Fix_FormattedDates910[[#This Row],[Time2Fix]]&lt;100),1,0)</f>
        <v>0</v>
      </c>
      <c r="H26">
        <f>IF(AND(CVEsTime2Fix_FormattedDates910[[#This Row],[Time2Fix]]&gt;99,CVEsTime2Fix_FormattedDates910[[#This Row],[Time2Fix]]&lt;200),1,0)</f>
        <v>0</v>
      </c>
      <c r="I26">
        <f>IF(AND(CVEsTime2Fix_FormattedDates910[[#This Row],[Time2Fix]]&gt;199,CVEsTime2Fix_FormattedDates910[[#This Row],[Time2Fix]]&lt;300),1,0)</f>
        <v>0</v>
      </c>
      <c r="J26">
        <f>IF(AND(CVEsTime2Fix_FormattedDates910[[#This Row],[Time2Fix]]&gt;299,CVEsTime2Fix_FormattedDates910[[#This Row],[Time2Fix]]&lt;400),1,0)</f>
        <v>0</v>
      </c>
      <c r="K26">
        <f>IF(AND(CVEsTime2Fix_FormattedDates910[[#This Row],[Time2Fix]]&gt;399,CVEsTime2Fix_FormattedDates910[[#This Row],[Time2Fix]]&lt;500),1,0)</f>
        <v>0</v>
      </c>
      <c r="L26">
        <f>IF(AND(CVEsTime2Fix_FormattedDates910[[#This Row],[Time2Fix]]&gt;499,CVEsTime2Fix_FormattedDates910[[#This Row],[Time2Fix]]&lt;1000),1,0)</f>
        <v>0</v>
      </c>
    </row>
    <row r="27" spans="1:12" x14ac:dyDescent="0.25">
      <c r="A27" t="s">
        <v>910</v>
      </c>
      <c r="B27" s="11">
        <v>39199</v>
      </c>
      <c r="C27" s="11" t="s">
        <v>1101</v>
      </c>
      <c r="D27" s="16">
        <v>-7</v>
      </c>
      <c r="E27">
        <f>IF(CVEsTime2Fix_FormattedDates910[[#This Row],[Time2Fix]]&lt;0,1,0)</f>
        <v>1</v>
      </c>
      <c r="F27">
        <f>IF(AND(CVEsTime2Fix_FormattedDates910[[#This Row],[Time2Fix]]&gt;0,CVEsTime2Fix_FormattedDates910[[#This Row],[Time2Fix]]&lt;50),1,0)</f>
        <v>0</v>
      </c>
      <c r="G27">
        <f>IF(AND(CVEsTime2Fix_FormattedDates910[[#This Row],[Time2Fix]]&gt;49,CVEsTime2Fix_FormattedDates910[[#This Row],[Time2Fix]]&lt;100),1,0)</f>
        <v>0</v>
      </c>
      <c r="H27">
        <f>IF(AND(CVEsTime2Fix_FormattedDates910[[#This Row],[Time2Fix]]&gt;99,CVEsTime2Fix_FormattedDates910[[#This Row],[Time2Fix]]&lt;200),1,0)</f>
        <v>0</v>
      </c>
      <c r="I27">
        <f>IF(AND(CVEsTime2Fix_FormattedDates910[[#This Row],[Time2Fix]]&gt;199,CVEsTime2Fix_FormattedDates910[[#This Row],[Time2Fix]]&lt;300),1,0)</f>
        <v>0</v>
      </c>
      <c r="J27">
        <f>IF(AND(CVEsTime2Fix_FormattedDates910[[#This Row],[Time2Fix]]&gt;299,CVEsTime2Fix_FormattedDates910[[#This Row],[Time2Fix]]&lt;400),1,0)</f>
        <v>0</v>
      </c>
      <c r="K27">
        <f>IF(AND(CVEsTime2Fix_FormattedDates910[[#This Row],[Time2Fix]]&gt;399,CVEsTime2Fix_FormattedDates910[[#This Row],[Time2Fix]]&lt;500),1,0)</f>
        <v>0</v>
      </c>
      <c r="L27">
        <f>IF(AND(CVEsTime2Fix_FormattedDates910[[#This Row],[Time2Fix]]&gt;499,CVEsTime2Fix_FormattedDates910[[#This Row],[Time2Fix]]&lt;1000),1,0)</f>
        <v>0</v>
      </c>
    </row>
    <row r="28" spans="1:12" hidden="1" x14ac:dyDescent="0.25">
      <c r="A28" t="s">
        <v>911</v>
      </c>
      <c r="B28" s="11">
        <v>39204</v>
      </c>
      <c r="C28" s="11" t="s">
        <v>1102</v>
      </c>
      <c r="D28" s="16">
        <v>0</v>
      </c>
      <c r="E28">
        <f>IF(CVEsTime2Fix_FormattedDates910[[#This Row],[Time2Fix]]&lt;0,1,0)</f>
        <v>0</v>
      </c>
      <c r="F28">
        <f>IF(AND(CVEsTime2Fix_FormattedDates910[[#This Row],[Time2Fix]]&gt;0,CVEsTime2Fix_FormattedDates910[[#This Row],[Time2Fix]]&lt;50),1,0)</f>
        <v>0</v>
      </c>
      <c r="G28">
        <f>IF(AND(CVEsTime2Fix_FormattedDates910[[#This Row],[Time2Fix]]&gt;49,CVEsTime2Fix_FormattedDates910[[#This Row],[Time2Fix]]&lt;100),1,0)</f>
        <v>0</v>
      </c>
      <c r="H28">
        <f>IF(AND(CVEsTime2Fix_FormattedDates910[[#This Row],[Time2Fix]]&gt;99,CVEsTime2Fix_FormattedDates910[[#This Row],[Time2Fix]]&lt;200),1,0)</f>
        <v>0</v>
      </c>
      <c r="I28">
        <f>IF(AND(CVEsTime2Fix_FormattedDates910[[#This Row],[Time2Fix]]&gt;199,CVEsTime2Fix_FormattedDates910[[#This Row],[Time2Fix]]&lt;300),1,0)</f>
        <v>0</v>
      </c>
      <c r="J28">
        <f>IF(AND(CVEsTime2Fix_FormattedDates910[[#This Row],[Time2Fix]]&gt;299,CVEsTime2Fix_FormattedDates910[[#This Row],[Time2Fix]]&lt;400),1,0)</f>
        <v>0</v>
      </c>
      <c r="K28">
        <f>IF(AND(CVEsTime2Fix_FormattedDates910[[#This Row],[Time2Fix]]&gt;399,CVEsTime2Fix_FormattedDates910[[#This Row],[Time2Fix]]&lt;500),1,0)</f>
        <v>0</v>
      </c>
      <c r="L28">
        <f>IF(AND(CVEsTime2Fix_FormattedDates910[[#This Row],[Time2Fix]]&gt;499,CVEsTime2Fix_FormattedDates910[[#This Row],[Time2Fix]]&lt;1000),1,0)</f>
        <v>0</v>
      </c>
    </row>
    <row r="29" spans="1:12" hidden="1" x14ac:dyDescent="0.25">
      <c r="A29" t="s">
        <v>912</v>
      </c>
      <c r="B29" s="11">
        <v>39204</v>
      </c>
      <c r="C29" s="11" t="s">
        <v>1102</v>
      </c>
      <c r="D29" s="16">
        <v>0</v>
      </c>
      <c r="E29">
        <f>IF(CVEsTime2Fix_FormattedDates910[[#This Row],[Time2Fix]]&lt;0,1,0)</f>
        <v>0</v>
      </c>
      <c r="F29">
        <f>IF(AND(CVEsTime2Fix_FormattedDates910[[#This Row],[Time2Fix]]&gt;0,CVEsTime2Fix_FormattedDates910[[#This Row],[Time2Fix]]&lt;50),1,0)</f>
        <v>0</v>
      </c>
      <c r="G29">
        <f>IF(AND(CVEsTime2Fix_FormattedDates910[[#This Row],[Time2Fix]]&gt;49,CVEsTime2Fix_FormattedDates910[[#This Row],[Time2Fix]]&lt;100),1,0)</f>
        <v>0</v>
      </c>
      <c r="H29">
        <f>IF(AND(CVEsTime2Fix_FormattedDates910[[#This Row],[Time2Fix]]&gt;99,CVEsTime2Fix_FormattedDates910[[#This Row],[Time2Fix]]&lt;200),1,0)</f>
        <v>0</v>
      </c>
      <c r="I29">
        <f>IF(AND(CVEsTime2Fix_FormattedDates910[[#This Row],[Time2Fix]]&gt;199,CVEsTime2Fix_FormattedDates910[[#This Row],[Time2Fix]]&lt;300),1,0)</f>
        <v>0</v>
      </c>
      <c r="J29">
        <f>IF(AND(CVEsTime2Fix_FormattedDates910[[#This Row],[Time2Fix]]&gt;299,CVEsTime2Fix_FormattedDates910[[#This Row],[Time2Fix]]&lt;400),1,0)</f>
        <v>0</v>
      </c>
      <c r="K29">
        <f>IF(AND(CVEsTime2Fix_FormattedDates910[[#This Row],[Time2Fix]]&gt;399,CVEsTime2Fix_FormattedDates910[[#This Row],[Time2Fix]]&lt;500),1,0)</f>
        <v>0</v>
      </c>
      <c r="L29">
        <f>IF(AND(CVEsTime2Fix_FormattedDates910[[#This Row],[Time2Fix]]&gt;499,CVEsTime2Fix_FormattedDates910[[#This Row],[Time2Fix]]&lt;1000),1,0)</f>
        <v>0</v>
      </c>
    </row>
    <row r="30" spans="1:12" hidden="1" x14ac:dyDescent="0.25">
      <c r="A30" t="s">
        <v>913</v>
      </c>
      <c r="B30" s="11">
        <v>39204</v>
      </c>
      <c r="C30" s="11">
        <v>39205</v>
      </c>
      <c r="D30" s="16">
        <v>1</v>
      </c>
      <c r="E30">
        <f>IF(CVEsTime2Fix_FormattedDates910[[#This Row],[Time2Fix]]&lt;0,1,0)</f>
        <v>0</v>
      </c>
      <c r="F30">
        <f>IF(AND(CVEsTime2Fix_FormattedDates910[[#This Row],[Time2Fix]]&gt;0,CVEsTime2Fix_FormattedDates910[[#This Row],[Time2Fix]]&lt;50),1,0)</f>
        <v>1</v>
      </c>
      <c r="G30">
        <f>IF(AND(CVEsTime2Fix_FormattedDates910[[#This Row],[Time2Fix]]&gt;49,CVEsTime2Fix_FormattedDates910[[#This Row],[Time2Fix]]&lt;100),1,0)</f>
        <v>0</v>
      </c>
      <c r="H30">
        <f>IF(AND(CVEsTime2Fix_FormattedDates910[[#This Row],[Time2Fix]]&gt;99,CVEsTime2Fix_FormattedDates910[[#This Row],[Time2Fix]]&lt;200),1,0)</f>
        <v>0</v>
      </c>
      <c r="I30">
        <f>IF(AND(CVEsTime2Fix_FormattedDates910[[#This Row],[Time2Fix]]&gt;199,CVEsTime2Fix_FormattedDates910[[#This Row],[Time2Fix]]&lt;300),1,0)</f>
        <v>0</v>
      </c>
      <c r="J30">
        <f>IF(AND(CVEsTime2Fix_FormattedDates910[[#This Row],[Time2Fix]]&gt;299,CVEsTime2Fix_FormattedDates910[[#This Row],[Time2Fix]]&lt;400),1,0)</f>
        <v>0</v>
      </c>
      <c r="K30">
        <f>IF(AND(CVEsTime2Fix_FormattedDates910[[#This Row],[Time2Fix]]&gt;399,CVEsTime2Fix_FormattedDates910[[#This Row],[Time2Fix]]&lt;500),1,0)</f>
        <v>0</v>
      </c>
      <c r="L30">
        <f>IF(AND(CVEsTime2Fix_FormattedDates910[[#This Row],[Time2Fix]]&gt;499,CVEsTime2Fix_FormattedDates910[[#This Row],[Time2Fix]]&lt;1000),1,0)</f>
        <v>0</v>
      </c>
    </row>
    <row r="31" spans="1:12" hidden="1" x14ac:dyDescent="0.25">
      <c r="A31" t="s">
        <v>914</v>
      </c>
      <c r="B31" s="11">
        <v>39205</v>
      </c>
      <c r="C31" s="11" t="s">
        <v>1103</v>
      </c>
      <c r="D31" s="16">
        <v>0</v>
      </c>
      <c r="E31">
        <f>IF(CVEsTime2Fix_FormattedDates910[[#This Row],[Time2Fix]]&lt;0,1,0)</f>
        <v>0</v>
      </c>
      <c r="F31">
        <f>IF(AND(CVEsTime2Fix_FormattedDates910[[#This Row],[Time2Fix]]&gt;0,CVEsTime2Fix_FormattedDates910[[#This Row],[Time2Fix]]&lt;50),1,0)</f>
        <v>0</v>
      </c>
      <c r="G31">
        <f>IF(AND(CVEsTime2Fix_FormattedDates910[[#This Row],[Time2Fix]]&gt;49,CVEsTime2Fix_FormattedDates910[[#This Row],[Time2Fix]]&lt;100),1,0)</f>
        <v>0</v>
      </c>
      <c r="H31">
        <f>IF(AND(CVEsTime2Fix_FormattedDates910[[#This Row],[Time2Fix]]&gt;99,CVEsTime2Fix_FormattedDates910[[#This Row],[Time2Fix]]&lt;200),1,0)</f>
        <v>0</v>
      </c>
      <c r="I31">
        <f>IF(AND(CVEsTime2Fix_FormattedDates910[[#This Row],[Time2Fix]]&gt;199,CVEsTime2Fix_FormattedDates910[[#This Row],[Time2Fix]]&lt;300),1,0)</f>
        <v>0</v>
      </c>
      <c r="J31">
        <f>IF(AND(CVEsTime2Fix_FormattedDates910[[#This Row],[Time2Fix]]&gt;299,CVEsTime2Fix_FormattedDates910[[#This Row],[Time2Fix]]&lt;400),1,0)</f>
        <v>0</v>
      </c>
      <c r="K31">
        <f>IF(AND(CVEsTime2Fix_FormattedDates910[[#This Row],[Time2Fix]]&gt;399,CVEsTime2Fix_FormattedDates910[[#This Row],[Time2Fix]]&lt;500),1,0)</f>
        <v>0</v>
      </c>
      <c r="L31">
        <f>IF(AND(CVEsTime2Fix_FormattedDates910[[#This Row],[Time2Fix]]&gt;499,CVEsTime2Fix_FormattedDates910[[#This Row],[Time2Fix]]&lt;1000),1,0)</f>
        <v>0</v>
      </c>
    </row>
    <row r="32" spans="1:12" x14ac:dyDescent="0.25">
      <c r="A32" t="s">
        <v>915</v>
      </c>
      <c r="B32" s="11">
        <v>39216</v>
      </c>
      <c r="C32" s="11" t="s">
        <v>1104</v>
      </c>
      <c r="D32" s="16">
        <v>-25</v>
      </c>
      <c r="E32">
        <f>IF(CVEsTime2Fix_FormattedDates910[[#This Row],[Time2Fix]]&lt;0,1,0)</f>
        <v>1</v>
      </c>
      <c r="F32">
        <f>IF(AND(CVEsTime2Fix_FormattedDates910[[#This Row],[Time2Fix]]&gt;0,CVEsTime2Fix_FormattedDates910[[#This Row],[Time2Fix]]&lt;50),1,0)</f>
        <v>0</v>
      </c>
      <c r="G32">
        <f>IF(AND(CVEsTime2Fix_FormattedDates910[[#This Row],[Time2Fix]]&gt;49,CVEsTime2Fix_FormattedDates910[[#This Row],[Time2Fix]]&lt;100),1,0)</f>
        <v>0</v>
      </c>
      <c r="H32">
        <f>IF(AND(CVEsTime2Fix_FormattedDates910[[#This Row],[Time2Fix]]&gt;99,CVEsTime2Fix_FormattedDates910[[#This Row],[Time2Fix]]&lt;200),1,0)</f>
        <v>0</v>
      </c>
      <c r="I32">
        <f>IF(AND(CVEsTime2Fix_FormattedDates910[[#This Row],[Time2Fix]]&gt;199,CVEsTime2Fix_FormattedDates910[[#This Row],[Time2Fix]]&lt;300),1,0)</f>
        <v>0</v>
      </c>
      <c r="J32">
        <f>IF(AND(CVEsTime2Fix_FormattedDates910[[#This Row],[Time2Fix]]&gt;299,CVEsTime2Fix_FormattedDates910[[#This Row],[Time2Fix]]&lt;400),1,0)</f>
        <v>0</v>
      </c>
      <c r="K32">
        <f>IF(AND(CVEsTime2Fix_FormattedDates910[[#This Row],[Time2Fix]]&gt;399,CVEsTime2Fix_FormattedDates910[[#This Row],[Time2Fix]]&lt;500),1,0)</f>
        <v>0</v>
      </c>
      <c r="L32">
        <f>IF(AND(CVEsTime2Fix_FormattedDates910[[#This Row],[Time2Fix]]&gt;499,CVEsTime2Fix_FormattedDates910[[#This Row],[Time2Fix]]&lt;1000),1,0)</f>
        <v>0</v>
      </c>
    </row>
    <row r="33" spans="1:12" hidden="1" x14ac:dyDescent="0.25">
      <c r="A33" t="s">
        <v>916</v>
      </c>
      <c r="B33" s="11">
        <v>39218</v>
      </c>
      <c r="C33" s="11" t="s">
        <v>1105</v>
      </c>
      <c r="D33" s="16">
        <v>0</v>
      </c>
      <c r="E33">
        <f>IF(CVEsTime2Fix_FormattedDates910[[#This Row],[Time2Fix]]&lt;0,1,0)</f>
        <v>0</v>
      </c>
      <c r="F33">
        <f>IF(AND(CVEsTime2Fix_FormattedDates910[[#This Row],[Time2Fix]]&gt;0,CVEsTime2Fix_FormattedDates910[[#This Row],[Time2Fix]]&lt;50),1,0)</f>
        <v>0</v>
      </c>
      <c r="G33">
        <f>IF(AND(CVEsTime2Fix_FormattedDates910[[#This Row],[Time2Fix]]&gt;49,CVEsTime2Fix_FormattedDates910[[#This Row],[Time2Fix]]&lt;100),1,0)</f>
        <v>0</v>
      </c>
      <c r="H33">
        <f>IF(AND(CVEsTime2Fix_FormattedDates910[[#This Row],[Time2Fix]]&gt;99,CVEsTime2Fix_FormattedDates910[[#This Row],[Time2Fix]]&lt;200),1,0)</f>
        <v>0</v>
      </c>
      <c r="I33">
        <f>IF(AND(CVEsTime2Fix_FormattedDates910[[#This Row],[Time2Fix]]&gt;199,CVEsTime2Fix_FormattedDates910[[#This Row],[Time2Fix]]&lt;300),1,0)</f>
        <v>0</v>
      </c>
      <c r="J33">
        <f>IF(AND(CVEsTime2Fix_FormattedDates910[[#This Row],[Time2Fix]]&gt;299,CVEsTime2Fix_FormattedDates910[[#This Row],[Time2Fix]]&lt;400),1,0)</f>
        <v>0</v>
      </c>
      <c r="K33">
        <f>IF(AND(CVEsTime2Fix_FormattedDates910[[#This Row],[Time2Fix]]&gt;399,CVEsTime2Fix_FormattedDates910[[#This Row],[Time2Fix]]&lt;500),1,0)</f>
        <v>0</v>
      </c>
      <c r="L33">
        <f>IF(AND(CVEsTime2Fix_FormattedDates910[[#This Row],[Time2Fix]]&gt;499,CVEsTime2Fix_FormattedDates910[[#This Row],[Time2Fix]]&lt;1000),1,0)</f>
        <v>0</v>
      </c>
    </row>
    <row r="34" spans="1:12" hidden="1" x14ac:dyDescent="0.25">
      <c r="A34" t="s">
        <v>917</v>
      </c>
      <c r="B34" s="11">
        <v>39224</v>
      </c>
      <c r="C34" s="11">
        <v>39224</v>
      </c>
      <c r="D34" s="16">
        <v>0</v>
      </c>
      <c r="E34">
        <f>IF(CVEsTime2Fix_FormattedDates910[[#This Row],[Time2Fix]]&lt;0,1,0)</f>
        <v>0</v>
      </c>
      <c r="F34">
        <f>IF(AND(CVEsTime2Fix_FormattedDates910[[#This Row],[Time2Fix]]&gt;0,CVEsTime2Fix_FormattedDates910[[#This Row],[Time2Fix]]&lt;50),1,0)</f>
        <v>0</v>
      </c>
      <c r="G34">
        <f>IF(AND(CVEsTime2Fix_FormattedDates910[[#This Row],[Time2Fix]]&gt;49,CVEsTime2Fix_FormattedDates910[[#This Row],[Time2Fix]]&lt;100),1,0)</f>
        <v>0</v>
      </c>
      <c r="H34">
        <f>IF(AND(CVEsTime2Fix_FormattedDates910[[#This Row],[Time2Fix]]&gt;99,CVEsTime2Fix_FormattedDates910[[#This Row],[Time2Fix]]&lt;200),1,0)</f>
        <v>0</v>
      </c>
      <c r="I34">
        <f>IF(AND(CVEsTime2Fix_FormattedDates910[[#This Row],[Time2Fix]]&gt;199,CVEsTime2Fix_FormattedDates910[[#This Row],[Time2Fix]]&lt;300),1,0)</f>
        <v>0</v>
      </c>
      <c r="J34">
        <f>IF(AND(CVEsTime2Fix_FormattedDates910[[#This Row],[Time2Fix]]&gt;299,CVEsTime2Fix_FormattedDates910[[#This Row],[Time2Fix]]&lt;400),1,0)</f>
        <v>0</v>
      </c>
      <c r="K34">
        <f>IF(AND(CVEsTime2Fix_FormattedDates910[[#This Row],[Time2Fix]]&gt;399,CVEsTime2Fix_FormattedDates910[[#This Row],[Time2Fix]]&lt;500),1,0)</f>
        <v>0</v>
      </c>
      <c r="L34">
        <f>IF(AND(CVEsTime2Fix_FormattedDates910[[#This Row],[Time2Fix]]&gt;499,CVEsTime2Fix_FormattedDates910[[#This Row],[Time2Fix]]&lt;1000),1,0)</f>
        <v>0</v>
      </c>
    </row>
    <row r="35" spans="1:12" hidden="1" x14ac:dyDescent="0.25">
      <c r="A35" t="s">
        <v>918</v>
      </c>
      <c r="B35" s="11">
        <v>39225</v>
      </c>
      <c r="C35" s="11" t="s">
        <v>1106</v>
      </c>
      <c r="D35" s="16">
        <v>0</v>
      </c>
      <c r="E35">
        <f>IF(CVEsTime2Fix_FormattedDates910[[#This Row],[Time2Fix]]&lt;0,1,0)</f>
        <v>0</v>
      </c>
      <c r="F35">
        <f>IF(AND(CVEsTime2Fix_FormattedDates910[[#This Row],[Time2Fix]]&gt;0,CVEsTime2Fix_FormattedDates910[[#This Row],[Time2Fix]]&lt;50),1,0)</f>
        <v>0</v>
      </c>
      <c r="G35">
        <f>IF(AND(CVEsTime2Fix_FormattedDates910[[#This Row],[Time2Fix]]&gt;49,CVEsTime2Fix_FormattedDates910[[#This Row],[Time2Fix]]&lt;100),1,0)</f>
        <v>0</v>
      </c>
      <c r="H35">
        <f>IF(AND(CVEsTime2Fix_FormattedDates910[[#This Row],[Time2Fix]]&gt;99,CVEsTime2Fix_FormattedDates910[[#This Row],[Time2Fix]]&lt;200),1,0)</f>
        <v>0</v>
      </c>
      <c r="I35">
        <f>IF(AND(CVEsTime2Fix_FormattedDates910[[#This Row],[Time2Fix]]&gt;199,CVEsTime2Fix_FormattedDates910[[#This Row],[Time2Fix]]&lt;300),1,0)</f>
        <v>0</v>
      </c>
      <c r="J35">
        <f>IF(AND(CVEsTime2Fix_FormattedDates910[[#This Row],[Time2Fix]]&gt;299,CVEsTime2Fix_FormattedDates910[[#This Row],[Time2Fix]]&lt;400),1,0)</f>
        <v>0</v>
      </c>
      <c r="K35">
        <f>IF(AND(CVEsTime2Fix_FormattedDates910[[#This Row],[Time2Fix]]&gt;399,CVEsTime2Fix_FormattedDates910[[#This Row],[Time2Fix]]&lt;500),1,0)</f>
        <v>0</v>
      </c>
      <c r="L35">
        <f>IF(AND(CVEsTime2Fix_FormattedDates910[[#This Row],[Time2Fix]]&gt;499,CVEsTime2Fix_FormattedDates910[[#This Row],[Time2Fix]]&lt;1000),1,0)</f>
        <v>0</v>
      </c>
    </row>
    <row r="36" spans="1:12" x14ac:dyDescent="0.25">
      <c r="A36" t="s">
        <v>919</v>
      </c>
      <c r="B36" s="11">
        <v>39255</v>
      </c>
      <c r="C36" s="11">
        <v>39167</v>
      </c>
      <c r="D36" s="16">
        <v>-88</v>
      </c>
      <c r="E36">
        <f>IF(CVEsTime2Fix_FormattedDates910[[#This Row],[Time2Fix]]&lt;0,1,0)</f>
        <v>1</v>
      </c>
      <c r="F36">
        <f>IF(AND(CVEsTime2Fix_FormattedDates910[[#This Row],[Time2Fix]]&gt;0,CVEsTime2Fix_FormattedDates910[[#This Row],[Time2Fix]]&lt;50),1,0)</f>
        <v>0</v>
      </c>
      <c r="G36">
        <f>IF(AND(CVEsTime2Fix_FormattedDates910[[#This Row],[Time2Fix]]&gt;49,CVEsTime2Fix_FormattedDates910[[#This Row],[Time2Fix]]&lt;100),1,0)</f>
        <v>0</v>
      </c>
      <c r="H36">
        <f>IF(AND(CVEsTime2Fix_FormattedDates910[[#This Row],[Time2Fix]]&gt;99,CVEsTime2Fix_FormattedDates910[[#This Row],[Time2Fix]]&lt;200),1,0)</f>
        <v>0</v>
      </c>
      <c r="I36">
        <f>IF(AND(CVEsTime2Fix_FormattedDates910[[#This Row],[Time2Fix]]&gt;199,CVEsTime2Fix_FormattedDates910[[#This Row],[Time2Fix]]&lt;300),1,0)</f>
        <v>0</v>
      </c>
      <c r="J36">
        <f>IF(AND(CVEsTime2Fix_FormattedDates910[[#This Row],[Time2Fix]]&gt;299,CVEsTime2Fix_FormattedDates910[[#This Row],[Time2Fix]]&lt;400),1,0)</f>
        <v>0</v>
      </c>
      <c r="K36">
        <f>IF(AND(CVEsTime2Fix_FormattedDates910[[#This Row],[Time2Fix]]&gt;399,CVEsTime2Fix_FormattedDates910[[#This Row],[Time2Fix]]&lt;500),1,0)</f>
        <v>0</v>
      </c>
      <c r="L36">
        <f>IF(AND(CVEsTime2Fix_FormattedDates910[[#This Row],[Time2Fix]]&gt;499,CVEsTime2Fix_FormattedDates910[[#This Row],[Time2Fix]]&lt;1000),1,0)</f>
        <v>0</v>
      </c>
    </row>
    <row r="37" spans="1:12" hidden="1" x14ac:dyDescent="0.25">
      <c r="A37" t="s">
        <v>920</v>
      </c>
      <c r="B37" s="11">
        <v>39255</v>
      </c>
      <c r="C37" s="11" t="s">
        <v>1107</v>
      </c>
      <c r="D37" s="16">
        <v>4</v>
      </c>
      <c r="E37">
        <f>IF(CVEsTime2Fix_FormattedDates910[[#This Row],[Time2Fix]]&lt;0,1,0)</f>
        <v>0</v>
      </c>
      <c r="F37">
        <f>IF(AND(CVEsTime2Fix_FormattedDates910[[#This Row],[Time2Fix]]&gt;0,CVEsTime2Fix_FormattedDates910[[#This Row],[Time2Fix]]&lt;50),1,0)</f>
        <v>1</v>
      </c>
      <c r="G37">
        <f>IF(AND(CVEsTime2Fix_FormattedDates910[[#This Row],[Time2Fix]]&gt;49,CVEsTime2Fix_FormattedDates910[[#This Row],[Time2Fix]]&lt;100),1,0)</f>
        <v>0</v>
      </c>
      <c r="H37">
        <f>IF(AND(CVEsTime2Fix_FormattedDates910[[#This Row],[Time2Fix]]&gt;99,CVEsTime2Fix_FormattedDates910[[#This Row],[Time2Fix]]&lt;200),1,0)</f>
        <v>0</v>
      </c>
      <c r="I37">
        <f>IF(AND(CVEsTime2Fix_FormattedDates910[[#This Row],[Time2Fix]]&gt;199,CVEsTime2Fix_FormattedDates910[[#This Row],[Time2Fix]]&lt;300),1,0)</f>
        <v>0</v>
      </c>
      <c r="J37">
        <f>IF(AND(CVEsTime2Fix_FormattedDates910[[#This Row],[Time2Fix]]&gt;299,CVEsTime2Fix_FormattedDates910[[#This Row],[Time2Fix]]&lt;400),1,0)</f>
        <v>0</v>
      </c>
      <c r="K37">
        <f>IF(AND(CVEsTime2Fix_FormattedDates910[[#This Row],[Time2Fix]]&gt;399,CVEsTime2Fix_FormattedDates910[[#This Row],[Time2Fix]]&lt;500),1,0)</f>
        <v>0</v>
      </c>
      <c r="L37">
        <f>IF(AND(CVEsTime2Fix_FormattedDates910[[#This Row],[Time2Fix]]&gt;499,CVEsTime2Fix_FormattedDates910[[#This Row],[Time2Fix]]&lt;1000),1,0)</f>
        <v>0</v>
      </c>
    </row>
    <row r="38" spans="1:12" hidden="1" x14ac:dyDescent="0.25">
      <c r="A38" t="s">
        <v>921</v>
      </c>
      <c r="B38" s="11">
        <v>39255</v>
      </c>
      <c r="C38" s="11" t="s">
        <v>1107</v>
      </c>
      <c r="D38" s="16">
        <v>4</v>
      </c>
      <c r="E38">
        <f>IF(CVEsTime2Fix_FormattedDates910[[#This Row],[Time2Fix]]&lt;0,1,0)</f>
        <v>0</v>
      </c>
      <c r="F38">
        <f>IF(AND(CVEsTime2Fix_FormattedDates910[[#This Row],[Time2Fix]]&gt;0,CVEsTime2Fix_FormattedDates910[[#This Row],[Time2Fix]]&lt;50),1,0)</f>
        <v>1</v>
      </c>
      <c r="G38">
        <f>IF(AND(CVEsTime2Fix_FormattedDates910[[#This Row],[Time2Fix]]&gt;49,CVEsTime2Fix_FormattedDates910[[#This Row],[Time2Fix]]&lt;100),1,0)</f>
        <v>0</v>
      </c>
      <c r="H38">
        <f>IF(AND(CVEsTime2Fix_FormattedDates910[[#This Row],[Time2Fix]]&gt;99,CVEsTime2Fix_FormattedDates910[[#This Row],[Time2Fix]]&lt;200),1,0)</f>
        <v>0</v>
      </c>
      <c r="I38">
        <f>IF(AND(CVEsTime2Fix_FormattedDates910[[#This Row],[Time2Fix]]&gt;199,CVEsTime2Fix_FormattedDates910[[#This Row],[Time2Fix]]&lt;300),1,0)</f>
        <v>0</v>
      </c>
      <c r="J38">
        <f>IF(AND(CVEsTime2Fix_FormattedDates910[[#This Row],[Time2Fix]]&gt;299,CVEsTime2Fix_FormattedDates910[[#This Row],[Time2Fix]]&lt;400),1,0)</f>
        <v>0</v>
      </c>
      <c r="K38">
        <f>IF(AND(CVEsTime2Fix_FormattedDates910[[#This Row],[Time2Fix]]&gt;399,CVEsTime2Fix_FormattedDates910[[#This Row],[Time2Fix]]&lt;500),1,0)</f>
        <v>0</v>
      </c>
      <c r="L38">
        <f>IF(AND(CVEsTime2Fix_FormattedDates910[[#This Row],[Time2Fix]]&gt;499,CVEsTime2Fix_FormattedDates910[[#This Row],[Time2Fix]]&lt;1000),1,0)</f>
        <v>0</v>
      </c>
    </row>
    <row r="39" spans="1:12" x14ac:dyDescent="0.25">
      <c r="A39" t="s">
        <v>922</v>
      </c>
      <c r="B39" s="11">
        <v>39260</v>
      </c>
      <c r="C39" s="11">
        <v>39252</v>
      </c>
      <c r="D39" s="16">
        <v>-8</v>
      </c>
      <c r="E39">
        <f>IF(CVEsTime2Fix_FormattedDates910[[#This Row],[Time2Fix]]&lt;0,1,0)</f>
        <v>1</v>
      </c>
      <c r="F39">
        <f>IF(AND(CVEsTime2Fix_FormattedDates910[[#This Row],[Time2Fix]]&gt;0,CVEsTime2Fix_FormattedDates910[[#This Row],[Time2Fix]]&lt;50),1,0)</f>
        <v>0</v>
      </c>
      <c r="G39">
        <f>IF(AND(CVEsTime2Fix_FormattedDates910[[#This Row],[Time2Fix]]&gt;49,CVEsTime2Fix_FormattedDates910[[#This Row],[Time2Fix]]&lt;100),1,0)</f>
        <v>0</v>
      </c>
      <c r="H39">
        <f>IF(AND(CVEsTime2Fix_FormattedDates910[[#This Row],[Time2Fix]]&gt;99,CVEsTime2Fix_FormattedDates910[[#This Row],[Time2Fix]]&lt;200),1,0)</f>
        <v>0</v>
      </c>
      <c r="I39">
        <f>IF(AND(CVEsTime2Fix_FormattedDates910[[#This Row],[Time2Fix]]&gt;199,CVEsTime2Fix_FormattedDates910[[#This Row],[Time2Fix]]&lt;300),1,0)</f>
        <v>0</v>
      </c>
      <c r="J39">
        <f>IF(AND(CVEsTime2Fix_FormattedDates910[[#This Row],[Time2Fix]]&gt;299,CVEsTime2Fix_FormattedDates910[[#This Row],[Time2Fix]]&lt;400),1,0)</f>
        <v>0</v>
      </c>
      <c r="K39">
        <f>IF(AND(CVEsTime2Fix_FormattedDates910[[#This Row],[Time2Fix]]&gt;399,CVEsTime2Fix_FormattedDates910[[#This Row],[Time2Fix]]&lt;500),1,0)</f>
        <v>0</v>
      </c>
      <c r="L39">
        <f>IF(AND(CVEsTime2Fix_FormattedDates910[[#This Row],[Time2Fix]]&gt;499,CVEsTime2Fix_FormattedDates910[[#This Row],[Time2Fix]]&lt;1000),1,0)</f>
        <v>0</v>
      </c>
    </row>
    <row r="40" spans="1:12" x14ac:dyDescent="0.25">
      <c r="A40" t="s">
        <v>923</v>
      </c>
      <c r="B40" s="11">
        <v>39260</v>
      </c>
      <c r="C40" s="11" t="s">
        <v>1107</v>
      </c>
      <c r="D40" s="16">
        <v>-1</v>
      </c>
      <c r="E40">
        <f>IF(CVEsTime2Fix_FormattedDates910[[#This Row],[Time2Fix]]&lt;0,1,0)</f>
        <v>1</v>
      </c>
      <c r="F40">
        <f>IF(AND(CVEsTime2Fix_FormattedDates910[[#This Row],[Time2Fix]]&gt;0,CVEsTime2Fix_FormattedDates910[[#This Row],[Time2Fix]]&lt;50),1,0)</f>
        <v>0</v>
      </c>
      <c r="G40">
        <f>IF(AND(CVEsTime2Fix_FormattedDates910[[#This Row],[Time2Fix]]&gt;49,CVEsTime2Fix_FormattedDates910[[#This Row],[Time2Fix]]&lt;100),1,0)</f>
        <v>0</v>
      </c>
      <c r="H40">
        <f>IF(AND(CVEsTime2Fix_FormattedDates910[[#This Row],[Time2Fix]]&gt;99,CVEsTime2Fix_FormattedDates910[[#This Row],[Time2Fix]]&lt;200),1,0)</f>
        <v>0</v>
      </c>
      <c r="I40">
        <f>IF(AND(CVEsTime2Fix_FormattedDates910[[#This Row],[Time2Fix]]&gt;199,CVEsTime2Fix_FormattedDates910[[#This Row],[Time2Fix]]&lt;300),1,0)</f>
        <v>0</v>
      </c>
      <c r="J40">
        <f>IF(AND(CVEsTime2Fix_FormattedDates910[[#This Row],[Time2Fix]]&gt;299,CVEsTime2Fix_FormattedDates910[[#This Row],[Time2Fix]]&lt;400),1,0)</f>
        <v>0</v>
      </c>
      <c r="K40">
        <f>IF(AND(CVEsTime2Fix_FormattedDates910[[#This Row],[Time2Fix]]&gt;399,CVEsTime2Fix_FormattedDates910[[#This Row],[Time2Fix]]&lt;500),1,0)</f>
        <v>0</v>
      </c>
      <c r="L40">
        <f>IF(AND(CVEsTime2Fix_FormattedDates910[[#This Row],[Time2Fix]]&gt;499,CVEsTime2Fix_FormattedDates910[[#This Row],[Time2Fix]]&lt;1000),1,0)</f>
        <v>0</v>
      </c>
    </row>
    <row r="41" spans="1:12" x14ac:dyDescent="0.25">
      <c r="A41" t="s">
        <v>924</v>
      </c>
      <c r="B41" s="11">
        <v>39260</v>
      </c>
      <c r="C41" s="11" t="s">
        <v>1107</v>
      </c>
      <c r="D41" s="16">
        <v>-1</v>
      </c>
      <c r="E41">
        <f>IF(CVEsTime2Fix_FormattedDates910[[#This Row],[Time2Fix]]&lt;0,1,0)</f>
        <v>1</v>
      </c>
      <c r="F41">
        <f>IF(AND(CVEsTime2Fix_FormattedDates910[[#This Row],[Time2Fix]]&gt;0,CVEsTime2Fix_FormattedDates910[[#This Row],[Time2Fix]]&lt;50),1,0)</f>
        <v>0</v>
      </c>
      <c r="G41">
        <f>IF(AND(CVEsTime2Fix_FormattedDates910[[#This Row],[Time2Fix]]&gt;49,CVEsTime2Fix_FormattedDates910[[#This Row],[Time2Fix]]&lt;100),1,0)</f>
        <v>0</v>
      </c>
      <c r="H41">
        <f>IF(AND(CVEsTime2Fix_FormattedDates910[[#This Row],[Time2Fix]]&gt;99,CVEsTime2Fix_FormattedDates910[[#This Row],[Time2Fix]]&lt;200),1,0)</f>
        <v>0</v>
      </c>
      <c r="I41">
        <f>IF(AND(CVEsTime2Fix_FormattedDates910[[#This Row],[Time2Fix]]&gt;199,CVEsTime2Fix_FormattedDates910[[#This Row],[Time2Fix]]&lt;300),1,0)</f>
        <v>0</v>
      </c>
      <c r="J41">
        <f>IF(AND(CVEsTime2Fix_FormattedDates910[[#This Row],[Time2Fix]]&gt;299,CVEsTime2Fix_FormattedDates910[[#This Row],[Time2Fix]]&lt;400),1,0)</f>
        <v>0</v>
      </c>
      <c r="K41">
        <f>IF(AND(CVEsTime2Fix_FormattedDates910[[#This Row],[Time2Fix]]&gt;399,CVEsTime2Fix_FormattedDates910[[#This Row],[Time2Fix]]&lt;500),1,0)</f>
        <v>0</v>
      </c>
      <c r="L41">
        <f>IF(AND(CVEsTime2Fix_FormattedDates910[[#This Row],[Time2Fix]]&gt;499,CVEsTime2Fix_FormattedDates910[[#This Row],[Time2Fix]]&lt;1000),1,0)</f>
        <v>0</v>
      </c>
    </row>
    <row r="42" spans="1:12" x14ac:dyDescent="0.25">
      <c r="A42" t="s">
        <v>925</v>
      </c>
      <c r="B42" s="11">
        <v>39260</v>
      </c>
      <c r="C42" s="11" t="s">
        <v>1107</v>
      </c>
      <c r="D42" s="16">
        <v>-1</v>
      </c>
      <c r="E42">
        <f>IF(CVEsTime2Fix_FormattedDates910[[#This Row],[Time2Fix]]&lt;0,1,0)</f>
        <v>1</v>
      </c>
      <c r="F42">
        <f>IF(AND(CVEsTime2Fix_FormattedDates910[[#This Row],[Time2Fix]]&gt;0,CVEsTime2Fix_FormattedDates910[[#This Row],[Time2Fix]]&lt;50),1,0)</f>
        <v>0</v>
      </c>
      <c r="G42">
        <f>IF(AND(CVEsTime2Fix_FormattedDates910[[#This Row],[Time2Fix]]&gt;49,CVEsTime2Fix_FormattedDates910[[#This Row],[Time2Fix]]&lt;100),1,0)</f>
        <v>0</v>
      </c>
      <c r="H42">
        <f>IF(AND(CVEsTime2Fix_FormattedDates910[[#This Row],[Time2Fix]]&gt;99,CVEsTime2Fix_FormattedDates910[[#This Row],[Time2Fix]]&lt;200),1,0)</f>
        <v>0</v>
      </c>
      <c r="I42">
        <f>IF(AND(CVEsTime2Fix_FormattedDates910[[#This Row],[Time2Fix]]&gt;199,CVEsTime2Fix_FormattedDates910[[#This Row],[Time2Fix]]&lt;300),1,0)</f>
        <v>0</v>
      </c>
      <c r="J42">
        <f>IF(AND(CVEsTime2Fix_FormattedDates910[[#This Row],[Time2Fix]]&gt;299,CVEsTime2Fix_FormattedDates910[[#This Row],[Time2Fix]]&lt;400),1,0)</f>
        <v>0</v>
      </c>
      <c r="K42">
        <f>IF(AND(CVEsTime2Fix_FormattedDates910[[#This Row],[Time2Fix]]&gt;399,CVEsTime2Fix_FormattedDates910[[#This Row],[Time2Fix]]&lt;500),1,0)</f>
        <v>0</v>
      </c>
      <c r="L42">
        <f>IF(AND(CVEsTime2Fix_FormattedDates910[[#This Row],[Time2Fix]]&gt;499,CVEsTime2Fix_FormattedDates910[[#This Row],[Time2Fix]]&lt;1000),1,0)</f>
        <v>0</v>
      </c>
    </row>
    <row r="43" spans="1:12" x14ac:dyDescent="0.25">
      <c r="A43" t="s">
        <v>926</v>
      </c>
      <c r="B43" s="11">
        <v>39262</v>
      </c>
      <c r="C43" s="11" t="s">
        <v>1108</v>
      </c>
      <c r="D43" s="16">
        <v>-2</v>
      </c>
      <c r="E43">
        <f>IF(CVEsTime2Fix_FormattedDates910[[#This Row],[Time2Fix]]&lt;0,1,0)</f>
        <v>1</v>
      </c>
      <c r="F43">
        <f>IF(AND(CVEsTime2Fix_FormattedDates910[[#This Row],[Time2Fix]]&gt;0,CVEsTime2Fix_FormattedDates910[[#This Row],[Time2Fix]]&lt;50),1,0)</f>
        <v>0</v>
      </c>
      <c r="G43">
        <f>IF(AND(CVEsTime2Fix_FormattedDates910[[#This Row],[Time2Fix]]&gt;49,CVEsTime2Fix_FormattedDates910[[#This Row],[Time2Fix]]&lt;100),1,0)</f>
        <v>0</v>
      </c>
      <c r="H43">
        <f>IF(AND(CVEsTime2Fix_FormattedDates910[[#This Row],[Time2Fix]]&gt;99,CVEsTime2Fix_FormattedDates910[[#This Row],[Time2Fix]]&lt;200),1,0)</f>
        <v>0</v>
      </c>
      <c r="I43">
        <f>IF(AND(CVEsTime2Fix_FormattedDates910[[#This Row],[Time2Fix]]&gt;199,CVEsTime2Fix_FormattedDates910[[#This Row],[Time2Fix]]&lt;300),1,0)</f>
        <v>0</v>
      </c>
      <c r="J43">
        <f>IF(AND(CVEsTime2Fix_FormattedDates910[[#This Row],[Time2Fix]]&gt;299,CVEsTime2Fix_FormattedDates910[[#This Row],[Time2Fix]]&lt;400),1,0)</f>
        <v>0</v>
      </c>
      <c r="K43">
        <f>IF(AND(CVEsTime2Fix_FormattedDates910[[#This Row],[Time2Fix]]&gt;399,CVEsTime2Fix_FormattedDates910[[#This Row],[Time2Fix]]&lt;500),1,0)</f>
        <v>0</v>
      </c>
      <c r="L43">
        <f>IF(AND(CVEsTime2Fix_FormattedDates910[[#This Row],[Time2Fix]]&gt;499,CVEsTime2Fix_FormattedDates910[[#This Row],[Time2Fix]]&lt;1000),1,0)</f>
        <v>0</v>
      </c>
    </row>
    <row r="44" spans="1:12" hidden="1" x14ac:dyDescent="0.25">
      <c r="A44" t="s">
        <v>927</v>
      </c>
      <c r="B44" s="11">
        <v>39274</v>
      </c>
      <c r="C44" s="11">
        <v>39275</v>
      </c>
      <c r="D44" s="16">
        <v>1</v>
      </c>
      <c r="E44">
        <f>IF(CVEsTime2Fix_FormattedDates910[[#This Row],[Time2Fix]]&lt;0,1,0)</f>
        <v>0</v>
      </c>
      <c r="F44">
        <f>IF(AND(CVEsTime2Fix_FormattedDates910[[#This Row],[Time2Fix]]&gt;0,CVEsTime2Fix_FormattedDates910[[#This Row],[Time2Fix]]&lt;50),1,0)</f>
        <v>1</v>
      </c>
      <c r="G44">
        <f>IF(AND(CVEsTime2Fix_FormattedDates910[[#This Row],[Time2Fix]]&gt;49,CVEsTime2Fix_FormattedDates910[[#This Row],[Time2Fix]]&lt;100),1,0)</f>
        <v>0</v>
      </c>
      <c r="H44">
        <f>IF(AND(CVEsTime2Fix_FormattedDates910[[#This Row],[Time2Fix]]&gt;99,CVEsTime2Fix_FormattedDates910[[#This Row],[Time2Fix]]&lt;200),1,0)</f>
        <v>0</v>
      </c>
      <c r="I44">
        <f>IF(AND(CVEsTime2Fix_FormattedDates910[[#This Row],[Time2Fix]]&gt;199,CVEsTime2Fix_FormattedDates910[[#This Row],[Time2Fix]]&lt;300),1,0)</f>
        <v>0</v>
      </c>
      <c r="J44">
        <f>IF(AND(CVEsTime2Fix_FormattedDates910[[#This Row],[Time2Fix]]&gt;299,CVEsTime2Fix_FormattedDates910[[#This Row],[Time2Fix]]&lt;400),1,0)</f>
        <v>0</v>
      </c>
      <c r="K44">
        <f>IF(AND(CVEsTime2Fix_FormattedDates910[[#This Row],[Time2Fix]]&gt;399,CVEsTime2Fix_FormattedDates910[[#This Row],[Time2Fix]]&lt;500),1,0)</f>
        <v>0</v>
      </c>
      <c r="L44">
        <f>IF(AND(CVEsTime2Fix_FormattedDates910[[#This Row],[Time2Fix]]&gt;499,CVEsTime2Fix_FormattedDates910[[#This Row],[Time2Fix]]&lt;1000),1,0)</f>
        <v>0</v>
      </c>
    </row>
    <row r="45" spans="1:12" hidden="1" x14ac:dyDescent="0.25">
      <c r="A45" t="s">
        <v>928</v>
      </c>
      <c r="B45" s="11">
        <v>39275</v>
      </c>
      <c r="C45" s="11" t="s">
        <v>1109</v>
      </c>
      <c r="D45" s="16">
        <v>77</v>
      </c>
      <c r="E45">
        <f>IF(CVEsTime2Fix_FormattedDates910[[#This Row],[Time2Fix]]&lt;0,1,0)</f>
        <v>0</v>
      </c>
      <c r="F45">
        <f>IF(AND(CVEsTime2Fix_FormattedDates910[[#This Row],[Time2Fix]]&gt;0,CVEsTime2Fix_FormattedDates910[[#This Row],[Time2Fix]]&lt;50),1,0)</f>
        <v>0</v>
      </c>
      <c r="G45">
        <f>IF(AND(CVEsTime2Fix_FormattedDates910[[#This Row],[Time2Fix]]&gt;49,CVEsTime2Fix_FormattedDates910[[#This Row],[Time2Fix]]&lt;100),1,0)</f>
        <v>1</v>
      </c>
      <c r="H45">
        <f>IF(AND(CVEsTime2Fix_FormattedDates910[[#This Row],[Time2Fix]]&gt;99,CVEsTime2Fix_FormattedDates910[[#This Row],[Time2Fix]]&lt;200),1,0)</f>
        <v>0</v>
      </c>
      <c r="I45">
        <f>IF(AND(CVEsTime2Fix_FormattedDates910[[#This Row],[Time2Fix]]&gt;199,CVEsTime2Fix_FormattedDates910[[#This Row],[Time2Fix]]&lt;300),1,0)</f>
        <v>0</v>
      </c>
      <c r="J45">
        <f>IF(AND(CVEsTime2Fix_FormattedDates910[[#This Row],[Time2Fix]]&gt;299,CVEsTime2Fix_FormattedDates910[[#This Row],[Time2Fix]]&lt;400),1,0)</f>
        <v>0</v>
      </c>
      <c r="K45">
        <f>IF(AND(CVEsTime2Fix_FormattedDates910[[#This Row],[Time2Fix]]&gt;399,CVEsTime2Fix_FormattedDates910[[#This Row],[Time2Fix]]&lt;500),1,0)</f>
        <v>0</v>
      </c>
      <c r="L45">
        <f>IF(AND(CVEsTime2Fix_FormattedDates910[[#This Row],[Time2Fix]]&gt;499,CVEsTime2Fix_FormattedDates910[[#This Row],[Time2Fix]]&lt;1000),1,0)</f>
        <v>0</v>
      </c>
    </row>
    <row r="46" spans="1:12" hidden="1" x14ac:dyDescent="0.25">
      <c r="A46" t="s">
        <v>929</v>
      </c>
      <c r="B46" s="11">
        <v>39275</v>
      </c>
      <c r="C46" s="11" t="s">
        <v>1109</v>
      </c>
      <c r="D46" s="16">
        <v>77</v>
      </c>
      <c r="E46">
        <f>IF(CVEsTime2Fix_FormattedDates910[[#This Row],[Time2Fix]]&lt;0,1,0)</f>
        <v>0</v>
      </c>
      <c r="F46">
        <f>IF(AND(CVEsTime2Fix_FormattedDates910[[#This Row],[Time2Fix]]&gt;0,CVEsTime2Fix_FormattedDates910[[#This Row],[Time2Fix]]&lt;50),1,0)</f>
        <v>0</v>
      </c>
      <c r="G46">
        <f>IF(AND(CVEsTime2Fix_FormattedDates910[[#This Row],[Time2Fix]]&gt;49,CVEsTime2Fix_FormattedDates910[[#This Row],[Time2Fix]]&lt;100),1,0)</f>
        <v>1</v>
      </c>
      <c r="H46">
        <f>IF(AND(CVEsTime2Fix_FormattedDates910[[#This Row],[Time2Fix]]&gt;99,CVEsTime2Fix_FormattedDates910[[#This Row],[Time2Fix]]&lt;200),1,0)</f>
        <v>0</v>
      </c>
      <c r="I46">
        <f>IF(AND(CVEsTime2Fix_FormattedDates910[[#This Row],[Time2Fix]]&gt;199,CVEsTime2Fix_FormattedDates910[[#This Row],[Time2Fix]]&lt;300),1,0)</f>
        <v>0</v>
      </c>
      <c r="J46">
        <f>IF(AND(CVEsTime2Fix_FormattedDates910[[#This Row],[Time2Fix]]&gt;299,CVEsTime2Fix_FormattedDates910[[#This Row],[Time2Fix]]&lt;400),1,0)</f>
        <v>0</v>
      </c>
      <c r="K46">
        <f>IF(AND(CVEsTime2Fix_FormattedDates910[[#This Row],[Time2Fix]]&gt;399,CVEsTime2Fix_FormattedDates910[[#This Row],[Time2Fix]]&lt;500),1,0)</f>
        <v>0</v>
      </c>
      <c r="L46">
        <f>IF(AND(CVEsTime2Fix_FormattedDates910[[#This Row],[Time2Fix]]&gt;499,CVEsTime2Fix_FormattedDates910[[#This Row],[Time2Fix]]&lt;1000),1,0)</f>
        <v>0</v>
      </c>
    </row>
    <row r="47" spans="1:12" hidden="1" x14ac:dyDescent="0.25">
      <c r="A47" t="s">
        <v>930</v>
      </c>
      <c r="B47" s="11">
        <v>39275</v>
      </c>
      <c r="C47" s="11" t="s">
        <v>1109</v>
      </c>
      <c r="D47" s="16">
        <v>77</v>
      </c>
      <c r="E47">
        <f>IF(CVEsTime2Fix_FormattedDates910[[#This Row],[Time2Fix]]&lt;0,1,0)</f>
        <v>0</v>
      </c>
      <c r="F47">
        <f>IF(AND(CVEsTime2Fix_FormattedDates910[[#This Row],[Time2Fix]]&gt;0,CVEsTime2Fix_FormattedDates910[[#This Row],[Time2Fix]]&lt;50),1,0)</f>
        <v>0</v>
      </c>
      <c r="G47">
        <f>IF(AND(CVEsTime2Fix_FormattedDates910[[#This Row],[Time2Fix]]&gt;49,CVEsTime2Fix_FormattedDates910[[#This Row],[Time2Fix]]&lt;100),1,0)</f>
        <v>1</v>
      </c>
      <c r="H47">
        <f>IF(AND(CVEsTime2Fix_FormattedDates910[[#This Row],[Time2Fix]]&gt;99,CVEsTime2Fix_FormattedDates910[[#This Row],[Time2Fix]]&lt;200),1,0)</f>
        <v>0</v>
      </c>
      <c r="I47">
        <f>IF(AND(CVEsTime2Fix_FormattedDates910[[#This Row],[Time2Fix]]&gt;199,CVEsTime2Fix_FormattedDates910[[#This Row],[Time2Fix]]&lt;300),1,0)</f>
        <v>0</v>
      </c>
      <c r="J47">
        <f>IF(AND(CVEsTime2Fix_FormattedDates910[[#This Row],[Time2Fix]]&gt;299,CVEsTime2Fix_FormattedDates910[[#This Row],[Time2Fix]]&lt;400),1,0)</f>
        <v>0</v>
      </c>
      <c r="K47">
        <f>IF(AND(CVEsTime2Fix_FormattedDates910[[#This Row],[Time2Fix]]&gt;399,CVEsTime2Fix_FormattedDates910[[#This Row],[Time2Fix]]&lt;500),1,0)</f>
        <v>0</v>
      </c>
      <c r="L47">
        <f>IF(AND(CVEsTime2Fix_FormattedDates910[[#This Row],[Time2Fix]]&gt;499,CVEsTime2Fix_FormattedDates910[[#This Row],[Time2Fix]]&lt;1000),1,0)</f>
        <v>0</v>
      </c>
    </row>
    <row r="48" spans="1:12" hidden="1" x14ac:dyDescent="0.25">
      <c r="A48" t="s">
        <v>931</v>
      </c>
      <c r="B48" s="11">
        <v>39276</v>
      </c>
      <c r="C48" s="11">
        <v>39281</v>
      </c>
      <c r="D48" s="16">
        <v>5</v>
      </c>
      <c r="E48">
        <f>IF(CVEsTime2Fix_FormattedDates910[[#This Row],[Time2Fix]]&lt;0,1,0)</f>
        <v>0</v>
      </c>
      <c r="F48">
        <f>IF(AND(CVEsTime2Fix_FormattedDates910[[#This Row],[Time2Fix]]&gt;0,CVEsTime2Fix_FormattedDates910[[#This Row],[Time2Fix]]&lt;50),1,0)</f>
        <v>1</v>
      </c>
      <c r="G48">
        <f>IF(AND(CVEsTime2Fix_FormattedDates910[[#This Row],[Time2Fix]]&gt;49,CVEsTime2Fix_FormattedDates910[[#This Row],[Time2Fix]]&lt;100),1,0)</f>
        <v>0</v>
      </c>
      <c r="H48">
        <f>IF(AND(CVEsTime2Fix_FormattedDates910[[#This Row],[Time2Fix]]&gt;99,CVEsTime2Fix_FormattedDates910[[#This Row],[Time2Fix]]&lt;200),1,0)</f>
        <v>0</v>
      </c>
      <c r="I48">
        <f>IF(AND(CVEsTime2Fix_FormattedDates910[[#This Row],[Time2Fix]]&gt;199,CVEsTime2Fix_FormattedDates910[[#This Row],[Time2Fix]]&lt;300),1,0)</f>
        <v>0</v>
      </c>
      <c r="J48">
        <f>IF(AND(CVEsTime2Fix_FormattedDates910[[#This Row],[Time2Fix]]&gt;299,CVEsTime2Fix_FormattedDates910[[#This Row],[Time2Fix]]&lt;400),1,0)</f>
        <v>0</v>
      </c>
      <c r="K48">
        <f>IF(AND(CVEsTime2Fix_FormattedDates910[[#This Row],[Time2Fix]]&gt;399,CVEsTime2Fix_FormattedDates910[[#This Row],[Time2Fix]]&lt;500),1,0)</f>
        <v>0</v>
      </c>
      <c r="L48">
        <f>IF(AND(CVEsTime2Fix_FormattedDates910[[#This Row],[Time2Fix]]&gt;499,CVEsTime2Fix_FormattedDates910[[#This Row],[Time2Fix]]&lt;1000),1,0)</f>
        <v>0</v>
      </c>
    </row>
    <row r="49" spans="1:12" hidden="1" x14ac:dyDescent="0.25">
      <c r="A49" t="s">
        <v>932</v>
      </c>
      <c r="B49" s="11">
        <v>39276</v>
      </c>
      <c r="C49" s="11">
        <v>39281</v>
      </c>
      <c r="D49" s="16">
        <v>5</v>
      </c>
      <c r="E49">
        <f>IF(CVEsTime2Fix_FormattedDates910[[#This Row],[Time2Fix]]&lt;0,1,0)</f>
        <v>0</v>
      </c>
      <c r="F49">
        <f>IF(AND(CVEsTime2Fix_FormattedDates910[[#This Row],[Time2Fix]]&gt;0,CVEsTime2Fix_FormattedDates910[[#This Row],[Time2Fix]]&lt;50),1,0)</f>
        <v>1</v>
      </c>
      <c r="G49">
        <f>IF(AND(CVEsTime2Fix_FormattedDates910[[#This Row],[Time2Fix]]&gt;49,CVEsTime2Fix_FormattedDates910[[#This Row],[Time2Fix]]&lt;100),1,0)</f>
        <v>0</v>
      </c>
      <c r="H49">
        <f>IF(AND(CVEsTime2Fix_FormattedDates910[[#This Row],[Time2Fix]]&gt;99,CVEsTime2Fix_FormattedDates910[[#This Row],[Time2Fix]]&lt;200),1,0)</f>
        <v>0</v>
      </c>
      <c r="I49">
        <f>IF(AND(CVEsTime2Fix_FormattedDates910[[#This Row],[Time2Fix]]&gt;199,CVEsTime2Fix_FormattedDates910[[#This Row],[Time2Fix]]&lt;300),1,0)</f>
        <v>0</v>
      </c>
      <c r="J49">
        <f>IF(AND(CVEsTime2Fix_FormattedDates910[[#This Row],[Time2Fix]]&gt;299,CVEsTime2Fix_FormattedDates910[[#This Row],[Time2Fix]]&lt;400),1,0)</f>
        <v>0</v>
      </c>
      <c r="K49">
        <f>IF(AND(CVEsTime2Fix_FormattedDates910[[#This Row],[Time2Fix]]&gt;399,CVEsTime2Fix_FormattedDates910[[#This Row],[Time2Fix]]&lt;500),1,0)</f>
        <v>0</v>
      </c>
      <c r="L49">
        <f>IF(AND(CVEsTime2Fix_FormattedDates910[[#This Row],[Time2Fix]]&gt;499,CVEsTime2Fix_FormattedDates910[[#This Row],[Time2Fix]]&lt;1000),1,0)</f>
        <v>0</v>
      </c>
    </row>
    <row r="50" spans="1:12" hidden="1" x14ac:dyDescent="0.25">
      <c r="A50" t="s">
        <v>933</v>
      </c>
      <c r="B50" s="11">
        <v>39276</v>
      </c>
      <c r="C50" s="11">
        <v>39281</v>
      </c>
      <c r="D50" s="16">
        <v>5</v>
      </c>
      <c r="E50">
        <f>IF(CVEsTime2Fix_FormattedDates910[[#This Row],[Time2Fix]]&lt;0,1,0)</f>
        <v>0</v>
      </c>
      <c r="F50">
        <f>IF(AND(CVEsTime2Fix_FormattedDates910[[#This Row],[Time2Fix]]&gt;0,CVEsTime2Fix_FormattedDates910[[#This Row],[Time2Fix]]&lt;50),1,0)</f>
        <v>1</v>
      </c>
      <c r="G50">
        <f>IF(AND(CVEsTime2Fix_FormattedDates910[[#This Row],[Time2Fix]]&gt;49,CVEsTime2Fix_FormattedDates910[[#This Row],[Time2Fix]]&lt;100),1,0)</f>
        <v>0</v>
      </c>
      <c r="H50">
        <f>IF(AND(CVEsTime2Fix_FormattedDates910[[#This Row],[Time2Fix]]&gt;99,CVEsTime2Fix_FormattedDates910[[#This Row],[Time2Fix]]&lt;200),1,0)</f>
        <v>0</v>
      </c>
      <c r="I50">
        <f>IF(AND(CVEsTime2Fix_FormattedDates910[[#This Row],[Time2Fix]]&gt;199,CVEsTime2Fix_FormattedDates910[[#This Row],[Time2Fix]]&lt;300),1,0)</f>
        <v>0</v>
      </c>
      <c r="J50">
        <f>IF(AND(CVEsTime2Fix_FormattedDates910[[#This Row],[Time2Fix]]&gt;299,CVEsTime2Fix_FormattedDates910[[#This Row],[Time2Fix]]&lt;400),1,0)</f>
        <v>0</v>
      </c>
      <c r="K50">
        <f>IF(AND(CVEsTime2Fix_FormattedDates910[[#This Row],[Time2Fix]]&gt;399,CVEsTime2Fix_FormattedDates910[[#This Row],[Time2Fix]]&lt;500),1,0)</f>
        <v>0</v>
      </c>
      <c r="L50">
        <f>IF(AND(CVEsTime2Fix_FormattedDates910[[#This Row],[Time2Fix]]&gt;499,CVEsTime2Fix_FormattedDates910[[#This Row],[Time2Fix]]&lt;1000),1,0)</f>
        <v>0</v>
      </c>
    </row>
    <row r="51" spans="1:12" hidden="1" x14ac:dyDescent="0.25">
      <c r="A51" t="s">
        <v>934</v>
      </c>
      <c r="B51" s="11">
        <v>39276</v>
      </c>
      <c r="C51" s="11">
        <v>39281</v>
      </c>
      <c r="D51" s="16">
        <v>5</v>
      </c>
      <c r="E51">
        <f>IF(CVEsTime2Fix_FormattedDates910[[#This Row],[Time2Fix]]&lt;0,1,0)</f>
        <v>0</v>
      </c>
      <c r="F51">
        <f>IF(AND(CVEsTime2Fix_FormattedDates910[[#This Row],[Time2Fix]]&gt;0,CVEsTime2Fix_FormattedDates910[[#This Row],[Time2Fix]]&lt;50),1,0)</f>
        <v>1</v>
      </c>
      <c r="G51">
        <f>IF(AND(CVEsTime2Fix_FormattedDates910[[#This Row],[Time2Fix]]&gt;49,CVEsTime2Fix_FormattedDates910[[#This Row],[Time2Fix]]&lt;100),1,0)</f>
        <v>0</v>
      </c>
      <c r="H51">
        <f>IF(AND(CVEsTime2Fix_FormattedDates910[[#This Row],[Time2Fix]]&gt;99,CVEsTime2Fix_FormattedDates910[[#This Row],[Time2Fix]]&lt;200),1,0)</f>
        <v>0</v>
      </c>
      <c r="I51">
        <f>IF(AND(CVEsTime2Fix_FormattedDates910[[#This Row],[Time2Fix]]&gt;199,CVEsTime2Fix_FormattedDates910[[#This Row],[Time2Fix]]&lt;300),1,0)</f>
        <v>0</v>
      </c>
      <c r="J51">
        <f>IF(AND(CVEsTime2Fix_FormattedDates910[[#This Row],[Time2Fix]]&gt;299,CVEsTime2Fix_FormattedDates910[[#This Row],[Time2Fix]]&lt;400),1,0)</f>
        <v>0</v>
      </c>
      <c r="K51">
        <f>IF(AND(CVEsTime2Fix_FormattedDates910[[#This Row],[Time2Fix]]&gt;399,CVEsTime2Fix_FormattedDates910[[#This Row],[Time2Fix]]&lt;500),1,0)</f>
        <v>0</v>
      </c>
      <c r="L51">
        <f>IF(AND(CVEsTime2Fix_FormattedDates910[[#This Row],[Time2Fix]]&gt;499,CVEsTime2Fix_FormattedDates910[[#This Row],[Time2Fix]]&lt;1000),1,0)</f>
        <v>0</v>
      </c>
    </row>
    <row r="52" spans="1:12" hidden="1" x14ac:dyDescent="0.25">
      <c r="A52" s="5" t="s">
        <v>935</v>
      </c>
      <c r="B52" s="12">
        <v>39278</v>
      </c>
      <c r="C52" s="12">
        <v>39279</v>
      </c>
      <c r="D52" s="17">
        <v>1</v>
      </c>
      <c r="E52">
        <f>IF(CVEsTime2Fix_FormattedDates910[[#This Row],[Time2Fix]]&lt;0,1,0)</f>
        <v>0</v>
      </c>
      <c r="F52">
        <f>IF(AND(CVEsTime2Fix_FormattedDates910[[#This Row],[Time2Fix]]&gt;0,CVEsTime2Fix_FormattedDates910[[#This Row],[Time2Fix]]&lt;50),1,0)</f>
        <v>1</v>
      </c>
      <c r="G52">
        <f>IF(AND(CVEsTime2Fix_FormattedDates910[[#This Row],[Time2Fix]]&gt;49,CVEsTime2Fix_FormattedDates910[[#This Row],[Time2Fix]]&lt;100),1,0)</f>
        <v>0</v>
      </c>
      <c r="H52">
        <f>IF(AND(CVEsTime2Fix_FormattedDates910[[#This Row],[Time2Fix]]&gt;99,CVEsTime2Fix_FormattedDates910[[#This Row],[Time2Fix]]&lt;200),1,0)</f>
        <v>0</v>
      </c>
      <c r="I52">
        <f>IF(AND(CVEsTime2Fix_FormattedDates910[[#This Row],[Time2Fix]]&gt;199,CVEsTime2Fix_FormattedDates910[[#This Row],[Time2Fix]]&lt;300),1,0)</f>
        <v>0</v>
      </c>
      <c r="J52">
        <f>IF(AND(CVEsTime2Fix_FormattedDates910[[#This Row],[Time2Fix]]&gt;299,CVEsTime2Fix_FormattedDates910[[#This Row],[Time2Fix]]&lt;400),1,0)</f>
        <v>0</v>
      </c>
      <c r="K52">
        <f>IF(AND(CVEsTime2Fix_FormattedDates910[[#This Row],[Time2Fix]]&gt;399,CVEsTime2Fix_FormattedDates910[[#This Row],[Time2Fix]]&lt;500),1,0)</f>
        <v>0</v>
      </c>
      <c r="L52">
        <f>IF(AND(CVEsTime2Fix_FormattedDates910[[#This Row],[Time2Fix]]&gt;499,CVEsTime2Fix_FormattedDates910[[#This Row],[Time2Fix]]&lt;1000),1,0)</f>
        <v>0</v>
      </c>
    </row>
    <row r="53" spans="1:12" hidden="1" x14ac:dyDescent="0.25">
      <c r="A53" s="5" t="s">
        <v>936</v>
      </c>
      <c r="B53" s="12">
        <v>39278</v>
      </c>
      <c r="C53" s="12">
        <v>39279</v>
      </c>
      <c r="D53" s="17">
        <v>1</v>
      </c>
      <c r="E53">
        <f>IF(CVEsTime2Fix_FormattedDates910[[#This Row],[Time2Fix]]&lt;0,1,0)</f>
        <v>0</v>
      </c>
      <c r="F53">
        <f>IF(AND(CVEsTime2Fix_FormattedDates910[[#This Row],[Time2Fix]]&gt;0,CVEsTime2Fix_FormattedDates910[[#This Row],[Time2Fix]]&lt;50),1,0)</f>
        <v>1</v>
      </c>
      <c r="G53">
        <f>IF(AND(CVEsTime2Fix_FormattedDates910[[#This Row],[Time2Fix]]&gt;49,CVEsTime2Fix_FormattedDates910[[#This Row],[Time2Fix]]&lt;100),1,0)</f>
        <v>0</v>
      </c>
      <c r="H53">
        <f>IF(AND(CVEsTime2Fix_FormattedDates910[[#This Row],[Time2Fix]]&gt;99,CVEsTime2Fix_FormattedDates910[[#This Row],[Time2Fix]]&lt;200),1,0)</f>
        <v>0</v>
      </c>
      <c r="I53">
        <f>IF(AND(CVEsTime2Fix_FormattedDates910[[#This Row],[Time2Fix]]&gt;199,CVEsTime2Fix_FormattedDates910[[#This Row],[Time2Fix]]&lt;300),1,0)</f>
        <v>0</v>
      </c>
      <c r="J53">
        <f>IF(AND(CVEsTime2Fix_FormattedDates910[[#This Row],[Time2Fix]]&gt;299,CVEsTime2Fix_FormattedDates910[[#This Row],[Time2Fix]]&lt;400),1,0)</f>
        <v>0</v>
      </c>
      <c r="K53">
        <f>IF(AND(CVEsTime2Fix_FormattedDates910[[#This Row],[Time2Fix]]&gt;399,CVEsTime2Fix_FormattedDates910[[#This Row],[Time2Fix]]&lt;500),1,0)</f>
        <v>0</v>
      </c>
      <c r="L53">
        <f>IF(AND(CVEsTime2Fix_FormattedDates910[[#This Row],[Time2Fix]]&gt;499,CVEsTime2Fix_FormattedDates910[[#This Row],[Time2Fix]]&lt;1000),1,0)</f>
        <v>0</v>
      </c>
    </row>
    <row r="54" spans="1:12" x14ac:dyDescent="0.25">
      <c r="A54" t="s">
        <v>937</v>
      </c>
      <c r="B54" s="11">
        <v>39289</v>
      </c>
      <c r="C54" s="11" t="s">
        <v>1110</v>
      </c>
      <c r="D54" s="16">
        <v>-1</v>
      </c>
      <c r="E54">
        <f>IF(CVEsTime2Fix_FormattedDates910[[#This Row],[Time2Fix]]&lt;0,1,0)</f>
        <v>1</v>
      </c>
      <c r="F54">
        <f>IF(AND(CVEsTime2Fix_FormattedDates910[[#This Row],[Time2Fix]]&gt;0,CVEsTime2Fix_FormattedDates910[[#This Row],[Time2Fix]]&lt;50),1,0)</f>
        <v>0</v>
      </c>
      <c r="G54">
        <f>IF(AND(CVEsTime2Fix_FormattedDates910[[#This Row],[Time2Fix]]&gt;49,CVEsTime2Fix_FormattedDates910[[#This Row],[Time2Fix]]&lt;100),1,0)</f>
        <v>0</v>
      </c>
      <c r="H54">
        <f>IF(AND(CVEsTime2Fix_FormattedDates910[[#This Row],[Time2Fix]]&gt;99,CVEsTime2Fix_FormattedDates910[[#This Row],[Time2Fix]]&lt;200),1,0)</f>
        <v>0</v>
      </c>
      <c r="I54">
        <f>IF(AND(CVEsTime2Fix_FormattedDates910[[#This Row],[Time2Fix]]&gt;199,CVEsTime2Fix_FormattedDates910[[#This Row],[Time2Fix]]&lt;300),1,0)</f>
        <v>0</v>
      </c>
      <c r="J54">
        <f>IF(AND(CVEsTime2Fix_FormattedDates910[[#This Row],[Time2Fix]]&gt;299,CVEsTime2Fix_FormattedDates910[[#This Row],[Time2Fix]]&lt;400),1,0)</f>
        <v>0</v>
      </c>
      <c r="K54">
        <f>IF(AND(CVEsTime2Fix_FormattedDates910[[#This Row],[Time2Fix]]&gt;399,CVEsTime2Fix_FormattedDates910[[#This Row],[Time2Fix]]&lt;500),1,0)</f>
        <v>0</v>
      </c>
      <c r="L54">
        <f>IF(AND(CVEsTime2Fix_FormattedDates910[[#This Row],[Time2Fix]]&gt;499,CVEsTime2Fix_FormattedDates910[[#This Row],[Time2Fix]]&lt;1000),1,0)</f>
        <v>0</v>
      </c>
    </row>
    <row r="55" spans="1:12" hidden="1" x14ac:dyDescent="0.25">
      <c r="A55" t="s">
        <v>938</v>
      </c>
      <c r="B55" s="11">
        <v>39296</v>
      </c>
      <c r="C55" s="11">
        <v>39329</v>
      </c>
      <c r="D55" s="16">
        <v>33</v>
      </c>
      <c r="E55">
        <f>IF(CVEsTime2Fix_FormattedDates910[[#This Row],[Time2Fix]]&lt;0,1,0)</f>
        <v>0</v>
      </c>
      <c r="F55">
        <f>IF(AND(CVEsTime2Fix_FormattedDates910[[#This Row],[Time2Fix]]&gt;0,CVEsTime2Fix_FormattedDates910[[#This Row],[Time2Fix]]&lt;50),1,0)</f>
        <v>1</v>
      </c>
      <c r="G55">
        <f>IF(AND(CVEsTime2Fix_FormattedDates910[[#This Row],[Time2Fix]]&gt;49,CVEsTime2Fix_FormattedDates910[[#This Row],[Time2Fix]]&lt;100),1,0)</f>
        <v>0</v>
      </c>
      <c r="H55">
        <f>IF(AND(CVEsTime2Fix_FormattedDates910[[#This Row],[Time2Fix]]&gt;99,CVEsTime2Fix_FormattedDates910[[#This Row],[Time2Fix]]&lt;200),1,0)</f>
        <v>0</v>
      </c>
      <c r="I55">
        <f>IF(AND(CVEsTime2Fix_FormattedDates910[[#This Row],[Time2Fix]]&gt;199,CVEsTime2Fix_FormattedDates910[[#This Row],[Time2Fix]]&lt;300),1,0)</f>
        <v>0</v>
      </c>
      <c r="J55">
        <f>IF(AND(CVEsTime2Fix_FormattedDates910[[#This Row],[Time2Fix]]&gt;299,CVEsTime2Fix_FormattedDates910[[#This Row],[Time2Fix]]&lt;400),1,0)</f>
        <v>0</v>
      </c>
      <c r="K55">
        <f>IF(AND(CVEsTime2Fix_FormattedDates910[[#This Row],[Time2Fix]]&gt;399,CVEsTime2Fix_FormattedDates910[[#This Row],[Time2Fix]]&lt;500),1,0)</f>
        <v>0</v>
      </c>
      <c r="L55">
        <f>IF(AND(CVEsTime2Fix_FormattedDates910[[#This Row],[Time2Fix]]&gt;499,CVEsTime2Fix_FormattedDates910[[#This Row],[Time2Fix]]&lt;1000),1,0)</f>
        <v>0</v>
      </c>
    </row>
    <row r="56" spans="1:12" x14ac:dyDescent="0.25">
      <c r="A56" t="s">
        <v>939</v>
      </c>
      <c r="B56" s="11">
        <v>39309</v>
      </c>
      <c r="C56" s="11">
        <v>39308</v>
      </c>
      <c r="D56" s="16">
        <v>-1</v>
      </c>
      <c r="E56">
        <f>IF(CVEsTime2Fix_FormattedDates910[[#This Row],[Time2Fix]]&lt;0,1,0)</f>
        <v>1</v>
      </c>
      <c r="F56">
        <f>IF(AND(CVEsTime2Fix_FormattedDates910[[#This Row],[Time2Fix]]&gt;0,CVEsTime2Fix_FormattedDates910[[#This Row],[Time2Fix]]&lt;50),1,0)</f>
        <v>0</v>
      </c>
      <c r="G56">
        <f>IF(AND(CVEsTime2Fix_FormattedDates910[[#This Row],[Time2Fix]]&gt;49,CVEsTime2Fix_FormattedDates910[[#This Row],[Time2Fix]]&lt;100),1,0)</f>
        <v>0</v>
      </c>
      <c r="H56">
        <f>IF(AND(CVEsTime2Fix_FormattedDates910[[#This Row],[Time2Fix]]&gt;99,CVEsTime2Fix_FormattedDates910[[#This Row],[Time2Fix]]&lt;200),1,0)</f>
        <v>0</v>
      </c>
      <c r="I56">
        <f>IF(AND(CVEsTime2Fix_FormattedDates910[[#This Row],[Time2Fix]]&gt;199,CVEsTime2Fix_FormattedDates910[[#This Row],[Time2Fix]]&lt;300),1,0)</f>
        <v>0</v>
      </c>
      <c r="J56">
        <f>IF(AND(CVEsTime2Fix_FormattedDates910[[#This Row],[Time2Fix]]&gt;299,CVEsTime2Fix_FormattedDates910[[#This Row],[Time2Fix]]&lt;400),1,0)</f>
        <v>0</v>
      </c>
      <c r="K56">
        <f>IF(AND(CVEsTime2Fix_FormattedDates910[[#This Row],[Time2Fix]]&gt;399,CVEsTime2Fix_FormattedDates910[[#This Row],[Time2Fix]]&lt;500),1,0)</f>
        <v>0</v>
      </c>
      <c r="L56">
        <f>IF(AND(CVEsTime2Fix_FormattedDates910[[#This Row],[Time2Fix]]&gt;499,CVEsTime2Fix_FormattedDates910[[#This Row],[Time2Fix]]&lt;1000),1,0)</f>
        <v>0</v>
      </c>
    </row>
    <row r="57" spans="1:12" x14ac:dyDescent="0.25">
      <c r="A57" t="s">
        <v>940</v>
      </c>
      <c r="B57" s="11">
        <v>39325</v>
      </c>
      <c r="C57" s="11">
        <v>39324</v>
      </c>
      <c r="D57" s="16">
        <v>-1</v>
      </c>
      <c r="E57">
        <f>IF(CVEsTime2Fix_FormattedDates910[[#This Row],[Time2Fix]]&lt;0,1,0)</f>
        <v>1</v>
      </c>
      <c r="F57">
        <f>IF(AND(CVEsTime2Fix_FormattedDates910[[#This Row],[Time2Fix]]&gt;0,CVEsTime2Fix_FormattedDates910[[#This Row],[Time2Fix]]&lt;50),1,0)</f>
        <v>0</v>
      </c>
      <c r="G57">
        <f>IF(AND(CVEsTime2Fix_FormattedDates910[[#This Row],[Time2Fix]]&gt;49,CVEsTime2Fix_FormattedDates910[[#This Row],[Time2Fix]]&lt;100),1,0)</f>
        <v>0</v>
      </c>
      <c r="H57">
        <f>IF(AND(CVEsTime2Fix_FormattedDates910[[#This Row],[Time2Fix]]&gt;99,CVEsTime2Fix_FormattedDates910[[#This Row],[Time2Fix]]&lt;200),1,0)</f>
        <v>0</v>
      </c>
      <c r="I57">
        <f>IF(AND(CVEsTime2Fix_FormattedDates910[[#This Row],[Time2Fix]]&gt;199,CVEsTime2Fix_FormattedDates910[[#This Row],[Time2Fix]]&lt;300),1,0)</f>
        <v>0</v>
      </c>
      <c r="J57">
        <f>IF(AND(CVEsTime2Fix_FormattedDates910[[#This Row],[Time2Fix]]&gt;299,CVEsTime2Fix_FormattedDates910[[#This Row],[Time2Fix]]&lt;400),1,0)</f>
        <v>0</v>
      </c>
      <c r="K57">
        <f>IF(AND(CVEsTime2Fix_FormattedDates910[[#This Row],[Time2Fix]]&gt;399,CVEsTime2Fix_FormattedDates910[[#This Row],[Time2Fix]]&lt;500),1,0)</f>
        <v>0</v>
      </c>
      <c r="L57">
        <f>IF(AND(CVEsTime2Fix_FormattedDates910[[#This Row],[Time2Fix]]&gt;499,CVEsTime2Fix_FormattedDates910[[#This Row],[Time2Fix]]&lt;1000),1,0)</f>
        <v>0</v>
      </c>
    </row>
    <row r="58" spans="1:12" x14ac:dyDescent="0.25">
      <c r="A58" t="s">
        <v>941</v>
      </c>
      <c r="B58" s="11">
        <v>39335</v>
      </c>
      <c r="C58" s="11">
        <v>39331</v>
      </c>
      <c r="D58" s="16">
        <v>-4</v>
      </c>
      <c r="E58">
        <f>IF(CVEsTime2Fix_FormattedDates910[[#This Row],[Time2Fix]]&lt;0,1,0)</f>
        <v>1</v>
      </c>
      <c r="F58">
        <f>IF(AND(CVEsTime2Fix_FormattedDates910[[#This Row],[Time2Fix]]&gt;0,CVEsTime2Fix_FormattedDates910[[#This Row],[Time2Fix]]&lt;50),1,0)</f>
        <v>0</v>
      </c>
      <c r="G58">
        <f>IF(AND(CVEsTime2Fix_FormattedDates910[[#This Row],[Time2Fix]]&gt;49,CVEsTime2Fix_FormattedDates910[[#This Row],[Time2Fix]]&lt;100),1,0)</f>
        <v>0</v>
      </c>
      <c r="H58">
        <f>IF(AND(CVEsTime2Fix_FormattedDates910[[#This Row],[Time2Fix]]&gt;99,CVEsTime2Fix_FormattedDates910[[#This Row],[Time2Fix]]&lt;200),1,0)</f>
        <v>0</v>
      </c>
      <c r="I58">
        <f>IF(AND(CVEsTime2Fix_FormattedDates910[[#This Row],[Time2Fix]]&gt;199,CVEsTime2Fix_FormattedDates910[[#This Row],[Time2Fix]]&lt;300),1,0)</f>
        <v>0</v>
      </c>
      <c r="J58">
        <f>IF(AND(CVEsTime2Fix_FormattedDates910[[#This Row],[Time2Fix]]&gt;299,CVEsTime2Fix_FormattedDates910[[#This Row],[Time2Fix]]&lt;400),1,0)</f>
        <v>0</v>
      </c>
      <c r="K58">
        <f>IF(AND(CVEsTime2Fix_FormattedDates910[[#This Row],[Time2Fix]]&gt;399,CVEsTime2Fix_FormattedDates910[[#This Row],[Time2Fix]]&lt;500),1,0)</f>
        <v>0</v>
      </c>
      <c r="L58">
        <f>IF(AND(CVEsTime2Fix_FormattedDates910[[#This Row],[Time2Fix]]&gt;499,CVEsTime2Fix_FormattedDates910[[#This Row],[Time2Fix]]&lt;1000),1,0)</f>
        <v>0</v>
      </c>
    </row>
    <row r="59" spans="1:12" x14ac:dyDescent="0.25">
      <c r="A59" t="s">
        <v>942</v>
      </c>
      <c r="B59" s="11">
        <v>39335</v>
      </c>
      <c r="C59" s="11">
        <v>39331</v>
      </c>
      <c r="D59" s="16">
        <v>-4</v>
      </c>
      <c r="E59">
        <f>IF(CVEsTime2Fix_FormattedDates910[[#This Row],[Time2Fix]]&lt;0,1,0)</f>
        <v>1</v>
      </c>
      <c r="F59">
        <f>IF(AND(CVEsTime2Fix_FormattedDates910[[#This Row],[Time2Fix]]&gt;0,CVEsTime2Fix_FormattedDates910[[#This Row],[Time2Fix]]&lt;50),1,0)</f>
        <v>0</v>
      </c>
      <c r="G59">
        <f>IF(AND(CVEsTime2Fix_FormattedDates910[[#This Row],[Time2Fix]]&gt;49,CVEsTime2Fix_FormattedDates910[[#This Row],[Time2Fix]]&lt;100),1,0)</f>
        <v>0</v>
      </c>
      <c r="H59">
        <f>IF(AND(CVEsTime2Fix_FormattedDates910[[#This Row],[Time2Fix]]&gt;99,CVEsTime2Fix_FormattedDates910[[#This Row],[Time2Fix]]&lt;200),1,0)</f>
        <v>0</v>
      </c>
      <c r="I59">
        <f>IF(AND(CVEsTime2Fix_FormattedDates910[[#This Row],[Time2Fix]]&gt;199,CVEsTime2Fix_FormattedDates910[[#This Row],[Time2Fix]]&lt;300),1,0)</f>
        <v>0</v>
      </c>
      <c r="J59">
        <f>IF(AND(CVEsTime2Fix_FormattedDates910[[#This Row],[Time2Fix]]&gt;299,CVEsTime2Fix_FormattedDates910[[#This Row],[Time2Fix]]&lt;400),1,0)</f>
        <v>0</v>
      </c>
      <c r="K59">
        <f>IF(AND(CVEsTime2Fix_FormattedDates910[[#This Row],[Time2Fix]]&gt;399,CVEsTime2Fix_FormattedDates910[[#This Row],[Time2Fix]]&lt;500),1,0)</f>
        <v>0</v>
      </c>
      <c r="L59">
        <f>IF(AND(CVEsTime2Fix_FormattedDates910[[#This Row],[Time2Fix]]&gt;499,CVEsTime2Fix_FormattedDates910[[#This Row],[Time2Fix]]&lt;1000),1,0)</f>
        <v>0</v>
      </c>
    </row>
    <row r="60" spans="1:12" hidden="1" x14ac:dyDescent="0.25">
      <c r="A60" t="s">
        <v>943</v>
      </c>
      <c r="B60" s="11">
        <v>39352</v>
      </c>
      <c r="C60" s="11">
        <v>39352</v>
      </c>
      <c r="D60" s="16">
        <v>0</v>
      </c>
      <c r="E60">
        <f>IF(CVEsTime2Fix_FormattedDates910[[#This Row],[Time2Fix]]&lt;0,1,0)</f>
        <v>0</v>
      </c>
      <c r="F60">
        <f>IF(AND(CVEsTime2Fix_FormattedDates910[[#This Row],[Time2Fix]]&gt;0,CVEsTime2Fix_FormattedDates910[[#This Row],[Time2Fix]]&lt;50),1,0)</f>
        <v>0</v>
      </c>
      <c r="G60">
        <f>IF(AND(CVEsTime2Fix_FormattedDates910[[#This Row],[Time2Fix]]&gt;49,CVEsTime2Fix_FormattedDates910[[#This Row],[Time2Fix]]&lt;100),1,0)</f>
        <v>0</v>
      </c>
      <c r="H60">
        <f>IF(AND(CVEsTime2Fix_FormattedDates910[[#This Row],[Time2Fix]]&gt;99,CVEsTime2Fix_FormattedDates910[[#This Row],[Time2Fix]]&lt;200),1,0)</f>
        <v>0</v>
      </c>
      <c r="I60">
        <f>IF(AND(CVEsTime2Fix_FormattedDates910[[#This Row],[Time2Fix]]&gt;199,CVEsTime2Fix_FormattedDates910[[#This Row],[Time2Fix]]&lt;300),1,0)</f>
        <v>0</v>
      </c>
      <c r="J60">
        <f>IF(AND(CVEsTime2Fix_FormattedDates910[[#This Row],[Time2Fix]]&gt;299,CVEsTime2Fix_FormattedDates910[[#This Row],[Time2Fix]]&lt;400),1,0)</f>
        <v>0</v>
      </c>
      <c r="K60">
        <f>IF(AND(CVEsTime2Fix_FormattedDates910[[#This Row],[Time2Fix]]&gt;399,CVEsTime2Fix_FormattedDates910[[#This Row],[Time2Fix]]&lt;500),1,0)</f>
        <v>0</v>
      </c>
      <c r="L60">
        <f>IF(AND(CVEsTime2Fix_FormattedDates910[[#This Row],[Time2Fix]]&gt;499,CVEsTime2Fix_FormattedDates910[[#This Row],[Time2Fix]]&lt;1000),1,0)</f>
        <v>0</v>
      </c>
    </row>
    <row r="61" spans="1:12" x14ac:dyDescent="0.25">
      <c r="A61" t="s">
        <v>944</v>
      </c>
      <c r="B61" s="11">
        <v>39361</v>
      </c>
      <c r="C61" s="11" t="s">
        <v>1111</v>
      </c>
      <c r="D61" s="16">
        <v>-4</v>
      </c>
      <c r="E61">
        <f>IF(CVEsTime2Fix_FormattedDates910[[#This Row],[Time2Fix]]&lt;0,1,0)</f>
        <v>1</v>
      </c>
      <c r="F61">
        <f>IF(AND(CVEsTime2Fix_FormattedDates910[[#This Row],[Time2Fix]]&gt;0,CVEsTime2Fix_FormattedDates910[[#This Row],[Time2Fix]]&lt;50),1,0)</f>
        <v>0</v>
      </c>
      <c r="G61">
        <f>IF(AND(CVEsTime2Fix_FormattedDates910[[#This Row],[Time2Fix]]&gt;49,CVEsTime2Fix_FormattedDates910[[#This Row],[Time2Fix]]&lt;100),1,0)</f>
        <v>0</v>
      </c>
      <c r="H61">
        <f>IF(AND(CVEsTime2Fix_FormattedDates910[[#This Row],[Time2Fix]]&gt;99,CVEsTime2Fix_FormattedDates910[[#This Row],[Time2Fix]]&lt;200),1,0)</f>
        <v>0</v>
      </c>
      <c r="I61">
        <f>IF(AND(CVEsTime2Fix_FormattedDates910[[#This Row],[Time2Fix]]&gt;199,CVEsTime2Fix_FormattedDates910[[#This Row],[Time2Fix]]&lt;300),1,0)</f>
        <v>0</v>
      </c>
      <c r="J61">
        <f>IF(AND(CVEsTime2Fix_FormattedDates910[[#This Row],[Time2Fix]]&gt;299,CVEsTime2Fix_FormattedDates910[[#This Row],[Time2Fix]]&lt;400),1,0)</f>
        <v>0</v>
      </c>
      <c r="K61">
        <f>IF(AND(CVEsTime2Fix_FormattedDates910[[#This Row],[Time2Fix]]&gt;399,CVEsTime2Fix_FormattedDates910[[#This Row],[Time2Fix]]&lt;500),1,0)</f>
        <v>0</v>
      </c>
      <c r="L61">
        <f>IF(AND(CVEsTime2Fix_FormattedDates910[[#This Row],[Time2Fix]]&gt;499,CVEsTime2Fix_FormattedDates910[[#This Row],[Time2Fix]]&lt;1000),1,0)</f>
        <v>0</v>
      </c>
    </row>
    <row r="62" spans="1:12" x14ac:dyDescent="0.25">
      <c r="A62" t="s">
        <v>945</v>
      </c>
      <c r="B62" s="11">
        <v>39400</v>
      </c>
      <c r="C62" s="11">
        <v>39399</v>
      </c>
      <c r="D62" s="16">
        <v>-1</v>
      </c>
      <c r="E62">
        <f>IF(CVEsTime2Fix_FormattedDates910[[#This Row],[Time2Fix]]&lt;0,1,0)</f>
        <v>1</v>
      </c>
      <c r="F62">
        <f>IF(AND(CVEsTime2Fix_FormattedDates910[[#This Row],[Time2Fix]]&gt;0,CVEsTime2Fix_FormattedDates910[[#This Row],[Time2Fix]]&lt;50),1,0)</f>
        <v>0</v>
      </c>
      <c r="G62">
        <f>IF(AND(CVEsTime2Fix_FormattedDates910[[#This Row],[Time2Fix]]&gt;49,CVEsTime2Fix_FormattedDates910[[#This Row],[Time2Fix]]&lt;100),1,0)</f>
        <v>0</v>
      </c>
      <c r="H62">
        <f>IF(AND(CVEsTime2Fix_FormattedDates910[[#This Row],[Time2Fix]]&gt;99,CVEsTime2Fix_FormattedDates910[[#This Row],[Time2Fix]]&lt;200),1,0)</f>
        <v>0</v>
      </c>
      <c r="I62">
        <f>IF(AND(CVEsTime2Fix_FormattedDates910[[#This Row],[Time2Fix]]&gt;199,CVEsTime2Fix_FormattedDates910[[#This Row],[Time2Fix]]&lt;300),1,0)</f>
        <v>0</v>
      </c>
      <c r="J62">
        <f>IF(AND(CVEsTime2Fix_FormattedDates910[[#This Row],[Time2Fix]]&gt;299,CVEsTime2Fix_FormattedDates910[[#This Row],[Time2Fix]]&lt;400),1,0)</f>
        <v>0</v>
      </c>
      <c r="K62">
        <f>IF(AND(CVEsTime2Fix_FormattedDates910[[#This Row],[Time2Fix]]&gt;399,CVEsTime2Fix_FormattedDates910[[#This Row],[Time2Fix]]&lt;500),1,0)</f>
        <v>0</v>
      </c>
      <c r="L62">
        <f>IF(AND(CVEsTime2Fix_FormattedDates910[[#This Row],[Time2Fix]]&gt;499,CVEsTime2Fix_FormattedDates910[[#This Row],[Time2Fix]]&lt;1000),1,0)</f>
        <v>0</v>
      </c>
    </row>
    <row r="63" spans="1:12" hidden="1" x14ac:dyDescent="0.25">
      <c r="A63" t="s">
        <v>946</v>
      </c>
      <c r="B63" s="11">
        <v>39489</v>
      </c>
      <c r="C63" s="11" t="s">
        <v>1112</v>
      </c>
      <c r="D63" s="16">
        <v>46</v>
      </c>
      <c r="E63">
        <f>IF(CVEsTime2Fix_FormattedDates910[[#This Row],[Time2Fix]]&lt;0,1,0)</f>
        <v>0</v>
      </c>
      <c r="F63">
        <f>IF(AND(CVEsTime2Fix_FormattedDates910[[#This Row],[Time2Fix]]&gt;0,CVEsTime2Fix_FormattedDates910[[#This Row],[Time2Fix]]&lt;50),1,0)</f>
        <v>1</v>
      </c>
      <c r="G63">
        <f>IF(AND(CVEsTime2Fix_FormattedDates910[[#This Row],[Time2Fix]]&gt;49,CVEsTime2Fix_FormattedDates910[[#This Row],[Time2Fix]]&lt;100),1,0)</f>
        <v>0</v>
      </c>
      <c r="H63">
        <f>IF(AND(CVEsTime2Fix_FormattedDates910[[#This Row],[Time2Fix]]&gt;99,CVEsTime2Fix_FormattedDates910[[#This Row],[Time2Fix]]&lt;200),1,0)</f>
        <v>0</v>
      </c>
      <c r="I63">
        <f>IF(AND(CVEsTime2Fix_FormattedDates910[[#This Row],[Time2Fix]]&gt;199,CVEsTime2Fix_FormattedDates910[[#This Row],[Time2Fix]]&lt;300),1,0)</f>
        <v>0</v>
      </c>
      <c r="J63">
        <f>IF(AND(CVEsTime2Fix_FormattedDates910[[#This Row],[Time2Fix]]&gt;299,CVEsTime2Fix_FormattedDates910[[#This Row],[Time2Fix]]&lt;400),1,0)</f>
        <v>0</v>
      </c>
      <c r="K63">
        <f>IF(AND(CVEsTime2Fix_FormattedDates910[[#This Row],[Time2Fix]]&gt;399,CVEsTime2Fix_FormattedDates910[[#This Row],[Time2Fix]]&lt;500),1,0)</f>
        <v>0</v>
      </c>
      <c r="L63">
        <f>IF(AND(CVEsTime2Fix_FormattedDates910[[#This Row],[Time2Fix]]&gt;499,CVEsTime2Fix_FormattedDates910[[#This Row],[Time2Fix]]&lt;1000),1,0)</f>
        <v>0</v>
      </c>
    </row>
    <row r="64" spans="1:12" hidden="1" x14ac:dyDescent="0.25">
      <c r="A64" t="s">
        <v>947</v>
      </c>
      <c r="B64" s="11">
        <v>39512</v>
      </c>
      <c r="C64" s="11" t="s">
        <v>1113</v>
      </c>
      <c r="D64" s="16">
        <v>84</v>
      </c>
      <c r="E64">
        <f>IF(CVEsTime2Fix_FormattedDates910[[#This Row],[Time2Fix]]&lt;0,1,0)</f>
        <v>0</v>
      </c>
      <c r="F64">
        <f>IF(AND(CVEsTime2Fix_FormattedDates910[[#This Row],[Time2Fix]]&gt;0,CVEsTime2Fix_FormattedDates910[[#This Row],[Time2Fix]]&lt;50),1,0)</f>
        <v>0</v>
      </c>
      <c r="G64">
        <f>IF(AND(CVEsTime2Fix_FormattedDates910[[#This Row],[Time2Fix]]&gt;49,CVEsTime2Fix_FormattedDates910[[#This Row],[Time2Fix]]&lt;100),1,0)</f>
        <v>1</v>
      </c>
      <c r="H64">
        <f>IF(AND(CVEsTime2Fix_FormattedDates910[[#This Row],[Time2Fix]]&gt;99,CVEsTime2Fix_FormattedDates910[[#This Row],[Time2Fix]]&lt;200),1,0)</f>
        <v>0</v>
      </c>
      <c r="I64">
        <f>IF(AND(CVEsTime2Fix_FormattedDates910[[#This Row],[Time2Fix]]&gt;199,CVEsTime2Fix_FormattedDates910[[#This Row],[Time2Fix]]&lt;300),1,0)</f>
        <v>0</v>
      </c>
      <c r="J64">
        <f>IF(AND(CVEsTime2Fix_FormattedDates910[[#This Row],[Time2Fix]]&gt;299,CVEsTime2Fix_FormattedDates910[[#This Row],[Time2Fix]]&lt;400),1,0)</f>
        <v>0</v>
      </c>
      <c r="K64">
        <f>IF(AND(CVEsTime2Fix_FormattedDates910[[#This Row],[Time2Fix]]&gt;399,CVEsTime2Fix_FormattedDates910[[#This Row],[Time2Fix]]&lt;500),1,0)</f>
        <v>0</v>
      </c>
      <c r="L64">
        <f>IF(AND(CVEsTime2Fix_FormattedDates910[[#This Row],[Time2Fix]]&gt;499,CVEsTime2Fix_FormattedDates910[[#This Row],[Time2Fix]]&lt;1000),1,0)</f>
        <v>0</v>
      </c>
    </row>
    <row r="65" spans="1:12" hidden="1" x14ac:dyDescent="0.25">
      <c r="A65" t="s">
        <v>948</v>
      </c>
      <c r="B65" s="11">
        <v>39570</v>
      </c>
      <c r="C65" s="11" t="s">
        <v>1114</v>
      </c>
      <c r="D65" s="16">
        <v>33</v>
      </c>
      <c r="E65">
        <f>IF(CVEsTime2Fix_FormattedDates910[[#This Row],[Time2Fix]]&lt;0,1,0)</f>
        <v>0</v>
      </c>
      <c r="F65">
        <f>IF(AND(CVEsTime2Fix_FormattedDates910[[#This Row],[Time2Fix]]&gt;0,CVEsTime2Fix_FormattedDates910[[#This Row],[Time2Fix]]&lt;50),1,0)</f>
        <v>1</v>
      </c>
      <c r="G65">
        <f>IF(AND(CVEsTime2Fix_FormattedDates910[[#This Row],[Time2Fix]]&gt;49,CVEsTime2Fix_FormattedDates910[[#This Row],[Time2Fix]]&lt;100),1,0)</f>
        <v>0</v>
      </c>
      <c r="H65">
        <f>IF(AND(CVEsTime2Fix_FormattedDates910[[#This Row],[Time2Fix]]&gt;99,CVEsTime2Fix_FormattedDates910[[#This Row],[Time2Fix]]&lt;200),1,0)</f>
        <v>0</v>
      </c>
      <c r="I65">
        <f>IF(AND(CVEsTime2Fix_FormattedDates910[[#This Row],[Time2Fix]]&gt;199,CVEsTime2Fix_FormattedDates910[[#This Row],[Time2Fix]]&lt;300),1,0)</f>
        <v>0</v>
      </c>
      <c r="J65">
        <f>IF(AND(CVEsTime2Fix_FormattedDates910[[#This Row],[Time2Fix]]&gt;299,CVEsTime2Fix_FormattedDates910[[#This Row],[Time2Fix]]&lt;400),1,0)</f>
        <v>0</v>
      </c>
      <c r="K65">
        <f>IF(AND(CVEsTime2Fix_FormattedDates910[[#This Row],[Time2Fix]]&gt;399,CVEsTime2Fix_FormattedDates910[[#This Row],[Time2Fix]]&lt;500),1,0)</f>
        <v>0</v>
      </c>
      <c r="L65">
        <f>IF(AND(CVEsTime2Fix_FormattedDates910[[#This Row],[Time2Fix]]&gt;499,CVEsTime2Fix_FormattedDates910[[#This Row],[Time2Fix]]&lt;1000),1,0)</f>
        <v>0</v>
      </c>
    </row>
    <row r="66" spans="1:12" hidden="1" x14ac:dyDescent="0.25">
      <c r="A66" t="s">
        <v>949</v>
      </c>
      <c r="B66" s="11">
        <v>39570</v>
      </c>
      <c r="C66" s="11" t="s">
        <v>1114</v>
      </c>
      <c r="D66" s="16">
        <v>33</v>
      </c>
      <c r="E66">
        <f>IF(CVEsTime2Fix_FormattedDates910[[#This Row],[Time2Fix]]&lt;0,1,0)</f>
        <v>0</v>
      </c>
      <c r="F66">
        <f>IF(AND(CVEsTime2Fix_FormattedDates910[[#This Row],[Time2Fix]]&gt;0,CVEsTime2Fix_FormattedDates910[[#This Row],[Time2Fix]]&lt;50),1,0)</f>
        <v>1</v>
      </c>
      <c r="G66">
        <f>IF(AND(CVEsTime2Fix_FormattedDates910[[#This Row],[Time2Fix]]&gt;49,CVEsTime2Fix_FormattedDates910[[#This Row],[Time2Fix]]&lt;100),1,0)</f>
        <v>0</v>
      </c>
      <c r="H66">
        <f>IF(AND(CVEsTime2Fix_FormattedDates910[[#This Row],[Time2Fix]]&gt;99,CVEsTime2Fix_FormattedDates910[[#This Row],[Time2Fix]]&lt;200),1,0)</f>
        <v>0</v>
      </c>
      <c r="I66">
        <f>IF(AND(CVEsTime2Fix_FormattedDates910[[#This Row],[Time2Fix]]&gt;199,CVEsTime2Fix_FormattedDates910[[#This Row],[Time2Fix]]&lt;300),1,0)</f>
        <v>0</v>
      </c>
      <c r="J66">
        <f>IF(AND(CVEsTime2Fix_FormattedDates910[[#This Row],[Time2Fix]]&gt;299,CVEsTime2Fix_FormattedDates910[[#This Row],[Time2Fix]]&lt;400),1,0)</f>
        <v>0</v>
      </c>
      <c r="K66">
        <f>IF(AND(CVEsTime2Fix_FormattedDates910[[#This Row],[Time2Fix]]&gt;399,CVEsTime2Fix_FormattedDates910[[#This Row],[Time2Fix]]&lt;500),1,0)</f>
        <v>0</v>
      </c>
      <c r="L66">
        <f>IF(AND(CVEsTime2Fix_FormattedDates910[[#This Row],[Time2Fix]]&gt;499,CVEsTime2Fix_FormattedDates910[[#This Row],[Time2Fix]]&lt;1000),1,0)</f>
        <v>0</v>
      </c>
    </row>
    <row r="67" spans="1:12" hidden="1" x14ac:dyDescent="0.25">
      <c r="A67" t="s">
        <v>950</v>
      </c>
      <c r="B67" s="11">
        <v>39570</v>
      </c>
      <c r="C67" s="11" t="s">
        <v>1114</v>
      </c>
      <c r="D67" s="16">
        <v>33</v>
      </c>
      <c r="E67">
        <f>IF(CVEsTime2Fix_FormattedDates910[[#This Row],[Time2Fix]]&lt;0,1,0)</f>
        <v>0</v>
      </c>
      <c r="F67">
        <f>IF(AND(CVEsTime2Fix_FormattedDates910[[#This Row],[Time2Fix]]&gt;0,CVEsTime2Fix_FormattedDates910[[#This Row],[Time2Fix]]&lt;50),1,0)</f>
        <v>1</v>
      </c>
      <c r="G67">
        <f>IF(AND(CVEsTime2Fix_FormattedDates910[[#This Row],[Time2Fix]]&gt;49,CVEsTime2Fix_FormattedDates910[[#This Row],[Time2Fix]]&lt;100),1,0)</f>
        <v>0</v>
      </c>
      <c r="H67">
        <f>IF(AND(CVEsTime2Fix_FormattedDates910[[#This Row],[Time2Fix]]&gt;99,CVEsTime2Fix_FormattedDates910[[#This Row],[Time2Fix]]&lt;200),1,0)</f>
        <v>0</v>
      </c>
      <c r="I67">
        <f>IF(AND(CVEsTime2Fix_FormattedDates910[[#This Row],[Time2Fix]]&gt;199,CVEsTime2Fix_FormattedDates910[[#This Row],[Time2Fix]]&lt;300),1,0)</f>
        <v>0</v>
      </c>
      <c r="J67">
        <f>IF(AND(CVEsTime2Fix_FormattedDates910[[#This Row],[Time2Fix]]&gt;299,CVEsTime2Fix_FormattedDates910[[#This Row],[Time2Fix]]&lt;400),1,0)</f>
        <v>0</v>
      </c>
      <c r="K67">
        <f>IF(AND(CVEsTime2Fix_FormattedDates910[[#This Row],[Time2Fix]]&gt;399,CVEsTime2Fix_FormattedDates910[[#This Row],[Time2Fix]]&lt;500),1,0)</f>
        <v>0</v>
      </c>
      <c r="L67">
        <f>IF(AND(CVEsTime2Fix_FormattedDates910[[#This Row],[Time2Fix]]&gt;499,CVEsTime2Fix_FormattedDates910[[#This Row],[Time2Fix]]&lt;1000),1,0)</f>
        <v>0</v>
      </c>
    </row>
    <row r="68" spans="1:12" hidden="1" x14ac:dyDescent="0.25">
      <c r="A68" t="s">
        <v>951</v>
      </c>
      <c r="B68" s="11">
        <v>39570</v>
      </c>
      <c r="C68" s="11" t="s">
        <v>1114</v>
      </c>
      <c r="D68" s="16">
        <v>33</v>
      </c>
      <c r="E68">
        <f>IF(CVEsTime2Fix_FormattedDates910[[#This Row],[Time2Fix]]&lt;0,1,0)</f>
        <v>0</v>
      </c>
      <c r="F68">
        <f>IF(AND(CVEsTime2Fix_FormattedDates910[[#This Row],[Time2Fix]]&gt;0,CVEsTime2Fix_FormattedDates910[[#This Row],[Time2Fix]]&lt;50),1,0)</f>
        <v>1</v>
      </c>
      <c r="G68">
        <f>IF(AND(CVEsTime2Fix_FormattedDates910[[#This Row],[Time2Fix]]&gt;49,CVEsTime2Fix_FormattedDates910[[#This Row],[Time2Fix]]&lt;100),1,0)</f>
        <v>0</v>
      </c>
      <c r="H68">
        <f>IF(AND(CVEsTime2Fix_FormattedDates910[[#This Row],[Time2Fix]]&gt;99,CVEsTime2Fix_FormattedDates910[[#This Row],[Time2Fix]]&lt;200),1,0)</f>
        <v>0</v>
      </c>
      <c r="I68">
        <f>IF(AND(CVEsTime2Fix_FormattedDates910[[#This Row],[Time2Fix]]&gt;199,CVEsTime2Fix_FormattedDates910[[#This Row],[Time2Fix]]&lt;300),1,0)</f>
        <v>0</v>
      </c>
      <c r="J68">
        <f>IF(AND(CVEsTime2Fix_FormattedDates910[[#This Row],[Time2Fix]]&gt;299,CVEsTime2Fix_FormattedDates910[[#This Row],[Time2Fix]]&lt;400),1,0)</f>
        <v>0</v>
      </c>
      <c r="K68">
        <f>IF(AND(CVEsTime2Fix_FormattedDates910[[#This Row],[Time2Fix]]&gt;399,CVEsTime2Fix_FormattedDates910[[#This Row],[Time2Fix]]&lt;500),1,0)</f>
        <v>0</v>
      </c>
      <c r="L68">
        <f>IF(AND(CVEsTime2Fix_FormattedDates910[[#This Row],[Time2Fix]]&gt;499,CVEsTime2Fix_FormattedDates910[[#This Row],[Time2Fix]]&lt;1000),1,0)</f>
        <v>0</v>
      </c>
    </row>
    <row r="69" spans="1:12" hidden="1" x14ac:dyDescent="0.25">
      <c r="A69" t="s">
        <v>952</v>
      </c>
      <c r="B69" s="11">
        <v>39586</v>
      </c>
      <c r="C69" s="11">
        <v>39591</v>
      </c>
      <c r="D69" s="16">
        <v>5</v>
      </c>
      <c r="E69">
        <f>IF(CVEsTime2Fix_FormattedDates910[[#This Row],[Time2Fix]]&lt;0,1,0)</f>
        <v>0</v>
      </c>
      <c r="F69">
        <f>IF(AND(CVEsTime2Fix_FormattedDates910[[#This Row],[Time2Fix]]&gt;0,CVEsTime2Fix_FormattedDates910[[#This Row],[Time2Fix]]&lt;50),1,0)</f>
        <v>1</v>
      </c>
      <c r="G69">
        <f>IF(AND(CVEsTime2Fix_FormattedDates910[[#This Row],[Time2Fix]]&gt;49,CVEsTime2Fix_FormattedDates910[[#This Row],[Time2Fix]]&lt;100),1,0)</f>
        <v>0</v>
      </c>
      <c r="H69">
        <f>IF(AND(CVEsTime2Fix_FormattedDates910[[#This Row],[Time2Fix]]&gt;99,CVEsTime2Fix_FormattedDates910[[#This Row],[Time2Fix]]&lt;200),1,0)</f>
        <v>0</v>
      </c>
      <c r="I69">
        <f>IF(AND(CVEsTime2Fix_FormattedDates910[[#This Row],[Time2Fix]]&gt;199,CVEsTime2Fix_FormattedDates910[[#This Row],[Time2Fix]]&lt;300),1,0)</f>
        <v>0</v>
      </c>
      <c r="J69">
        <f>IF(AND(CVEsTime2Fix_FormattedDates910[[#This Row],[Time2Fix]]&gt;299,CVEsTime2Fix_FormattedDates910[[#This Row],[Time2Fix]]&lt;400),1,0)</f>
        <v>0</v>
      </c>
      <c r="K69">
        <f>IF(AND(CVEsTime2Fix_FormattedDates910[[#This Row],[Time2Fix]]&gt;399,CVEsTime2Fix_FormattedDates910[[#This Row],[Time2Fix]]&lt;500),1,0)</f>
        <v>0</v>
      </c>
      <c r="L69">
        <f>IF(AND(CVEsTime2Fix_FormattedDates910[[#This Row],[Time2Fix]]&gt;499,CVEsTime2Fix_FormattedDates910[[#This Row],[Time2Fix]]&lt;1000),1,0)</f>
        <v>0</v>
      </c>
    </row>
    <row r="70" spans="1:12" x14ac:dyDescent="0.25">
      <c r="A70" t="s">
        <v>953</v>
      </c>
      <c r="B70" s="11">
        <v>39622</v>
      </c>
      <c r="C70" s="11">
        <v>39612</v>
      </c>
      <c r="D70" s="16">
        <v>-10</v>
      </c>
      <c r="E70">
        <f>IF(CVEsTime2Fix_FormattedDates910[[#This Row],[Time2Fix]]&lt;0,1,0)</f>
        <v>1</v>
      </c>
      <c r="F70">
        <f>IF(AND(CVEsTime2Fix_FormattedDates910[[#This Row],[Time2Fix]]&gt;0,CVEsTime2Fix_FormattedDates910[[#This Row],[Time2Fix]]&lt;50),1,0)</f>
        <v>0</v>
      </c>
      <c r="G70">
        <f>IF(AND(CVEsTime2Fix_FormattedDates910[[#This Row],[Time2Fix]]&gt;49,CVEsTime2Fix_FormattedDates910[[#This Row],[Time2Fix]]&lt;100),1,0)</f>
        <v>0</v>
      </c>
      <c r="H70">
        <f>IF(AND(CVEsTime2Fix_FormattedDates910[[#This Row],[Time2Fix]]&gt;99,CVEsTime2Fix_FormattedDates910[[#This Row],[Time2Fix]]&lt;200),1,0)</f>
        <v>0</v>
      </c>
      <c r="I70">
        <f>IF(AND(CVEsTime2Fix_FormattedDates910[[#This Row],[Time2Fix]]&gt;199,CVEsTime2Fix_FormattedDates910[[#This Row],[Time2Fix]]&lt;300),1,0)</f>
        <v>0</v>
      </c>
      <c r="J70">
        <f>IF(AND(CVEsTime2Fix_FormattedDates910[[#This Row],[Time2Fix]]&gt;299,CVEsTime2Fix_FormattedDates910[[#This Row],[Time2Fix]]&lt;400),1,0)</f>
        <v>0</v>
      </c>
      <c r="K70">
        <f>IF(AND(CVEsTime2Fix_FormattedDates910[[#This Row],[Time2Fix]]&gt;399,CVEsTime2Fix_FormattedDates910[[#This Row],[Time2Fix]]&lt;500),1,0)</f>
        <v>0</v>
      </c>
      <c r="L70">
        <f>IF(AND(CVEsTime2Fix_FormattedDates910[[#This Row],[Time2Fix]]&gt;499,CVEsTime2Fix_FormattedDates910[[#This Row],[Time2Fix]]&lt;1000),1,0)</f>
        <v>0</v>
      </c>
    </row>
    <row r="71" spans="1:12" x14ac:dyDescent="0.25">
      <c r="A71" t="s">
        <v>954</v>
      </c>
      <c r="B71" s="11">
        <v>39622</v>
      </c>
      <c r="C71" s="11" t="s">
        <v>1115</v>
      </c>
      <c r="D71" s="16">
        <v>-10</v>
      </c>
      <c r="E71">
        <f>IF(CVEsTime2Fix_FormattedDates910[[#This Row],[Time2Fix]]&lt;0,1,0)</f>
        <v>1</v>
      </c>
      <c r="F71">
        <f>IF(AND(CVEsTime2Fix_FormattedDates910[[#This Row],[Time2Fix]]&gt;0,CVEsTime2Fix_FormattedDates910[[#This Row],[Time2Fix]]&lt;50),1,0)</f>
        <v>0</v>
      </c>
      <c r="G71">
        <f>IF(AND(CVEsTime2Fix_FormattedDates910[[#This Row],[Time2Fix]]&gt;49,CVEsTime2Fix_FormattedDates910[[#This Row],[Time2Fix]]&lt;100),1,0)</f>
        <v>0</v>
      </c>
      <c r="H71">
        <f>IF(AND(CVEsTime2Fix_FormattedDates910[[#This Row],[Time2Fix]]&gt;99,CVEsTime2Fix_FormattedDates910[[#This Row],[Time2Fix]]&lt;200),1,0)</f>
        <v>0</v>
      </c>
      <c r="I71">
        <f>IF(AND(CVEsTime2Fix_FormattedDates910[[#This Row],[Time2Fix]]&gt;199,CVEsTime2Fix_FormattedDates910[[#This Row],[Time2Fix]]&lt;300),1,0)</f>
        <v>0</v>
      </c>
      <c r="J71">
        <f>IF(AND(CVEsTime2Fix_FormattedDates910[[#This Row],[Time2Fix]]&gt;299,CVEsTime2Fix_FormattedDates910[[#This Row],[Time2Fix]]&lt;400),1,0)</f>
        <v>0</v>
      </c>
      <c r="K71">
        <f>IF(AND(CVEsTime2Fix_FormattedDates910[[#This Row],[Time2Fix]]&gt;399,CVEsTime2Fix_FormattedDates910[[#This Row],[Time2Fix]]&lt;500),1,0)</f>
        <v>0</v>
      </c>
      <c r="L71">
        <f>IF(AND(CVEsTime2Fix_FormattedDates910[[#This Row],[Time2Fix]]&gt;499,CVEsTime2Fix_FormattedDates910[[#This Row],[Time2Fix]]&lt;1000),1,0)</f>
        <v>0</v>
      </c>
    </row>
    <row r="72" spans="1:12" x14ac:dyDescent="0.25">
      <c r="A72" t="s">
        <v>955</v>
      </c>
      <c r="B72" s="11">
        <v>39665</v>
      </c>
      <c r="C72" s="11">
        <v>39660</v>
      </c>
      <c r="D72" s="16">
        <v>-5</v>
      </c>
      <c r="E72">
        <f>IF(CVEsTime2Fix_FormattedDates910[[#This Row],[Time2Fix]]&lt;0,1,0)</f>
        <v>1</v>
      </c>
      <c r="F72">
        <f>IF(AND(CVEsTime2Fix_FormattedDates910[[#This Row],[Time2Fix]]&gt;0,CVEsTime2Fix_FormattedDates910[[#This Row],[Time2Fix]]&lt;50),1,0)</f>
        <v>0</v>
      </c>
      <c r="G72">
        <f>IF(AND(CVEsTime2Fix_FormattedDates910[[#This Row],[Time2Fix]]&gt;49,CVEsTime2Fix_FormattedDates910[[#This Row],[Time2Fix]]&lt;100),1,0)</f>
        <v>0</v>
      </c>
      <c r="H72">
        <f>IF(AND(CVEsTime2Fix_FormattedDates910[[#This Row],[Time2Fix]]&gt;99,CVEsTime2Fix_FormattedDates910[[#This Row],[Time2Fix]]&lt;200),1,0)</f>
        <v>0</v>
      </c>
      <c r="I72">
        <f>IF(AND(CVEsTime2Fix_FormattedDates910[[#This Row],[Time2Fix]]&gt;199,CVEsTime2Fix_FormattedDates910[[#This Row],[Time2Fix]]&lt;300),1,0)</f>
        <v>0</v>
      </c>
      <c r="J72">
        <f>IF(AND(CVEsTime2Fix_FormattedDates910[[#This Row],[Time2Fix]]&gt;299,CVEsTime2Fix_FormattedDates910[[#This Row],[Time2Fix]]&lt;400),1,0)</f>
        <v>0</v>
      </c>
      <c r="K72">
        <f>IF(AND(CVEsTime2Fix_FormattedDates910[[#This Row],[Time2Fix]]&gt;399,CVEsTime2Fix_FormattedDates910[[#This Row],[Time2Fix]]&lt;500),1,0)</f>
        <v>0</v>
      </c>
      <c r="L72">
        <f>IF(AND(CVEsTime2Fix_FormattedDates910[[#This Row],[Time2Fix]]&gt;499,CVEsTime2Fix_FormattedDates910[[#This Row],[Time2Fix]]&lt;1000),1,0)</f>
        <v>0</v>
      </c>
    </row>
    <row r="73" spans="1:12" x14ac:dyDescent="0.25">
      <c r="A73" t="s">
        <v>956</v>
      </c>
      <c r="B73" s="11">
        <v>39667</v>
      </c>
      <c r="C73" s="11">
        <v>39666</v>
      </c>
      <c r="D73" s="16">
        <v>-1</v>
      </c>
      <c r="E73">
        <f>IF(CVEsTime2Fix_FormattedDates910[[#This Row],[Time2Fix]]&lt;0,1,0)</f>
        <v>1</v>
      </c>
      <c r="F73">
        <f>IF(AND(CVEsTime2Fix_FormattedDates910[[#This Row],[Time2Fix]]&gt;0,CVEsTime2Fix_FormattedDates910[[#This Row],[Time2Fix]]&lt;50),1,0)</f>
        <v>0</v>
      </c>
      <c r="G73">
        <f>IF(AND(CVEsTime2Fix_FormattedDates910[[#This Row],[Time2Fix]]&gt;49,CVEsTime2Fix_FormattedDates910[[#This Row],[Time2Fix]]&lt;100),1,0)</f>
        <v>0</v>
      </c>
      <c r="H73">
        <f>IF(AND(CVEsTime2Fix_FormattedDates910[[#This Row],[Time2Fix]]&gt;99,CVEsTime2Fix_FormattedDates910[[#This Row],[Time2Fix]]&lt;200),1,0)</f>
        <v>0</v>
      </c>
      <c r="I73">
        <f>IF(AND(CVEsTime2Fix_FormattedDates910[[#This Row],[Time2Fix]]&gt;199,CVEsTime2Fix_FormattedDates910[[#This Row],[Time2Fix]]&lt;300),1,0)</f>
        <v>0</v>
      </c>
      <c r="J73">
        <f>IF(AND(CVEsTime2Fix_FormattedDates910[[#This Row],[Time2Fix]]&gt;299,CVEsTime2Fix_FormattedDates910[[#This Row],[Time2Fix]]&lt;400),1,0)</f>
        <v>0</v>
      </c>
      <c r="K73">
        <f>IF(AND(CVEsTime2Fix_FormattedDates910[[#This Row],[Time2Fix]]&gt;399,CVEsTime2Fix_FormattedDates910[[#This Row],[Time2Fix]]&lt;500),1,0)</f>
        <v>0</v>
      </c>
      <c r="L73">
        <f>IF(AND(CVEsTime2Fix_FormattedDates910[[#This Row],[Time2Fix]]&gt;499,CVEsTime2Fix_FormattedDates910[[#This Row],[Time2Fix]]&lt;1000),1,0)</f>
        <v>0</v>
      </c>
    </row>
    <row r="74" spans="1:12" hidden="1" x14ac:dyDescent="0.25">
      <c r="A74" t="s">
        <v>957</v>
      </c>
      <c r="B74" s="11">
        <v>39672</v>
      </c>
      <c r="C74" s="11">
        <v>39706</v>
      </c>
      <c r="D74" s="16">
        <v>34</v>
      </c>
      <c r="E74">
        <f>IF(CVEsTime2Fix_FormattedDates910[[#This Row],[Time2Fix]]&lt;0,1,0)</f>
        <v>0</v>
      </c>
      <c r="F74">
        <f>IF(AND(CVEsTime2Fix_FormattedDates910[[#This Row],[Time2Fix]]&gt;0,CVEsTime2Fix_FormattedDates910[[#This Row],[Time2Fix]]&lt;50),1,0)</f>
        <v>1</v>
      </c>
      <c r="G74">
        <f>IF(AND(CVEsTime2Fix_FormattedDates910[[#This Row],[Time2Fix]]&gt;49,CVEsTime2Fix_FormattedDates910[[#This Row],[Time2Fix]]&lt;100),1,0)</f>
        <v>0</v>
      </c>
      <c r="H74">
        <f>IF(AND(CVEsTime2Fix_FormattedDates910[[#This Row],[Time2Fix]]&gt;99,CVEsTime2Fix_FormattedDates910[[#This Row],[Time2Fix]]&lt;200),1,0)</f>
        <v>0</v>
      </c>
      <c r="I74">
        <f>IF(AND(CVEsTime2Fix_FormattedDates910[[#This Row],[Time2Fix]]&gt;199,CVEsTime2Fix_FormattedDates910[[#This Row],[Time2Fix]]&lt;300),1,0)</f>
        <v>0</v>
      </c>
      <c r="J74">
        <f>IF(AND(CVEsTime2Fix_FormattedDates910[[#This Row],[Time2Fix]]&gt;299,CVEsTime2Fix_FormattedDates910[[#This Row],[Time2Fix]]&lt;400),1,0)</f>
        <v>0</v>
      </c>
      <c r="K74">
        <f>IF(AND(CVEsTime2Fix_FormattedDates910[[#This Row],[Time2Fix]]&gt;399,CVEsTime2Fix_FormattedDates910[[#This Row],[Time2Fix]]&lt;500),1,0)</f>
        <v>0</v>
      </c>
      <c r="L74">
        <f>IF(AND(CVEsTime2Fix_FormattedDates910[[#This Row],[Time2Fix]]&gt;499,CVEsTime2Fix_FormattedDates910[[#This Row],[Time2Fix]]&lt;1000),1,0)</f>
        <v>0</v>
      </c>
    </row>
    <row r="75" spans="1:12" hidden="1" x14ac:dyDescent="0.25">
      <c r="A75" t="s">
        <v>958</v>
      </c>
      <c r="B75" s="11">
        <v>39687</v>
      </c>
      <c r="C75" s="11" t="s">
        <v>1116</v>
      </c>
      <c r="D75" s="16">
        <v>56</v>
      </c>
      <c r="E75">
        <f>IF(CVEsTime2Fix_FormattedDates910[[#This Row],[Time2Fix]]&lt;0,1,0)</f>
        <v>0</v>
      </c>
      <c r="F75">
        <f>IF(AND(CVEsTime2Fix_FormattedDates910[[#This Row],[Time2Fix]]&gt;0,CVEsTime2Fix_FormattedDates910[[#This Row],[Time2Fix]]&lt;50),1,0)</f>
        <v>0</v>
      </c>
      <c r="G75">
        <f>IF(AND(CVEsTime2Fix_FormattedDates910[[#This Row],[Time2Fix]]&gt;49,CVEsTime2Fix_FormattedDates910[[#This Row],[Time2Fix]]&lt;100),1,0)</f>
        <v>1</v>
      </c>
      <c r="H75">
        <f>IF(AND(CVEsTime2Fix_FormattedDates910[[#This Row],[Time2Fix]]&gt;99,CVEsTime2Fix_FormattedDates910[[#This Row],[Time2Fix]]&lt;200),1,0)</f>
        <v>0</v>
      </c>
      <c r="I75">
        <f>IF(AND(CVEsTime2Fix_FormattedDates910[[#This Row],[Time2Fix]]&gt;199,CVEsTime2Fix_FormattedDates910[[#This Row],[Time2Fix]]&lt;300),1,0)</f>
        <v>0</v>
      </c>
      <c r="J75">
        <f>IF(AND(CVEsTime2Fix_FormattedDates910[[#This Row],[Time2Fix]]&gt;299,CVEsTime2Fix_FormattedDates910[[#This Row],[Time2Fix]]&lt;400),1,0)</f>
        <v>0</v>
      </c>
      <c r="K75">
        <f>IF(AND(CVEsTime2Fix_FormattedDates910[[#This Row],[Time2Fix]]&gt;399,CVEsTime2Fix_FormattedDates910[[#This Row],[Time2Fix]]&lt;500),1,0)</f>
        <v>0</v>
      </c>
      <c r="L75">
        <f>IF(AND(CVEsTime2Fix_FormattedDates910[[#This Row],[Time2Fix]]&gt;499,CVEsTime2Fix_FormattedDates910[[#This Row],[Time2Fix]]&lt;1000),1,0)</f>
        <v>0</v>
      </c>
    </row>
    <row r="76" spans="1:12" hidden="1" x14ac:dyDescent="0.25">
      <c r="A76" t="s">
        <v>959</v>
      </c>
      <c r="B76" s="11">
        <v>39687</v>
      </c>
      <c r="C76" s="11" t="s">
        <v>1116</v>
      </c>
      <c r="D76" s="16">
        <v>56</v>
      </c>
      <c r="E76">
        <f>IF(CVEsTime2Fix_FormattedDates910[[#This Row],[Time2Fix]]&lt;0,1,0)</f>
        <v>0</v>
      </c>
      <c r="F76">
        <f>IF(AND(CVEsTime2Fix_FormattedDates910[[#This Row],[Time2Fix]]&gt;0,CVEsTime2Fix_FormattedDates910[[#This Row],[Time2Fix]]&lt;50),1,0)</f>
        <v>0</v>
      </c>
      <c r="G76">
        <f>IF(AND(CVEsTime2Fix_FormattedDates910[[#This Row],[Time2Fix]]&gt;49,CVEsTime2Fix_FormattedDates910[[#This Row],[Time2Fix]]&lt;100),1,0)</f>
        <v>1</v>
      </c>
      <c r="H76">
        <f>IF(AND(CVEsTime2Fix_FormattedDates910[[#This Row],[Time2Fix]]&gt;99,CVEsTime2Fix_FormattedDates910[[#This Row],[Time2Fix]]&lt;200),1,0)</f>
        <v>0</v>
      </c>
      <c r="I76">
        <f>IF(AND(CVEsTime2Fix_FormattedDates910[[#This Row],[Time2Fix]]&gt;199,CVEsTime2Fix_FormattedDates910[[#This Row],[Time2Fix]]&lt;300),1,0)</f>
        <v>0</v>
      </c>
      <c r="J76">
        <f>IF(AND(CVEsTime2Fix_FormattedDates910[[#This Row],[Time2Fix]]&gt;299,CVEsTime2Fix_FormattedDates910[[#This Row],[Time2Fix]]&lt;400),1,0)</f>
        <v>0</v>
      </c>
      <c r="K76">
        <f>IF(AND(CVEsTime2Fix_FormattedDates910[[#This Row],[Time2Fix]]&gt;399,CVEsTime2Fix_FormattedDates910[[#This Row],[Time2Fix]]&lt;500),1,0)</f>
        <v>0</v>
      </c>
      <c r="L76">
        <f>IF(AND(CVEsTime2Fix_FormattedDates910[[#This Row],[Time2Fix]]&gt;499,CVEsTime2Fix_FormattedDates910[[#This Row],[Time2Fix]]&lt;1000),1,0)</f>
        <v>0</v>
      </c>
    </row>
    <row r="77" spans="1:12" hidden="1" x14ac:dyDescent="0.25">
      <c r="A77" t="s">
        <v>960</v>
      </c>
      <c r="B77" s="11">
        <v>39687</v>
      </c>
      <c r="C77" s="11">
        <v>39820</v>
      </c>
      <c r="D77" s="16">
        <v>133</v>
      </c>
      <c r="E77">
        <f>IF(CVEsTime2Fix_FormattedDates910[[#This Row],[Time2Fix]]&lt;0,1,0)</f>
        <v>0</v>
      </c>
      <c r="F77">
        <f>IF(AND(CVEsTime2Fix_FormattedDates910[[#This Row],[Time2Fix]]&gt;0,CVEsTime2Fix_FormattedDates910[[#This Row],[Time2Fix]]&lt;50),1,0)</f>
        <v>0</v>
      </c>
      <c r="G77">
        <f>IF(AND(CVEsTime2Fix_FormattedDates910[[#This Row],[Time2Fix]]&gt;49,CVEsTime2Fix_FormattedDates910[[#This Row],[Time2Fix]]&lt;100),1,0)</f>
        <v>0</v>
      </c>
      <c r="H77">
        <f>IF(AND(CVEsTime2Fix_FormattedDates910[[#This Row],[Time2Fix]]&gt;99,CVEsTime2Fix_FormattedDates910[[#This Row],[Time2Fix]]&lt;200),1,0)</f>
        <v>1</v>
      </c>
      <c r="I77">
        <f>IF(AND(CVEsTime2Fix_FormattedDates910[[#This Row],[Time2Fix]]&gt;199,CVEsTime2Fix_FormattedDates910[[#This Row],[Time2Fix]]&lt;300),1,0)</f>
        <v>0</v>
      </c>
      <c r="J77">
        <f>IF(AND(CVEsTime2Fix_FormattedDates910[[#This Row],[Time2Fix]]&gt;299,CVEsTime2Fix_FormattedDates910[[#This Row],[Time2Fix]]&lt;400),1,0)</f>
        <v>0</v>
      </c>
      <c r="K77">
        <f>IF(AND(CVEsTime2Fix_FormattedDates910[[#This Row],[Time2Fix]]&gt;399,CVEsTime2Fix_FormattedDates910[[#This Row],[Time2Fix]]&lt;500),1,0)</f>
        <v>0</v>
      </c>
      <c r="L77">
        <f>IF(AND(CVEsTime2Fix_FormattedDates910[[#This Row],[Time2Fix]]&gt;499,CVEsTime2Fix_FormattedDates910[[#This Row],[Time2Fix]]&lt;1000),1,0)</f>
        <v>0</v>
      </c>
    </row>
    <row r="78" spans="1:12" hidden="1" x14ac:dyDescent="0.25">
      <c r="A78" t="s">
        <v>961</v>
      </c>
      <c r="B78" s="11">
        <v>39723</v>
      </c>
      <c r="C78" s="11" t="s">
        <v>1117</v>
      </c>
      <c r="D78" s="16">
        <v>64</v>
      </c>
      <c r="E78">
        <f>IF(CVEsTime2Fix_FormattedDates910[[#This Row],[Time2Fix]]&lt;0,1,0)</f>
        <v>0</v>
      </c>
      <c r="F78">
        <f>IF(AND(CVEsTime2Fix_FormattedDates910[[#This Row],[Time2Fix]]&gt;0,CVEsTime2Fix_FormattedDates910[[#This Row],[Time2Fix]]&lt;50),1,0)</f>
        <v>0</v>
      </c>
      <c r="G78">
        <f>IF(AND(CVEsTime2Fix_FormattedDates910[[#This Row],[Time2Fix]]&gt;49,CVEsTime2Fix_FormattedDates910[[#This Row],[Time2Fix]]&lt;100),1,0)</f>
        <v>1</v>
      </c>
      <c r="H78">
        <f>IF(AND(CVEsTime2Fix_FormattedDates910[[#This Row],[Time2Fix]]&gt;99,CVEsTime2Fix_FormattedDates910[[#This Row],[Time2Fix]]&lt;200),1,0)</f>
        <v>0</v>
      </c>
      <c r="I78">
        <f>IF(AND(CVEsTime2Fix_FormattedDates910[[#This Row],[Time2Fix]]&gt;199,CVEsTime2Fix_FormattedDates910[[#This Row],[Time2Fix]]&lt;300),1,0)</f>
        <v>0</v>
      </c>
      <c r="J78">
        <f>IF(AND(CVEsTime2Fix_FormattedDates910[[#This Row],[Time2Fix]]&gt;299,CVEsTime2Fix_FormattedDates910[[#This Row],[Time2Fix]]&lt;400),1,0)</f>
        <v>0</v>
      </c>
      <c r="K78">
        <f>IF(AND(CVEsTime2Fix_FormattedDates910[[#This Row],[Time2Fix]]&gt;399,CVEsTime2Fix_FormattedDates910[[#This Row],[Time2Fix]]&lt;500),1,0)</f>
        <v>0</v>
      </c>
      <c r="L78">
        <f>IF(AND(CVEsTime2Fix_FormattedDates910[[#This Row],[Time2Fix]]&gt;499,CVEsTime2Fix_FormattedDates910[[#This Row],[Time2Fix]]&lt;1000),1,0)</f>
        <v>0</v>
      </c>
    </row>
    <row r="79" spans="1:12" hidden="1" x14ac:dyDescent="0.25">
      <c r="A79" t="s">
        <v>962</v>
      </c>
      <c r="B79" s="11">
        <v>39723</v>
      </c>
      <c r="C79" s="11" t="s">
        <v>1117</v>
      </c>
      <c r="D79" s="16">
        <v>64</v>
      </c>
      <c r="E79">
        <f>IF(CVEsTime2Fix_FormattedDates910[[#This Row],[Time2Fix]]&lt;0,1,0)</f>
        <v>0</v>
      </c>
      <c r="F79">
        <f>IF(AND(CVEsTime2Fix_FormattedDates910[[#This Row],[Time2Fix]]&gt;0,CVEsTime2Fix_FormattedDates910[[#This Row],[Time2Fix]]&lt;50),1,0)</f>
        <v>0</v>
      </c>
      <c r="G79">
        <f>IF(AND(CVEsTime2Fix_FormattedDates910[[#This Row],[Time2Fix]]&gt;49,CVEsTime2Fix_FormattedDates910[[#This Row],[Time2Fix]]&lt;100),1,0)</f>
        <v>1</v>
      </c>
      <c r="H79">
        <f>IF(AND(CVEsTime2Fix_FormattedDates910[[#This Row],[Time2Fix]]&gt;99,CVEsTime2Fix_FormattedDates910[[#This Row],[Time2Fix]]&lt;200),1,0)</f>
        <v>0</v>
      </c>
      <c r="I79">
        <f>IF(AND(CVEsTime2Fix_FormattedDates910[[#This Row],[Time2Fix]]&gt;199,CVEsTime2Fix_FormattedDates910[[#This Row],[Time2Fix]]&lt;300),1,0)</f>
        <v>0</v>
      </c>
      <c r="J79">
        <f>IF(AND(CVEsTime2Fix_FormattedDates910[[#This Row],[Time2Fix]]&gt;299,CVEsTime2Fix_FormattedDates910[[#This Row],[Time2Fix]]&lt;400),1,0)</f>
        <v>0</v>
      </c>
      <c r="K79">
        <f>IF(AND(CVEsTime2Fix_FormattedDates910[[#This Row],[Time2Fix]]&gt;399,CVEsTime2Fix_FormattedDates910[[#This Row],[Time2Fix]]&lt;500),1,0)</f>
        <v>0</v>
      </c>
      <c r="L79">
        <f>IF(AND(CVEsTime2Fix_FormattedDates910[[#This Row],[Time2Fix]]&gt;499,CVEsTime2Fix_FormattedDates910[[#This Row],[Time2Fix]]&lt;1000),1,0)</f>
        <v>0</v>
      </c>
    </row>
    <row r="80" spans="1:12" hidden="1" x14ac:dyDescent="0.25">
      <c r="A80" t="s">
        <v>963</v>
      </c>
      <c r="B80" s="11">
        <v>39878</v>
      </c>
      <c r="C80" s="11">
        <v>40045</v>
      </c>
      <c r="D80" s="16">
        <v>167</v>
      </c>
      <c r="E80">
        <f>IF(CVEsTime2Fix_FormattedDates910[[#This Row],[Time2Fix]]&lt;0,1,0)</f>
        <v>0</v>
      </c>
      <c r="F80">
        <f>IF(AND(CVEsTime2Fix_FormattedDates910[[#This Row],[Time2Fix]]&gt;0,CVEsTime2Fix_FormattedDates910[[#This Row],[Time2Fix]]&lt;50),1,0)</f>
        <v>0</v>
      </c>
      <c r="G80">
        <f>IF(AND(CVEsTime2Fix_FormattedDates910[[#This Row],[Time2Fix]]&gt;49,CVEsTime2Fix_FormattedDates910[[#This Row],[Time2Fix]]&lt;100),1,0)</f>
        <v>0</v>
      </c>
      <c r="H80">
        <f>IF(AND(CVEsTime2Fix_FormattedDates910[[#This Row],[Time2Fix]]&gt;99,CVEsTime2Fix_FormattedDates910[[#This Row],[Time2Fix]]&lt;200),1,0)</f>
        <v>1</v>
      </c>
      <c r="I80">
        <f>IF(AND(CVEsTime2Fix_FormattedDates910[[#This Row],[Time2Fix]]&gt;199,CVEsTime2Fix_FormattedDates910[[#This Row],[Time2Fix]]&lt;300),1,0)</f>
        <v>0</v>
      </c>
      <c r="J80">
        <f>IF(AND(CVEsTime2Fix_FormattedDates910[[#This Row],[Time2Fix]]&gt;299,CVEsTime2Fix_FormattedDates910[[#This Row],[Time2Fix]]&lt;400),1,0)</f>
        <v>0</v>
      </c>
      <c r="K80">
        <f>IF(AND(CVEsTime2Fix_FormattedDates910[[#This Row],[Time2Fix]]&gt;399,CVEsTime2Fix_FormattedDates910[[#This Row],[Time2Fix]]&lt;500),1,0)</f>
        <v>0</v>
      </c>
      <c r="L80">
        <f>IF(AND(CVEsTime2Fix_FormattedDates910[[#This Row],[Time2Fix]]&gt;499,CVEsTime2Fix_FormattedDates910[[#This Row],[Time2Fix]]&lt;1000),1,0)</f>
        <v>0</v>
      </c>
    </row>
    <row r="81" spans="1:12" x14ac:dyDescent="0.25">
      <c r="A81" t="s">
        <v>964</v>
      </c>
      <c r="B81" s="11">
        <v>39968</v>
      </c>
      <c r="C81" s="11">
        <v>39752</v>
      </c>
      <c r="D81" s="16">
        <v>-216</v>
      </c>
      <c r="E81">
        <f>IF(CVEsTime2Fix_FormattedDates910[[#This Row],[Time2Fix]]&lt;0,1,0)</f>
        <v>1</v>
      </c>
      <c r="F81">
        <f>IF(AND(CVEsTime2Fix_FormattedDates910[[#This Row],[Time2Fix]]&gt;0,CVEsTime2Fix_FormattedDates910[[#This Row],[Time2Fix]]&lt;50),1,0)</f>
        <v>0</v>
      </c>
      <c r="G81">
        <f>IF(AND(CVEsTime2Fix_FormattedDates910[[#This Row],[Time2Fix]]&gt;49,CVEsTime2Fix_FormattedDates910[[#This Row],[Time2Fix]]&lt;100),1,0)</f>
        <v>0</v>
      </c>
      <c r="H81">
        <f>IF(AND(CVEsTime2Fix_FormattedDates910[[#This Row],[Time2Fix]]&gt;99,CVEsTime2Fix_FormattedDates910[[#This Row],[Time2Fix]]&lt;200),1,0)</f>
        <v>0</v>
      </c>
      <c r="I81">
        <f>IF(AND(CVEsTime2Fix_FormattedDates910[[#This Row],[Time2Fix]]&gt;199,CVEsTime2Fix_FormattedDates910[[#This Row],[Time2Fix]]&lt;300),1,0)</f>
        <v>0</v>
      </c>
      <c r="J81">
        <f>IF(AND(CVEsTime2Fix_FormattedDates910[[#This Row],[Time2Fix]]&gt;299,CVEsTime2Fix_FormattedDates910[[#This Row],[Time2Fix]]&lt;400),1,0)</f>
        <v>0</v>
      </c>
      <c r="K81">
        <f>IF(AND(CVEsTime2Fix_FormattedDates910[[#This Row],[Time2Fix]]&gt;399,CVEsTime2Fix_FormattedDates910[[#This Row],[Time2Fix]]&lt;500),1,0)</f>
        <v>0</v>
      </c>
      <c r="L81">
        <f>IF(AND(CVEsTime2Fix_FormattedDates910[[#This Row],[Time2Fix]]&gt;499,CVEsTime2Fix_FormattedDates910[[#This Row],[Time2Fix]]&lt;1000),1,0)</f>
        <v>0</v>
      </c>
    </row>
    <row r="82" spans="1:12" x14ac:dyDescent="0.25">
      <c r="A82" t="s">
        <v>965</v>
      </c>
      <c r="B82" s="11">
        <v>39968</v>
      </c>
      <c r="C82" s="11">
        <v>39752</v>
      </c>
      <c r="D82" s="16">
        <v>-216</v>
      </c>
      <c r="E82">
        <f>IF(CVEsTime2Fix_FormattedDates910[[#This Row],[Time2Fix]]&lt;0,1,0)</f>
        <v>1</v>
      </c>
      <c r="F82">
        <f>IF(AND(CVEsTime2Fix_FormattedDates910[[#This Row],[Time2Fix]]&gt;0,CVEsTime2Fix_FormattedDates910[[#This Row],[Time2Fix]]&lt;50),1,0)</f>
        <v>0</v>
      </c>
      <c r="G82">
        <f>IF(AND(CVEsTime2Fix_FormattedDates910[[#This Row],[Time2Fix]]&gt;49,CVEsTime2Fix_FormattedDates910[[#This Row],[Time2Fix]]&lt;100),1,0)</f>
        <v>0</v>
      </c>
      <c r="H82">
        <f>IF(AND(CVEsTime2Fix_FormattedDates910[[#This Row],[Time2Fix]]&gt;99,CVEsTime2Fix_FormattedDates910[[#This Row],[Time2Fix]]&lt;200),1,0)</f>
        <v>0</v>
      </c>
      <c r="I82">
        <f>IF(AND(CVEsTime2Fix_FormattedDates910[[#This Row],[Time2Fix]]&gt;199,CVEsTime2Fix_FormattedDates910[[#This Row],[Time2Fix]]&lt;300),1,0)</f>
        <v>0</v>
      </c>
      <c r="J82">
        <f>IF(AND(CVEsTime2Fix_FormattedDates910[[#This Row],[Time2Fix]]&gt;299,CVEsTime2Fix_FormattedDates910[[#This Row],[Time2Fix]]&lt;400),1,0)</f>
        <v>0</v>
      </c>
      <c r="K82">
        <f>IF(AND(CVEsTime2Fix_FormattedDates910[[#This Row],[Time2Fix]]&gt;399,CVEsTime2Fix_FormattedDates910[[#This Row],[Time2Fix]]&lt;500),1,0)</f>
        <v>0</v>
      </c>
      <c r="L82">
        <f>IF(AND(CVEsTime2Fix_FormattedDates910[[#This Row],[Time2Fix]]&gt;499,CVEsTime2Fix_FormattedDates910[[#This Row],[Time2Fix]]&lt;1000),1,0)</f>
        <v>0</v>
      </c>
    </row>
    <row r="83" spans="1:12" hidden="1" x14ac:dyDescent="0.25">
      <c r="A83" t="s">
        <v>966</v>
      </c>
      <c r="B83" s="11">
        <v>39723</v>
      </c>
      <c r="C83" s="11">
        <v>39821</v>
      </c>
      <c r="D83" s="16">
        <v>98</v>
      </c>
      <c r="E83">
        <f>IF(CVEsTime2Fix_FormattedDates910[[#This Row],[Time2Fix]]&lt;0,1,0)</f>
        <v>0</v>
      </c>
      <c r="F83">
        <f>IF(AND(CVEsTime2Fix_FormattedDates910[[#This Row],[Time2Fix]]&gt;0,CVEsTime2Fix_FormattedDates910[[#This Row],[Time2Fix]]&lt;50),1,0)</f>
        <v>0</v>
      </c>
      <c r="G83">
        <f>IF(AND(CVEsTime2Fix_FormattedDates910[[#This Row],[Time2Fix]]&gt;49,CVEsTime2Fix_FormattedDates910[[#This Row],[Time2Fix]]&lt;100),1,0)</f>
        <v>1</v>
      </c>
      <c r="H83">
        <f>IF(AND(CVEsTime2Fix_FormattedDates910[[#This Row],[Time2Fix]]&gt;99,CVEsTime2Fix_FormattedDates910[[#This Row],[Time2Fix]]&lt;200),1,0)</f>
        <v>0</v>
      </c>
      <c r="I83">
        <f>IF(AND(CVEsTime2Fix_FormattedDates910[[#This Row],[Time2Fix]]&gt;199,CVEsTime2Fix_FormattedDates910[[#This Row],[Time2Fix]]&lt;300),1,0)</f>
        <v>0</v>
      </c>
      <c r="J83">
        <f>IF(AND(CVEsTime2Fix_FormattedDates910[[#This Row],[Time2Fix]]&gt;299,CVEsTime2Fix_FormattedDates910[[#This Row],[Time2Fix]]&lt;400),1,0)</f>
        <v>0</v>
      </c>
      <c r="K83">
        <f>IF(AND(CVEsTime2Fix_FormattedDates910[[#This Row],[Time2Fix]]&gt;399,CVEsTime2Fix_FormattedDates910[[#This Row],[Time2Fix]]&lt;500),1,0)</f>
        <v>0</v>
      </c>
      <c r="L83">
        <f>IF(AND(CVEsTime2Fix_FormattedDates910[[#This Row],[Time2Fix]]&gt;499,CVEsTime2Fix_FormattedDates910[[#This Row],[Time2Fix]]&lt;1000),1,0)</f>
        <v>0</v>
      </c>
    </row>
    <row r="84" spans="1:12" hidden="1" x14ac:dyDescent="0.25">
      <c r="A84" t="s">
        <v>967</v>
      </c>
      <c r="B84" s="11">
        <v>39820</v>
      </c>
      <c r="C84" s="11" t="s">
        <v>1118</v>
      </c>
      <c r="D84" s="16">
        <v>106</v>
      </c>
      <c r="E84">
        <f>IF(CVEsTime2Fix_FormattedDates910[[#This Row],[Time2Fix]]&lt;0,1,0)</f>
        <v>0</v>
      </c>
      <c r="F84">
        <f>IF(AND(CVEsTime2Fix_FormattedDates910[[#This Row],[Time2Fix]]&gt;0,CVEsTime2Fix_FormattedDates910[[#This Row],[Time2Fix]]&lt;50),1,0)</f>
        <v>0</v>
      </c>
      <c r="G84">
        <f>IF(AND(CVEsTime2Fix_FormattedDates910[[#This Row],[Time2Fix]]&gt;49,CVEsTime2Fix_FormattedDates910[[#This Row],[Time2Fix]]&lt;100),1,0)</f>
        <v>0</v>
      </c>
      <c r="H84">
        <f>IF(AND(CVEsTime2Fix_FormattedDates910[[#This Row],[Time2Fix]]&gt;99,CVEsTime2Fix_FormattedDates910[[#This Row],[Time2Fix]]&lt;200),1,0)</f>
        <v>1</v>
      </c>
      <c r="I84">
        <f>IF(AND(CVEsTime2Fix_FormattedDates910[[#This Row],[Time2Fix]]&gt;199,CVEsTime2Fix_FormattedDates910[[#This Row],[Time2Fix]]&lt;300),1,0)</f>
        <v>0</v>
      </c>
      <c r="J84">
        <f>IF(AND(CVEsTime2Fix_FormattedDates910[[#This Row],[Time2Fix]]&gt;299,CVEsTime2Fix_FormattedDates910[[#This Row],[Time2Fix]]&lt;400),1,0)</f>
        <v>0</v>
      </c>
      <c r="K84">
        <f>IF(AND(CVEsTime2Fix_FormattedDates910[[#This Row],[Time2Fix]]&gt;399,CVEsTime2Fix_FormattedDates910[[#This Row],[Time2Fix]]&lt;500),1,0)</f>
        <v>0</v>
      </c>
      <c r="L84">
        <f>IF(AND(CVEsTime2Fix_FormattedDates910[[#This Row],[Time2Fix]]&gt;499,CVEsTime2Fix_FormattedDates910[[#This Row],[Time2Fix]]&lt;1000),1,0)</f>
        <v>0</v>
      </c>
    </row>
    <row r="85" spans="1:12" hidden="1" x14ac:dyDescent="0.25">
      <c r="A85" t="s">
        <v>968</v>
      </c>
      <c r="B85" s="11">
        <v>39820</v>
      </c>
      <c r="C85" s="11" t="s">
        <v>1118</v>
      </c>
      <c r="D85" s="16">
        <v>106</v>
      </c>
      <c r="E85">
        <f>IF(CVEsTime2Fix_FormattedDates910[[#This Row],[Time2Fix]]&lt;0,1,0)</f>
        <v>0</v>
      </c>
      <c r="F85">
        <f>IF(AND(CVEsTime2Fix_FormattedDates910[[#This Row],[Time2Fix]]&gt;0,CVEsTime2Fix_FormattedDates910[[#This Row],[Time2Fix]]&lt;50),1,0)</f>
        <v>0</v>
      </c>
      <c r="G85">
        <f>IF(AND(CVEsTime2Fix_FormattedDates910[[#This Row],[Time2Fix]]&gt;49,CVEsTime2Fix_FormattedDates910[[#This Row],[Time2Fix]]&lt;100),1,0)</f>
        <v>0</v>
      </c>
      <c r="H85">
        <f>IF(AND(CVEsTime2Fix_FormattedDates910[[#This Row],[Time2Fix]]&gt;99,CVEsTime2Fix_FormattedDates910[[#This Row],[Time2Fix]]&lt;200),1,0)</f>
        <v>1</v>
      </c>
      <c r="I85">
        <f>IF(AND(CVEsTime2Fix_FormattedDates910[[#This Row],[Time2Fix]]&gt;199,CVEsTime2Fix_FormattedDates910[[#This Row],[Time2Fix]]&lt;300),1,0)</f>
        <v>0</v>
      </c>
      <c r="J85">
        <f>IF(AND(CVEsTime2Fix_FormattedDates910[[#This Row],[Time2Fix]]&gt;299,CVEsTime2Fix_FormattedDates910[[#This Row],[Time2Fix]]&lt;400),1,0)</f>
        <v>0</v>
      </c>
      <c r="K85">
        <f>IF(AND(CVEsTime2Fix_FormattedDates910[[#This Row],[Time2Fix]]&gt;399,CVEsTime2Fix_FormattedDates910[[#This Row],[Time2Fix]]&lt;500),1,0)</f>
        <v>0</v>
      </c>
      <c r="L85">
        <f>IF(AND(CVEsTime2Fix_FormattedDates910[[#This Row],[Time2Fix]]&gt;499,CVEsTime2Fix_FormattedDates910[[#This Row],[Time2Fix]]&lt;1000),1,0)</f>
        <v>0</v>
      </c>
    </row>
    <row r="86" spans="1:12" x14ac:dyDescent="0.25">
      <c r="A86" t="s">
        <v>969</v>
      </c>
      <c r="B86" s="11">
        <v>39842</v>
      </c>
      <c r="C86" s="11" t="s">
        <v>1119</v>
      </c>
      <c r="D86" s="16">
        <v>-1</v>
      </c>
      <c r="E86">
        <f>IF(CVEsTime2Fix_FormattedDates910[[#This Row],[Time2Fix]]&lt;0,1,0)</f>
        <v>1</v>
      </c>
      <c r="F86">
        <f>IF(AND(CVEsTime2Fix_FormattedDates910[[#This Row],[Time2Fix]]&gt;0,CVEsTime2Fix_FormattedDates910[[#This Row],[Time2Fix]]&lt;50),1,0)</f>
        <v>0</v>
      </c>
      <c r="G86">
        <f>IF(AND(CVEsTime2Fix_FormattedDates910[[#This Row],[Time2Fix]]&gt;49,CVEsTime2Fix_FormattedDates910[[#This Row],[Time2Fix]]&lt;100),1,0)</f>
        <v>0</v>
      </c>
      <c r="H86">
        <f>IF(AND(CVEsTime2Fix_FormattedDates910[[#This Row],[Time2Fix]]&gt;99,CVEsTime2Fix_FormattedDates910[[#This Row],[Time2Fix]]&lt;200),1,0)</f>
        <v>0</v>
      </c>
      <c r="I86">
        <f>IF(AND(CVEsTime2Fix_FormattedDates910[[#This Row],[Time2Fix]]&gt;199,CVEsTime2Fix_FormattedDates910[[#This Row],[Time2Fix]]&lt;300),1,0)</f>
        <v>0</v>
      </c>
      <c r="J86">
        <f>IF(AND(CVEsTime2Fix_FormattedDates910[[#This Row],[Time2Fix]]&gt;299,CVEsTime2Fix_FormattedDates910[[#This Row],[Time2Fix]]&lt;400),1,0)</f>
        <v>0</v>
      </c>
      <c r="K86">
        <f>IF(AND(CVEsTime2Fix_FormattedDates910[[#This Row],[Time2Fix]]&gt;399,CVEsTime2Fix_FormattedDates910[[#This Row],[Time2Fix]]&lt;500),1,0)</f>
        <v>0</v>
      </c>
      <c r="L86">
        <f>IF(AND(CVEsTime2Fix_FormattedDates910[[#This Row],[Time2Fix]]&gt;499,CVEsTime2Fix_FormattedDates910[[#This Row],[Time2Fix]]&lt;1000),1,0)</f>
        <v>0</v>
      </c>
    </row>
    <row r="87" spans="1:12" hidden="1" x14ac:dyDescent="0.25">
      <c r="A87" t="s">
        <v>970</v>
      </c>
      <c r="B87" s="11">
        <v>39842</v>
      </c>
      <c r="C87" s="11">
        <v>39842</v>
      </c>
      <c r="D87" s="16">
        <v>0</v>
      </c>
      <c r="E87">
        <f>IF(CVEsTime2Fix_FormattedDates910[[#This Row],[Time2Fix]]&lt;0,1,0)</f>
        <v>0</v>
      </c>
      <c r="F87">
        <f>IF(AND(CVEsTime2Fix_FormattedDates910[[#This Row],[Time2Fix]]&gt;0,CVEsTime2Fix_FormattedDates910[[#This Row],[Time2Fix]]&lt;50),1,0)</f>
        <v>0</v>
      </c>
      <c r="G87">
        <f>IF(AND(CVEsTime2Fix_FormattedDates910[[#This Row],[Time2Fix]]&gt;49,CVEsTime2Fix_FormattedDates910[[#This Row],[Time2Fix]]&lt;100),1,0)</f>
        <v>0</v>
      </c>
      <c r="H87">
        <f>IF(AND(CVEsTime2Fix_FormattedDates910[[#This Row],[Time2Fix]]&gt;99,CVEsTime2Fix_FormattedDates910[[#This Row],[Time2Fix]]&lt;200),1,0)</f>
        <v>0</v>
      </c>
      <c r="I87">
        <f>IF(AND(CVEsTime2Fix_FormattedDates910[[#This Row],[Time2Fix]]&gt;199,CVEsTime2Fix_FormattedDates910[[#This Row],[Time2Fix]]&lt;300),1,0)</f>
        <v>0</v>
      </c>
      <c r="J87">
        <f>IF(AND(CVEsTime2Fix_FormattedDates910[[#This Row],[Time2Fix]]&gt;299,CVEsTime2Fix_FormattedDates910[[#This Row],[Time2Fix]]&lt;400),1,0)</f>
        <v>0</v>
      </c>
      <c r="K87">
        <f>IF(AND(CVEsTime2Fix_FormattedDates910[[#This Row],[Time2Fix]]&gt;399,CVEsTime2Fix_FormattedDates910[[#This Row],[Time2Fix]]&lt;500),1,0)</f>
        <v>0</v>
      </c>
      <c r="L87">
        <f>IF(AND(CVEsTime2Fix_FormattedDates910[[#This Row],[Time2Fix]]&gt;499,CVEsTime2Fix_FormattedDates910[[#This Row],[Time2Fix]]&lt;1000),1,0)</f>
        <v>0</v>
      </c>
    </row>
    <row r="88" spans="1:12" hidden="1" x14ac:dyDescent="0.25">
      <c r="A88" t="s">
        <v>971</v>
      </c>
      <c r="B88" s="11">
        <v>39862</v>
      </c>
      <c r="C88" s="11" t="s">
        <v>1120</v>
      </c>
      <c r="D88" s="16">
        <v>7</v>
      </c>
      <c r="E88">
        <f>IF(CVEsTime2Fix_FormattedDates910[[#This Row],[Time2Fix]]&lt;0,1,0)</f>
        <v>0</v>
      </c>
      <c r="F88">
        <f>IF(AND(CVEsTime2Fix_FormattedDates910[[#This Row],[Time2Fix]]&gt;0,CVEsTime2Fix_FormattedDates910[[#This Row],[Time2Fix]]&lt;50),1,0)</f>
        <v>1</v>
      </c>
      <c r="G88">
        <f>IF(AND(CVEsTime2Fix_FormattedDates910[[#This Row],[Time2Fix]]&gt;49,CVEsTime2Fix_FormattedDates910[[#This Row],[Time2Fix]]&lt;100),1,0)</f>
        <v>0</v>
      </c>
      <c r="H88">
        <f>IF(AND(CVEsTime2Fix_FormattedDates910[[#This Row],[Time2Fix]]&gt;99,CVEsTime2Fix_FormattedDates910[[#This Row],[Time2Fix]]&lt;200),1,0)</f>
        <v>0</v>
      </c>
      <c r="I88">
        <f>IF(AND(CVEsTime2Fix_FormattedDates910[[#This Row],[Time2Fix]]&gt;199,CVEsTime2Fix_FormattedDates910[[#This Row],[Time2Fix]]&lt;300),1,0)</f>
        <v>0</v>
      </c>
      <c r="J88">
        <f>IF(AND(CVEsTime2Fix_FormattedDates910[[#This Row],[Time2Fix]]&gt;299,CVEsTime2Fix_FormattedDates910[[#This Row],[Time2Fix]]&lt;400),1,0)</f>
        <v>0</v>
      </c>
      <c r="K88">
        <f>IF(AND(CVEsTime2Fix_FormattedDates910[[#This Row],[Time2Fix]]&gt;399,CVEsTime2Fix_FormattedDates910[[#This Row],[Time2Fix]]&lt;500),1,0)</f>
        <v>0</v>
      </c>
      <c r="L88">
        <f>IF(AND(CVEsTime2Fix_FormattedDates910[[#This Row],[Time2Fix]]&gt;499,CVEsTime2Fix_FormattedDates910[[#This Row],[Time2Fix]]&lt;1000),1,0)</f>
        <v>0</v>
      </c>
    </row>
    <row r="89" spans="1:12" hidden="1" x14ac:dyDescent="0.25">
      <c r="A89" t="s">
        <v>972</v>
      </c>
      <c r="B89" s="11">
        <v>39862</v>
      </c>
      <c r="C89" s="11" t="s">
        <v>1120</v>
      </c>
      <c r="D89" s="16">
        <v>7</v>
      </c>
      <c r="E89">
        <f>IF(CVEsTime2Fix_FormattedDates910[[#This Row],[Time2Fix]]&lt;0,1,0)</f>
        <v>0</v>
      </c>
      <c r="F89">
        <f>IF(AND(CVEsTime2Fix_FormattedDates910[[#This Row],[Time2Fix]]&gt;0,CVEsTime2Fix_FormattedDates910[[#This Row],[Time2Fix]]&lt;50),1,0)</f>
        <v>1</v>
      </c>
      <c r="G89">
        <f>IF(AND(CVEsTime2Fix_FormattedDates910[[#This Row],[Time2Fix]]&gt;49,CVEsTime2Fix_FormattedDates910[[#This Row],[Time2Fix]]&lt;100),1,0)</f>
        <v>0</v>
      </c>
      <c r="H89">
        <f>IF(AND(CVEsTime2Fix_FormattedDates910[[#This Row],[Time2Fix]]&gt;99,CVEsTime2Fix_FormattedDates910[[#This Row],[Time2Fix]]&lt;200),1,0)</f>
        <v>0</v>
      </c>
      <c r="I89">
        <f>IF(AND(CVEsTime2Fix_FormattedDates910[[#This Row],[Time2Fix]]&gt;199,CVEsTime2Fix_FormattedDates910[[#This Row],[Time2Fix]]&lt;300),1,0)</f>
        <v>0</v>
      </c>
      <c r="J89">
        <f>IF(AND(CVEsTime2Fix_FormattedDates910[[#This Row],[Time2Fix]]&gt;299,CVEsTime2Fix_FormattedDates910[[#This Row],[Time2Fix]]&lt;400),1,0)</f>
        <v>0</v>
      </c>
      <c r="K89">
        <f>IF(AND(CVEsTime2Fix_FormattedDates910[[#This Row],[Time2Fix]]&gt;399,CVEsTime2Fix_FormattedDates910[[#This Row],[Time2Fix]]&lt;500),1,0)</f>
        <v>0</v>
      </c>
      <c r="L89">
        <f>IF(AND(CVEsTime2Fix_FormattedDates910[[#This Row],[Time2Fix]]&gt;499,CVEsTime2Fix_FormattedDates910[[#This Row],[Time2Fix]]&lt;1000),1,0)</f>
        <v>0</v>
      </c>
    </row>
    <row r="90" spans="1:12" hidden="1" x14ac:dyDescent="0.25">
      <c r="A90" t="s">
        <v>973</v>
      </c>
      <c r="B90" s="11">
        <v>39862</v>
      </c>
      <c r="C90" s="11" t="s">
        <v>1120</v>
      </c>
      <c r="D90" s="16">
        <v>7</v>
      </c>
      <c r="E90">
        <f>IF(CVEsTime2Fix_FormattedDates910[[#This Row],[Time2Fix]]&lt;0,1,0)</f>
        <v>0</v>
      </c>
      <c r="F90">
        <f>IF(AND(CVEsTime2Fix_FormattedDates910[[#This Row],[Time2Fix]]&gt;0,CVEsTime2Fix_FormattedDates910[[#This Row],[Time2Fix]]&lt;50),1,0)</f>
        <v>1</v>
      </c>
      <c r="G90">
        <f>IF(AND(CVEsTime2Fix_FormattedDates910[[#This Row],[Time2Fix]]&gt;49,CVEsTime2Fix_FormattedDates910[[#This Row],[Time2Fix]]&lt;100),1,0)</f>
        <v>0</v>
      </c>
      <c r="H90">
        <f>IF(AND(CVEsTime2Fix_FormattedDates910[[#This Row],[Time2Fix]]&gt;99,CVEsTime2Fix_FormattedDates910[[#This Row],[Time2Fix]]&lt;200),1,0)</f>
        <v>0</v>
      </c>
      <c r="I90">
        <f>IF(AND(CVEsTime2Fix_FormattedDates910[[#This Row],[Time2Fix]]&gt;199,CVEsTime2Fix_FormattedDates910[[#This Row],[Time2Fix]]&lt;300),1,0)</f>
        <v>0</v>
      </c>
      <c r="J90">
        <f>IF(AND(CVEsTime2Fix_FormattedDates910[[#This Row],[Time2Fix]]&gt;299,CVEsTime2Fix_FormattedDates910[[#This Row],[Time2Fix]]&lt;400),1,0)</f>
        <v>0</v>
      </c>
      <c r="K90">
        <f>IF(AND(CVEsTime2Fix_FormattedDates910[[#This Row],[Time2Fix]]&gt;399,CVEsTime2Fix_FormattedDates910[[#This Row],[Time2Fix]]&lt;500),1,0)</f>
        <v>0</v>
      </c>
      <c r="L90">
        <f>IF(AND(CVEsTime2Fix_FormattedDates910[[#This Row],[Time2Fix]]&gt;499,CVEsTime2Fix_FormattedDates910[[#This Row],[Time2Fix]]&lt;1000),1,0)</f>
        <v>0</v>
      </c>
    </row>
    <row r="91" spans="1:12" x14ac:dyDescent="0.25">
      <c r="A91" t="s">
        <v>974</v>
      </c>
      <c r="B91" s="11">
        <v>39870</v>
      </c>
      <c r="C91" s="11" t="s">
        <v>1120</v>
      </c>
      <c r="D91" s="16">
        <v>-1</v>
      </c>
      <c r="E91">
        <f>IF(CVEsTime2Fix_FormattedDates910[[#This Row],[Time2Fix]]&lt;0,1,0)</f>
        <v>1</v>
      </c>
      <c r="F91">
        <f>IF(AND(CVEsTime2Fix_FormattedDates910[[#This Row],[Time2Fix]]&gt;0,CVEsTime2Fix_FormattedDates910[[#This Row],[Time2Fix]]&lt;50),1,0)</f>
        <v>0</v>
      </c>
      <c r="G91">
        <f>IF(AND(CVEsTime2Fix_FormattedDates910[[#This Row],[Time2Fix]]&gt;49,CVEsTime2Fix_FormattedDates910[[#This Row],[Time2Fix]]&lt;100),1,0)</f>
        <v>0</v>
      </c>
      <c r="H91">
        <f>IF(AND(CVEsTime2Fix_FormattedDates910[[#This Row],[Time2Fix]]&gt;99,CVEsTime2Fix_FormattedDates910[[#This Row],[Time2Fix]]&lt;200),1,0)</f>
        <v>0</v>
      </c>
      <c r="I91">
        <f>IF(AND(CVEsTime2Fix_FormattedDates910[[#This Row],[Time2Fix]]&gt;199,CVEsTime2Fix_FormattedDates910[[#This Row],[Time2Fix]]&lt;300),1,0)</f>
        <v>0</v>
      </c>
      <c r="J91">
        <f>IF(AND(CVEsTime2Fix_FormattedDates910[[#This Row],[Time2Fix]]&gt;299,CVEsTime2Fix_FormattedDates910[[#This Row],[Time2Fix]]&lt;400),1,0)</f>
        <v>0</v>
      </c>
      <c r="K91">
        <f>IF(AND(CVEsTime2Fix_FormattedDates910[[#This Row],[Time2Fix]]&gt;399,CVEsTime2Fix_FormattedDates910[[#This Row],[Time2Fix]]&lt;500),1,0)</f>
        <v>0</v>
      </c>
      <c r="L91">
        <f>IF(AND(CVEsTime2Fix_FormattedDates910[[#This Row],[Time2Fix]]&gt;499,CVEsTime2Fix_FormattedDates910[[#This Row],[Time2Fix]]&lt;1000),1,0)</f>
        <v>0</v>
      </c>
    </row>
    <row r="92" spans="1:12" hidden="1" x14ac:dyDescent="0.25">
      <c r="A92" t="s">
        <v>975</v>
      </c>
      <c r="B92" s="11">
        <v>39898</v>
      </c>
      <c r="C92" s="11">
        <v>39916</v>
      </c>
      <c r="D92" s="16">
        <v>18</v>
      </c>
      <c r="E92">
        <f>IF(CVEsTime2Fix_FormattedDates910[[#This Row],[Time2Fix]]&lt;0,1,0)</f>
        <v>0</v>
      </c>
      <c r="F92">
        <f>IF(AND(CVEsTime2Fix_FormattedDates910[[#This Row],[Time2Fix]]&gt;0,CVEsTime2Fix_FormattedDates910[[#This Row],[Time2Fix]]&lt;50),1,0)</f>
        <v>1</v>
      </c>
      <c r="G92">
        <f>IF(AND(CVEsTime2Fix_FormattedDates910[[#This Row],[Time2Fix]]&gt;49,CVEsTime2Fix_FormattedDates910[[#This Row],[Time2Fix]]&lt;100),1,0)</f>
        <v>0</v>
      </c>
      <c r="H92">
        <f>IF(AND(CVEsTime2Fix_FormattedDates910[[#This Row],[Time2Fix]]&gt;99,CVEsTime2Fix_FormattedDates910[[#This Row],[Time2Fix]]&lt;200),1,0)</f>
        <v>0</v>
      </c>
      <c r="I92">
        <f>IF(AND(CVEsTime2Fix_FormattedDates910[[#This Row],[Time2Fix]]&gt;199,CVEsTime2Fix_FormattedDates910[[#This Row],[Time2Fix]]&lt;300),1,0)</f>
        <v>0</v>
      </c>
      <c r="J92">
        <f>IF(AND(CVEsTime2Fix_FormattedDates910[[#This Row],[Time2Fix]]&gt;299,CVEsTime2Fix_FormattedDates910[[#This Row],[Time2Fix]]&lt;400),1,0)</f>
        <v>0</v>
      </c>
      <c r="K92">
        <f>IF(AND(CVEsTime2Fix_FormattedDates910[[#This Row],[Time2Fix]]&gt;399,CVEsTime2Fix_FormattedDates910[[#This Row],[Time2Fix]]&lt;500),1,0)</f>
        <v>0</v>
      </c>
      <c r="L92">
        <f>IF(AND(CVEsTime2Fix_FormattedDates910[[#This Row],[Time2Fix]]&gt;499,CVEsTime2Fix_FormattedDates910[[#This Row],[Time2Fix]]&lt;1000),1,0)</f>
        <v>0</v>
      </c>
    </row>
    <row r="93" spans="1:12" hidden="1" x14ac:dyDescent="0.25">
      <c r="A93" t="s">
        <v>976</v>
      </c>
      <c r="B93" s="11">
        <v>39898</v>
      </c>
      <c r="C93" s="11">
        <v>39916</v>
      </c>
      <c r="D93" s="16">
        <v>18</v>
      </c>
      <c r="E93">
        <f>IF(CVEsTime2Fix_FormattedDates910[[#This Row],[Time2Fix]]&lt;0,1,0)</f>
        <v>0</v>
      </c>
      <c r="F93">
        <f>IF(AND(CVEsTime2Fix_FormattedDates910[[#This Row],[Time2Fix]]&gt;0,CVEsTime2Fix_FormattedDates910[[#This Row],[Time2Fix]]&lt;50),1,0)</f>
        <v>1</v>
      </c>
      <c r="G93">
        <f>IF(AND(CVEsTime2Fix_FormattedDates910[[#This Row],[Time2Fix]]&gt;49,CVEsTime2Fix_FormattedDates910[[#This Row],[Time2Fix]]&lt;100),1,0)</f>
        <v>0</v>
      </c>
      <c r="H93">
        <f>IF(AND(CVEsTime2Fix_FormattedDates910[[#This Row],[Time2Fix]]&gt;99,CVEsTime2Fix_FormattedDates910[[#This Row],[Time2Fix]]&lt;200),1,0)</f>
        <v>0</v>
      </c>
      <c r="I93">
        <f>IF(AND(CVEsTime2Fix_FormattedDates910[[#This Row],[Time2Fix]]&gt;199,CVEsTime2Fix_FormattedDates910[[#This Row],[Time2Fix]]&lt;300),1,0)</f>
        <v>0</v>
      </c>
      <c r="J93">
        <f>IF(AND(CVEsTime2Fix_FormattedDates910[[#This Row],[Time2Fix]]&gt;299,CVEsTime2Fix_FormattedDates910[[#This Row],[Time2Fix]]&lt;400),1,0)</f>
        <v>0</v>
      </c>
      <c r="K93">
        <f>IF(AND(CVEsTime2Fix_FormattedDates910[[#This Row],[Time2Fix]]&gt;399,CVEsTime2Fix_FormattedDates910[[#This Row],[Time2Fix]]&lt;500),1,0)</f>
        <v>0</v>
      </c>
      <c r="L93">
        <f>IF(AND(CVEsTime2Fix_FormattedDates910[[#This Row],[Time2Fix]]&gt;499,CVEsTime2Fix_FormattedDates910[[#This Row],[Time2Fix]]&lt;1000),1,0)</f>
        <v>0</v>
      </c>
    </row>
    <row r="94" spans="1:12" hidden="1" x14ac:dyDescent="0.25">
      <c r="A94" t="s">
        <v>977</v>
      </c>
      <c r="B94" s="11">
        <v>39898</v>
      </c>
      <c r="C94" s="11">
        <v>39916</v>
      </c>
      <c r="D94" s="16">
        <v>18</v>
      </c>
      <c r="E94">
        <f>IF(CVEsTime2Fix_FormattedDates910[[#This Row],[Time2Fix]]&lt;0,1,0)</f>
        <v>0</v>
      </c>
      <c r="F94">
        <f>IF(AND(CVEsTime2Fix_FormattedDates910[[#This Row],[Time2Fix]]&gt;0,CVEsTime2Fix_FormattedDates910[[#This Row],[Time2Fix]]&lt;50),1,0)</f>
        <v>1</v>
      </c>
      <c r="G94">
        <f>IF(AND(CVEsTime2Fix_FormattedDates910[[#This Row],[Time2Fix]]&gt;49,CVEsTime2Fix_FormattedDates910[[#This Row],[Time2Fix]]&lt;100),1,0)</f>
        <v>0</v>
      </c>
      <c r="H94">
        <f>IF(AND(CVEsTime2Fix_FormattedDates910[[#This Row],[Time2Fix]]&gt;99,CVEsTime2Fix_FormattedDates910[[#This Row],[Time2Fix]]&lt;200),1,0)</f>
        <v>0</v>
      </c>
      <c r="I94">
        <f>IF(AND(CVEsTime2Fix_FormattedDates910[[#This Row],[Time2Fix]]&gt;199,CVEsTime2Fix_FormattedDates910[[#This Row],[Time2Fix]]&lt;300),1,0)</f>
        <v>0</v>
      </c>
      <c r="J94">
        <f>IF(AND(CVEsTime2Fix_FormattedDates910[[#This Row],[Time2Fix]]&gt;299,CVEsTime2Fix_FormattedDates910[[#This Row],[Time2Fix]]&lt;400),1,0)</f>
        <v>0</v>
      </c>
      <c r="K94">
        <f>IF(AND(CVEsTime2Fix_FormattedDates910[[#This Row],[Time2Fix]]&gt;399,CVEsTime2Fix_FormattedDates910[[#This Row],[Time2Fix]]&lt;500),1,0)</f>
        <v>0</v>
      </c>
      <c r="L94">
        <f>IF(AND(CVEsTime2Fix_FormattedDates910[[#This Row],[Time2Fix]]&gt;499,CVEsTime2Fix_FormattedDates910[[#This Row],[Time2Fix]]&lt;1000),1,0)</f>
        <v>0</v>
      </c>
    </row>
    <row r="95" spans="1:12" hidden="1" x14ac:dyDescent="0.25">
      <c r="A95" t="s">
        <v>978</v>
      </c>
      <c r="B95" s="11">
        <v>39898</v>
      </c>
      <c r="C95" s="11">
        <v>39916</v>
      </c>
      <c r="D95" s="16">
        <v>18</v>
      </c>
      <c r="E95">
        <f>IF(CVEsTime2Fix_FormattedDates910[[#This Row],[Time2Fix]]&lt;0,1,0)</f>
        <v>0</v>
      </c>
      <c r="F95">
        <f>IF(AND(CVEsTime2Fix_FormattedDates910[[#This Row],[Time2Fix]]&gt;0,CVEsTime2Fix_FormattedDates910[[#This Row],[Time2Fix]]&lt;50),1,0)</f>
        <v>1</v>
      </c>
      <c r="G95">
        <f>IF(AND(CVEsTime2Fix_FormattedDates910[[#This Row],[Time2Fix]]&gt;49,CVEsTime2Fix_FormattedDates910[[#This Row],[Time2Fix]]&lt;100),1,0)</f>
        <v>0</v>
      </c>
      <c r="H95">
        <f>IF(AND(CVEsTime2Fix_FormattedDates910[[#This Row],[Time2Fix]]&gt;99,CVEsTime2Fix_FormattedDates910[[#This Row],[Time2Fix]]&lt;200),1,0)</f>
        <v>0</v>
      </c>
      <c r="I95">
        <f>IF(AND(CVEsTime2Fix_FormattedDates910[[#This Row],[Time2Fix]]&gt;199,CVEsTime2Fix_FormattedDates910[[#This Row],[Time2Fix]]&lt;300),1,0)</f>
        <v>0</v>
      </c>
      <c r="J95">
        <f>IF(AND(CVEsTime2Fix_FormattedDates910[[#This Row],[Time2Fix]]&gt;299,CVEsTime2Fix_FormattedDates910[[#This Row],[Time2Fix]]&lt;400),1,0)</f>
        <v>0</v>
      </c>
      <c r="K95">
        <f>IF(AND(CVEsTime2Fix_FormattedDates910[[#This Row],[Time2Fix]]&gt;399,CVEsTime2Fix_FormattedDates910[[#This Row],[Time2Fix]]&lt;500),1,0)</f>
        <v>0</v>
      </c>
      <c r="L95">
        <f>IF(AND(CVEsTime2Fix_FormattedDates910[[#This Row],[Time2Fix]]&gt;499,CVEsTime2Fix_FormattedDates910[[#This Row],[Time2Fix]]&lt;1000),1,0)</f>
        <v>0</v>
      </c>
    </row>
    <row r="96" spans="1:12" hidden="1" x14ac:dyDescent="0.25">
      <c r="A96" t="s">
        <v>979</v>
      </c>
      <c r="B96" s="11">
        <v>39898</v>
      </c>
      <c r="C96" s="11">
        <v>39916</v>
      </c>
      <c r="D96" s="16">
        <v>18</v>
      </c>
      <c r="E96">
        <f>IF(CVEsTime2Fix_FormattedDates910[[#This Row],[Time2Fix]]&lt;0,1,0)</f>
        <v>0</v>
      </c>
      <c r="F96">
        <f>IF(AND(CVEsTime2Fix_FormattedDates910[[#This Row],[Time2Fix]]&gt;0,CVEsTime2Fix_FormattedDates910[[#This Row],[Time2Fix]]&lt;50),1,0)</f>
        <v>1</v>
      </c>
      <c r="G96">
        <f>IF(AND(CVEsTime2Fix_FormattedDates910[[#This Row],[Time2Fix]]&gt;49,CVEsTime2Fix_FormattedDates910[[#This Row],[Time2Fix]]&lt;100),1,0)</f>
        <v>0</v>
      </c>
      <c r="H96">
        <f>IF(AND(CVEsTime2Fix_FormattedDates910[[#This Row],[Time2Fix]]&gt;99,CVEsTime2Fix_FormattedDates910[[#This Row],[Time2Fix]]&lt;200),1,0)</f>
        <v>0</v>
      </c>
      <c r="I96">
        <f>IF(AND(CVEsTime2Fix_FormattedDates910[[#This Row],[Time2Fix]]&gt;199,CVEsTime2Fix_FormattedDates910[[#This Row],[Time2Fix]]&lt;300),1,0)</f>
        <v>0</v>
      </c>
      <c r="J96">
        <f>IF(AND(CVEsTime2Fix_FormattedDates910[[#This Row],[Time2Fix]]&gt;299,CVEsTime2Fix_FormattedDates910[[#This Row],[Time2Fix]]&lt;400),1,0)</f>
        <v>0</v>
      </c>
      <c r="K96">
        <f>IF(AND(CVEsTime2Fix_FormattedDates910[[#This Row],[Time2Fix]]&gt;399,CVEsTime2Fix_FormattedDates910[[#This Row],[Time2Fix]]&lt;500),1,0)</f>
        <v>0</v>
      </c>
      <c r="L96">
        <f>IF(AND(CVEsTime2Fix_FormattedDates910[[#This Row],[Time2Fix]]&gt;499,CVEsTime2Fix_FormattedDates910[[#This Row],[Time2Fix]]&lt;1000),1,0)</f>
        <v>0</v>
      </c>
    </row>
    <row r="97" spans="1:12" hidden="1" x14ac:dyDescent="0.25">
      <c r="A97" t="s">
        <v>980</v>
      </c>
      <c r="B97" s="11">
        <v>39898</v>
      </c>
      <c r="C97" s="11">
        <v>39916</v>
      </c>
      <c r="D97" s="16">
        <v>18</v>
      </c>
      <c r="E97">
        <f>IF(CVEsTime2Fix_FormattedDates910[[#This Row],[Time2Fix]]&lt;0,1,0)</f>
        <v>0</v>
      </c>
      <c r="F97">
        <f>IF(AND(CVEsTime2Fix_FormattedDates910[[#This Row],[Time2Fix]]&gt;0,CVEsTime2Fix_FormattedDates910[[#This Row],[Time2Fix]]&lt;50),1,0)</f>
        <v>1</v>
      </c>
      <c r="G97">
        <f>IF(AND(CVEsTime2Fix_FormattedDates910[[#This Row],[Time2Fix]]&gt;49,CVEsTime2Fix_FormattedDates910[[#This Row],[Time2Fix]]&lt;100),1,0)</f>
        <v>0</v>
      </c>
      <c r="H97">
        <f>IF(AND(CVEsTime2Fix_FormattedDates910[[#This Row],[Time2Fix]]&gt;99,CVEsTime2Fix_FormattedDates910[[#This Row],[Time2Fix]]&lt;200),1,0)</f>
        <v>0</v>
      </c>
      <c r="I97">
        <f>IF(AND(CVEsTime2Fix_FormattedDates910[[#This Row],[Time2Fix]]&gt;199,CVEsTime2Fix_FormattedDates910[[#This Row],[Time2Fix]]&lt;300),1,0)</f>
        <v>0</v>
      </c>
      <c r="J97">
        <f>IF(AND(CVEsTime2Fix_FormattedDates910[[#This Row],[Time2Fix]]&gt;299,CVEsTime2Fix_FormattedDates910[[#This Row],[Time2Fix]]&lt;400),1,0)</f>
        <v>0</v>
      </c>
      <c r="K97">
        <f>IF(AND(CVEsTime2Fix_FormattedDates910[[#This Row],[Time2Fix]]&gt;399,CVEsTime2Fix_FormattedDates910[[#This Row],[Time2Fix]]&lt;500),1,0)</f>
        <v>0</v>
      </c>
      <c r="L97">
        <f>IF(AND(CVEsTime2Fix_FormattedDates910[[#This Row],[Time2Fix]]&gt;499,CVEsTime2Fix_FormattedDates910[[#This Row],[Time2Fix]]&lt;1000),1,0)</f>
        <v>0</v>
      </c>
    </row>
    <row r="98" spans="1:12" hidden="1" x14ac:dyDescent="0.25">
      <c r="A98" t="s">
        <v>981</v>
      </c>
      <c r="B98" s="11">
        <v>39898</v>
      </c>
      <c r="C98" s="11" t="s">
        <v>1121</v>
      </c>
      <c r="D98" s="16">
        <v>90</v>
      </c>
      <c r="E98">
        <f>IF(CVEsTime2Fix_FormattedDates910[[#This Row],[Time2Fix]]&lt;0,1,0)</f>
        <v>0</v>
      </c>
      <c r="F98">
        <f>IF(AND(CVEsTime2Fix_FormattedDates910[[#This Row],[Time2Fix]]&gt;0,CVEsTime2Fix_FormattedDates910[[#This Row],[Time2Fix]]&lt;50),1,0)</f>
        <v>0</v>
      </c>
      <c r="G98">
        <f>IF(AND(CVEsTime2Fix_FormattedDates910[[#This Row],[Time2Fix]]&gt;49,CVEsTime2Fix_FormattedDates910[[#This Row],[Time2Fix]]&lt;100),1,0)</f>
        <v>1</v>
      </c>
      <c r="H98">
        <f>IF(AND(CVEsTime2Fix_FormattedDates910[[#This Row],[Time2Fix]]&gt;99,CVEsTime2Fix_FormattedDates910[[#This Row],[Time2Fix]]&lt;200),1,0)</f>
        <v>0</v>
      </c>
      <c r="I98">
        <f>IF(AND(CVEsTime2Fix_FormattedDates910[[#This Row],[Time2Fix]]&gt;199,CVEsTime2Fix_FormattedDates910[[#This Row],[Time2Fix]]&lt;300),1,0)</f>
        <v>0</v>
      </c>
      <c r="J98">
        <f>IF(AND(CVEsTime2Fix_FormattedDates910[[#This Row],[Time2Fix]]&gt;299,CVEsTime2Fix_FormattedDates910[[#This Row],[Time2Fix]]&lt;400),1,0)</f>
        <v>0</v>
      </c>
      <c r="K98">
        <f>IF(AND(CVEsTime2Fix_FormattedDates910[[#This Row],[Time2Fix]]&gt;399,CVEsTime2Fix_FormattedDates910[[#This Row],[Time2Fix]]&lt;500),1,0)</f>
        <v>0</v>
      </c>
      <c r="L98">
        <f>IF(AND(CVEsTime2Fix_FormattedDates910[[#This Row],[Time2Fix]]&gt;499,CVEsTime2Fix_FormattedDates910[[#This Row],[Time2Fix]]&lt;1000),1,0)</f>
        <v>0</v>
      </c>
    </row>
    <row r="99" spans="1:12" hidden="1" x14ac:dyDescent="0.25">
      <c r="A99" t="s">
        <v>982</v>
      </c>
      <c r="B99" s="11">
        <v>39898</v>
      </c>
      <c r="C99" s="11" t="s">
        <v>1122</v>
      </c>
      <c r="D99" s="16">
        <v>123</v>
      </c>
      <c r="E99">
        <f>IF(CVEsTime2Fix_FormattedDates910[[#This Row],[Time2Fix]]&lt;0,1,0)</f>
        <v>0</v>
      </c>
      <c r="F99">
        <f>IF(AND(CVEsTime2Fix_FormattedDates910[[#This Row],[Time2Fix]]&gt;0,CVEsTime2Fix_FormattedDates910[[#This Row],[Time2Fix]]&lt;50),1,0)</f>
        <v>0</v>
      </c>
      <c r="G99">
        <f>IF(AND(CVEsTime2Fix_FormattedDates910[[#This Row],[Time2Fix]]&gt;49,CVEsTime2Fix_FormattedDates910[[#This Row],[Time2Fix]]&lt;100),1,0)</f>
        <v>0</v>
      </c>
      <c r="H99">
        <f>IF(AND(CVEsTime2Fix_FormattedDates910[[#This Row],[Time2Fix]]&gt;99,CVEsTime2Fix_FormattedDates910[[#This Row],[Time2Fix]]&lt;200),1,0)</f>
        <v>1</v>
      </c>
      <c r="I99">
        <f>IF(AND(CVEsTime2Fix_FormattedDates910[[#This Row],[Time2Fix]]&gt;199,CVEsTime2Fix_FormattedDates910[[#This Row],[Time2Fix]]&lt;300),1,0)</f>
        <v>0</v>
      </c>
      <c r="J99">
        <f>IF(AND(CVEsTime2Fix_FormattedDates910[[#This Row],[Time2Fix]]&gt;299,CVEsTime2Fix_FormattedDates910[[#This Row],[Time2Fix]]&lt;400),1,0)</f>
        <v>0</v>
      </c>
      <c r="K99">
        <f>IF(AND(CVEsTime2Fix_FormattedDates910[[#This Row],[Time2Fix]]&gt;399,CVEsTime2Fix_FormattedDates910[[#This Row],[Time2Fix]]&lt;500),1,0)</f>
        <v>0</v>
      </c>
      <c r="L99">
        <f>IF(AND(CVEsTime2Fix_FormattedDates910[[#This Row],[Time2Fix]]&gt;499,CVEsTime2Fix_FormattedDates910[[#This Row],[Time2Fix]]&lt;1000),1,0)</f>
        <v>0</v>
      </c>
    </row>
    <row r="100" spans="1:12" hidden="1" x14ac:dyDescent="0.25">
      <c r="A100" t="s">
        <v>983</v>
      </c>
      <c r="B100" s="11">
        <v>39898</v>
      </c>
      <c r="C100" s="11" t="s">
        <v>1122</v>
      </c>
      <c r="D100" s="16">
        <v>123</v>
      </c>
      <c r="E100">
        <f>IF(CVEsTime2Fix_FormattedDates910[[#This Row],[Time2Fix]]&lt;0,1,0)</f>
        <v>0</v>
      </c>
      <c r="F100">
        <f>IF(AND(CVEsTime2Fix_FormattedDates910[[#This Row],[Time2Fix]]&gt;0,CVEsTime2Fix_FormattedDates910[[#This Row],[Time2Fix]]&lt;50),1,0)</f>
        <v>0</v>
      </c>
      <c r="G100">
        <f>IF(AND(CVEsTime2Fix_FormattedDates910[[#This Row],[Time2Fix]]&gt;49,CVEsTime2Fix_FormattedDates910[[#This Row],[Time2Fix]]&lt;100),1,0)</f>
        <v>0</v>
      </c>
      <c r="H100">
        <f>IF(AND(CVEsTime2Fix_FormattedDates910[[#This Row],[Time2Fix]]&gt;99,CVEsTime2Fix_FormattedDates910[[#This Row],[Time2Fix]]&lt;200),1,0)</f>
        <v>1</v>
      </c>
      <c r="I100">
        <f>IF(AND(CVEsTime2Fix_FormattedDates910[[#This Row],[Time2Fix]]&gt;199,CVEsTime2Fix_FormattedDates910[[#This Row],[Time2Fix]]&lt;300),1,0)</f>
        <v>0</v>
      </c>
      <c r="J100">
        <f>IF(AND(CVEsTime2Fix_FormattedDates910[[#This Row],[Time2Fix]]&gt;299,CVEsTime2Fix_FormattedDates910[[#This Row],[Time2Fix]]&lt;400),1,0)</f>
        <v>0</v>
      </c>
      <c r="K100">
        <f>IF(AND(CVEsTime2Fix_FormattedDates910[[#This Row],[Time2Fix]]&gt;399,CVEsTime2Fix_FormattedDates910[[#This Row],[Time2Fix]]&lt;500),1,0)</f>
        <v>0</v>
      </c>
      <c r="L100">
        <f>IF(AND(CVEsTime2Fix_FormattedDates910[[#This Row],[Time2Fix]]&gt;499,CVEsTime2Fix_FormattedDates910[[#This Row],[Time2Fix]]&lt;1000),1,0)</f>
        <v>0</v>
      </c>
    </row>
    <row r="101" spans="1:12" hidden="1" x14ac:dyDescent="0.25">
      <c r="A101" t="s">
        <v>984</v>
      </c>
      <c r="B101" s="11">
        <v>39898</v>
      </c>
      <c r="C101" s="11">
        <v>40102</v>
      </c>
      <c r="D101" s="16">
        <v>204</v>
      </c>
      <c r="E101">
        <f>IF(CVEsTime2Fix_FormattedDates910[[#This Row],[Time2Fix]]&lt;0,1,0)</f>
        <v>0</v>
      </c>
      <c r="F101">
        <f>IF(AND(CVEsTime2Fix_FormattedDates910[[#This Row],[Time2Fix]]&gt;0,CVEsTime2Fix_FormattedDates910[[#This Row],[Time2Fix]]&lt;50),1,0)</f>
        <v>0</v>
      </c>
      <c r="G101">
        <f>IF(AND(CVEsTime2Fix_FormattedDates910[[#This Row],[Time2Fix]]&gt;49,CVEsTime2Fix_FormattedDates910[[#This Row],[Time2Fix]]&lt;100),1,0)</f>
        <v>0</v>
      </c>
      <c r="H101">
        <f>IF(AND(CVEsTime2Fix_FormattedDates910[[#This Row],[Time2Fix]]&gt;99,CVEsTime2Fix_FormattedDates910[[#This Row],[Time2Fix]]&lt;200),1,0)</f>
        <v>0</v>
      </c>
      <c r="I101">
        <f>IF(AND(CVEsTime2Fix_FormattedDates910[[#This Row],[Time2Fix]]&gt;199,CVEsTime2Fix_FormattedDates910[[#This Row],[Time2Fix]]&lt;300),1,0)</f>
        <v>1</v>
      </c>
      <c r="J101">
        <f>IF(AND(CVEsTime2Fix_FormattedDates910[[#This Row],[Time2Fix]]&gt;299,CVEsTime2Fix_FormattedDates910[[#This Row],[Time2Fix]]&lt;400),1,0)</f>
        <v>0</v>
      </c>
      <c r="K101">
        <f>IF(AND(CVEsTime2Fix_FormattedDates910[[#This Row],[Time2Fix]]&gt;399,CVEsTime2Fix_FormattedDates910[[#This Row],[Time2Fix]]&lt;500),1,0)</f>
        <v>0</v>
      </c>
      <c r="L101">
        <f>IF(AND(CVEsTime2Fix_FormattedDates910[[#This Row],[Time2Fix]]&gt;499,CVEsTime2Fix_FormattedDates910[[#This Row],[Time2Fix]]&lt;1000),1,0)</f>
        <v>0</v>
      </c>
    </row>
    <row r="102" spans="1:12" x14ac:dyDescent="0.25">
      <c r="A102" t="s">
        <v>985</v>
      </c>
      <c r="B102" s="11">
        <v>39949</v>
      </c>
      <c r="C102" s="11">
        <v>39948</v>
      </c>
      <c r="D102" s="16">
        <v>-1</v>
      </c>
      <c r="E102">
        <f>IF(CVEsTime2Fix_FormattedDates910[[#This Row],[Time2Fix]]&lt;0,1,0)</f>
        <v>1</v>
      </c>
      <c r="F102">
        <f>IF(AND(CVEsTime2Fix_FormattedDates910[[#This Row],[Time2Fix]]&gt;0,CVEsTime2Fix_FormattedDates910[[#This Row],[Time2Fix]]&lt;50),1,0)</f>
        <v>0</v>
      </c>
      <c r="G102">
        <f>IF(AND(CVEsTime2Fix_FormattedDates910[[#This Row],[Time2Fix]]&gt;49,CVEsTime2Fix_FormattedDates910[[#This Row],[Time2Fix]]&lt;100),1,0)</f>
        <v>0</v>
      </c>
      <c r="H102">
        <f>IF(AND(CVEsTime2Fix_FormattedDates910[[#This Row],[Time2Fix]]&gt;99,CVEsTime2Fix_FormattedDates910[[#This Row],[Time2Fix]]&lt;200),1,0)</f>
        <v>0</v>
      </c>
      <c r="I102">
        <f>IF(AND(CVEsTime2Fix_FormattedDates910[[#This Row],[Time2Fix]]&gt;199,CVEsTime2Fix_FormattedDates910[[#This Row],[Time2Fix]]&lt;300),1,0)</f>
        <v>0</v>
      </c>
      <c r="J102">
        <f>IF(AND(CVEsTime2Fix_FormattedDates910[[#This Row],[Time2Fix]]&gt;299,CVEsTime2Fix_FormattedDates910[[#This Row],[Time2Fix]]&lt;400),1,0)</f>
        <v>0</v>
      </c>
      <c r="K102">
        <f>IF(AND(CVEsTime2Fix_FormattedDates910[[#This Row],[Time2Fix]]&gt;399,CVEsTime2Fix_FormattedDates910[[#This Row],[Time2Fix]]&lt;500),1,0)</f>
        <v>0</v>
      </c>
      <c r="L102">
        <f>IF(AND(CVEsTime2Fix_FormattedDates910[[#This Row],[Time2Fix]]&gt;499,CVEsTime2Fix_FormattedDates910[[#This Row],[Time2Fix]]&lt;1000),1,0)</f>
        <v>0</v>
      </c>
    </row>
    <row r="103" spans="1:12" hidden="1" x14ac:dyDescent="0.25">
      <c r="A103" t="s">
        <v>986</v>
      </c>
      <c r="B103" s="11">
        <v>39976</v>
      </c>
      <c r="C103" s="11" t="s">
        <v>1121</v>
      </c>
      <c r="D103" s="16">
        <v>12</v>
      </c>
      <c r="E103">
        <f>IF(CVEsTime2Fix_FormattedDates910[[#This Row],[Time2Fix]]&lt;0,1,0)</f>
        <v>0</v>
      </c>
      <c r="F103">
        <f>IF(AND(CVEsTime2Fix_FormattedDates910[[#This Row],[Time2Fix]]&gt;0,CVEsTime2Fix_FormattedDates910[[#This Row],[Time2Fix]]&lt;50),1,0)</f>
        <v>1</v>
      </c>
      <c r="G103">
        <f>IF(AND(CVEsTime2Fix_FormattedDates910[[#This Row],[Time2Fix]]&gt;49,CVEsTime2Fix_FormattedDates910[[#This Row],[Time2Fix]]&lt;100),1,0)</f>
        <v>0</v>
      </c>
      <c r="H103">
        <f>IF(AND(CVEsTime2Fix_FormattedDates910[[#This Row],[Time2Fix]]&gt;99,CVEsTime2Fix_FormattedDates910[[#This Row],[Time2Fix]]&lt;200),1,0)</f>
        <v>0</v>
      </c>
      <c r="I103">
        <f>IF(AND(CVEsTime2Fix_FormattedDates910[[#This Row],[Time2Fix]]&gt;199,CVEsTime2Fix_FormattedDates910[[#This Row],[Time2Fix]]&lt;300),1,0)</f>
        <v>0</v>
      </c>
      <c r="J103">
        <f>IF(AND(CVEsTime2Fix_FormattedDates910[[#This Row],[Time2Fix]]&gt;299,CVEsTime2Fix_FormattedDates910[[#This Row],[Time2Fix]]&lt;400),1,0)</f>
        <v>0</v>
      </c>
      <c r="K103">
        <f>IF(AND(CVEsTime2Fix_FormattedDates910[[#This Row],[Time2Fix]]&gt;399,CVEsTime2Fix_FormattedDates910[[#This Row],[Time2Fix]]&lt;500),1,0)</f>
        <v>0</v>
      </c>
      <c r="L103">
        <f>IF(AND(CVEsTime2Fix_FormattedDates910[[#This Row],[Time2Fix]]&gt;499,CVEsTime2Fix_FormattedDates910[[#This Row],[Time2Fix]]&lt;1000),1,0)</f>
        <v>0</v>
      </c>
    </row>
    <row r="104" spans="1:12" x14ac:dyDescent="0.25">
      <c r="A104" t="s">
        <v>987</v>
      </c>
      <c r="B104" s="11">
        <v>39982</v>
      </c>
      <c r="C104" s="11">
        <v>39975</v>
      </c>
      <c r="D104" s="16">
        <v>-7</v>
      </c>
      <c r="E104">
        <f>IF(CVEsTime2Fix_FormattedDates910[[#This Row],[Time2Fix]]&lt;0,1,0)</f>
        <v>1</v>
      </c>
      <c r="F104">
        <f>IF(AND(CVEsTime2Fix_FormattedDates910[[#This Row],[Time2Fix]]&gt;0,CVEsTime2Fix_FormattedDates910[[#This Row],[Time2Fix]]&lt;50),1,0)</f>
        <v>0</v>
      </c>
      <c r="G104">
        <f>IF(AND(CVEsTime2Fix_FormattedDates910[[#This Row],[Time2Fix]]&gt;49,CVEsTime2Fix_FormattedDates910[[#This Row],[Time2Fix]]&lt;100),1,0)</f>
        <v>0</v>
      </c>
      <c r="H104">
        <f>IF(AND(CVEsTime2Fix_FormattedDates910[[#This Row],[Time2Fix]]&gt;99,CVEsTime2Fix_FormattedDates910[[#This Row],[Time2Fix]]&lt;200),1,0)</f>
        <v>0</v>
      </c>
      <c r="I104">
        <f>IF(AND(CVEsTime2Fix_FormattedDates910[[#This Row],[Time2Fix]]&gt;199,CVEsTime2Fix_FormattedDates910[[#This Row],[Time2Fix]]&lt;300),1,0)</f>
        <v>0</v>
      </c>
      <c r="J104">
        <f>IF(AND(CVEsTime2Fix_FormattedDates910[[#This Row],[Time2Fix]]&gt;299,CVEsTime2Fix_FormattedDates910[[#This Row],[Time2Fix]]&lt;400),1,0)</f>
        <v>0</v>
      </c>
      <c r="K104">
        <f>IF(AND(CVEsTime2Fix_FormattedDates910[[#This Row],[Time2Fix]]&gt;399,CVEsTime2Fix_FormattedDates910[[#This Row],[Time2Fix]]&lt;500),1,0)</f>
        <v>0</v>
      </c>
      <c r="L104">
        <f>IF(AND(CVEsTime2Fix_FormattedDates910[[#This Row],[Time2Fix]]&gt;499,CVEsTime2Fix_FormattedDates910[[#This Row],[Time2Fix]]&lt;1000),1,0)</f>
        <v>0</v>
      </c>
    </row>
    <row r="105" spans="1:12" hidden="1" x14ac:dyDescent="0.25">
      <c r="A105" t="s">
        <v>988</v>
      </c>
      <c r="B105" s="11">
        <v>40030</v>
      </c>
      <c r="C105" s="11" t="s">
        <v>1123</v>
      </c>
      <c r="D105" s="16">
        <v>41</v>
      </c>
      <c r="E105">
        <f>IF(CVEsTime2Fix_FormattedDates910[[#This Row],[Time2Fix]]&lt;0,1,0)</f>
        <v>0</v>
      </c>
      <c r="F105">
        <f>IF(AND(CVEsTime2Fix_FormattedDates910[[#This Row],[Time2Fix]]&gt;0,CVEsTime2Fix_FormattedDates910[[#This Row],[Time2Fix]]&lt;50),1,0)</f>
        <v>1</v>
      </c>
      <c r="G105">
        <f>IF(AND(CVEsTime2Fix_FormattedDates910[[#This Row],[Time2Fix]]&gt;49,CVEsTime2Fix_FormattedDates910[[#This Row],[Time2Fix]]&lt;100),1,0)</f>
        <v>0</v>
      </c>
      <c r="H105">
        <f>IF(AND(CVEsTime2Fix_FormattedDates910[[#This Row],[Time2Fix]]&gt;99,CVEsTime2Fix_FormattedDates910[[#This Row],[Time2Fix]]&lt;200),1,0)</f>
        <v>0</v>
      </c>
      <c r="I105">
        <f>IF(AND(CVEsTime2Fix_FormattedDates910[[#This Row],[Time2Fix]]&gt;199,CVEsTime2Fix_FormattedDates910[[#This Row],[Time2Fix]]&lt;300),1,0)</f>
        <v>0</v>
      </c>
      <c r="J105">
        <f>IF(AND(CVEsTime2Fix_FormattedDates910[[#This Row],[Time2Fix]]&gt;299,CVEsTime2Fix_FormattedDates910[[#This Row],[Time2Fix]]&lt;400),1,0)</f>
        <v>0</v>
      </c>
      <c r="K105">
        <f>IF(AND(CVEsTime2Fix_FormattedDates910[[#This Row],[Time2Fix]]&gt;399,CVEsTime2Fix_FormattedDates910[[#This Row],[Time2Fix]]&lt;500),1,0)</f>
        <v>0</v>
      </c>
      <c r="L105">
        <f>IF(AND(CVEsTime2Fix_FormattedDates910[[#This Row],[Time2Fix]]&gt;499,CVEsTime2Fix_FormattedDates910[[#This Row],[Time2Fix]]&lt;1000),1,0)</f>
        <v>0</v>
      </c>
    </row>
    <row r="106" spans="1:12" hidden="1" x14ac:dyDescent="0.25">
      <c r="A106" t="s">
        <v>989</v>
      </c>
      <c r="B106" s="11">
        <v>40044</v>
      </c>
      <c r="C106" s="11">
        <v>40051</v>
      </c>
      <c r="D106" s="16">
        <v>7</v>
      </c>
      <c r="E106">
        <f>IF(CVEsTime2Fix_FormattedDates910[[#This Row],[Time2Fix]]&lt;0,1,0)</f>
        <v>0</v>
      </c>
      <c r="F106">
        <f>IF(AND(CVEsTime2Fix_FormattedDates910[[#This Row],[Time2Fix]]&gt;0,CVEsTime2Fix_FormattedDates910[[#This Row],[Time2Fix]]&lt;50),1,0)</f>
        <v>1</v>
      </c>
      <c r="G106">
        <f>IF(AND(CVEsTime2Fix_FormattedDates910[[#This Row],[Time2Fix]]&gt;49,CVEsTime2Fix_FormattedDates910[[#This Row],[Time2Fix]]&lt;100),1,0)</f>
        <v>0</v>
      </c>
      <c r="H106">
        <f>IF(AND(CVEsTime2Fix_FormattedDates910[[#This Row],[Time2Fix]]&gt;99,CVEsTime2Fix_FormattedDates910[[#This Row],[Time2Fix]]&lt;200),1,0)</f>
        <v>0</v>
      </c>
      <c r="I106">
        <f>IF(AND(CVEsTime2Fix_FormattedDates910[[#This Row],[Time2Fix]]&gt;199,CVEsTime2Fix_FormattedDates910[[#This Row],[Time2Fix]]&lt;300),1,0)</f>
        <v>0</v>
      </c>
      <c r="J106">
        <f>IF(AND(CVEsTime2Fix_FormattedDates910[[#This Row],[Time2Fix]]&gt;299,CVEsTime2Fix_FormattedDates910[[#This Row],[Time2Fix]]&lt;400),1,0)</f>
        <v>0</v>
      </c>
      <c r="K106">
        <f>IF(AND(CVEsTime2Fix_FormattedDates910[[#This Row],[Time2Fix]]&gt;399,CVEsTime2Fix_FormattedDates910[[#This Row],[Time2Fix]]&lt;500),1,0)</f>
        <v>0</v>
      </c>
      <c r="L106">
        <f>IF(AND(CVEsTime2Fix_FormattedDates910[[#This Row],[Time2Fix]]&gt;499,CVEsTime2Fix_FormattedDates910[[#This Row],[Time2Fix]]&lt;1000),1,0)</f>
        <v>0</v>
      </c>
    </row>
    <row r="107" spans="1:12" hidden="1" x14ac:dyDescent="0.25">
      <c r="A107" t="s">
        <v>990</v>
      </c>
      <c r="B107" s="11">
        <v>40102</v>
      </c>
      <c r="C107" s="11">
        <v>40122</v>
      </c>
      <c r="D107" s="16">
        <v>20</v>
      </c>
      <c r="E107">
        <f>IF(CVEsTime2Fix_FormattedDates910[[#This Row],[Time2Fix]]&lt;0,1,0)</f>
        <v>0</v>
      </c>
      <c r="F107">
        <f>IF(AND(CVEsTime2Fix_FormattedDates910[[#This Row],[Time2Fix]]&gt;0,CVEsTime2Fix_FormattedDates910[[#This Row],[Time2Fix]]&lt;50),1,0)</f>
        <v>1</v>
      </c>
      <c r="G107">
        <f>IF(AND(CVEsTime2Fix_FormattedDates910[[#This Row],[Time2Fix]]&gt;49,CVEsTime2Fix_FormattedDates910[[#This Row],[Time2Fix]]&lt;100),1,0)</f>
        <v>0</v>
      </c>
      <c r="H107">
        <f>IF(AND(CVEsTime2Fix_FormattedDates910[[#This Row],[Time2Fix]]&gt;99,CVEsTime2Fix_FormattedDates910[[#This Row],[Time2Fix]]&lt;200),1,0)</f>
        <v>0</v>
      </c>
      <c r="I107">
        <f>IF(AND(CVEsTime2Fix_FormattedDates910[[#This Row],[Time2Fix]]&gt;199,CVEsTime2Fix_FormattedDates910[[#This Row],[Time2Fix]]&lt;300),1,0)</f>
        <v>0</v>
      </c>
      <c r="J107">
        <f>IF(AND(CVEsTime2Fix_FormattedDates910[[#This Row],[Time2Fix]]&gt;299,CVEsTime2Fix_FormattedDates910[[#This Row],[Time2Fix]]&lt;400),1,0)</f>
        <v>0</v>
      </c>
      <c r="K107">
        <f>IF(AND(CVEsTime2Fix_FormattedDates910[[#This Row],[Time2Fix]]&gt;399,CVEsTime2Fix_FormattedDates910[[#This Row],[Time2Fix]]&lt;500),1,0)</f>
        <v>0</v>
      </c>
      <c r="L107">
        <f>IF(AND(CVEsTime2Fix_FormattedDates910[[#This Row],[Time2Fix]]&gt;499,CVEsTime2Fix_FormattedDates910[[#This Row],[Time2Fix]]&lt;1000),1,0)</f>
        <v>0</v>
      </c>
    </row>
    <row r="108" spans="1:12" hidden="1" x14ac:dyDescent="0.25">
      <c r="A108" t="s">
        <v>991</v>
      </c>
      <c r="B108" s="11">
        <v>40119</v>
      </c>
      <c r="C108" s="11">
        <v>40136</v>
      </c>
      <c r="D108" s="16">
        <v>17</v>
      </c>
      <c r="E108">
        <f>IF(CVEsTime2Fix_FormattedDates910[[#This Row],[Time2Fix]]&lt;0,1,0)</f>
        <v>0</v>
      </c>
      <c r="F108">
        <f>IF(AND(CVEsTime2Fix_FormattedDates910[[#This Row],[Time2Fix]]&gt;0,CVEsTime2Fix_FormattedDates910[[#This Row],[Time2Fix]]&lt;50),1,0)</f>
        <v>1</v>
      </c>
      <c r="G108">
        <f>IF(AND(CVEsTime2Fix_FormattedDates910[[#This Row],[Time2Fix]]&gt;49,CVEsTime2Fix_FormattedDates910[[#This Row],[Time2Fix]]&lt;100),1,0)</f>
        <v>0</v>
      </c>
      <c r="H108">
        <f>IF(AND(CVEsTime2Fix_FormattedDates910[[#This Row],[Time2Fix]]&gt;99,CVEsTime2Fix_FormattedDates910[[#This Row],[Time2Fix]]&lt;200),1,0)</f>
        <v>0</v>
      </c>
      <c r="I108">
        <f>IF(AND(CVEsTime2Fix_FormattedDates910[[#This Row],[Time2Fix]]&gt;199,CVEsTime2Fix_FormattedDates910[[#This Row],[Time2Fix]]&lt;300),1,0)</f>
        <v>0</v>
      </c>
      <c r="J108">
        <f>IF(AND(CVEsTime2Fix_FormattedDates910[[#This Row],[Time2Fix]]&gt;299,CVEsTime2Fix_FormattedDates910[[#This Row],[Time2Fix]]&lt;400),1,0)</f>
        <v>0</v>
      </c>
      <c r="K108">
        <f>IF(AND(CVEsTime2Fix_FormattedDates910[[#This Row],[Time2Fix]]&gt;399,CVEsTime2Fix_FormattedDates910[[#This Row],[Time2Fix]]&lt;500),1,0)</f>
        <v>0</v>
      </c>
      <c r="L108">
        <f>IF(AND(CVEsTime2Fix_FormattedDates910[[#This Row],[Time2Fix]]&gt;499,CVEsTime2Fix_FormattedDates910[[#This Row],[Time2Fix]]&lt;1000),1,0)</f>
        <v>0</v>
      </c>
    </row>
    <row r="109" spans="1:12" x14ac:dyDescent="0.25">
      <c r="A109" t="s">
        <v>992</v>
      </c>
      <c r="B109" s="11">
        <v>40358</v>
      </c>
      <c r="C109" s="11">
        <v>39909</v>
      </c>
      <c r="D109" s="16">
        <v>-449</v>
      </c>
      <c r="E109">
        <f>IF(CVEsTime2Fix_FormattedDates910[[#This Row],[Time2Fix]]&lt;0,1,0)</f>
        <v>1</v>
      </c>
      <c r="F109">
        <f>IF(AND(CVEsTime2Fix_FormattedDates910[[#This Row],[Time2Fix]]&gt;0,CVEsTime2Fix_FormattedDates910[[#This Row],[Time2Fix]]&lt;50),1,0)</f>
        <v>0</v>
      </c>
      <c r="G109">
        <f>IF(AND(CVEsTime2Fix_FormattedDates910[[#This Row],[Time2Fix]]&gt;49,CVEsTime2Fix_FormattedDates910[[#This Row],[Time2Fix]]&lt;100),1,0)</f>
        <v>0</v>
      </c>
      <c r="H109">
        <f>IF(AND(CVEsTime2Fix_FormattedDates910[[#This Row],[Time2Fix]]&gt;99,CVEsTime2Fix_FormattedDates910[[#This Row],[Time2Fix]]&lt;200),1,0)</f>
        <v>0</v>
      </c>
      <c r="I109">
        <f>IF(AND(CVEsTime2Fix_FormattedDates910[[#This Row],[Time2Fix]]&gt;199,CVEsTime2Fix_FormattedDates910[[#This Row],[Time2Fix]]&lt;300),1,0)</f>
        <v>0</v>
      </c>
      <c r="J109">
        <f>IF(AND(CVEsTime2Fix_FormattedDates910[[#This Row],[Time2Fix]]&gt;299,CVEsTime2Fix_FormattedDates910[[#This Row],[Time2Fix]]&lt;400),1,0)</f>
        <v>0</v>
      </c>
      <c r="K109">
        <f>IF(AND(CVEsTime2Fix_FormattedDates910[[#This Row],[Time2Fix]]&gt;399,CVEsTime2Fix_FormattedDates910[[#This Row],[Time2Fix]]&lt;500),1,0)</f>
        <v>0</v>
      </c>
      <c r="L109">
        <f>IF(AND(CVEsTime2Fix_FormattedDates910[[#This Row],[Time2Fix]]&gt;499,CVEsTime2Fix_FormattedDates910[[#This Row],[Time2Fix]]&lt;1000),1,0)</f>
        <v>0</v>
      </c>
    </row>
    <row r="110" spans="1:12" x14ac:dyDescent="0.25">
      <c r="A110" t="s">
        <v>993</v>
      </c>
      <c r="B110" s="11">
        <v>40358</v>
      </c>
      <c r="C110" s="11">
        <v>39909</v>
      </c>
      <c r="D110" s="16">
        <v>-449</v>
      </c>
      <c r="E110">
        <f>IF(CVEsTime2Fix_FormattedDates910[[#This Row],[Time2Fix]]&lt;0,1,0)</f>
        <v>1</v>
      </c>
      <c r="F110">
        <f>IF(AND(CVEsTime2Fix_FormattedDates910[[#This Row],[Time2Fix]]&gt;0,CVEsTime2Fix_FormattedDates910[[#This Row],[Time2Fix]]&lt;50),1,0)</f>
        <v>0</v>
      </c>
      <c r="G110">
        <f>IF(AND(CVEsTime2Fix_FormattedDates910[[#This Row],[Time2Fix]]&gt;49,CVEsTime2Fix_FormattedDates910[[#This Row],[Time2Fix]]&lt;100),1,0)</f>
        <v>0</v>
      </c>
      <c r="H110">
        <f>IF(AND(CVEsTime2Fix_FormattedDates910[[#This Row],[Time2Fix]]&gt;99,CVEsTime2Fix_FormattedDates910[[#This Row],[Time2Fix]]&lt;200),1,0)</f>
        <v>0</v>
      </c>
      <c r="I110">
        <f>IF(AND(CVEsTime2Fix_FormattedDates910[[#This Row],[Time2Fix]]&gt;199,CVEsTime2Fix_FormattedDates910[[#This Row],[Time2Fix]]&lt;300),1,0)</f>
        <v>0</v>
      </c>
      <c r="J110">
        <f>IF(AND(CVEsTime2Fix_FormattedDates910[[#This Row],[Time2Fix]]&gt;299,CVEsTime2Fix_FormattedDates910[[#This Row],[Time2Fix]]&lt;400),1,0)</f>
        <v>0</v>
      </c>
      <c r="K110">
        <f>IF(AND(CVEsTime2Fix_FormattedDates910[[#This Row],[Time2Fix]]&gt;399,CVEsTime2Fix_FormattedDates910[[#This Row],[Time2Fix]]&lt;500),1,0)</f>
        <v>0</v>
      </c>
      <c r="L110">
        <f>IF(AND(CVEsTime2Fix_FormattedDates910[[#This Row],[Time2Fix]]&gt;499,CVEsTime2Fix_FormattedDates910[[#This Row],[Time2Fix]]&lt;1000),1,0)</f>
        <v>0</v>
      </c>
    </row>
    <row r="111" spans="1:12" x14ac:dyDescent="0.25">
      <c r="A111" t="s">
        <v>994</v>
      </c>
      <c r="B111" s="11">
        <v>40358</v>
      </c>
      <c r="C111" s="11">
        <v>39909</v>
      </c>
      <c r="D111" s="16">
        <v>-449</v>
      </c>
      <c r="E111">
        <f>IF(CVEsTime2Fix_FormattedDates910[[#This Row],[Time2Fix]]&lt;0,1,0)</f>
        <v>1</v>
      </c>
      <c r="F111">
        <f>IF(AND(CVEsTime2Fix_FormattedDates910[[#This Row],[Time2Fix]]&gt;0,CVEsTime2Fix_FormattedDates910[[#This Row],[Time2Fix]]&lt;50),1,0)</f>
        <v>0</v>
      </c>
      <c r="G111">
        <f>IF(AND(CVEsTime2Fix_FormattedDates910[[#This Row],[Time2Fix]]&gt;49,CVEsTime2Fix_FormattedDates910[[#This Row],[Time2Fix]]&lt;100),1,0)</f>
        <v>0</v>
      </c>
      <c r="H111">
        <f>IF(AND(CVEsTime2Fix_FormattedDates910[[#This Row],[Time2Fix]]&gt;99,CVEsTime2Fix_FormattedDates910[[#This Row],[Time2Fix]]&lt;200),1,0)</f>
        <v>0</v>
      </c>
      <c r="I111">
        <f>IF(AND(CVEsTime2Fix_FormattedDates910[[#This Row],[Time2Fix]]&gt;199,CVEsTime2Fix_FormattedDates910[[#This Row],[Time2Fix]]&lt;300),1,0)</f>
        <v>0</v>
      </c>
      <c r="J111">
        <f>IF(AND(CVEsTime2Fix_FormattedDates910[[#This Row],[Time2Fix]]&gt;299,CVEsTime2Fix_FormattedDates910[[#This Row],[Time2Fix]]&lt;400),1,0)</f>
        <v>0</v>
      </c>
      <c r="K111">
        <f>IF(AND(CVEsTime2Fix_FormattedDates910[[#This Row],[Time2Fix]]&gt;399,CVEsTime2Fix_FormattedDates910[[#This Row],[Time2Fix]]&lt;500),1,0)</f>
        <v>0</v>
      </c>
      <c r="L111">
        <f>IF(AND(CVEsTime2Fix_FormattedDates910[[#This Row],[Time2Fix]]&gt;499,CVEsTime2Fix_FormattedDates910[[#This Row],[Time2Fix]]&lt;1000),1,0)</f>
        <v>0</v>
      </c>
    </row>
    <row r="112" spans="1:12" x14ac:dyDescent="0.25">
      <c r="A112" t="s">
        <v>995</v>
      </c>
      <c r="B112" s="11">
        <v>40358</v>
      </c>
      <c r="C112" s="11">
        <v>39909</v>
      </c>
      <c r="D112" s="16">
        <v>-449</v>
      </c>
      <c r="E112">
        <f>IF(CVEsTime2Fix_FormattedDates910[[#This Row],[Time2Fix]]&lt;0,1,0)</f>
        <v>1</v>
      </c>
      <c r="F112">
        <f>IF(AND(CVEsTime2Fix_FormattedDates910[[#This Row],[Time2Fix]]&gt;0,CVEsTime2Fix_FormattedDates910[[#This Row],[Time2Fix]]&lt;50),1,0)</f>
        <v>0</v>
      </c>
      <c r="G112">
        <f>IF(AND(CVEsTime2Fix_FormattedDates910[[#This Row],[Time2Fix]]&gt;49,CVEsTime2Fix_FormattedDates910[[#This Row],[Time2Fix]]&lt;100),1,0)</f>
        <v>0</v>
      </c>
      <c r="H112">
        <f>IF(AND(CVEsTime2Fix_FormattedDates910[[#This Row],[Time2Fix]]&gt;99,CVEsTime2Fix_FormattedDates910[[#This Row],[Time2Fix]]&lt;200),1,0)</f>
        <v>0</v>
      </c>
      <c r="I112">
        <f>IF(AND(CVEsTime2Fix_FormattedDates910[[#This Row],[Time2Fix]]&gt;199,CVEsTime2Fix_FormattedDates910[[#This Row],[Time2Fix]]&lt;300),1,0)</f>
        <v>0</v>
      </c>
      <c r="J112">
        <f>IF(AND(CVEsTime2Fix_FormattedDates910[[#This Row],[Time2Fix]]&gt;299,CVEsTime2Fix_FormattedDates910[[#This Row],[Time2Fix]]&lt;400),1,0)</f>
        <v>0</v>
      </c>
      <c r="K112">
        <f>IF(AND(CVEsTime2Fix_FormattedDates910[[#This Row],[Time2Fix]]&gt;399,CVEsTime2Fix_FormattedDates910[[#This Row],[Time2Fix]]&lt;500),1,0)</f>
        <v>0</v>
      </c>
      <c r="L112">
        <f>IF(AND(CVEsTime2Fix_FormattedDates910[[#This Row],[Time2Fix]]&gt;499,CVEsTime2Fix_FormattedDates910[[#This Row],[Time2Fix]]&lt;1000),1,0)</f>
        <v>0</v>
      </c>
    </row>
    <row r="113" spans="1:12" x14ac:dyDescent="0.25">
      <c r="A113" t="s">
        <v>996</v>
      </c>
      <c r="B113" s="11">
        <v>40358</v>
      </c>
      <c r="C113" s="11">
        <v>39909</v>
      </c>
      <c r="D113" s="16">
        <v>-449</v>
      </c>
      <c r="E113">
        <f>IF(CVEsTime2Fix_FormattedDates910[[#This Row],[Time2Fix]]&lt;0,1,0)</f>
        <v>1</v>
      </c>
      <c r="F113">
        <f>IF(AND(CVEsTime2Fix_FormattedDates910[[#This Row],[Time2Fix]]&gt;0,CVEsTime2Fix_FormattedDates910[[#This Row],[Time2Fix]]&lt;50),1,0)</f>
        <v>0</v>
      </c>
      <c r="G113">
        <f>IF(AND(CVEsTime2Fix_FormattedDates910[[#This Row],[Time2Fix]]&gt;49,CVEsTime2Fix_FormattedDates910[[#This Row],[Time2Fix]]&lt;100),1,0)</f>
        <v>0</v>
      </c>
      <c r="H113">
        <f>IF(AND(CVEsTime2Fix_FormattedDates910[[#This Row],[Time2Fix]]&gt;99,CVEsTime2Fix_FormattedDates910[[#This Row],[Time2Fix]]&lt;200),1,0)</f>
        <v>0</v>
      </c>
      <c r="I113">
        <f>IF(AND(CVEsTime2Fix_FormattedDates910[[#This Row],[Time2Fix]]&gt;199,CVEsTime2Fix_FormattedDates910[[#This Row],[Time2Fix]]&lt;300),1,0)</f>
        <v>0</v>
      </c>
      <c r="J113">
        <f>IF(AND(CVEsTime2Fix_FormattedDates910[[#This Row],[Time2Fix]]&gt;299,CVEsTime2Fix_FormattedDates910[[#This Row],[Time2Fix]]&lt;400),1,0)</f>
        <v>0</v>
      </c>
      <c r="K113">
        <f>IF(AND(CVEsTime2Fix_FormattedDates910[[#This Row],[Time2Fix]]&gt;399,CVEsTime2Fix_FormattedDates910[[#This Row],[Time2Fix]]&lt;500),1,0)</f>
        <v>0</v>
      </c>
      <c r="L113">
        <f>IF(AND(CVEsTime2Fix_FormattedDates910[[#This Row],[Time2Fix]]&gt;499,CVEsTime2Fix_FormattedDates910[[#This Row],[Time2Fix]]&lt;1000),1,0)</f>
        <v>0</v>
      </c>
    </row>
    <row r="114" spans="1:12" x14ac:dyDescent="0.25">
      <c r="A114" t="s">
        <v>997</v>
      </c>
      <c r="B114" s="11">
        <v>40358</v>
      </c>
      <c r="C114" s="11">
        <v>39909</v>
      </c>
      <c r="D114" s="16">
        <v>-449</v>
      </c>
      <c r="E114">
        <f>IF(CVEsTime2Fix_FormattedDates910[[#This Row],[Time2Fix]]&lt;0,1,0)</f>
        <v>1</v>
      </c>
      <c r="F114">
        <f>IF(AND(CVEsTime2Fix_FormattedDates910[[#This Row],[Time2Fix]]&gt;0,CVEsTime2Fix_FormattedDates910[[#This Row],[Time2Fix]]&lt;50),1,0)</f>
        <v>0</v>
      </c>
      <c r="G114">
        <f>IF(AND(CVEsTime2Fix_FormattedDates910[[#This Row],[Time2Fix]]&gt;49,CVEsTime2Fix_FormattedDates910[[#This Row],[Time2Fix]]&lt;100),1,0)</f>
        <v>0</v>
      </c>
      <c r="H114">
        <f>IF(AND(CVEsTime2Fix_FormattedDates910[[#This Row],[Time2Fix]]&gt;99,CVEsTime2Fix_FormattedDates910[[#This Row],[Time2Fix]]&lt;200),1,0)</f>
        <v>0</v>
      </c>
      <c r="I114">
        <f>IF(AND(CVEsTime2Fix_FormattedDates910[[#This Row],[Time2Fix]]&gt;199,CVEsTime2Fix_FormattedDates910[[#This Row],[Time2Fix]]&lt;300),1,0)</f>
        <v>0</v>
      </c>
      <c r="J114">
        <f>IF(AND(CVEsTime2Fix_FormattedDates910[[#This Row],[Time2Fix]]&gt;299,CVEsTime2Fix_FormattedDates910[[#This Row],[Time2Fix]]&lt;400),1,0)</f>
        <v>0</v>
      </c>
      <c r="K114">
        <f>IF(AND(CVEsTime2Fix_FormattedDates910[[#This Row],[Time2Fix]]&gt;399,CVEsTime2Fix_FormattedDates910[[#This Row],[Time2Fix]]&lt;500),1,0)</f>
        <v>0</v>
      </c>
      <c r="L114">
        <f>IF(AND(CVEsTime2Fix_FormattedDates910[[#This Row],[Time2Fix]]&gt;499,CVEsTime2Fix_FormattedDates910[[#This Row],[Time2Fix]]&lt;1000),1,0)</f>
        <v>0</v>
      </c>
    </row>
    <row r="115" spans="1:12" x14ac:dyDescent="0.25">
      <c r="A115" t="s">
        <v>998</v>
      </c>
      <c r="B115" s="11">
        <v>40358</v>
      </c>
      <c r="C115" s="11">
        <v>39909</v>
      </c>
      <c r="D115" s="16">
        <v>-449</v>
      </c>
      <c r="E115">
        <f>IF(CVEsTime2Fix_FormattedDates910[[#This Row],[Time2Fix]]&lt;0,1,0)</f>
        <v>1</v>
      </c>
      <c r="F115">
        <f>IF(AND(CVEsTime2Fix_FormattedDates910[[#This Row],[Time2Fix]]&gt;0,CVEsTime2Fix_FormattedDates910[[#This Row],[Time2Fix]]&lt;50),1,0)</f>
        <v>0</v>
      </c>
      <c r="G115">
        <f>IF(AND(CVEsTime2Fix_FormattedDates910[[#This Row],[Time2Fix]]&gt;49,CVEsTime2Fix_FormattedDates910[[#This Row],[Time2Fix]]&lt;100),1,0)</f>
        <v>0</v>
      </c>
      <c r="H115">
        <f>IF(AND(CVEsTime2Fix_FormattedDates910[[#This Row],[Time2Fix]]&gt;99,CVEsTime2Fix_FormattedDates910[[#This Row],[Time2Fix]]&lt;200),1,0)</f>
        <v>0</v>
      </c>
      <c r="I115">
        <f>IF(AND(CVEsTime2Fix_FormattedDates910[[#This Row],[Time2Fix]]&gt;199,CVEsTime2Fix_FormattedDates910[[#This Row],[Time2Fix]]&lt;300),1,0)</f>
        <v>0</v>
      </c>
      <c r="J115">
        <f>IF(AND(CVEsTime2Fix_FormattedDates910[[#This Row],[Time2Fix]]&gt;299,CVEsTime2Fix_FormattedDates910[[#This Row],[Time2Fix]]&lt;400),1,0)</f>
        <v>0</v>
      </c>
      <c r="K115">
        <f>IF(AND(CVEsTime2Fix_FormattedDates910[[#This Row],[Time2Fix]]&gt;399,CVEsTime2Fix_FormattedDates910[[#This Row],[Time2Fix]]&lt;500),1,0)</f>
        <v>0</v>
      </c>
      <c r="L115">
        <f>IF(AND(CVEsTime2Fix_FormattedDates910[[#This Row],[Time2Fix]]&gt;499,CVEsTime2Fix_FormattedDates910[[#This Row],[Time2Fix]]&lt;1000),1,0)</f>
        <v>0</v>
      </c>
    </row>
    <row r="116" spans="1:12" x14ac:dyDescent="0.25">
      <c r="A116" t="s">
        <v>999</v>
      </c>
      <c r="B116" s="11">
        <v>40358</v>
      </c>
      <c r="C116" s="11">
        <v>39909</v>
      </c>
      <c r="D116" s="16">
        <v>-449</v>
      </c>
      <c r="E116">
        <f>IF(CVEsTime2Fix_FormattedDates910[[#This Row],[Time2Fix]]&lt;0,1,0)</f>
        <v>1</v>
      </c>
      <c r="F116">
        <f>IF(AND(CVEsTime2Fix_FormattedDates910[[#This Row],[Time2Fix]]&gt;0,CVEsTime2Fix_FormattedDates910[[#This Row],[Time2Fix]]&lt;50),1,0)</f>
        <v>0</v>
      </c>
      <c r="G116">
        <f>IF(AND(CVEsTime2Fix_FormattedDates910[[#This Row],[Time2Fix]]&gt;49,CVEsTime2Fix_FormattedDates910[[#This Row],[Time2Fix]]&lt;100),1,0)</f>
        <v>0</v>
      </c>
      <c r="H116">
        <f>IF(AND(CVEsTime2Fix_FormattedDates910[[#This Row],[Time2Fix]]&gt;99,CVEsTime2Fix_FormattedDates910[[#This Row],[Time2Fix]]&lt;200),1,0)</f>
        <v>0</v>
      </c>
      <c r="I116">
        <f>IF(AND(CVEsTime2Fix_FormattedDates910[[#This Row],[Time2Fix]]&gt;199,CVEsTime2Fix_FormattedDates910[[#This Row],[Time2Fix]]&lt;300),1,0)</f>
        <v>0</v>
      </c>
      <c r="J116">
        <f>IF(AND(CVEsTime2Fix_FormattedDates910[[#This Row],[Time2Fix]]&gt;299,CVEsTime2Fix_FormattedDates910[[#This Row],[Time2Fix]]&lt;400),1,0)</f>
        <v>0</v>
      </c>
      <c r="K116">
        <f>IF(AND(CVEsTime2Fix_FormattedDates910[[#This Row],[Time2Fix]]&gt;399,CVEsTime2Fix_FormattedDates910[[#This Row],[Time2Fix]]&lt;500),1,0)</f>
        <v>0</v>
      </c>
      <c r="L116">
        <f>IF(AND(CVEsTime2Fix_FormattedDates910[[#This Row],[Time2Fix]]&gt;499,CVEsTime2Fix_FormattedDates910[[#This Row],[Time2Fix]]&lt;1000),1,0)</f>
        <v>0</v>
      </c>
    </row>
    <row r="117" spans="1:12" x14ac:dyDescent="0.25">
      <c r="A117" t="s">
        <v>1000</v>
      </c>
      <c r="B117" s="11">
        <v>40358</v>
      </c>
      <c r="C117" s="11">
        <v>39909</v>
      </c>
      <c r="D117" s="16">
        <v>-449</v>
      </c>
      <c r="E117">
        <f>IF(CVEsTime2Fix_FormattedDates910[[#This Row],[Time2Fix]]&lt;0,1,0)</f>
        <v>1</v>
      </c>
      <c r="F117">
        <f>IF(AND(CVEsTime2Fix_FormattedDates910[[#This Row],[Time2Fix]]&gt;0,CVEsTime2Fix_FormattedDates910[[#This Row],[Time2Fix]]&lt;50),1,0)</f>
        <v>0</v>
      </c>
      <c r="G117">
        <f>IF(AND(CVEsTime2Fix_FormattedDates910[[#This Row],[Time2Fix]]&gt;49,CVEsTime2Fix_FormattedDates910[[#This Row],[Time2Fix]]&lt;100),1,0)</f>
        <v>0</v>
      </c>
      <c r="H117">
        <f>IF(AND(CVEsTime2Fix_FormattedDates910[[#This Row],[Time2Fix]]&gt;99,CVEsTime2Fix_FormattedDates910[[#This Row],[Time2Fix]]&lt;200),1,0)</f>
        <v>0</v>
      </c>
      <c r="I117">
        <f>IF(AND(CVEsTime2Fix_FormattedDates910[[#This Row],[Time2Fix]]&gt;199,CVEsTime2Fix_FormattedDates910[[#This Row],[Time2Fix]]&lt;300),1,0)</f>
        <v>0</v>
      </c>
      <c r="J117">
        <f>IF(AND(CVEsTime2Fix_FormattedDates910[[#This Row],[Time2Fix]]&gt;299,CVEsTime2Fix_FormattedDates910[[#This Row],[Time2Fix]]&lt;400),1,0)</f>
        <v>0</v>
      </c>
      <c r="K117">
        <f>IF(AND(CVEsTime2Fix_FormattedDates910[[#This Row],[Time2Fix]]&gt;399,CVEsTime2Fix_FormattedDates910[[#This Row],[Time2Fix]]&lt;500),1,0)</f>
        <v>0</v>
      </c>
      <c r="L117">
        <f>IF(AND(CVEsTime2Fix_FormattedDates910[[#This Row],[Time2Fix]]&gt;499,CVEsTime2Fix_FormattedDates910[[#This Row],[Time2Fix]]&lt;1000),1,0)</f>
        <v>0</v>
      </c>
    </row>
    <row r="118" spans="1:12" x14ac:dyDescent="0.25">
      <c r="A118" t="s">
        <v>1001</v>
      </c>
      <c r="B118" s="11">
        <v>40358</v>
      </c>
      <c r="C118" s="11">
        <v>39909</v>
      </c>
      <c r="D118" s="16">
        <v>-449</v>
      </c>
      <c r="E118">
        <f>IF(CVEsTime2Fix_FormattedDates910[[#This Row],[Time2Fix]]&lt;0,1,0)</f>
        <v>1</v>
      </c>
      <c r="F118">
        <f>IF(AND(CVEsTime2Fix_FormattedDates910[[#This Row],[Time2Fix]]&gt;0,CVEsTime2Fix_FormattedDates910[[#This Row],[Time2Fix]]&lt;50),1,0)</f>
        <v>0</v>
      </c>
      <c r="G118">
        <f>IF(AND(CVEsTime2Fix_FormattedDates910[[#This Row],[Time2Fix]]&gt;49,CVEsTime2Fix_FormattedDates910[[#This Row],[Time2Fix]]&lt;100),1,0)</f>
        <v>0</v>
      </c>
      <c r="H118">
        <f>IF(AND(CVEsTime2Fix_FormattedDates910[[#This Row],[Time2Fix]]&gt;99,CVEsTime2Fix_FormattedDates910[[#This Row],[Time2Fix]]&lt;200),1,0)</f>
        <v>0</v>
      </c>
      <c r="I118">
        <f>IF(AND(CVEsTime2Fix_FormattedDates910[[#This Row],[Time2Fix]]&gt;199,CVEsTime2Fix_FormattedDates910[[#This Row],[Time2Fix]]&lt;300),1,0)</f>
        <v>0</v>
      </c>
      <c r="J118">
        <f>IF(AND(CVEsTime2Fix_FormattedDates910[[#This Row],[Time2Fix]]&gt;299,CVEsTime2Fix_FormattedDates910[[#This Row],[Time2Fix]]&lt;400),1,0)</f>
        <v>0</v>
      </c>
      <c r="K118">
        <f>IF(AND(CVEsTime2Fix_FormattedDates910[[#This Row],[Time2Fix]]&gt;399,CVEsTime2Fix_FormattedDates910[[#This Row],[Time2Fix]]&lt;500),1,0)</f>
        <v>0</v>
      </c>
      <c r="L118">
        <f>IF(AND(CVEsTime2Fix_FormattedDates910[[#This Row],[Time2Fix]]&gt;499,CVEsTime2Fix_FormattedDates910[[#This Row],[Time2Fix]]&lt;1000),1,0)</f>
        <v>0</v>
      </c>
    </row>
    <row r="119" spans="1:12" x14ac:dyDescent="0.25">
      <c r="A119" t="s">
        <v>1002</v>
      </c>
      <c r="B119" s="11">
        <v>40358</v>
      </c>
      <c r="C119" s="11">
        <v>39909</v>
      </c>
      <c r="D119" s="16">
        <v>-449</v>
      </c>
      <c r="E119">
        <f>IF(CVEsTime2Fix_FormattedDates910[[#This Row],[Time2Fix]]&lt;0,1,0)</f>
        <v>1</v>
      </c>
      <c r="F119">
        <f>IF(AND(CVEsTime2Fix_FormattedDates910[[#This Row],[Time2Fix]]&gt;0,CVEsTime2Fix_FormattedDates910[[#This Row],[Time2Fix]]&lt;50),1,0)</f>
        <v>0</v>
      </c>
      <c r="G119">
        <f>IF(AND(CVEsTime2Fix_FormattedDates910[[#This Row],[Time2Fix]]&gt;49,CVEsTime2Fix_FormattedDates910[[#This Row],[Time2Fix]]&lt;100),1,0)</f>
        <v>0</v>
      </c>
      <c r="H119">
        <f>IF(AND(CVEsTime2Fix_FormattedDates910[[#This Row],[Time2Fix]]&gt;99,CVEsTime2Fix_FormattedDates910[[#This Row],[Time2Fix]]&lt;200),1,0)</f>
        <v>0</v>
      </c>
      <c r="I119">
        <f>IF(AND(CVEsTime2Fix_FormattedDates910[[#This Row],[Time2Fix]]&gt;199,CVEsTime2Fix_FormattedDates910[[#This Row],[Time2Fix]]&lt;300),1,0)</f>
        <v>0</v>
      </c>
      <c r="J119">
        <f>IF(AND(CVEsTime2Fix_FormattedDates910[[#This Row],[Time2Fix]]&gt;299,CVEsTime2Fix_FormattedDates910[[#This Row],[Time2Fix]]&lt;400),1,0)</f>
        <v>0</v>
      </c>
      <c r="K119">
        <f>IF(AND(CVEsTime2Fix_FormattedDates910[[#This Row],[Time2Fix]]&gt;399,CVEsTime2Fix_FormattedDates910[[#This Row],[Time2Fix]]&lt;500),1,0)</f>
        <v>0</v>
      </c>
      <c r="L119">
        <f>IF(AND(CVEsTime2Fix_FormattedDates910[[#This Row],[Time2Fix]]&gt;499,CVEsTime2Fix_FormattedDates910[[#This Row],[Time2Fix]]&lt;1000),1,0)</f>
        <v>0</v>
      </c>
    </row>
    <row r="120" spans="1:12" x14ac:dyDescent="0.25">
      <c r="A120" t="s">
        <v>1003</v>
      </c>
      <c r="B120" s="11">
        <v>40358</v>
      </c>
      <c r="C120" s="11">
        <v>39909</v>
      </c>
      <c r="D120" s="16">
        <v>-449</v>
      </c>
      <c r="E120">
        <f>IF(CVEsTime2Fix_FormattedDates910[[#This Row],[Time2Fix]]&lt;0,1,0)</f>
        <v>1</v>
      </c>
      <c r="F120">
        <f>IF(AND(CVEsTime2Fix_FormattedDates910[[#This Row],[Time2Fix]]&gt;0,CVEsTime2Fix_FormattedDates910[[#This Row],[Time2Fix]]&lt;50),1,0)</f>
        <v>0</v>
      </c>
      <c r="G120">
        <f>IF(AND(CVEsTime2Fix_FormattedDates910[[#This Row],[Time2Fix]]&gt;49,CVEsTime2Fix_FormattedDates910[[#This Row],[Time2Fix]]&lt;100),1,0)</f>
        <v>0</v>
      </c>
      <c r="H120">
        <f>IF(AND(CVEsTime2Fix_FormattedDates910[[#This Row],[Time2Fix]]&gt;99,CVEsTime2Fix_FormattedDates910[[#This Row],[Time2Fix]]&lt;200),1,0)</f>
        <v>0</v>
      </c>
      <c r="I120">
        <f>IF(AND(CVEsTime2Fix_FormattedDates910[[#This Row],[Time2Fix]]&gt;199,CVEsTime2Fix_FormattedDates910[[#This Row],[Time2Fix]]&lt;300),1,0)</f>
        <v>0</v>
      </c>
      <c r="J120">
        <f>IF(AND(CVEsTime2Fix_FormattedDates910[[#This Row],[Time2Fix]]&gt;299,CVEsTime2Fix_FormattedDates910[[#This Row],[Time2Fix]]&lt;400),1,0)</f>
        <v>0</v>
      </c>
      <c r="K120">
        <f>IF(AND(CVEsTime2Fix_FormattedDates910[[#This Row],[Time2Fix]]&gt;399,CVEsTime2Fix_FormattedDates910[[#This Row],[Time2Fix]]&lt;500),1,0)</f>
        <v>0</v>
      </c>
      <c r="L120">
        <f>IF(AND(CVEsTime2Fix_FormattedDates910[[#This Row],[Time2Fix]]&gt;499,CVEsTime2Fix_FormattedDates910[[#This Row],[Time2Fix]]&lt;1000),1,0)</f>
        <v>0</v>
      </c>
    </row>
    <row r="121" spans="1:12" x14ac:dyDescent="0.25">
      <c r="A121" t="s">
        <v>1004</v>
      </c>
      <c r="B121" s="11">
        <v>40358</v>
      </c>
      <c r="C121" s="11">
        <v>39909</v>
      </c>
      <c r="D121" s="16">
        <v>-449</v>
      </c>
      <c r="E121">
        <f>IF(CVEsTime2Fix_FormattedDates910[[#This Row],[Time2Fix]]&lt;0,1,0)</f>
        <v>1</v>
      </c>
      <c r="F121">
        <f>IF(AND(CVEsTime2Fix_FormattedDates910[[#This Row],[Time2Fix]]&gt;0,CVEsTime2Fix_FormattedDates910[[#This Row],[Time2Fix]]&lt;50),1,0)</f>
        <v>0</v>
      </c>
      <c r="G121">
        <f>IF(AND(CVEsTime2Fix_FormattedDates910[[#This Row],[Time2Fix]]&gt;49,CVEsTime2Fix_FormattedDates910[[#This Row],[Time2Fix]]&lt;100),1,0)</f>
        <v>0</v>
      </c>
      <c r="H121">
        <f>IF(AND(CVEsTime2Fix_FormattedDates910[[#This Row],[Time2Fix]]&gt;99,CVEsTime2Fix_FormattedDates910[[#This Row],[Time2Fix]]&lt;200),1,0)</f>
        <v>0</v>
      </c>
      <c r="I121">
        <f>IF(AND(CVEsTime2Fix_FormattedDates910[[#This Row],[Time2Fix]]&gt;199,CVEsTime2Fix_FormattedDates910[[#This Row],[Time2Fix]]&lt;300),1,0)</f>
        <v>0</v>
      </c>
      <c r="J121">
        <f>IF(AND(CVEsTime2Fix_FormattedDates910[[#This Row],[Time2Fix]]&gt;299,CVEsTime2Fix_FormattedDates910[[#This Row],[Time2Fix]]&lt;400),1,0)</f>
        <v>0</v>
      </c>
      <c r="K121">
        <f>IF(AND(CVEsTime2Fix_FormattedDates910[[#This Row],[Time2Fix]]&gt;399,CVEsTime2Fix_FormattedDates910[[#This Row],[Time2Fix]]&lt;500),1,0)</f>
        <v>0</v>
      </c>
      <c r="L121">
        <f>IF(AND(CVEsTime2Fix_FormattedDates910[[#This Row],[Time2Fix]]&gt;499,CVEsTime2Fix_FormattedDates910[[#This Row],[Time2Fix]]&lt;1000),1,0)</f>
        <v>0</v>
      </c>
    </row>
    <row r="122" spans="1:12" hidden="1" x14ac:dyDescent="0.25">
      <c r="A122" t="s">
        <v>646</v>
      </c>
      <c r="B122" s="11">
        <v>43742</v>
      </c>
      <c r="C122" s="11"/>
      <c r="D122" s="16"/>
      <c r="E122">
        <f>IF(CVEsTime2Fix_FormattedDates910[[#This Row],[Time2Fix]]&lt;0,1,0)</f>
        <v>0</v>
      </c>
      <c r="F122">
        <f>IF(AND(CVEsTime2Fix_FormattedDates910[[#This Row],[Time2Fix]]&gt;0,CVEsTime2Fix_FormattedDates910[[#This Row],[Time2Fix]]&lt;50),1,0)</f>
        <v>0</v>
      </c>
      <c r="G122">
        <f>IF(AND(CVEsTime2Fix_FormattedDates910[[#This Row],[Time2Fix]]&gt;49,CVEsTime2Fix_FormattedDates910[[#This Row],[Time2Fix]]&lt;100),1,0)</f>
        <v>0</v>
      </c>
      <c r="H122">
        <f>IF(AND(CVEsTime2Fix_FormattedDates910[[#This Row],[Time2Fix]]&gt;99,CVEsTime2Fix_FormattedDates910[[#This Row],[Time2Fix]]&lt;200),1,0)</f>
        <v>0</v>
      </c>
      <c r="I122">
        <f>IF(AND(CVEsTime2Fix_FormattedDates910[[#This Row],[Time2Fix]]&gt;199,CVEsTime2Fix_FormattedDates910[[#This Row],[Time2Fix]]&lt;300),1,0)</f>
        <v>0</v>
      </c>
      <c r="J122">
        <f>IF(AND(CVEsTime2Fix_FormattedDates910[[#This Row],[Time2Fix]]&gt;299,CVEsTime2Fix_FormattedDates910[[#This Row],[Time2Fix]]&lt;400),1,0)</f>
        <v>0</v>
      </c>
      <c r="K122">
        <f>IF(AND(CVEsTime2Fix_FormattedDates910[[#This Row],[Time2Fix]]&gt;399,CVEsTime2Fix_FormattedDates910[[#This Row],[Time2Fix]]&lt;500),1,0)</f>
        <v>0</v>
      </c>
      <c r="L122">
        <f>IF(AND(CVEsTime2Fix_FormattedDates910[[#This Row],[Time2Fix]]&gt;499,CVEsTime2Fix_FormattedDates910[[#This Row],[Time2Fix]]&lt;1000),1,0)</f>
        <v>0</v>
      </c>
    </row>
    <row r="123" spans="1:12" hidden="1" x14ac:dyDescent="0.25">
      <c r="A123" t="s">
        <v>1006</v>
      </c>
      <c r="B123" s="11">
        <v>40177</v>
      </c>
      <c r="C123" s="11" t="s">
        <v>1125</v>
      </c>
      <c r="D123" s="16">
        <v>76</v>
      </c>
      <c r="E123">
        <f>IF(CVEsTime2Fix_FormattedDates910[[#This Row],[Time2Fix]]&lt;0,1,0)</f>
        <v>0</v>
      </c>
      <c r="F123">
        <f>IF(AND(CVEsTime2Fix_FormattedDates910[[#This Row],[Time2Fix]]&gt;0,CVEsTime2Fix_FormattedDates910[[#This Row],[Time2Fix]]&lt;50),1,0)</f>
        <v>0</v>
      </c>
      <c r="G123">
        <f>IF(AND(CVEsTime2Fix_FormattedDates910[[#This Row],[Time2Fix]]&gt;49,CVEsTime2Fix_FormattedDates910[[#This Row],[Time2Fix]]&lt;100),1,0)</f>
        <v>1</v>
      </c>
      <c r="H123">
        <f>IF(AND(CVEsTime2Fix_FormattedDates910[[#This Row],[Time2Fix]]&gt;99,CVEsTime2Fix_FormattedDates910[[#This Row],[Time2Fix]]&lt;200),1,0)</f>
        <v>0</v>
      </c>
      <c r="I123">
        <f>IF(AND(CVEsTime2Fix_FormattedDates910[[#This Row],[Time2Fix]]&gt;199,CVEsTime2Fix_FormattedDates910[[#This Row],[Time2Fix]]&lt;300),1,0)</f>
        <v>0</v>
      </c>
      <c r="J123">
        <f>IF(AND(CVEsTime2Fix_FormattedDates910[[#This Row],[Time2Fix]]&gt;299,CVEsTime2Fix_FormattedDates910[[#This Row],[Time2Fix]]&lt;400),1,0)</f>
        <v>0</v>
      </c>
      <c r="K123">
        <f>IF(AND(CVEsTime2Fix_FormattedDates910[[#This Row],[Time2Fix]]&gt;399,CVEsTime2Fix_FormattedDates910[[#This Row],[Time2Fix]]&lt;500),1,0)</f>
        <v>0</v>
      </c>
      <c r="L123">
        <f>IF(AND(CVEsTime2Fix_FormattedDates910[[#This Row],[Time2Fix]]&gt;499,CVEsTime2Fix_FormattedDates910[[#This Row],[Time2Fix]]&lt;1000),1,0)</f>
        <v>0</v>
      </c>
    </row>
    <row r="124" spans="1:12" hidden="1" x14ac:dyDescent="0.25">
      <c r="A124" t="s">
        <v>1007</v>
      </c>
      <c r="B124" s="11">
        <v>40182</v>
      </c>
      <c r="C124" s="11">
        <v>40220</v>
      </c>
      <c r="D124" s="16">
        <v>38</v>
      </c>
      <c r="E124">
        <f>IF(CVEsTime2Fix_FormattedDates910[[#This Row],[Time2Fix]]&lt;0,1,0)</f>
        <v>0</v>
      </c>
      <c r="F124">
        <f>IF(AND(CVEsTime2Fix_FormattedDates910[[#This Row],[Time2Fix]]&gt;0,CVEsTime2Fix_FormattedDates910[[#This Row],[Time2Fix]]&lt;50),1,0)</f>
        <v>1</v>
      </c>
      <c r="G124">
        <f>IF(AND(CVEsTime2Fix_FormattedDates910[[#This Row],[Time2Fix]]&gt;49,CVEsTime2Fix_FormattedDates910[[#This Row],[Time2Fix]]&lt;100),1,0)</f>
        <v>0</v>
      </c>
      <c r="H124">
        <f>IF(AND(CVEsTime2Fix_FormattedDates910[[#This Row],[Time2Fix]]&gt;99,CVEsTime2Fix_FormattedDates910[[#This Row],[Time2Fix]]&lt;200),1,0)</f>
        <v>0</v>
      </c>
      <c r="I124">
        <f>IF(AND(CVEsTime2Fix_FormattedDates910[[#This Row],[Time2Fix]]&gt;199,CVEsTime2Fix_FormattedDates910[[#This Row],[Time2Fix]]&lt;300),1,0)</f>
        <v>0</v>
      </c>
      <c r="J124">
        <f>IF(AND(CVEsTime2Fix_FormattedDates910[[#This Row],[Time2Fix]]&gt;299,CVEsTime2Fix_FormattedDates910[[#This Row],[Time2Fix]]&lt;400),1,0)</f>
        <v>0</v>
      </c>
      <c r="K124">
        <f>IF(AND(CVEsTime2Fix_FormattedDates910[[#This Row],[Time2Fix]]&gt;399,CVEsTime2Fix_FormattedDates910[[#This Row],[Time2Fix]]&lt;500),1,0)</f>
        <v>0</v>
      </c>
      <c r="L124">
        <f>IF(AND(CVEsTime2Fix_FormattedDates910[[#This Row],[Time2Fix]]&gt;499,CVEsTime2Fix_FormattedDates910[[#This Row],[Time2Fix]]&lt;1000),1,0)</f>
        <v>0</v>
      </c>
    </row>
    <row r="125" spans="1:12" hidden="1" x14ac:dyDescent="0.25">
      <c r="A125" t="s">
        <v>1008</v>
      </c>
      <c r="B125" s="11">
        <v>40182</v>
      </c>
      <c r="C125" s="11">
        <v>40220</v>
      </c>
      <c r="D125" s="16">
        <v>38</v>
      </c>
      <c r="E125">
        <f>IF(CVEsTime2Fix_FormattedDates910[[#This Row],[Time2Fix]]&lt;0,1,0)</f>
        <v>0</v>
      </c>
      <c r="F125">
        <f>IF(AND(CVEsTime2Fix_FormattedDates910[[#This Row],[Time2Fix]]&gt;0,CVEsTime2Fix_FormattedDates910[[#This Row],[Time2Fix]]&lt;50),1,0)</f>
        <v>1</v>
      </c>
      <c r="G125">
        <f>IF(AND(CVEsTime2Fix_FormattedDates910[[#This Row],[Time2Fix]]&gt;49,CVEsTime2Fix_FormattedDates910[[#This Row],[Time2Fix]]&lt;100),1,0)</f>
        <v>0</v>
      </c>
      <c r="H125">
        <f>IF(AND(CVEsTime2Fix_FormattedDates910[[#This Row],[Time2Fix]]&gt;99,CVEsTime2Fix_FormattedDates910[[#This Row],[Time2Fix]]&lt;200),1,0)</f>
        <v>0</v>
      </c>
      <c r="I125">
        <f>IF(AND(CVEsTime2Fix_FormattedDates910[[#This Row],[Time2Fix]]&gt;199,CVEsTime2Fix_FormattedDates910[[#This Row],[Time2Fix]]&lt;300),1,0)</f>
        <v>0</v>
      </c>
      <c r="J125">
        <f>IF(AND(CVEsTime2Fix_FormattedDates910[[#This Row],[Time2Fix]]&gt;299,CVEsTime2Fix_FormattedDates910[[#This Row],[Time2Fix]]&lt;400),1,0)</f>
        <v>0</v>
      </c>
      <c r="K125">
        <f>IF(AND(CVEsTime2Fix_FormattedDates910[[#This Row],[Time2Fix]]&gt;399,CVEsTime2Fix_FormattedDates910[[#This Row],[Time2Fix]]&lt;500),1,0)</f>
        <v>0</v>
      </c>
      <c r="L125">
        <f>IF(AND(CVEsTime2Fix_FormattedDates910[[#This Row],[Time2Fix]]&gt;499,CVEsTime2Fix_FormattedDates910[[#This Row],[Time2Fix]]&lt;1000),1,0)</f>
        <v>0</v>
      </c>
    </row>
    <row r="126" spans="1:12" hidden="1" x14ac:dyDescent="0.25">
      <c r="A126" t="s">
        <v>1009</v>
      </c>
      <c r="B126" s="11">
        <v>40182</v>
      </c>
      <c r="C126" s="11">
        <v>40220</v>
      </c>
      <c r="D126" s="16">
        <v>38</v>
      </c>
      <c r="E126">
        <f>IF(CVEsTime2Fix_FormattedDates910[[#This Row],[Time2Fix]]&lt;0,1,0)</f>
        <v>0</v>
      </c>
      <c r="F126">
        <f>IF(AND(CVEsTime2Fix_FormattedDates910[[#This Row],[Time2Fix]]&gt;0,CVEsTime2Fix_FormattedDates910[[#This Row],[Time2Fix]]&lt;50),1,0)</f>
        <v>1</v>
      </c>
      <c r="G126">
        <f>IF(AND(CVEsTime2Fix_FormattedDates910[[#This Row],[Time2Fix]]&gt;49,CVEsTime2Fix_FormattedDates910[[#This Row],[Time2Fix]]&lt;100),1,0)</f>
        <v>0</v>
      </c>
      <c r="H126">
        <f>IF(AND(CVEsTime2Fix_FormattedDates910[[#This Row],[Time2Fix]]&gt;99,CVEsTime2Fix_FormattedDates910[[#This Row],[Time2Fix]]&lt;200),1,0)</f>
        <v>0</v>
      </c>
      <c r="I126">
        <f>IF(AND(CVEsTime2Fix_FormattedDates910[[#This Row],[Time2Fix]]&gt;199,CVEsTime2Fix_FormattedDates910[[#This Row],[Time2Fix]]&lt;300),1,0)</f>
        <v>0</v>
      </c>
      <c r="J126">
        <f>IF(AND(CVEsTime2Fix_FormattedDates910[[#This Row],[Time2Fix]]&gt;299,CVEsTime2Fix_FormattedDates910[[#This Row],[Time2Fix]]&lt;400),1,0)</f>
        <v>0</v>
      </c>
      <c r="K126">
        <f>IF(AND(CVEsTime2Fix_FormattedDates910[[#This Row],[Time2Fix]]&gt;399,CVEsTime2Fix_FormattedDates910[[#This Row],[Time2Fix]]&lt;500),1,0)</f>
        <v>0</v>
      </c>
      <c r="L126">
        <f>IF(AND(CVEsTime2Fix_FormattedDates910[[#This Row],[Time2Fix]]&gt;499,CVEsTime2Fix_FormattedDates910[[#This Row],[Time2Fix]]&lt;1000),1,0)</f>
        <v>0</v>
      </c>
    </row>
    <row r="127" spans="1:12" hidden="1" x14ac:dyDescent="0.25">
      <c r="A127" t="s">
        <v>1010</v>
      </c>
      <c r="B127" s="11">
        <v>40182</v>
      </c>
      <c r="C127" s="11">
        <v>40227</v>
      </c>
      <c r="D127" s="16">
        <v>45</v>
      </c>
      <c r="E127">
        <f>IF(CVEsTime2Fix_FormattedDates910[[#This Row],[Time2Fix]]&lt;0,1,0)</f>
        <v>0</v>
      </c>
      <c r="F127">
        <f>IF(AND(CVEsTime2Fix_FormattedDates910[[#This Row],[Time2Fix]]&gt;0,CVEsTime2Fix_FormattedDates910[[#This Row],[Time2Fix]]&lt;50),1,0)</f>
        <v>1</v>
      </c>
      <c r="G127">
        <f>IF(AND(CVEsTime2Fix_FormattedDates910[[#This Row],[Time2Fix]]&gt;49,CVEsTime2Fix_FormattedDates910[[#This Row],[Time2Fix]]&lt;100),1,0)</f>
        <v>0</v>
      </c>
      <c r="H127">
        <f>IF(AND(CVEsTime2Fix_FormattedDates910[[#This Row],[Time2Fix]]&gt;99,CVEsTime2Fix_FormattedDates910[[#This Row],[Time2Fix]]&lt;200),1,0)</f>
        <v>0</v>
      </c>
      <c r="I127">
        <f>IF(AND(CVEsTime2Fix_FormattedDates910[[#This Row],[Time2Fix]]&gt;199,CVEsTime2Fix_FormattedDates910[[#This Row],[Time2Fix]]&lt;300),1,0)</f>
        <v>0</v>
      </c>
      <c r="J127">
        <f>IF(AND(CVEsTime2Fix_FormattedDates910[[#This Row],[Time2Fix]]&gt;299,CVEsTime2Fix_FormattedDates910[[#This Row],[Time2Fix]]&lt;400),1,0)</f>
        <v>0</v>
      </c>
      <c r="K127">
        <f>IF(AND(CVEsTime2Fix_FormattedDates910[[#This Row],[Time2Fix]]&gt;399,CVEsTime2Fix_FormattedDates910[[#This Row],[Time2Fix]]&lt;500),1,0)</f>
        <v>0</v>
      </c>
      <c r="L127">
        <f>IF(AND(CVEsTime2Fix_FormattedDates910[[#This Row],[Time2Fix]]&gt;499,CVEsTime2Fix_FormattedDates910[[#This Row],[Time2Fix]]&lt;1000),1,0)</f>
        <v>0</v>
      </c>
    </row>
    <row r="128" spans="1:12" hidden="1" x14ac:dyDescent="0.25">
      <c r="A128" t="s">
        <v>1011</v>
      </c>
      <c r="B128" s="11">
        <v>40205</v>
      </c>
      <c r="C128" s="11">
        <v>40241</v>
      </c>
      <c r="D128" s="16">
        <v>36</v>
      </c>
      <c r="E128">
        <f>IF(CVEsTime2Fix_FormattedDates910[[#This Row],[Time2Fix]]&lt;0,1,0)</f>
        <v>0</v>
      </c>
      <c r="F128">
        <f>IF(AND(CVEsTime2Fix_FormattedDates910[[#This Row],[Time2Fix]]&gt;0,CVEsTime2Fix_FormattedDates910[[#This Row],[Time2Fix]]&lt;50),1,0)</f>
        <v>1</v>
      </c>
      <c r="G128">
        <f>IF(AND(CVEsTime2Fix_FormattedDates910[[#This Row],[Time2Fix]]&gt;49,CVEsTime2Fix_FormattedDates910[[#This Row],[Time2Fix]]&lt;100),1,0)</f>
        <v>0</v>
      </c>
      <c r="H128">
        <f>IF(AND(CVEsTime2Fix_FormattedDates910[[#This Row],[Time2Fix]]&gt;99,CVEsTime2Fix_FormattedDates910[[#This Row],[Time2Fix]]&lt;200),1,0)</f>
        <v>0</v>
      </c>
      <c r="I128">
        <f>IF(AND(CVEsTime2Fix_FormattedDates910[[#This Row],[Time2Fix]]&gt;199,CVEsTime2Fix_FormattedDates910[[#This Row],[Time2Fix]]&lt;300),1,0)</f>
        <v>0</v>
      </c>
      <c r="J128">
        <f>IF(AND(CVEsTime2Fix_FormattedDates910[[#This Row],[Time2Fix]]&gt;299,CVEsTime2Fix_FormattedDates910[[#This Row],[Time2Fix]]&lt;400),1,0)</f>
        <v>0</v>
      </c>
      <c r="K128">
        <f>IF(AND(CVEsTime2Fix_FormattedDates910[[#This Row],[Time2Fix]]&gt;399,CVEsTime2Fix_FormattedDates910[[#This Row],[Time2Fix]]&lt;500),1,0)</f>
        <v>0</v>
      </c>
      <c r="L128">
        <f>IF(AND(CVEsTime2Fix_FormattedDates910[[#This Row],[Time2Fix]]&gt;499,CVEsTime2Fix_FormattedDates910[[#This Row],[Time2Fix]]&lt;1000),1,0)</f>
        <v>0</v>
      </c>
    </row>
    <row r="129" spans="1:12" hidden="1" x14ac:dyDescent="0.25">
      <c r="A129" t="s">
        <v>1012</v>
      </c>
      <c r="B129" s="11">
        <v>40205</v>
      </c>
      <c r="C129" s="11">
        <v>40211</v>
      </c>
      <c r="D129" s="16">
        <v>6</v>
      </c>
      <c r="E129">
        <f>IF(CVEsTime2Fix_FormattedDates910[[#This Row],[Time2Fix]]&lt;0,1,0)</f>
        <v>0</v>
      </c>
      <c r="F129">
        <f>IF(AND(CVEsTime2Fix_FormattedDates910[[#This Row],[Time2Fix]]&gt;0,CVEsTime2Fix_FormattedDates910[[#This Row],[Time2Fix]]&lt;50),1,0)</f>
        <v>1</v>
      </c>
      <c r="G129">
        <f>IF(AND(CVEsTime2Fix_FormattedDates910[[#This Row],[Time2Fix]]&gt;49,CVEsTime2Fix_FormattedDates910[[#This Row],[Time2Fix]]&lt;100),1,0)</f>
        <v>0</v>
      </c>
      <c r="H129">
        <f>IF(AND(CVEsTime2Fix_FormattedDates910[[#This Row],[Time2Fix]]&gt;99,CVEsTime2Fix_FormattedDates910[[#This Row],[Time2Fix]]&lt;200),1,0)</f>
        <v>0</v>
      </c>
      <c r="I129">
        <f>IF(AND(CVEsTime2Fix_FormattedDates910[[#This Row],[Time2Fix]]&gt;199,CVEsTime2Fix_FormattedDates910[[#This Row],[Time2Fix]]&lt;300),1,0)</f>
        <v>0</v>
      </c>
      <c r="J129">
        <f>IF(AND(CVEsTime2Fix_FormattedDates910[[#This Row],[Time2Fix]]&gt;299,CVEsTime2Fix_FormattedDates910[[#This Row],[Time2Fix]]&lt;400),1,0)</f>
        <v>0</v>
      </c>
      <c r="K129">
        <f>IF(AND(CVEsTime2Fix_FormattedDates910[[#This Row],[Time2Fix]]&gt;399,CVEsTime2Fix_FormattedDates910[[#This Row],[Time2Fix]]&lt;500),1,0)</f>
        <v>0</v>
      </c>
      <c r="L129">
        <f>IF(AND(CVEsTime2Fix_FormattedDates910[[#This Row],[Time2Fix]]&gt;499,CVEsTime2Fix_FormattedDates910[[#This Row],[Time2Fix]]&lt;1000),1,0)</f>
        <v>0</v>
      </c>
    </row>
    <row r="130" spans="1:12" x14ac:dyDescent="0.25">
      <c r="A130" t="s">
        <v>1013</v>
      </c>
      <c r="B130" s="11">
        <v>40213</v>
      </c>
      <c r="C130" s="11">
        <v>40203</v>
      </c>
      <c r="D130" s="16">
        <v>-10</v>
      </c>
      <c r="E130">
        <f>IF(CVEsTime2Fix_FormattedDates910[[#This Row],[Time2Fix]]&lt;0,1,0)</f>
        <v>1</v>
      </c>
      <c r="F130">
        <f>IF(AND(CVEsTime2Fix_FormattedDates910[[#This Row],[Time2Fix]]&gt;0,CVEsTime2Fix_FormattedDates910[[#This Row],[Time2Fix]]&lt;50),1,0)</f>
        <v>0</v>
      </c>
      <c r="G130">
        <f>IF(AND(CVEsTime2Fix_FormattedDates910[[#This Row],[Time2Fix]]&gt;49,CVEsTime2Fix_FormattedDates910[[#This Row],[Time2Fix]]&lt;100),1,0)</f>
        <v>0</v>
      </c>
      <c r="H130">
        <f>IF(AND(CVEsTime2Fix_FormattedDates910[[#This Row],[Time2Fix]]&gt;99,CVEsTime2Fix_FormattedDates910[[#This Row],[Time2Fix]]&lt;200),1,0)</f>
        <v>0</v>
      </c>
      <c r="I130">
        <f>IF(AND(CVEsTime2Fix_FormattedDates910[[#This Row],[Time2Fix]]&gt;199,CVEsTime2Fix_FormattedDates910[[#This Row],[Time2Fix]]&lt;300),1,0)</f>
        <v>0</v>
      </c>
      <c r="J130">
        <f>IF(AND(CVEsTime2Fix_FormattedDates910[[#This Row],[Time2Fix]]&gt;299,CVEsTime2Fix_FormattedDates910[[#This Row],[Time2Fix]]&lt;400),1,0)</f>
        <v>0</v>
      </c>
      <c r="K130">
        <f>IF(AND(CVEsTime2Fix_FormattedDates910[[#This Row],[Time2Fix]]&gt;399,CVEsTime2Fix_FormattedDates910[[#This Row],[Time2Fix]]&lt;500),1,0)</f>
        <v>0</v>
      </c>
      <c r="L130">
        <f>IF(AND(CVEsTime2Fix_FormattedDates910[[#This Row],[Time2Fix]]&gt;499,CVEsTime2Fix_FormattedDates910[[#This Row],[Time2Fix]]&lt;1000),1,0)</f>
        <v>0</v>
      </c>
    </row>
    <row r="131" spans="1:12" hidden="1" x14ac:dyDescent="0.25">
      <c r="A131" t="s">
        <v>1014</v>
      </c>
      <c r="B131" s="11">
        <v>40219</v>
      </c>
      <c r="C131" s="11">
        <v>40241</v>
      </c>
      <c r="D131" s="16">
        <v>22</v>
      </c>
      <c r="E131">
        <f>IF(CVEsTime2Fix_FormattedDates910[[#This Row],[Time2Fix]]&lt;0,1,0)</f>
        <v>0</v>
      </c>
      <c r="F131">
        <f>IF(AND(CVEsTime2Fix_FormattedDates910[[#This Row],[Time2Fix]]&gt;0,CVEsTime2Fix_FormattedDates910[[#This Row],[Time2Fix]]&lt;50),1,0)</f>
        <v>1</v>
      </c>
      <c r="G131">
        <f>IF(AND(CVEsTime2Fix_FormattedDates910[[#This Row],[Time2Fix]]&gt;49,CVEsTime2Fix_FormattedDates910[[#This Row],[Time2Fix]]&lt;100),1,0)</f>
        <v>0</v>
      </c>
      <c r="H131">
        <f>IF(AND(CVEsTime2Fix_FormattedDates910[[#This Row],[Time2Fix]]&gt;99,CVEsTime2Fix_FormattedDates910[[#This Row],[Time2Fix]]&lt;200),1,0)</f>
        <v>0</v>
      </c>
      <c r="I131">
        <f>IF(AND(CVEsTime2Fix_FormattedDates910[[#This Row],[Time2Fix]]&gt;199,CVEsTime2Fix_FormattedDates910[[#This Row],[Time2Fix]]&lt;300),1,0)</f>
        <v>0</v>
      </c>
      <c r="J131">
        <f>IF(AND(CVEsTime2Fix_FormattedDates910[[#This Row],[Time2Fix]]&gt;299,CVEsTime2Fix_FormattedDates910[[#This Row],[Time2Fix]]&lt;400),1,0)</f>
        <v>0</v>
      </c>
      <c r="K131">
        <f>IF(AND(CVEsTime2Fix_FormattedDates910[[#This Row],[Time2Fix]]&gt;399,CVEsTime2Fix_FormattedDates910[[#This Row],[Time2Fix]]&lt;500),1,0)</f>
        <v>0</v>
      </c>
      <c r="L131">
        <f>IF(AND(CVEsTime2Fix_FormattedDates910[[#This Row],[Time2Fix]]&gt;499,CVEsTime2Fix_FormattedDates910[[#This Row],[Time2Fix]]&lt;1000),1,0)</f>
        <v>0</v>
      </c>
    </row>
    <row r="132" spans="1:12" hidden="1" x14ac:dyDescent="0.25">
      <c r="A132" t="s">
        <v>1015</v>
      </c>
      <c r="B132" s="11">
        <v>40219</v>
      </c>
      <c r="C132" s="11">
        <v>40262</v>
      </c>
      <c r="D132" s="16">
        <v>43</v>
      </c>
      <c r="E132">
        <f>IF(CVEsTime2Fix_FormattedDates910[[#This Row],[Time2Fix]]&lt;0,1,0)</f>
        <v>0</v>
      </c>
      <c r="F132">
        <f>IF(AND(CVEsTime2Fix_FormattedDates910[[#This Row],[Time2Fix]]&gt;0,CVEsTime2Fix_FormattedDates910[[#This Row],[Time2Fix]]&lt;50),1,0)</f>
        <v>1</v>
      </c>
      <c r="G132">
        <f>IF(AND(CVEsTime2Fix_FormattedDates910[[#This Row],[Time2Fix]]&gt;49,CVEsTime2Fix_FormattedDates910[[#This Row],[Time2Fix]]&lt;100),1,0)</f>
        <v>0</v>
      </c>
      <c r="H132">
        <f>IF(AND(CVEsTime2Fix_FormattedDates910[[#This Row],[Time2Fix]]&gt;99,CVEsTime2Fix_FormattedDates910[[#This Row],[Time2Fix]]&lt;200),1,0)</f>
        <v>0</v>
      </c>
      <c r="I132">
        <f>IF(AND(CVEsTime2Fix_FormattedDates910[[#This Row],[Time2Fix]]&gt;199,CVEsTime2Fix_FormattedDates910[[#This Row],[Time2Fix]]&lt;300),1,0)</f>
        <v>0</v>
      </c>
      <c r="J132">
        <f>IF(AND(CVEsTime2Fix_FormattedDates910[[#This Row],[Time2Fix]]&gt;299,CVEsTime2Fix_FormattedDates910[[#This Row],[Time2Fix]]&lt;400),1,0)</f>
        <v>0</v>
      </c>
      <c r="K132">
        <f>IF(AND(CVEsTime2Fix_FormattedDates910[[#This Row],[Time2Fix]]&gt;399,CVEsTime2Fix_FormattedDates910[[#This Row],[Time2Fix]]&lt;500),1,0)</f>
        <v>0</v>
      </c>
      <c r="L132">
        <f>IF(AND(CVEsTime2Fix_FormattedDates910[[#This Row],[Time2Fix]]&gt;499,CVEsTime2Fix_FormattedDates910[[#This Row],[Time2Fix]]&lt;1000),1,0)</f>
        <v>0</v>
      </c>
    </row>
    <row r="133" spans="1:12" hidden="1" x14ac:dyDescent="0.25">
      <c r="A133" t="s">
        <v>1016</v>
      </c>
      <c r="B133" s="11">
        <v>40219</v>
      </c>
      <c r="C133" s="11" t="s">
        <v>1126</v>
      </c>
      <c r="D133" s="16">
        <v>70</v>
      </c>
      <c r="E133">
        <f>IF(CVEsTime2Fix_FormattedDates910[[#This Row],[Time2Fix]]&lt;0,1,0)</f>
        <v>0</v>
      </c>
      <c r="F133">
        <f>IF(AND(CVEsTime2Fix_FormattedDates910[[#This Row],[Time2Fix]]&gt;0,CVEsTime2Fix_FormattedDates910[[#This Row],[Time2Fix]]&lt;50),1,0)</f>
        <v>0</v>
      </c>
      <c r="G133">
        <f>IF(AND(CVEsTime2Fix_FormattedDates910[[#This Row],[Time2Fix]]&gt;49,CVEsTime2Fix_FormattedDates910[[#This Row],[Time2Fix]]&lt;100),1,0)</f>
        <v>1</v>
      </c>
      <c r="H133">
        <f>IF(AND(CVEsTime2Fix_FormattedDates910[[#This Row],[Time2Fix]]&gt;99,CVEsTime2Fix_FormattedDates910[[#This Row],[Time2Fix]]&lt;200),1,0)</f>
        <v>0</v>
      </c>
      <c r="I133">
        <f>IF(AND(CVEsTime2Fix_FormattedDates910[[#This Row],[Time2Fix]]&gt;199,CVEsTime2Fix_FormattedDates910[[#This Row],[Time2Fix]]&lt;300),1,0)</f>
        <v>0</v>
      </c>
      <c r="J133">
        <f>IF(AND(CVEsTime2Fix_FormattedDates910[[#This Row],[Time2Fix]]&gt;299,CVEsTime2Fix_FormattedDates910[[#This Row],[Time2Fix]]&lt;400),1,0)</f>
        <v>0</v>
      </c>
      <c r="K133">
        <f>IF(AND(CVEsTime2Fix_FormattedDates910[[#This Row],[Time2Fix]]&gt;399,CVEsTime2Fix_FormattedDates910[[#This Row],[Time2Fix]]&lt;500),1,0)</f>
        <v>0</v>
      </c>
      <c r="L133">
        <f>IF(AND(CVEsTime2Fix_FormattedDates910[[#This Row],[Time2Fix]]&gt;499,CVEsTime2Fix_FormattedDates910[[#This Row],[Time2Fix]]&lt;1000),1,0)</f>
        <v>0</v>
      </c>
    </row>
    <row r="134" spans="1:12" hidden="1" x14ac:dyDescent="0.25">
      <c r="A134" t="s">
        <v>1017</v>
      </c>
      <c r="B134" s="11">
        <v>40219</v>
      </c>
      <c r="C134" s="11" t="s">
        <v>1127</v>
      </c>
      <c r="D134" s="16">
        <v>105</v>
      </c>
      <c r="E134">
        <f>IF(CVEsTime2Fix_FormattedDates910[[#This Row],[Time2Fix]]&lt;0,1,0)</f>
        <v>0</v>
      </c>
      <c r="F134">
        <f>IF(AND(CVEsTime2Fix_FormattedDates910[[#This Row],[Time2Fix]]&gt;0,CVEsTime2Fix_FormattedDates910[[#This Row],[Time2Fix]]&lt;50),1,0)</f>
        <v>0</v>
      </c>
      <c r="G134">
        <f>IF(AND(CVEsTime2Fix_FormattedDates910[[#This Row],[Time2Fix]]&gt;49,CVEsTime2Fix_FormattedDates910[[#This Row],[Time2Fix]]&lt;100),1,0)</f>
        <v>0</v>
      </c>
      <c r="H134">
        <f>IF(AND(CVEsTime2Fix_FormattedDates910[[#This Row],[Time2Fix]]&gt;99,CVEsTime2Fix_FormattedDates910[[#This Row],[Time2Fix]]&lt;200),1,0)</f>
        <v>1</v>
      </c>
      <c r="I134">
        <f>IF(AND(CVEsTime2Fix_FormattedDates910[[#This Row],[Time2Fix]]&gt;199,CVEsTime2Fix_FormattedDates910[[#This Row],[Time2Fix]]&lt;300),1,0)</f>
        <v>0</v>
      </c>
      <c r="J134">
        <f>IF(AND(CVEsTime2Fix_FormattedDates910[[#This Row],[Time2Fix]]&gt;299,CVEsTime2Fix_FormattedDates910[[#This Row],[Time2Fix]]&lt;400),1,0)</f>
        <v>0</v>
      </c>
      <c r="K134">
        <f>IF(AND(CVEsTime2Fix_FormattedDates910[[#This Row],[Time2Fix]]&gt;399,CVEsTime2Fix_FormattedDates910[[#This Row],[Time2Fix]]&lt;500),1,0)</f>
        <v>0</v>
      </c>
      <c r="L134">
        <f>IF(AND(CVEsTime2Fix_FormattedDates910[[#This Row],[Time2Fix]]&gt;499,CVEsTime2Fix_FormattedDates910[[#This Row],[Time2Fix]]&lt;1000),1,0)</f>
        <v>0</v>
      </c>
    </row>
    <row r="135" spans="1:12" hidden="1" x14ac:dyDescent="0.25">
      <c r="A135" t="s">
        <v>1018</v>
      </c>
      <c r="B135" s="11">
        <v>40219</v>
      </c>
      <c r="C135" s="11" t="s">
        <v>1127</v>
      </c>
      <c r="D135" s="16">
        <v>105</v>
      </c>
      <c r="E135">
        <f>IF(CVEsTime2Fix_FormattedDates910[[#This Row],[Time2Fix]]&lt;0,1,0)</f>
        <v>0</v>
      </c>
      <c r="F135">
        <f>IF(AND(CVEsTime2Fix_FormattedDates910[[#This Row],[Time2Fix]]&gt;0,CVEsTime2Fix_FormattedDates910[[#This Row],[Time2Fix]]&lt;50),1,0)</f>
        <v>0</v>
      </c>
      <c r="G135">
        <f>IF(AND(CVEsTime2Fix_FormattedDates910[[#This Row],[Time2Fix]]&gt;49,CVEsTime2Fix_FormattedDates910[[#This Row],[Time2Fix]]&lt;100),1,0)</f>
        <v>0</v>
      </c>
      <c r="H135">
        <f>IF(AND(CVEsTime2Fix_FormattedDates910[[#This Row],[Time2Fix]]&gt;99,CVEsTime2Fix_FormattedDates910[[#This Row],[Time2Fix]]&lt;200),1,0)</f>
        <v>1</v>
      </c>
      <c r="I135">
        <f>IF(AND(CVEsTime2Fix_FormattedDates910[[#This Row],[Time2Fix]]&gt;199,CVEsTime2Fix_FormattedDates910[[#This Row],[Time2Fix]]&lt;300),1,0)</f>
        <v>0</v>
      </c>
      <c r="J135">
        <f>IF(AND(CVEsTime2Fix_FormattedDates910[[#This Row],[Time2Fix]]&gt;299,CVEsTime2Fix_FormattedDates910[[#This Row],[Time2Fix]]&lt;400),1,0)</f>
        <v>0</v>
      </c>
      <c r="K135">
        <f>IF(AND(CVEsTime2Fix_FormattedDates910[[#This Row],[Time2Fix]]&gt;399,CVEsTime2Fix_FormattedDates910[[#This Row],[Time2Fix]]&lt;500),1,0)</f>
        <v>0</v>
      </c>
      <c r="L135">
        <f>IF(AND(CVEsTime2Fix_FormattedDates910[[#This Row],[Time2Fix]]&gt;499,CVEsTime2Fix_FormattedDates910[[#This Row],[Time2Fix]]&lt;1000),1,0)</f>
        <v>0</v>
      </c>
    </row>
    <row r="136" spans="1:12" hidden="1" x14ac:dyDescent="0.25">
      <c r="A136" t="s">
        <v>1019</v>
      </c>
      <c r="B136" s="11">
        <v>40219</v>
      </c>
      <c r="C136" s="11" t="s">
        <v>1127</v>
      </c>
      <c r="D136" s="16">
        <v>105</v>
      </c>
      <c r="E136">
        <f>IF(CVEsTime2Fix_FormattedDates910[[#This Row],[Time2Fix]]&lt;0,1,0)</f>
        <v>0</v>
      </c>
      <c r="F136">
        <f>IF(AND(CVEsTime2Fix_FormattedDates910[[#This Row],[Time2Fix]]&gt;0,CVEsTime2Fix_FormattedDates910[[#This Row],[Time2Fix]]&lt;50),1,0)</f>
        <v>0</v>
      </c>
      <c r="G136">
        <f>IF(AND(CVEsTime2Fix_FormattedDates910[[#This Row],[Time2Fix]]&gt;49,CVEsTime2Fix_FormattedDates910[[#This Row],[Time2Fix]]&lt;100),1,0)</f>
        <v>0</v>
      </c>
      <c r="H136">
        <f>IF(AND(CVEsTime2Fix_FormattedDates910[[#This Row],[Time2Fix]]&gt;99,CVEsTime2Fix_FormattedDates910[[#This Row],[Time2Fix]]&lt;200),1,0)</f>
        <v>1</v>
      </c>
      <c r="I136">
        <f>IF(AND(CVEsTime2Fix_FormattedDates910[[#This Row],[Time2Fix]]&gt;199,CVEsTime2Fix_FormattedDates910[[#This Row],[Time2Fix]]&lt;300),1,0)</f>
        <v>0</v>
      </c>
      <c r="J136">
        <f>IF(AND(CVEsTime2Fix_FormattedDates910[[#This Row],[Time2Fix]]&gt;299,CVEsTime2Fix_FormattedDates910[[#This Row],[Time2Fix]]&lt;400),1,0)</f>
        <v>0</v>
      </c>
      <c r="K136">
        <f>IF(AND(CVEsTime2Fix_FormattedDates910[[#This Row],[Time2Fix]]&gt;399,CVEsTime2Fix_FormattedDates910[[#This Row],[Time2Fix]]&lt;500),1,0)</f>
        <v>0</v>
      </c>
      <c r="L136">
        <f>IF(AND(CVEsTime2Fix_FormattedDates910[[#This Row],[Time2Fix]]&gt;499,CVEsTime2Fix_FormattedDates910[[#This Row],[Time2Fix]]&lt;1000),1,0)</f>
        <v>0</v>
      </c>
    </row>
    <row r="137" spans="1:12" hidden="1" x14ac:dyDescent="0.25">
      <c r="A137" t="s">
        <v>1020</v>
      </c>
      <c r="B137" s="11">
        <v>40219</v>
      </c>
      <c r="C137" s="11" t="s">
        <v>1127</v>
      </c>
      <c r="D137" s="16">
        <v>105</v>
      </c>
      <c r="E137">
        <f>IF(CVEsTime2Fix_FormattedDates910[[#This Row],[Time2Fix]]&lt;0,1,0)</f>
        <v>0</v>
      </c>
      <c r="F137">
        <f>IF(AND(CVEsTime2Fix_FormattedDates910[[#This Row],[Time2Fix]]&gt;0,CVEsTime2Fix_FormattedDates910[[#This Row],[Time2Fix]]&lt;50),1,0)</f>
        <v>0</v>
      </c>
      <c r="G137">
        <f>IF(AND(CVEsTime2Fix_FormattedDates910[[#This Row],[Time2Fix]]&gt;49,CVEsTime2Fix_FormattedDates910[[#This Row],[Time2Fix]]&lt;100),1,0)</f>
        <v>0</v>
      </c>
      <c r="H137">
        <f>IF(AND(CVEsTime2Fix_FormattedDates910[[#This Row],[Time2Fix]]&gt;99,CVEsTime2Fix_FormattedDates910[[#This Row],[Time2Fix]]&lt;200),1,0)</f>
        <v>1</v>
      </c>
      <c r="I137">
        <f>IF(AND(CVEsTime2Fix_FormattedDates910[[#This Row],[Time2Fix]]&gt;199,CVEsTime2Fix_FormattedDates910[[#This Row],[Time2Fix]]&lt;300),1,0)</f>
        <v>0</v>
      </c>
      <c r="J137">
        <f>IF(AND(CVEsTime2Fix_FormattedDates910[[#This Row],[Time2Fix]]&gt;299,CVEsTime2Fix_FormattedDates910[[#This Row],[Time2Fix]]&lt;400),1,0)</f>
        <v>0</v>
      </c>
      <c r="K137">
        <f>IF(AND(CVEsTime2Fix_FormattedDates910[[#This Row],[Time2Fix]]&gt;399,CVEsTime2Fix_FormattedDates910[[#This Row],[Time2Fix]]&lt;500),1,0)</f>
        <v>0</v>
      </c>
      <c r="L137">
        <f>IF(AND(CVEsTime2Fix_FormattedDates910[[#This Row],[Time2Fix]]&gt;499,CVEsTime2Fix_FormattedDates910[[#This Row],[Time2Fix]]&lt;1000),1,0)</f>
        <v>0</v>
      </c>
    </row>
    <row r="138" spans="1:12" hidden="1" x14ac:dyDescent="0.25">
      <c r="A138" t="s">
        <v>1021</v>
      </c>
      <c r="B138" s="11">
        <v>40219</v>
      </c>
      <c r="C138" s="11" t="s">
        <v>1127</v>
      </c>
      <c r="D138" s="16">
        <v>105</v>
      </c>
      <c r="E138">
        <f>IF(CVEsTime2Fix_FormattedDates910[[#This Row],[Time2Fix]]&lt;0,1,0)</f>
        <v>0</v>
      </c>
      <c r="F138">
        <f>IF(AND(CVEsTime2Fix_FormattedDates910[[#This Row],[Time2Fix]]&gt;0,CVEsTime2Fix_FormattedDates910[[#This Row],[Time2Fix]]&lt;50),1,0)</f>
        <v>0</v>
      </c>
      <c r="G138">
        <f>IF(AND(CVEsTime2Fix_FormattedDates910[[#This Row],[Time2Fix]]&gt;49,CVEsTime2Fix_FormattedDates910[[#This Row],[Time2Fix]]&lt;100),1,0)</f>
        <v>0</v>
      </c>
      <c r="H138">
        <f>IF(AND(CVEsTime2Fix_FormattedDates910[[#This Row],[Time2Fix]]&gt;99,CVEsTime2Fix_FormattedDates910[[#This Row],[Time2Fix]]&lt;200),1,0)</f>
        <v>1</v>
      </c>
      <c r="I138">
        <f>IF(AND(CVEsTime2Fix_FormattedDates910[[#This Row],[Time2Fix]]&gt;199,CVEsTime2Fix_FormattedDates910[[#This Row],[Time2Fix]]&lt;300),1,0)</f>
        <v>0</v>
      </c>
      <c r="J138">
        <f>IF(AND(CVEsTime2Fix_FormattedDates910[[#This Row],[Time2Fix]]&gt;299,CVEsTime2Fix_FormattedDates910[[#This Row],[Time2Fix]]&lt;400),1,0)</f>
        <v>0</v>
      </c>
      <c r="K138">
        <f>IF(AND(CVEsTime2Fix_FormattedDates910[[#This Row],[Time2Fix]]&gt;399,CVEsTime2Fix_FormattedDates910[[#This Row],[Time2Fix]]&lt;500),1,0)</f>
        <v>0</v>
      </c>
      <c r="L138">
        <f>IF(AND(CVEsTime2Fix_FormattedDates910[[#This Row],[Time2Fix]]&gt;499,CVEsTime2Fix_FormattedDates910[[#This Row],[Time2Fix]]&lt;1000),1,0)</f>
        <v>0</v>
      </c>
    </row>
    <row r="139" spans="1:12" hidden="1" x14ac:dyDescent="0.25">
      <c r="A139" t="s">
        <v>1022</v>
      </c>
      <c r="B139" s="11">
        <v>40219</v>
      </c>
      <c r="C139" s="11" t="s">
        <v>1127</v>
      </c>
      <c r="D139" s="16">
        <v>105</v>
      </c>
      <c r="E139">
        <f>IF(CVEsTime2Fix_FormattedDates910[[#This Row],[Time2Fix]]&lt;0,1,0)</f>
        <v>0</v>
      </c>
      <c r="F139">
        <f>IF(AND(CVEsTime2Fix_FormattedDates910[[#This Row],[Time2Fix]]&gt;0,CVEsTime2Fix_FormattedDates910[[#This Row],[Time2Fix]]&lt;50),1,0)</f>
        <v>0</v>
      </c>
      <c r="G139">
        <f>IF(AND(CVEsTime2Fix_FormattedDates910[[#This Row],[Time2Fix]]&gt;49,CVEsTime2Fix_FormattedDates910[[#This Row],[Time2Fix]]&lt;100),1,0)</f>
        <v>0</v>
      </c>
      <c r="H139">
        <f>IF(AND(CVEsTime2Fix_FormattedDates910[[#This Row],[Time2Fix]]&gt;99,CVEsTime2Fix_FormattedDates910[[#This Row],[Time2Fix]]&lt;200),1,0)</f>
        <v>1</v>
      </c>
      <c r="I139">
        <f>IF(AND(CVEsTime2Fix_FormattedDates910[[#This Row],[Time2Fix]]&gt;199,CVEsTime2Fix_FormattedDates910[[#This Row],[Time2Fix]]&lt;300),1,0)</f>
        <v>0</v>
      </c>
      <c r="J139">
        <f>IF(AND(CVEsTime2Fix_FormattedDates910[[#This Row],[Time2Fix]]&gt;299,CVEsTime2Fix_FormattedDates910[[#This Row],[Time2Fix]]&lt;400),1,0)</f>
        <v>0</v>
      </c>
      <c r="K139">
        <f>IF(AND(CVEsTime2Fix_FormattedDates910[[#This Row],[Time2Fix]]&gt;399,CVEsTime2Fix_FormattedDates910[[#This Row],[Time2Fix]]&lt;500),1,0)</f>
        <v>0</v>
      </c>
      <c r="L139">
        <f>IF(AND(CVEsTime2Fix_FormattedDates910[[#This Row],[Time2Fix]]&gt;499,CVEsTime2Fix_FormattedDates910[[#This Row],[Time2Fix]]&lt;1000),1,0)</f>
        <v>0</v>
      </c>
    </row>
    <row r="140" spans="1:12" hidden="1" x14ac:dyDescent="0.25">
      <c r="A140" t="s">
        <v>1023</v>
      </c>
      <c r="B140" s="11">
        <v>40219</v>
      </c>
      <c r="C140" s="11" t="s">
        <v>1128</v>
      </c>
      <c r="D140" s="16">
        <v>91</v>
      </c>
      <c r="E140">
        <f>IF(CVEsTime2Fix_FormattedDates910[[#This Row],[Time2Fix]]&lt;0,1,0)</f>
        <v>0</v>
      </c>
      <c r="F140">
        <f>IF(AND(CVEsTime2Fix_FormattedDates910[[#This Row],[Time2Fix]]&gt;0,CVEsTime2Fix_FormattedDates910[[#This Row],[Time2Fix]]&lt;50),1,0)</f>
        <v>0</v>
      </c>
      <c r="G140">
        <f>IF(AND(CVEsTime2Fix_FormattedDates910[[#This Row],[Time2Fix]]&gt;49,CVEsTime2Fix_FormattedDates910[[#This Row],[Time2Fix]]&lt;100),1,0)</f>
        <v>1</v>
      </c>
      <c r="H140">
        <f>IF(AND(CVEsTime2Fix_FormattedDates910[[#This Row],[Time2Fix]]&gt;99,CVEsTime2Fix_FormattedDates910[[#This Row],[Time2Fix]]&lt;200),1,0)</f>
        <v>0</v>
      </c>
      <c r="I140">
        <f>IF(AND(CVEsTime2Fix_FormattedDates910[[#This Row],[Time2Fix]]&gt;199,CVEsTime2Fix_FormattedDates910[[#This Row],[Time2Fix]]&lt;300),1,0)</f>
        <v>0</v>
      </c>
      <c r="J140">
        <f>IF(AND(CVEsTime2Fix_FormattedDates910[[#This Row],[Time2Fix]]&gt;299,CVEsTime2Fix_FormattedDates910[[#This Row],[Time2Fix]]&lt;400),1,0)</f>
        <v>0</v>
      </c>
      <c r="K140">
        <f>IF(AND(CVEsTime2Fix_FormattedDates910[[#This Row],[Time2Fix]]&gt;399,CVEsTime2Fix_FormattedDates910[[#This Row],[Time2Fix]]&lt;500),1,0)</f>
        <v>0</v>
      </c>
      <c r="L140">
        <f>IF(AND(CVEsTime2Fix_FormattedDates910[[#This Row],[Time2Fix]]&gt;499,CVEsTime2Fix_FormattedDates910[[#This Row],[Time2Fix]]&lt;1000),1,0)</f>
        <v>0</v>
      </c>
    </row>
    <row r="141" spans="1:12" hidden="1" x14ac:dyDescent="0.25">
      <c r="A141" t="s">
        <v>1024</v>
      </c>
      <c r="B141" s="11">
        <v>40219</v>
      </c>
      <c r="C141" s="11" t="s">
        <v>1128</v>
      </c>
      <c r="D141" s="16">
        <v>91</v>
      </c>
      <c r="E141">
        <f>IF(CVEsTime2Fix_FormattedDates910[[#This Row],[Time2Fix]]&lt;0,1,0)</f>
        <v>0</v>
      </c>
      <c r="F141">
        <f>IF(AND(CVEsTime2Fix_FormattedDates910[[#This Row],[Time2Fix]]&gt;0,CVEsTime2Fix_FormattedDates910[[#This Row],[Time2Fix]]&lt;50),1,0)</f>
        <v>0</v>
      </c>
      <c r="G141">
        <f>IF(AND(CVEsTime2Fix_FormattedDates910[[#This Row],[Time2Fix]]&gt;49,CVEsTime2Fix_FormattedDates910[[#This Row],[Time2Fix]]&lt;100),1,0)</f>
        <v>1</v>
      </c>
      <c r="H141">
        <f>IF(AND(CVEsTime2Fix_FormattedDates910[[#This Row],[Time2Fix]]&gt;99,CVEsTime2Fix_FormattedDates910[[#This Row],[Time2Fix]]&lt;200),1,0)</f>
        <v>0</v>
      </c>
      <c r="I141">
        <f>IF(AND(CVEsTime2Fix_FormattedDates910[[#This Row],[Time2Fix]]&gt;199,CVEsTime2Fix_FormattedDates910[[#This Row],[Time2Fix]]&lt;300),1,0)</f>
        <v>0</v>
      </c>
      <c r="J141">
        <f>IF(AND(CVEsTime2Fix_FormattedDates910[[#This Row],[Time2Fix]]&gt;299,CVEsTime2Fix_FormattedDates910[[#This Row],[Time2Fix]]&lt;400),1,0)</f>
        <v>0</v>
      </c>
      <c r="K141">
        <f>IF(AND(CVEsTime2Fix_FormattedDates910[[#This Row],[Time2Fix]]&gt;399,CVEsTime2Fix_FormattedDates910[[#This Row],[Time2Fix]]&lt;500),1,0)</f>
        <v>0</v>
      </c>
      <c r="L141">
        <f>IF(AND(CVEsTime2Fix_FormattedDates910[[#This Row],[Time2Fix]]&gt;499,CVEsTime2Fix_FormattedDates910[[#This Row],[Time2Fix]]&lt;1000),1,0)</f>
        <v>0</v>
      </c>
    </row>
    <row r="142" spans="1:12" hidden="1" x14ac:dyDescent="0.25">
      <c r="A142" t="s">
        <v>1025</v>
      </c>
      <c r="B142" s="11">
        <v>40219</v>
      </c>
      <c r="C142" s="11" t="s">
        <v>1128</v>
      </c>
      <c r="D142" s="16">
        <v>91</v>
      </c>
      <c r="E142">
        <f>IF(CVEsTime2Fix_FormattedDates910[[#This Row],[Time2Fix]]&lt;0,1,0)</f>
        <v>0</v>
      </c>
      <c r="F142">
        <f>IF(AND(CVEsTime2Fix_FormattedDates910[[#This Row],[Time2Fix]]&gt;0,CVEsTime2Fix_FormattedDates910[[#This Row],[Time2Fix]]&lt;50),1,0)</f>
        <v>0</v>
      </c>
      <c r="G142">
        <f>IF(AND(CVEsTime2Fix_FormattedDates910[[#This Row],[Time2Fix]]&gt;49,CVEsTime2Fix_FormattedDates910[[#This Row],[Time2Fix]]&lt;100),1,0)</f>
        <v>1</v>
      </c>
      <c r="H142">
        <f>IF(AND(CVEsTime2Fix_FormattedDates910[[#This Row],[Time2Fix]]&gt;99,CVEsTime2Fix_FormattedDates910[[#This Row],[Time2Fix]]&lt;200),1,0)</f>
        <v>0</v>
      </c>
      <c r="I142">
        <f>IF(AND(CVEsTime2Fix_FormattedDates910[[#This Row],[Time2Fix]]&gt;199,CVEsTime2Fix_FormattedDates910[[#This Row],[Time2Fix]]&lt;300),1,0)</f>
        <v>0</v>
      </c>
      <c r="J142">
        <f>IF(AND(CVEsTime2Fix_FormattedDates910[[#This Row],[Time2Fix]]&gt;299,CVEsTime2Fix_FormattedDates910[[#This Row],[Time2Fix]]&lt;400),1,0)</f>
        <v>0</v>
      </c>
      <c r="K142">
        <f>IF(AND(CVEsTime2Fix_FormattedDates910[[#This Row],[Time2Fix]]&gt;399,CVEsTime2Fix_FormattedDates910[[#This Row],[Time2Fix]]&lt;500),1,0)</f>
        <v>0</v>
      </c>
      <c r="L142">
        <f>IF(AND(CVEsTime2Fix_FormattedDates910[[#This Row],[Time2Fix]]&gt;499,CVEsTime2Fix_FormattedDates910[[#This Row],[Time2Fix]]&lt;1000),1,0)</f>
        <v>0</v>
      </c>
    </row>
    <row r="143" spans="1:12" hidden="1" x14ac:dyDescent="0.25">
      <c r="A143" t="s">
        <v>1026</v>
      </c>
      <c r="B143" s="11">
        <v>40219</v>
      </c>
      <c r="C143" s="11" t="s">
        <v>1128</v>
      </c>
      <c r="D143" s="16">
        <v>91</v>
      </c>
      <c r="E143">
        <f>IF(CVEsTime2Fix_FormattedDates910[[#This Row],[Time2Fix]]&lt;0,1,0)</f>
        <v>0</v>
      </c>
      <c r="F143">
        <f>IF(AND(CVEsTime2Fix_FormattedDates910[[#This Row],[Time2Fix]]&gt;0,CVEsTime2Fix_FormattedDates910[[#This Row],[Time2Fix]]&lt;50),1,0)</f>
        <v>0</v>
      </c>
      <c r="G143">
        <f>IF(AND(CVEsTime2Fix_FormattedDates910[[#This Row],[Time2Fix]]&gt;49,CVEsTime2Fix_FormattedDates910[[#This Row],[Time2Fix]]&lt;100),1,0)</f>
        <v>1</v>
      </c>
      <c r="H143">
        <f>IF(AND(CVEsTime2Fix_FormattedDates910[[#This Row],[Time2Fix]]&gt;99,CVEsTime2Fix_FormattedDates910[[#This Row],[Time2Fix]]&lt;200),1,0)</f>
        <v>0</v>
      </c>
      <c r="I143">
        <f>IF(AND(CVEsTime2Fix_FormattedDates910[[#This Row],[Time2Fix]]&gt;199,CVEsTime2Fix_FormattedDates910[[#This Row],[Time2Fix]]&lt;300),1,0)</f>
        <v>0</v>
      </c>
      <c r="J143">
        <f>IF(AND(CVEsTime2Fix_FormattedDates910[[#This Row],[Time2Fix]]&gt;299,CVEsTime2Fix_FormattedDates910[[#This Row],[Time2Fix]]&lt;400),1,0)</f>
        <v>0</v>
      </c>
      <c r="K143">
        <f>IF(AND(CVEsTime2Fix_FormattedDates910[[#This Row],[Time2Fix]]&gt;399,CVEsTime2Fix_FormattedDates910[[#This Row],[Time2Fix]]&lt;500),1,0)</f>
        <v>0</v>
      </c>
      <c r="L143">
        <f>IF(AND(CVEsTime2Fix_FormattedDates910[[#This Row],[Time2Fix]]&gt;499,CVEsTime2Fix_FormattedDates910[[#This Row],[Time2Fix]]&lt;1000),1,0)</f>
        <v>0</v>
      </c>
    </row>
    <row r="144" spans="1:12" hidden="1" x14ac:dyDescent="0.25">
      <c r="A144" t="s">
        <v>1027</v>
      </c>
      <c r="B144" s="11">
        <v>40240</v>
      </c>
      <c r="C144" s="11" t="s">
        <v>1129</v>
      </c>
      <c r="D144" s="16">
        <v>156</v>
      </c>
      <c r="E144">
        <f>IF(CVEsTime2Fix_FormattedDates910[[#This Row],[Time2Fix]]&lt;0,1,0)</f>
        <v>0</v>
      </c>
      <c r="F144">
        <f>IF(AND(CVEsTime2Fix_FormattedDates910[[#This Row],[Time2Fix]]&gt;0,CVEsTime2Fix_FormattedDates910[[#This Row],[Time2Fix]]&lt;50),1,0)</f>
        <v>0</v>
      </c>
      <c r="G144">
        <f>IF(AND(CVEsTime2Fix_FormattedDates910[[#This Row],[Time2Fix]]&gt;49,CVEsTime2Fix_FormattedDates910[[#This Row],[Time2Fix]]&lt;100),1,0)</f>
        <v>0</v>
      </c>
      <c r="H144">
        <f>IF(AND(CVEsTime2Fix_FormattedDates910[[#This Row],[Time2Fix]]&gt;99,CVEsTime2Fix_FormattedDates910[[#This Row],[Time2Fix]]&lt;200),1,0)</f>
        <v>1</v>
      </c>
      <c r="I144">
        <f>IF(AND(CVEsTime2Fix_FormattedDates910[[#This Row],[Time2Fix]]&gt;199,CVEsTime2Fix_FormattedDates910[[#This Row],[Time2Fix]]&lt;300),1,0)</f>
        <v>0</v>
      </c>
      <c r="J144">
        <f>IF(AND(CVEsTime2Fix_FormattedDates910[[#This Row],[Time2Fix]]&gt;299,CVEsTime2Fix_FormattedDates910[[#This Row],[Time2Fix]]&lt;400),1,0)</f>
        <v>0</v>
      </c>
      <c r="K144">
        <f>IF(AND(CVEsTime2Fix_FormattedDates910[[#This Row],[Time2Fix]]&gt;399,CVEsTime2Fix_FormattedDates910[[#This Row],[Time2Fix]]&lt;500),1,0)</f>
        <v>0</v>
      </c>
      <c r="L144">
        <f>IF(AND(CVEsTime2Fix_FormattedDates910[[#This Row],[Time2Fix]]&gt;499,CVEsTime2Fix_FormattedDates910[[#This Row],[Time2Fix]]&lt;1000),1,0)</f>
        <v>0</v>
      </c>
    </row>
    <row r="145" spans="1:12" hidden="1" x14ac:dyDescent="0.25">
      <c r="A145" t="s">
        <v>1028</v>
      </c>
      <c r="B145" s="11">
        <v>40295</v>
      </c>
      <c r="C145" s="11" t="s">
        <v>1128</v>
      </c>
      <c r="D145" s="16">
        <v>15</v>
      </c>
      <c r="E145">
        <f>IF(CVEsTime2Fix_FormattedDates910[[#This Row],[Time2Fix]]&lt;0,1,0)</f>
        <v>0</v>
      </c>
      <c r="F145">
        <f>IF(AND(CVEsTime2Fix_FormattedDates910[[#This Row],[Time2Fix]]&gt;0,CVEsTime2Fix_FormattedDates910[[#This Row],[Time2Fix]]&lt;50),1,0)</f>
        <v>1</v>
      </c>
      <c r="G145">
        <f>IF(AND(CVEsTime2Fix_FormattedDates910[[#This Row],[Time2Fix]]&gt;49,CVEsTime2Fix_FormattedDates910[[#This Row],[Time2Fix]]&lt;100),1,0)</f>
        <v>0</v>
      </c>
      <c r="H145">
        <f>IF(AND(CVEsTime2Fix_FormattedDates910[[#This Row],[Time2Fix]]&gt;99,CVEsTime2Fix_FormattedDates910[[#This Row],[Time2Fix]]&lt;200),1,0)</f>
        <v>0</v>
      </c>
      <c r="I145">
        <f>IF(AND(CVEsTime2Fix_FormattedDates910[[#This Row],[Time2Fix]]&gt;199,CVEsTime2Fix_FormattedDates910[[#This Row],[Time2Fix]]&lt;300),1,0)</f>
        <v>0</v>
      </c>
      <c r="J145">
        <f>IF(AND(CVEsTime2Fix_FormattedDates910[[#This Row],[Time2Fix]]&gt;299,CVEsTime2Fix_FormattedDates910[[#This Row],[Time2Fix]]&lt;400),1,0)</f>
        <v>0</v>
      </c>
      <c r="K145">
        <f>IF(AND(CVEsTime2Fix_FormattedDates910[[#This Row],[Time2Fix]]&gt;399,CVEsTime2Fix_FormattedDates910[[#This Row],[Time2Fix]]&lt;500),1,0)</f>
        <v>0</v>
      </c>
      <c r="L145">
        <f>IF(AND(CVEsTime2Fix_FormattedDates910[[#This Row],[Time2Fix]]&gt;499,CVEsTime2Fix_FormattedDates910[[#This Row],[Time2Fix]]&lt;1000),1,0)</f>
        <v>0</v>
      </c>
    </row>
    <row r="146" spans="1:12" hidden="1" x14ac:dyDescent="0.25">
      <c r="A146" t="s">
        <v>1029</v>
      </c>
      <c r="B146" s="11">
        <v>40295</v>
      </c>
      <c r="C146" s="11" t="s">
        <v>1128</v>
      </c>
      <c r="D146" s="16">
        <v>15</v>
      </c>
      <c r="E146">
        <f>IF(CVEsTime2Fix_FormattedDates910[[#This Row],[Time2Fix]]&lt;0,1,0)</f>
        <v>0</v>
      </c>
      <c r="F146">
        <f>IF(AND(CVEsTime2Fix_FormattedDates910[[#This Row],[Time2Fix]]&gt;0,CVEsTime2Fix_FormattedDates910[[#This Row],[Time2Fix]]&lt;50),1,0)</f>
        <v>1</v>
      </c>
      <c r="G146">
        <f>IF(AND(CVEsTime2Fix_FormattedDates910[[#This Row],[Time2Fix]]&gt;49,CVEsTime2Fix_FormattedDates910[[#This Row],[Time2Fix]]&lt;100),1,0)</f>
        <v>0</v>
      </c>
      <c r="H146">
        <f>IF(AND(CVEsTime2Fix_FormattedDates910[[#This Row],[Time2Fix]]&gt;99,CVEsTime2Fix_FormattedDates910[[#This Row],[Time2Fix]]&lt;200),1,0)</f>
        <v>0</v>
      </c>
      <c r="I146">
        <f>IF(AND(CVEsTime2Fix_FormattedDates910[[#This Row],[Time2Fix]]&gt;199,CVEsTime2Fix_FormattedDates910[[#This Row],[Time2Fix]]&lt;300),1,0)</f>
        <v>0</v>
      </c>
      <c r="J146">
        <f>IF(AND(CVEsTime2Fix_FormattedDates910[[#This Row],[Time2Fix]]&gt;299,CVEsTime2Fix_FormattedDates910[[#This Row],[Time2Fix]]&lt;400),1,0)</f>
        <v>0</v>
      </c>
      <c r="K146">
        <f>IF(AND(CVEsTime2Fix_FormattedDates910[[#This Row],[Time2Fix]]&gt;399,CVEsTime2Fix_FormattedDates910[[#This Row],[Time2Fix]]&lt;500),1,0)</f>
        <v>0</v>
      </c>
      <c r="L146">
        <f>IF(AND(CVEsTime2Fix_FormattedDates910[[#This Row],[Time2Fix]]&gt;499,CVEsTime2Fix_FormattedDates910[[#This Row],[Time2Fix]]&lt;1000),1,0)</f>
        <v>0</v>
      </c>
    </row>
    <row r="147" spans="1:12" hidden="1" x14ac:dyDescent="0.25">
      <c r="A147" t="s">
        <v>1030</v>
      </c>
      <c r="B147" s="11">
        <v>40295</v>
      </c>
      <c r="C147" s="11" t="s">
        <v>1128</v>
      </c>
      <c r="D147" s="16">
        <v>15</v>
      </c>
      <c r="E147">
        <f>IF(CVEsTime2Fix_FormattedDates910[[#This Row],[Time2Fix]]&lt;0,1,0)</f>
        <v>0</v>
      </c>
      <c r="F147">
        <f>IF(AND(CVEsTime2Fix_FormattedDates910[[#This Row],[Time2Fix]]&gt;0,CVEsTime2Fix_FormattedDates910[[#This Row],[Time2Fix]]&lt;50),1,0)</f>
        <v>1</v>
      </c>
      <c r="G147">
        <f>IF(AND(CVEsTime2Fix_FormattedDates910[[#This Row],[Time2Fix]]&gt;49,CVEsTime2Fix_FormattedDates910[[#This Row],[Time2Fix]]&lt;100),1,0)</f>
        <v>0</v>
      </c>
      <c r="H147">
        <f>IF(AND(CVEsTime2Fix_FormattedDates910[[#This Row],[Time2Fix]]&gt;99,CVEsTime2Fix_FormattedDates910[[#This Row],[Time2Fix]]&lt;200),1,0)</f>
        <v>0</v>
      </c>
      <c r="I147">
        <f>IF(AND(CVEsTime2Fix_FormattedDates910[[#This Row],[Time2Fix]]&gt;199,CVEsTime2Fix_FormattedDates910[[#This Row],[Time2Fix]]&lt;300),1,0)</f>
        <v>0</v>
      </c>
      <c r="J147">
        <f>IF(AND(CVEsTime2Fix_FormattedDates910[[#This Row],[Time2Fix]]&gt;299,CVEsTime2Fix_FormattedDates910[[#This Row],[Time2Fix]]&lt;400),1,0)</f>
        <v>0</v>
      </c>
      <c r="K147">
        <f>IF(AND(CVEsTime2Fix_FormattedDates910[[#This Row],[Time2Fix]]&gt;399,CVEsTime2Fix_FormattedDates910[[#This Row],[Time2Fix]]&lt;500),1,0)</f>
        <v>0</v>
      </c>
      <c r="L147">
        <f>IF(AND(CVEsTime2Fix_FormattedDates910[[#This Row],[Time2Fix]]&gt;499,CVEsTime2Fix_FormattedDates910[[#This Row],[Time2Fix]]&lt;1000),1,0)</f>
        <v>0</v>
      </c>
    </row>
    <row r="148" spans="1:12" hidden="1" x14ac:dyDescent="0.25">
      <c r="A148" t="s">
        <v>1031</v>
      </c>
      <c r="B148" s="11">
        <v>40295</v>
      </c>
      <c r="C148" s="11" t="s">
        <v>1128</v>
      </c>
      <c r="D148" s="16">
        <v>15</v>
      </c>
      <c r="E148">
        <f>IF(CVEsTime2Fix_FormattedDates910[[#This Row],[Time2Fix]]&lt;0,1,0)</f>
        <v>0</v>
      </c>
      <c r="F148">
        <f>IF(AND(CVEsTime2Fix_FormattedDates910[[#This Row],[Time2Fix]]&gt;0,CVEsTime2Fix_FormattedDates910[[#This Row],[Time2Fix]]&lt;50),1,0)</f>
        <v>1</v>
      </c>
      <c r="G148">
        <f>IF(AND(CVEsTime2Fix_FormattedDates910[[#This Row],[Time2Fix]]&gt;49,CVEsTime2Fix_FormattedDates910[[#This Row],[Time2Fix]]&lt;100),1,0)</f>
        <v>0</v>
      </c>
      <c r="H148">
        <f>IF(AND(CVEsTime2Fix_FormattedDates910[[#This Row],[Time2Fix]]&gt;99,CVEsTime2Fix_FormattedDates910[[#This Row],[Time2Fix]]&lt;200),1,0)</f>
        <v>0</v>
      </c>
      <c r="I148">
        <f>IF(AND(CVEsTime2Fix_FormattedDates910[[#This Row],[Time2Fix]]&gt;199,CVEsTime2Fix_FormattedDates910[[#This Row],[Time2Fix]]&lt;300),1,0)</f>
        <v>0</v>
      </c>
      <c r="J148">
        <f>IF(AND(CVEsTime2Fix_FormattedDates910[[#This Row],[Time2Fix]]&gt;299,CVEsTime2Fix_FormattedDates910[[#This Row],[Time2Fix]]&lt;400),1,0)</f>
        <v>0</v>
      </c>
      <c r="K148">
        <f>IF(AND(CVEsTime2Fix_FormattedDates910[[#This Row],[Time2Fix]]&gt;399,CVEsTime2Fix_FormattedDates910[[#This Row],[Time2Fix]]&lt;500),1,0)</f>
        <v>0</v>
      </c>
      <c r="L148">
        <f>IF(AND(CVEsTime2Fix_FormattedDates910[[#This Row],[Time2Fix]]&gt;499,CVEsTime2Fix_FormattedDates910[[#This Row],[Time2Fix]]&lt;1000),1,0)</f>
        <v>0</v>
      </c>
    </row>
    <row r="149" spans="1:12" hidden="1" x14ac:dyDescent="0.25">
      <c r="A149" t="s">
        <v>1032</v>
      </c>
      <c r="B149" s="11">
        <v>40295</v>
      </c>
      <c r="C149" s="11" t="s">
        <v>1128</v>
      </c>
      <c r="D149" s="16">
        <v>15</v>
      </c>
      <c r="E149">
        <f>IF(CVEsTime2Fix_FormattedDates910[[#This Row],[Time2Fix]]&lt;0,1,0)</f>
        <v>0</v>
      </c>
      <c r="F149">
        <f>IF(AND(CVEsTime2Fix_FormattedDates910[[#This Row],[Time2Fix]]&gt;0,CVEsTime2Fix_FormattedDates910[[#This Row],[Time2Fix]]&lt;50),1,0)</f>
        <v>1</v>
      </c>
      <c r="G149">
        <f>IF(AND(CVEsTime2Fix_FormattedDates910[[#This Row],[Time2Fix]]&gt;49,CVEsTime2Fix_FormattedDates910[[#This Row],[Time2Fix]]&lt;100),1,0)</f>
        <v>0</v>
      </c>
      <c r="H149">
        <f>IF(AND(CVEsTime2Fix_FormattedDates910[[#This Row],[Time2Fix]]&gt;99,CVEsTime2Fix_FormattedDates910[[#This Row],[Time2Fix]]&lt;200),1,0)</f>
        <v>0</v>
      </c>
      <c r="I149">
        <f>IF(AND(CVEsTime2Fix_FormattedDates910[[#This Row],[Time2Fix]]&gt;199,CVEsTime2Fix_FormattedDates910[[#This Row],[Time2Fix]]&lt;300),1,0)</f>
        <v>0</v>
      </c>
      <c r="J149">
        <f>IF(AND(CVEsTime2Fix_FormattedDates910[[#This Row],[Time2Fix]]&gt;299,CVEsTime2Fix_FormattedDates910[[#This Row],[Time2Fix]]&lt;400),1,0)</f>
        <v>0</v>
      </c>
      <c r="K149">
        <f>IF(AND(CVEsTime2Fix_FormattedDates910[[#This Row],[Time2Fix]]&gt;399,CVEsTime2Fix_FormattedDates910[[#This Row],[Time2Fix]]&lt;500),1,0)</f>
        <v>0</v>
      </c>
      <c r="L149">
        <f>IF(AND(CVEsTime2Fix_FormattedDates910[[#This Row],[Time2Fix]]&gt;499,CVEsTime2Fix_FormattedDates910[[#This Row],[Time2Fix]]&lt;1000),1,0)</f>
        <v>0</v>
      </c>
    </row>
    <row r="150" spans="1:12" hidden="1" x14ac:dyDescent="0.25">
      <c r="A150" t="s">
        <v>1033</v>
      </c>
      <c r="B150" s="11">
        <v>40295</v>
      </c>
      <c r="C150" s="11" t="s">
        <v>1130</v>
      </c>
      <c r="D150" s="16">
        <v>99</v>
      </c>
      <c r="E150">
        <f>IF(CVEsTime2Fix_FormattedDates910[[#This Row],[Time2Fix]]&lt;0,1,0)</f>
        <v>0</v>
      </c>
      <c r="F150">
        <f>IF(AND(CVEsTime2Fix_FormattedDates910[[#This Row],[Time2Fix]]&gt;0,CVEsTime2Fix_FormattedDates910[[#This Row],[Time2Fix]]&lt;50),1,0)</f>
        <v>0</v>
      </c>
      <c r="G150">
        <f>IF(AND(CVEsTime2Fix_FormattedDates910[[#This Row],[Time2Fix]]&gt;49,CVEsTime2Fix_FormattedDates910[[#This Row],[Time2Fix]]&lt;100),1,0)</f>
        <v>1</v>
      </c>
      <c r="H150">
        <f>IF(AND(CVEsTime2Fix_FormattedDates910[[#This Row],[Time2Fix]]&gt;99,CVEsTime2Fix_FormattedDates910[[#This Row],[Time2Fix]]&lt;200),1,0)</f>
        <v>0</v>
      </c>
      <c r="I150">
        <f>IF(AND(CVEsTime2Fix_FormattedDates910[[#This Row],[Time2Fix]]&gt;199,CVEsTime2Fix_FormattedDates910[[#This Row],[Time2Fix]]&lt;300),1,0)</f>
        <v>0</v>
      </c>
      <c r="J150">
        <f>IF(AND(CVEsTime2Fix_FormattedDates910[[#This Row],[Time2Fix]]&gt;299,CVEsTime2Fix_FormattedDates910[[#This Row],[Time2Fix]]&lt;400),1,0)</f>
        <v>0</v>
      </c>
      <c r="K150">
        <f>IF(AND(CVEsTime2Fix_FormattedDates910[[#This Row],[Time2Fix]]&gt;399,CVEsTime2Fix_FormattedDates910[[#This Row],[Time2Fix]]&lt;500),1,0)</f>
        <v>0</v>
      </c>
      <c r="L150">
        <f>IF(AND(CVEsTime2Fix_FormattedDates910[[#This Row],[Time2Fix]]&gt;499,CVEsTime2Fix_FormattedDates910[[#This Row],[Time2Fix]]&lt;1000),1,0)</f>
        <v>0</v>
      </c>
    </row>
    <row r="151" spans="1:12" hidden="1" x14ac:dyDescent="0.25">
      <c r="A151" t="s">
        <v>1034</v>
      </c>
      <c r="B151" s="11">
        <v>40295</v>
      </c>
      <c r="C151" s="11" t="s">
        <v>1130</v>
      </c>
      <c r="D151" s="16">
        <v>99</v>
      </c>
      <c r="E151">
        <f>IF(CVEsTime2Fix_FormattedDates910[[#This Row],[Time2Fix]]&lt;0,1,0)</f>
        <v>0</v>
      </c>
      <c r="F151">
        <f>IF(AND(CVEsTime2Fix_FormattedDates910[[#This Row],[Time2Fix]]&gt;0,CVEsTime2Fix_FormattedDates910[[#This Row],[Time2Fix]]&lt;50),1,0)</f>
        <v>0</v>
      </c>
      <c r="G151">
        <f>IF(AND(CVEsTime2Fix_FormattedDates910[[#This Row],[Time2Fix]]&gt;49,CVEsTime2Fix_FormattedDates910[[#This Row],[Time2Fix]]&lt;100),1,0)</f>
        <v>1</v>
      </c>
      <c r="H151">
        <f>IF(AND(CVEsTime2Fix_FormattedDates910[[#This Row],[Time2Fix]]&gt;99,CVEsTime2Fix_FormattedDates910[[#This Row],[Time2Fix]]&lt;200),1,0)</f>
        <v>0</v>
      </c>
      <c r="I151">
        <f>IF(AND(CVEsTime2Fix_FormattedDates910[[#This Row],[Time2Fix]]&gt;199,CVEsTime2Fix_FormattedDates910[[#This Row],[Time2Fix]]&lt;300),1,0)</f>
        <v>0</v>
      </c>
      <c r="J151">
        <f>IF(AND(CVEsTime2Fix_FormattedDates910[[#This Row],[Time2Fix]]&gt;299,CVEsTime2Fix_FormattedDates910[[#This Row],[Time2Fix]]&lt;400),1,0)</f>
        <v>0</v>
      </c>
      <c r="K151">
        <f>IF(AND(CVEsTime2Fix_FormattedDates910[[#This Row],[Time2Fix]]&gt;399,CVEsTime2Fix_FormattedDates910[[#This Row],[Time2Fix]]&lt;500),1,0)</f>
        <v>0</v>
      </c>
      <c r="L151">
        <f>IF(AND(CVEsTime2Fix_FormattedDates910[[#This Row],[Time2Fix]]&gt;499,CVEsTime2Fix_FormattedDates910[[#This Row],[Time2Fix]]&lt;1000),1,0)</f>
        <v>0</v>
      </c>
    </row>
    <row r="152" spans="1:12" hidden="1" x14ac:dyDescent="0.25">
      <c r="A152" t="s">
        <v>1035</v>
      </c>
      <c r="B152" s="11">
        <v>40295</v>
      </c>
      <c r="C152" s="11" t="s">
        <v>1130</v>
      </c>
      <c r="D152" s="16">
        <v>99</v>
      </c>
      <c r="E152">
        <f>IF(CVEsTime2Fix_FormattedDates910[[#This Row],[Time2Fix]]&lt;0,1,0)</f>
        <v>0</v>
      </c>
      <c r="F152">
        <f>IF(AND(CVEsTime2Fix_FormattedDates910[[#This Row],[Time2Fix]]&gt;0,CVEsTime2Fix_FormattedDates910[[#This Row],[Time2Fix]]&lt;50),1,0)</f>
        <v>0</v>
      </c>
      <c r="G152">
        <f>IF(AND(CVEsTime2Fix_FormattedDates910[[#This Row],[Time2Fix]]&gt;49,CVEsTime2Fix_FormattedDates910[[#This Row],[Time2Fix]]&lt;100),1,0)</f>
        <v>1</v>
      </c>
      <c r="H152">
        <f>IF(AND(CVEsTime2Fix_FormattedDates910[[#This Row],[Time2Fix]]&gt;99,CVEsTime2Fix_FormattedDates910[[#This Row],[Time2Fix]]&lt;200),1,0)</f>
        <v>0</v>
      </c>
      <c r="I152">
        <f>IF(AND(CVEsTime2Fix_FormattedDates910[[#This Row],[Time2Fix]]&gt;199,CVEsTime2Fix_FormattedDates910[[#This Row],[Time2Fix]]&lt;300),1,0)</f>
        <v>0</v>
      </c>
      <c r="J152">
        <f>IF(AND(CVEsTime2Fix_FormattedDates910[[#This Row],[Time2Fix]]&gt;299,CVEsTime2Fix_FormattedDates910[[#This Row],[Time2Fix]]&lt;400),1,0)</f>
        <v>0</v>
      </c>
      <c r="K152">
        <f>IF(AND(CVEsTime2Fix_FormattedDates910[[#This Row],[Time2Fix]]&gt;399,CVEsTime2Fix_FormattedDates910[[#This Row],[Time2Fix]]&lt;500),1,0)</f>
        <v>0</v>
      </c>
      <c r="L152">
        <f>IF(AND(CVEsTime2Fix_FormattedDates910[[#This Row],[Time2Fix]]&gt;499,CVEsTime2Fix_FormattedDates910[[#This Row],[Time2Fix]]&lt;1000),1,0)</f>
        <v>0</v>
      </c>
    </row>
    <row r="153" spans="1:12" hidden="1" x14ac:dyDescent="0.25">
      <c r="A153" t="s">
        <v>1036</v>
      </c>
      <c r="B153" s="11">
        <v>40295</v>
      </c>
      <c r="C153" s="11" t="s">
        <v>1130</v>
      </c>
      <c r="D153" s="16">
        <v>99</v>
      </c>
      <c r="E153">
        <f>IF(CVEsTime2Fix_FormattedDates910[[#This Row],[Time2Fix]]&lt;0,1,0)</f>
        <v>0</v>
      </c>
      <c r="F153">
        <f>IF(AND(CVEsTime2Fix_FormattedDates910[[#This Row],[Time2Fix]]&gt;0,CVEsTime2Fix_FormattedDates910[[#This Row],[Time2Fix]]&lt;50),1,0)</f>
        <v>0</v>
      </c>
      <c r="G153">
        <f>IF(AND(CVEsTime2Fix_FormattedDates910[[#This Row],[Time2Fix]]&gt;49,CVEsTime2Fix_FormattedDates910[[#This Row],[Time2Fix]]&lt;100),1,0)</f>
        <v>1</v>
      </c>
      <c r="H153">
        <f>IF(AND(CVEsTime2Fix_FormattedDates910[[#This Row],[Time2Fix]]&gt;99,CVEsTime2Fix_FormattedDates910[[#This Row],[Time2Fix]]&lt;200),1,0)</f>
        <v>0</v>
      </c>
      <c r="I153">
        <f>IF(AND(CVEsTime2Fix_FormattedDates910[[#This Row],[Time2Fix]]&gt;199,CVEsTime2Fix_FormattedDates910[[#This Row],[Time2Fix]]&lt;300),1,0)</f>
        <v>0</v>
      </c>
      <c r="J153">
        <f>IF(AND(CVEsTime2Fix_FormattedDates910[[#This Row],[Time2Fix]]&gt;299,CVEsTime2Fix_FormattedDates910[[#This Row],[Time2Fix]]&lt;400),1,0)</f>
        <v>0</v>
      </c>
      <c r="K153">
        <f>IF(AND(CVEsTime2Fix_FormattedDates910[[#This Row],[Time2Fix]]&gt;399,CVEsTime2Fix_FormattedDates910[[#This Row],[Time2Fix]]&lt;500),1,0)</f>
        <v>0</v>
      </c>
      <c r="L153">
        <f>IF(AND(CVEsTime2Fix_FormattedDates910[[#This Row],[Time2Fix]]&gt;499,CVEsTime2Fix_FormattedDates910[[#This Row],[Time2Fix]]&lt;1000),1,0)</f>
        <v>0</v>
      </c>
    </row>
    <row r="154" spans="1:12" x14ac:dyDescent="0.25">
      <c r="A154" t="s">
        <v>1037</v>
      </c>
      <c r="B154" s="11">
        <v>40297</v>
      </c>
      <c r="C154" s="11">
        <v>40204</v>
      </c>
      <c r="D154" s="16">
        <v>-93</v>
      </c>
      <c r="E154">
        <f>IF(CVEsTime2Fix_FormattedDates910[[#This Row],[Time2Fix]]&lt;0,1,0)</f>
        <v>1</v>
      </c>
      <c r="F154">
        <f>IF(AND(CVEsTime2Fix_FormattedDates910[[#This Row],[Time2Fix]]&gt;0,CVEsTime2Fix_FormattedDates910[[#This Row],[Time2Fix]]&lt;50),1,0)</f>
        <v>0</v>
      </c>
      <c r="G154">
        <f>IF(AND(CVEsTime2Fix_FormattedDates910[[#This Row],[Time2Fix]]&gt;49,CVEsTime2Fix_FormattedDates910[[#This Row],[Time2Fix]]&lt;100),1,0)</f>
        <v>0</v>
      </c>
      <c r="H154">
        <f>IF(AND(CVEsTime2Fix_FormattedDates910[[#This Row],[Time2Fix]]&gt;99,CVEsTime2Fix_FormattedDates910[[#This Row],[Time2Fix]]&lt;200),1,0)</f>
        <v>0</v>
      </c>
      <c r="I154">
        <f>IF(AND(CVEsTime2Fix_FormattedDates910[[#This Row],[Time2Fix]]&gt;199,CVEsTime2Fix_FormattedDates910[[#This Row],[Time2Fix]]&lt;300),1,0)</f>
        <v>0</v>
      </c>
      <c r="J154">
        <f>IF(AND(CVEsTime2Fix_FormattedDates910[[#This Row],[Time2Fix]]&gt;299,CVEsTime2Fix_FormattedDates910[[#This Row],[Time2Fix]]&lt;400),1,0)</f>
        <v>0</v>
      </c>
      <c r="K154">
        <f>IF(AND(CVEsTime2Fix_FormattedDates910[[#This Row],[Time2Fix]]&gt;399,CVEsTime2Fix_FormattedDates910[[#This Row],[Time2Fix]]&lt;500),1,0)</f>
        <v>0</v>
      </c>
      <c r="L154">
        <f>IF(AND(CVEsTime2Fix_FormattedDates910[[#This Row],[Time2Fix]]&gt;499,CVEsTime2Fix_FormattedDates910[[#This Row],[Time2Fix]]&lt;1000),1,0)</f>
        <v>0</v>
      </c>
    </row>
    <row r="155" spans="1:12" hidden="1" x14ac:dyDescent="0.25">
      <c r="A155" t="s">
        <v>1038</v>
      </c>
      <c r="B155" s="11">
        <v>40304</v>
      </c>
      <c r="C155" s="11" t="s">
        <v>1124</v>
      </c>
      <c r="D155" s="16">
        <v>224</v>
      </c>
      <c r="E155">
        <f>IF(CVEsTime2Fix_FormattedDates910[[#This Row],[Time2Fix]]&lt;0,1,0)</f>
        <v>0</v>
      </c>
      <c r="F155">
        <f>IF(AND(CVEsTime2Fix_FormattedDates910[[#This Row],[Time2Fix]]&gt;0,CVEsTime2Fix_FormattedDates910[[#This Row],[Time2Fix]]&lt;50),1,0)</f>
        <v>0</v>
      </c>
      <c r="G155">
        <f>IF(AND(CVEsTime2Fix_FormattedDates910[[#This Row],[Time2Fix]]&gt;49,CVEsTime2Fix_FormattedDates910[[#This Row],[Time2Fix]]&lt;100),1,0)</f>
        <v>0</v>
      </c>
      <c r="H155">
        <f>IF(AND(CVEsTime2Fix_FormattedDates910[[#This Row],[Time2Fix]]&gt;99,CVEsTime2Fix_FormattedDates910[[#This Row],[Time2Fix]]&lt;200),1,0)</f>
        <v>0</v>
      </c>
      <c r="I155">
        <f>IF(AND(CVEsTime2Fix_FormattedDates910[[#This Row],[Time2Fix]]&gt;199,CVEsTime2Fix_FormattedDates910[[#This Row],[Time2Fix]]&lt;300),1,0)</f>
        <v>1</v>
      </c>
      <c r="J155">
        <f>IF(AND(CVEsTime2Fix_FormattedDates910[[#This Row],[Time2Fix]]&gt;299,CVEsTime2Fix_FormattedDates910[[#This Row],[Time2Fix]]&lt;400),1,0)</f>
        <v>0</v>
      </c>
      <c r="K155">
        <f>IF(AND(CVEsTime2Fix_FormattedDates910[[#This Row],[Time2Fix]]&gt;399,CVEsTime2Fix_FormattedDates910[[#This Row],[Time2Fix]]&lt;500),1,0)</f>
        <v>0</v>
      </c>
      <c r="L155">
        <f>IF(AND(CVEsTime2Fix_FormattedDates910[[#This Row],[Time2Fix]]&gt;499,CVEsTime2Fix_FormattedDates910[[#This Row],[Time2Fix]]&lt;1000),1,0)</f>
        <v>0</v>
      </c>
    </row>
    <row r="156" spans="1:12" hidden="1" x14ac:dyDescent="0.25">
      <c r="A156" t="s">
        <v>1039</v>
      </c>
      <c r="B156" s="11">
        <v>40343</v>
      </c>
      <c r="C156" s="11">
        <v>40347</v>
      </c>
      <c r="D156" s="16">
        <v>4</v>
      </c>
      <c r="E156">
        <f>IF(CVEsTime2Fix_FormattedDates910[[#This Row],[Time2Fix]]&lt;0,1,0)</f>
        <v>0</v>
      </c>
      <c r="F156">
        <f>IF(AND(CVEsTime2Fix_FormattedDates910[[#This Row],[Time2Fix]]&gt;0,CVEsTime2Fix_FormattedDates910[[#This Row],[Time2Fix]]&lt;50),1,0)</f>
        <v>1</v>
      </c>
      <c r="G156">
        <f>IF(AND(CVEsTime2Fix_FormattedDates910[[#This Row],[Time2Fix]]&gt;49,CVEsTime2Fix_FormattedDates910[[#This Row],[Time2Fix]]&lt;100),1,0)</f>
        <v>0</v>
      </c>
      <c r="H156">
        <f>IF(AND(CVEsTime2Fix_FormattedDates910[[#This Row],[Time2Fix]]&gt;99,CVEsTime2Fix_FormattedDates910[[#This Row],[Time2Fix]]&lt;200),1,0)</f>
        <v>0</v>
      </c>
      <c r="I156">
        <f>IF(AND(CVEsTime2Fix_FormattedDates910[[#This Row],[Time2Fix]]&gt;199,CVEsTime2Fix_FormattedDates910[[#This Row],[Time2Fix]]&lt;300),1,0)</f>
        <v>0</v>
      </c>
      <c r="J156">
        <f>IF(AND(CVEsTime2Fix_FormattedDates910[[#This Row],[Time2Fix]]&gt;299,CVEsTime2Fix_FormattedDates910[[#This Row],[Time2Fix]]&lt;400),1,0)</f>
        <v>0</v>
      </c>
      <c r="K156">
        <f>IF(AND(CVEsTime2Fix_FormattedDates910[[#This Row],[Time2Fix]]&gt;399,CVEsTime2Fix_FormattedDates910[[#This Row],[Time2Fix]]&lt;500),1,0)</f>
        <v>0</v>
      </c>
      <c r="L156">
        <f>IF(AND(CVEsTime2Fix_FormattedDates910[[#This Row],[Time2Fix]]&gt;499,CVEsTime2Fix_FormattedDates910[[#This Row],[Time2Fix]]&lt;1000),1,0)</f>
        <v>0</v>
      </c>
    </row>
    <row r="157" spans="1:12" hidden="1" x14ac:dyDescent="0.25">
      <c r="A157" t="s">
        <v>1040</v>
      </c>
      <c r="B157" s="11">
        <v>40382</v>
      </c>
      <c r="C157" s="11" t="s">
        <v>1130</v>
      </c>
      <c r="D157" s="16">
        <v>12</v>
      </c>
      <c r="E157">
        <f>IF(CVEsTime2Fix_FormattedDates910[[#This Row],[Time2Fix]]&lt;0,1,0)</f>
        <v>0</v>
      </c>
      <c r="F157">
        <f>IF(AND(CVEsTime2Fix_FormattedDates910[[#This Row],[Time2Fix]]&gt;0,CVEsTime2Fix_FormattedDates910[[#This Row],[Time2Fix]]&lt;50),1,0)</f>
        <v>1</v>
      </c>
      <c r="G157">
        <f>IF(AND(CVEsTime2Fix_FormattedDates910[[#This Row],[Time2Fix]]&gt;49,CVEsTime2Fix_FormattedDates910[[#This Row],[Time2Fix]]&lt;100),1,0)</f>
        <v>0</v>
      </c>
      <c r="H157">
        <f>IF(AND(CVEsTime2Fix_FormattedDates910[[#This Row],[Time2Fix]]&gt;99,CVEsTime2Fix_FormattedDates910[[#This Row],[Time2Fix]]&lt;200),1,0)</f>
        <v>0</v>
      </c>
      <c r="I157">
        <f>IF(AND(CVEsTime2Fix_FormattedDates910[[#This Row],[Time2Fix]]&gt;199,CVEsTime2Fix_FormattedDates910[[#This Row],[Time2Fix]]&lt;300),1,0)</f>
        <v>0</v>
      </c>
      <c r="J157">
        <f>IF(AND(CVEsTime2Fix_FormattedDates910[[#This Row],[Time2Fix]]&gt;299,CVEsTime2Fix_FormattedDates910[[#This Row],[Time2Fix]]&lt;400),1,0)</f>
        <v>0</v>
      </c>
      <c r="K157">
        <f>IF(AND(CVEsTime2Fix_FormattedDates910[[#This Row],[Time2Fix]]&gt;399,CVEsTime2Fix_FormattedDates910[[#This Row],[Time2Fix]]&lt;500),1,0)</f>
        <v>0</v>
      </c>
      <c r="L157">
        <f>IF(AND(CVEsTime2Fix_FormattedDates910[[#This Row],[Time2Fix]]&gt;499,CVEsTime2Fix_FormattedDates910[[#This Row],[Time2Fix]]&lt;1000),1,0)</f>
        <v>0</v>
      </c>
    </row>
    <row r="158" spans="1:12" hidden="1" x14ac:dyDescent="0.25">
      <c r="A158" t="s">
        <v>1041</v>
      </c>
      <c r="B158" s="11">
        <v>40382</v>
      </c>
      <c r="C158" s="11" t="s">
        <v>1130</v>
      </c>
      <c r="D158" s="16">
        <v>12</v>
      </c>
      <c r="E158">
        <f>IF(CVEsTime2Fix_FormattedDates910[[#This Row],[Time2Fix]]&lt;0,1,0)</f>
        <v>0</v>
      </c>
      <c r="F158">
        <f>IF(AND(CVEsTime2Fix_FormattedDates910[[#This Row],[Time2Fix]]&gt;0,CVEsTime2Fix_FormattedDates910[[#This Row],[Time2Fix]]&lt;50),1,0)</f>
        <v>1</v>
      </c>
      <c r="G158">
        <f>IF(AND(CVEsTime2Fix_FormattedDates910[[#This Row],[Time2Fix]]&gt;49,CVEsTime2Fix_FormattedDates910[[#This Row],[Time2Fix]]&lt;100),1,0)</f>
        <v>0</v>
      </c>
      <c r="H158">
        <f>IF(AND(CVEsTime2Fix_FormattedDates910[[#This Row],[Time2Fix]]&gt;99,CVEsTime2Fix_FormattedDates910[[#This Row],[Time2Fix]]&lt;200),1,0)</f>
        <v>0</v>
      </c>
      <c r="I158">
        <f>IF(AND(CVEsTime2Fix_FormattedDates910[[#This Row],[Time2Fix]]&gt;199,CVEsTime2Fix_FormattedDates910[[#This Row],[Time2Fix]]&lt;300),1,0)</f>
        <v>0</v>
      </c>
      <c r="J158">
        <f>IF(AND(CVEsTime2Fix_FormattedDates910[[#This Row],[Time2Fix]]&gt;299,CVEsTime2Fix_FormattedDates910[[#This Row],[Time2Fix]]&lt;400),1,0)</f>
        <v>0</v>
      </c>
      <c r="K158">
        <f>IF(AND(CVEsTime2Fix_FormattedDates910[[#This Row],[Time2Fix]]&gt;399,CVEsTime2Fix_FormattedDates910[[#This Row],[Time2Fix]]&lt;500),1,0)</f>
        <v>0</v>
      </c>
      <c r="L158">
        <f>IF(AND(CVEsTime2Fix_FormattedDates910[[#This Row],[Time2Fix]]&gt;499,CVEsTime2Fix_FormattedDates910[[#This Row],[Time2Fix]]&lt;1000),1,0)</f>
        <v>0</v>
      </c>
    </row>
    <row r="159" spans="1:12" hidden="1" x14ac:dyDescent="0.25">
      <c r="A159" t="s">
        <v>1042</v>
      </c>
      <c r="B159" s="11">
        <v>40382</v>
      </c>
      <c r="C159" s="11" t="s">
        <v>1130</v>
      </c>
      <c r="D159" s="16">
        <v>12</v>
      </c>
      <c r="E159">
        <f>IF(CVEsTime2Fix_FormattedDates910[[#This Row],[Time2Fix]]&lt;0,1,0)</f>
        <v>0</v>
      </c>
      <c r="F159">
        <f>IF(AND(CVEsTime2Fix_FormattedDates910[[#This Row],[Time2Fix]]&gt;0,CVEsTime2Fix_FormattedDates910[[#This Row],[Time2Fix]]&lt;50),1,0)</f>
        <v>1</v>
      </c>
      <c r="G159">
        <f>IF(AND(CVEsTime2Fix_FormattedDates910[[#This Row],[Time2Fix]]&gt;49,CVEsTime2Fix_FormattedDates910[[#This Row],[Time2Fix]]&lt;100),1,0)</f>
        <v>0</v>
      </c>
      <c r="H159">
        <f>IF(AND(CVEsTime2Fix_FormattedDates910[[#This Row],[Time2Fix]]&gt;99,CVEsTime2Fix_FormattedDates910[[#This Row],[Time2Fix]]&lt;200),1,0)</f>
        <v>0</v>
      </c>
      <c r="I159">
        <f>IF(AND(CVEsTime2Fix_FormattedDates910[[#This Row],[Time2Fix]]&gt;199,CVEsTime2Fix_FormattedDates910[[#This Row],[Time2Fix]]&lt;300),1,0)</f>
        <v>0</v>
      </c>
      <c r="J159">
        <f>IF(AND(CVEsTime2Fix_FormattedDates910[[#This Row],[Time2Fix]]&gt;299,CVEsTime2Fix_FormattedDates910[[#This Row],[Time2Fix]]&lt;400),1,0)</f>
        <v>0</v>
      </c>
      <c r="K159">
        <f>IF(AND(CVEsTime2Fix_FormattedDates910[[#This Row],[Time2Fix]]&gt;399,CVEsTime2Fix_FormattedDates910[[#This Row],[Time2Fix]]&lt;500),1,0)</f>
        <v>0</v>
      </c>
      <c r="L159">
        <f>IF(AND(CVEsTime2Fix_FormattedDates910[[#This Row],[Time2Fix]]&gt;499,CVEsTime2Fix_FormattedDates910[[#This Row],[Time2Fix]]&lt;1000),1,0)</f>
        <v>0</v>
      </c>
    </row>
    <row r="160" spans="1:12" hidden="1" x14ac:dyDescent="0.25">
      <c r="A160" t="s">
        <v>1043</v>
      </c>
      <c r="B160" s="11">
        <v>40382</v>
      </c>
      <c r="C160" s="11" t="s">
        <v>1130</v>
      </c>
      <c r="D160" s="16">
        <v>12</v>
      </c>
      <c r="E160">
        <f>IF(CVEsTime2Fix_FormattedDates910[[#This Row],[Time2Fix]]&lt;0,1,0)</f>
        <v>0</v>
      </c>
      <c r="F160">
        <f>IF(AND(CVEsTime2Fix_FormattedDates910[[#This Row],[Time2Fix]]&gt;0,CVEsTime2Fix_FormattedDates910[[#This Row],[Time2Fix]]&lt;50),1,0)</f>
        <v>1</v>
      </c>
      <c r="G160">
        <f>IF(AND(CVEsTime2Fix_FormattedDates910[[#This Row],[Time2Fix]]&gt;49,CVEsTime2Fix_FormattedDates910[[#This Row],[Time2Fix]]&lt;100),1,0)</f>
        <v>0</v>
      </c>
      <c r="H160">
        <f>IF(AND(CVEsTime2Fix_FormattedDates910[[#This Row],[Time2Fix]]&gt;99,CVEsTime2Fix_FormattedDates910[[#This Row],[Time2Fix]]&lt;200),1,0)</f>
        <v>0</v>
      </c>
      <c r="I160">
        <f>IF(AND(CVEsTime2Fix_FormattedDates910[[#This Row],[Time2Fix]]&gt;199,CVEsTime2Fix_FormattedDates910[[#This Row],[Time2Fix]]&lt;300),1,0)</f>
        <v>0</v>
      </c>
      <c r="J160">
        <f>IF(AND(CVEsTime2Fix_FormattedDates910[[#This Row],[Time2Fix]]&gt;299,CVEsTime2Fix_FormattedDates910[[#This Row],[Time2Fix]]&lt;400),1,0)</f>
        <v>0</v>
      </c>
      <c r="K160">
        <f>IF(AND(CVEsTime2Fix_FormattedDates910[[#This Row],[Time2Fix]]&gt;399,CVEsTime2Fix_FormattedDates910[[#This Row],[Time2Fix]]&lt;500),1,0)</f>
        <v>0</v>
      </c>
      <c r="L160">
        <f>IF(AND(CVEsTime2Fix_FormattedDates910[[#This Row],[Time2Fix]]&gt;499,CVEsTime2Fix_FormattedDates910[[#This Row],[Time2Fix]]&lt;1000),1,0)</f>
        <v>0</v>
      </c>
    </row>
    <row r="161" spans="1:12" hidden="1" x14ac:dyDescent="0.25">
      <c r="A161" t="s">
        <v>1044</v>
      </c>
      <c r="B161" s="11">
        <v>40382</v>
      </c>
      <c r="C161" s="11" t="s">
        <v>1130</v>
      </c>
      <c r="D161" s="16">
        <v>12</v>
      </c>
      <c r="E161">
        <f>IF(CVEsTime2Fix_FormattedDates910[[#This Row],[Time2Fix]]&lt;0,1,0)</f>
        <v>0</v>
      </c>
      <c r="F161">
        <f>IF(AND(CVEsTime2Fix_FormattedDates910[[#This Row],[Time2Fix]]&gt;0,CVEsTime2Fix_FormattedDates910[[#This Row],[Time2Fix]]&lt;50),1,0)</f>
        <v>1</v>
      </c>
      <c r="G161">
        <f>IF(AND(CVEsTime2Fix_FormattedDates910[[#This Row],[Time2Fix]]&gt;49,CVEsTime2Fix_FormattedDates910[[#This Row],[Time2Fix]]&lt;100),1,0)</f>
        <v>0</v>
      </c>
      <c r="H161">
        <f>IF(AND(CVEsTime2Fix_FormattedDates910[[#This Row],[Time2Fix]]&gt;99,CVEsTime2Fix_FormattedDates910[[#This Row],[Time2Fix]]&lt;200),1,0)</f>
        <v>0</v>
      </c>
      <c r="I161">
        <f>IF(AND(CVEsTime2Fix_FormattedDates910[[#This Row],[Time2Fix]]&gt;199,CVEsTime2Fix_FormattedDates910[[#This Row],[Time2Fix]]&lt;300),1,0)</f>
        <v>0</v>
      </c>
      <c r="J161">
        <f>IF(AND(CVEsTime2Fix_FormattedDates910[[#This Row],[Time2Fix]]&gt;299,CVEsTime2Fix_FormattedDates910[[#This Row],[Time2Fix]]&lt;400),1,0)</f>
        <v>0</v>
      </c>
      <c r="K161">
        <f>IF(AND(CVEsTime2Fix_FormattedDates910[[#This Row],[Time2Fix]]&gt;399,CVEsTime2Fix_FormattedDates910[[#This Row],[Time2Fix]]&lt;500),1,0)</f>
        <v>0</v>
      </c>
      <c r="L161">
        <f>IF(AND(CVEsTime2Fix_FormattedDates910[[#This Row],[Time2Fix]]&gt;499,CVEsTime2Fix_FormattedDates910[[#This Row],[Time2Fix]]&lt;1000),1,0)</f>
        <v>0</v>
      </c>
    </row>
    <row r="162" spans="1:12" hidden="1" x14ac:dyDescent="0.25">
      <c r="A162" t="s">
        <v>1045</v>
      </c>
      <c r="B162" s="11">
        <v>40382</v>
      </c>
      <c r="C162" s="11" t="s">
        <v>1130</v>
      </c>
      <c r="D162" s="16">
        <v>12</v>
      </c>
      <c r="E162">
        <f>IF(CVEsTime2Fix_FormattedDates910[[#This Row],[Time2Fix]]&lt;0,1,0)</f>
        <v>0</v>
      </c>
      <c r="F162">
        <f>IF(AND(CVEsTime2Fix_FormattedDates910[[#This Row],[Time2Fix]]&gt;0,CVEsTime2Fix_FormattedDates910[[#This Row],[Time2Fix]]&lt;50),1,0)</f>
        <v>1</v>
      </c>
      <c r="G162">
        <f>IF(AND(CVEsTime2Fix_FormattedDates910[[#This Row],[Time2Fix]]&gt;49,CVEsTime2Fix_FormattedDates910[[#This Row],[Time2Fix]]&lt;100),1,0)</f>
        <v>0</v>
      </c>
      <c r="H162">
        <f>IF(AND(CVEsTime2Fix_FormattedDates910[[#This Row],[Time2Fix]]&gt;99,CVEsTime2Fix_FormattedDates910[[#This Row],[Time2Fix]]&lt;200),1,0)</f>
        <v>0</v>
      </c>
      <c r="I162">
        <f>IF(AND(CVEsTime2Fix_FormattedDates910[[#This Row],[Time2Fix]]&gt;199,CVEsTime2Fix_FormattedDates910[[#This Row],[Time2Fix]]&lt;300),1,0)</f>
        <v>0</v>
      </c>
      <c r="J162">
        <f>IF(AND(CVEsTime2Fix_FormattedDates910[[#This Row],[Time2Fix]]&gt;299,CVEsTime2Fix_FormattedDates910[[#This Row],[Time2Fix]]&lt;400),1,0)</f>
        <v>0</v>
      </c>
      <c r="K162">
        <f>IF(AND(CVEsTime2Fix_FormattedDates910[[#This Row],[Time2Fix]]&gt;399,CVEsTime2Fix_FormattedDates910[[#This Row],[Time2Fix]]&lt;500),1,0)</f>
        <v>0</v>
      </c>
      <c r="L162">
        <f>IF(AND(CVEsTime2Fix_FormattedDates910[[#This Row],[Time2Fix]]&gt;499,CVEsTime2Fix_FormattedDates910[[#This Row],[Time2Fix]]&lt;1000),1,0)</f>
        <v>0</v>
      </c>
    </row>
    <row r="163" spans="1:12" hidden="1" x14ac:dyDescent="0.25">
      <c r="A163" t="s">
        <v>1046</v>
      </c>
      <c r="B163" s="11">
        <v>40382</v>
      </c>
      <c r="C163" s="11" t="s">
        <v>1130</v>
      </c>
      <c r="D163" s="16">
        <v>12</v>
      </c>
      <c r="E163">
        <f>IF(CVEsTime2Fix_FormattedDates910[[#This Row],[Time2Fix]]&lt;0,1,0)</f>
        <v>0</v>
      </c>
      <c r="F163">
        <f>IF(AND(CVEsTime2Fix_FormattedDates910[[#This Row],[Time2Fix]]&gt;0,CVEsTime2Fix_FormattedDates910[[#This Row],[Time2Fix]]&lt;50),1,0)</f>
        <v>1</v>
      </c>
      <c r="G163">
        <f>IF(AND(CVEsTime2Fix_FormattedDates910[[#This Row],[Time2Fix]]&gt;49,CVEsTime2Fix_FormattedDates910[[#This Row],[Time2Fix]]&lt;100),1,0)</f>
        <v>0</v>
      </c>
      <c r="H163">
        <f>IF(AND(CVEsTime2Fix_FormattedDates910[[#This Row],[Time2Fix]]&gt;99,CVEsTime2Fix_FormattedDates910[[#This Row],[Time2Fix]]&lt;200),1,0)</f>
        <v>0</v>
      </c>
      <c r="I163">
        <f>IF(AND(CVEsTime2Fix_FormattedDates910[[#This Row],[Time2Fix]]&gt;199,CVEsTime2Fix_FormattedDates910[[#This Row],[Time2Fix]]&lt;300),1,0)</f>
        <v>0</v>
      </c>
      <c r="J163">
        <f>IF(AND(CVEsTime2Fix_FormattedDates910[[#This Row],[Time2Fix]]&gt;299,CVEsTime2Fix_FormattedDates910[[#This Row],[Time2Fix]]&lt;400),1,0)</f>
        <v>0</v>
      </c>
      <c r="K163">
        <f>IF(AND(CVEsTime2Fix_FormattedDates910[[#This Row],[Time2Fix]]&gt;399,CVEsTime2Fix_FormattedDates910[[#This Row],[Time2Fix]]&lt;500),1,0)</f>
        <v>0</v>
      </c>
      <c r="L163">
        <f>IF(AND(CVEsTime2Fix_FormattedDates910[[#This Row],[Time2Fix]]&gt;499,CVEsTime2Fix_FormattedDates910[[#This Row],[Time2Fix]]&lt;1000),1,0)</f>
        <v>0</v>
      </c>
    </row>
    <row r="164" spans="1:12" hidden="1" x14ac:dyDescent="0.25">
      <c r="A164" t="s">
        <v>1047</v>
      </c>
      <c r="B164" s="11">
        <v>40458</v>
      </c>
      <c r="C164" s="11">
        <v>40505</v>
      </c>
      <c r="D164" s="16">
        <v>47</v>
      </c>
      <c r="E164">
        <f>IF(CVEsTime2Fix_FormattedDates910[[#This Row],[Time2Fix]]&lt;0,1,0)</f>
        <v>0</v>
      </c>
      <c r="F164">
        <f>IF(AND(CVEsTime2Fix_FormattedDates910[[#This Row],[Time2Fix]]&gt;0,CVEsTime2Fix_FormattedDates910[[#This Row],[Time2Fix]]&lt;50),1,0)</f>
        <v>1</v>
      </c>
      <c r="G164">
        <f>IF(AND(CVEsTime2Fix_FormattedDates910[[#This Row],[Time2Fix]]&gt;49,CVEsTime2Fix_FormattedDates910[[#This Row],[Time2Fix]]&lt;100),1,0)</f>
        <v>0</v>
      </c>
      <c r="H164">
        <f>IF(AND(CVEsTime2Fix_FormattedDates910[[#This Row],[Time2Fix]]&gt;99,CVEsTime2Fix_FormattedDates910[[#This Row],[Time2Fix]]&lt;200),1,0)</f>
        <v>0</v>
      </c>
      <c r="I164">
        <f>IF(AND(CVEsTime2Fix_FormattedDates910[[#This Row],[Time2Fix]]&gt;199,CVEsTime2Fix_FormattedDates910[[#This Row],[Time2Fix]]&lt;300),1,0)</f>
        <v>0</v>
      </c>
      <c r="J164">
        <f>IF(AND(CVEsTime2Fix_FormattedDates910[[#This Row],[Time2Fix]]&gt;299,CVEsTime2Fix_FormattedDates910[[#This Row],[Time2Fix]]&lt;400),1,0)</f>
        <v>0</v>
      </c>
      <c r="K164">
        <f>IF(AND(CVEsTime2Fix_FormattedDates910[[#This Row],[Time2Fix]]&gt;399,CVEsTime2Fix_FormattedDates910[[#This Row],[Time2Fix]]&lt;500),1,0)</f>
        <v>0</v>
      </c>
      <c r="L164">
        <f>IF(AND(CVEsTime2Fix_FormattedDates910[[#This Row],[Time2Fix]]&gt;499,CVEsTime2Fix_FormattedDates910[[#This Row],[Time2Fix]]&lt;1000),1,0)</f>
        <v>0</v>
      </c>
    </row>
    <row r="165" spans="1:12" hidden="1" x14ac:dyDescent="0.25">
      <c r="A165" t="s">
        <v>1048</v>
      </c>
      <c r="B165" s="11">
        <v>40550</v>
      </c>
      <c r="C165" s="11">
        <v>40564</v>
      </c>
      <c r="D165" s="16">
        <v>14</v>
      </c>
      <c r="E165">
        <f>IF(CVEsTime2Fix_FormattedDates910[[#This Row],[Time2Fix]]&lt;0,1,0)</f>
        <v>0</v>
      </c>
      <c r="F165">
        <f>IF(AND(CVEsTime2Fix_FormattedDates910[[#This Row],[Time2Fix]]&gt;0,CVEsTime2Fix_FormattedDates910[[#This Row],[Time2Fix]]&lt;50),1,0)</f>
        <v>1</v>
      </c>
      <c r="G165">
        <f>IF(AND(CVEsTime2Fix_FormattedDates910[[#This Row],[Time2Fix]]&gt;49,CVEsTime2Fix_FormattedDates910[[#This Row],[Time2Fix]]&lt;100),1,0)</f>
        <v>0</v>
      </c>
      <c r="H165">
        <f>IF(AND(CVEsTime2Fix_FormattedDates910[[#This Row],[Time2Fix]]&gt;99,CVEsTime2Fix_FormattedDates910[[#This Row],[Time2Fix]]&lt;200),1,0)</f>
        <v>0</v>
      </c>
      <c r="I165">
        <f>IF(AND(CVEsTime2Fix_FormattedDates910[[#This Row],[Time2Fix]]&gt;199,CVEsTime2Fix_FormattedDates910[[#This Row],[Time2Fix]]&lt;300),1,0)</f>
        <v>0</v>
      </c>
      <c r="J165">
        <f>IF(AND(CVEsTime2Fix_FormattedDates910[[#This Row],[Time2Fix]]&gt;299,CVEsTime2Fix_FormattedDates910[[#This Row],[Time2Fix]]&lt;400),1,0)</f>
        <v>0</v>
      </c>
      <c r="K165">
        <f>IF(AND(CVEsTime2Fix_FormattedDates910[[#This Row],[Time2Fix]]&gt;399,CVEsTime2Fix_FormattedDates910[[#This Row],[Time2Fix]]&lt;500),1,0)</f>
        <v>0</v>
      </c>
      <c r="L165">
        <f>IF(AND(CVEsTime2Fix_FormattedDates910[[#This Row],[Time2Fix]]&gt;499,CVEsTime2Fix_FormattedDates910[[#This Row],[Time2Fix]]&lt;1000),1,0)</f>
        <v>0</v>
      </c>
    </row>
    <row r="166" spans="1:12" x14ac:dyDescent="0.25">
      <c r="A166" t="s">
        <v>1049</v>
      </c>
      <c r="B166" s="11">
        <v>40562</v>
      </c>
      <c r="C166" s="11">
        <v>40561</v>
      </c>
      <c r="D166" s="16">
        <v>-1</v>
      </c>
      <c r="E166">
        <f>IF(CVEsTime2Fix_FormattedDates910[[#This Row],[Time2Fix]]&lt;0,1,0)</f>
        <v>1</v>
      </c>
      <c r="F166">
        <f>IF(AND(CVEsTime2Fix_FormattedDates910[[#This Row],[Time2Fix]]&gt;0,CVEsTime2Fix_FormattedDates910[[#This Row],[Time2Fix]]&lt;50),1,0)</f>
        <v>0</v>
      </c>
      <c r="G166">
        <f>IF(AND(CVEsTime2Fix_FormattedDates910[[#This Row],[Time2Fix]]&gt;49,CVEsTime2Fix_FormattedDates910[[#This Row],[Time2Fix]]&lt;100),1,0)</f>
        <v>0</v>
      </c>
      <c r="H166">
        <f>IF(AND(CVEsTime2Fix_FormattedDates910[[#This Row],[Time2Fix]]&gt;99,CVEsTime2Fix_FormattedDates910[[#This Row],[Time2Fix]]&lt;200),1,0)</f>
        <v>0</v>
      </c>
      <c r="I166">
        <f>IF(AND(CVEsTime2Fix_FormattedDates910[[#This Row],[Time2Fix]]&gt;199,CVEsTime2Fix_FormattedDates910[[#This Row],[Time2Fix]]&lt;300),1,0)</f>
        <v>0</v>
      </c>
      <c r="J166">
        <f>IF(AND(CVEsTime2Fix_FormattedDates910[[#This Row],[Time2Fix]]&gt;299,CVEsTime2Fix_FormattedDates910[[#This Row],[Time2Fix]]&lt;400),1,0)</f>
        <v>0</v>
      </c>
      <c r="K166">
        <f>IF(AND(CVEsTime2Fix_FormattedDates910[[#This Row],[Time2Fix]]&gt;399,CVEsTime2Fix_FormattedDates910[[#This Row],[Time2Fix]]&lt;500),1,0)</f>
        <v>0</v>
      </c>
      <c r="L166">
        <f>IF(AND(CVEsTime2Fix_FormattedDates910[[#This Row],[Time2Fix]]&gt;499,CVEsTime2Fix_FormattedDates910[[#This Row],[Time2Fix]]&lt;1000),1,0)</f>
        <v>0</v>
      </c>
    </row>
    <row r="167" spans="1:12" x14ac:dyDescent="0.25">
      <c r="A167" t="s">
        <v>1050</v>
      </c>
      <c r="B167" s="11">
        <v>40605</v>
      </c>
      <c r="C167" s="11">
        <v>40596</v>
      </c>
      <c r="D167" s="16">
        <v>-9</v>
      </c>
      <c r="E167">
        <f>IF(CVEsTime2Fix_FormattedDates910[[#This Row],[Time2Fix]]&lt;0,1,0)</f>
        <v>1</v>
      </c>
      <c r="F167">
        <f>IF(AND(CVEsTime2Fix_FormattedDates910[[#This Row],[Time2Fix]]&gt;0,CVEsTime2Fix_FormattedDates910[[#This Row],[Time2Fix]]&lt;50),1,0)</f>
        <v>0</v>
      </c>
      <c r="G167">
        <f>IF(AND(CVEsTime2Fix_FormattedDates910[[#This Row],[Time2Fix]]&gt;49,CVEsTime2Fix_FormattedDates910[[#This Row],[Time2Fix]]&lt;100),1,0)</f>
        <v>0</v>
      </c>
      <c r="H167">
        <f>IF(AND(CVEsTime2Fix_FormattedDates910[[#This Row],[Time2Fix]]&gt;99,CVEsTime2Fix_FormattedDates910[[#This Row],[Time2Fix]]&lt;200),1,0)</f>
        <v>0</v>
      </c>
      <c r="I167">
        <f>IF(AND(CVEsTime2Fix_FormattedDates910[[#This Row],[Time2Fix]]&gt;199,CVEsTime2Fix_FormattedDates910[[#This Row],[Time2Fix]]&lt;300),1,0)</f>
        <v>0</v>
      </c>
      <c r="J167">
        <f>IF(AND(CVEsTime2Fix_FormattedDates910[[#This Row],[Time2Fix]]&gt;299,CVEsTime2Fix_FormattedDates910[[#This Row],[Time2Fix]]&lt;400),1,0)</f>
        <v>0</v>
      </c>
      <c r="K167">
        <f>IF(AND(CVEsTime2Fix_FormattedDates910[[#This Row],[Time2Fix]]&gt;399,CVEsTime2Fix_FormattedDates910[[#This Row],[Time2Fix]]&lt;500),1,0)</f>
        <v>0</v>
      </c>
      <c r="L167">
        <f>IF(AND(CVEsTime2Fix_FormattedDates910[[#This Row],[Time2Fix]]&gt;499,CVEsTime2Fix_FormattedDates910[[#This Row],[Time2Fix]]&lt;1000),1,0)</f>
        <v>0</v>
      </c>
    </row>
    <row r="168" spans="1:12" hidden="1" x14ac:dyDescent="0.25">
      <c r="A168" t="s">
        <v>1051</v>
      </c>
      <c r="B168" s="11">
        <v>40696</v>
      </c>
      <c r="C168" s="11">
        <v>40744</v>
      </c>
      <c r="D168" s="16">
        <v>48</v>
      </c>
      <c r="E168">
        <f>IF(CVEsTime2Fix_FormattedDates910[[#This Row],[Time2Fix]]&lt;0,1,0)</f>
        <v>0</v>
      </c>
      <c r="F168">
        <f>IF(AND(CVEsTime2Fix_FormattedDates910[[#This Row],[Time2Fix]]&gt;0,CVEsTime2Fix_FormattedDates910[[#This Row],[Time2Fix]]&lt;50),1,0)</f>
        <v>1</v>
      </c>
      <c r="G168">
        <f>IF(AND(CVEsTime2Fix_FormattedDates910[[#This Row],[Time2Fix]]&gt;49,CVEsTime2Fix_FormattedDates910[[#This Row],[Time2Fix]]&lt;100),1,0)</f>
        <v>0</v>
      </c>
      <c r="H168">
        <f>IF(AND(CVEsTime2Fix_FormattedDates910[[#This Row],[Time2Fix]]&gt;99,CVEsTime2Fix_FormattedDates910[[#This Row],[Time2Fix]]&lt;200),1,0)</f>
        <v>0</v>
      </c>
      <c r="I168">
        <f>IF(AND(CVEsTime2Fix_FormattedDates910[[#This Row],[Time2Fix]]&gt;199,CVEsTime2Fix_FormattedDates910[[#This Row],[Time2Fix]]&lt;300),1,0)</f>
        <v>0</v>
      </c>
      <c r="J168">
        <f>IF(AND(CVEsTime2Fix_FormattedDates910[[#This Row],[Time2Fix]]&gt;299,CVEsTime2Fix_FormattedDates910[[#This Row],[Time2Fix]]&lt;400),1,0)</f>
        <v>0</v>
      </c>
      <c r="K168">
        <f>IF(AND(CVEsTime2Fix_FormattedDates910[[#This Row],[Time2Fix]]&gt;399,CVEsTime2Fix_FormattedDates910[[#This Row],[Time2Fix]]&lt;500),1,0)</f>
        <v>0</v>
      </c>
      <c r="L168">
        <f>IF(AND(CVEsTime2Fix_FormattedDates910[[#This Row],[Time2Fix]]&gt;499,CVEsTime2Fix_FormattedDates910[[#This Row],[Time2Fix]]&lt;1000),1,0)</f>
        <v>0</v>
      </c>
    </row>
    <row r="169" spans="1:12" hidden="1" x14ac:dyDescent="0.25">
      <c r="A169" t="s">
        <v>1052</v>
      </c>
      <c r="B169" s="11">
        <v>40696</v>
      </c>
      <c r="C169" s="11">
        <v>40744</v>
      </c>
      <c r="D169" s="16">
        <v>48</v>
      </c>
      <c r="E169">
        <f>IF(CVEsTime2Fix_FormattedDates910[[#This Row],[Time2Fix]]&lt;0,1,0)</f>
        <v>0</v>
      </c>
      <c r="F169">
        <f>IF(AND(CVEsTime2Fix_FormattedDates910[[#This Row],[Time2Fix]]&gt;0,CVEsTime2Fix_FormattedDates910[[#This Row],[Time2Fix]]&lt;50),1,0)</f>
        <v>1</v>
      </c>
      <c r="G169">
        <f>IF(AND(CVEsTime2Fix_FormattedDates910[[#This Row],[Time2Fix]]&gt;49,CVEsTime2Fix_FormattedDates910[[#This Row],[Time2Fix]]&lt;100),1,0)</f>
        <v>0</v>
      </c>
      <c r="H169">
        <f>IF(AND(CVEsTime2Fix_FormattedDates910[[#This Row],[Time2Fix]]&gt;99,CVEsTime2Fix_FormattedDates910[[#This Row],[Time2Fix]]&lt;200),1,0)</f>
        <v>0</v>
      </c>
      <c r="I169">
        <f>IF(AND(CVEsTime2Fix_FormattedDates910[[#This Row],[Time2Fix]]&gt;199,CVEsTime2Fix_FormattedDates910[[#This Row],[Time2Fix]]&lt;300),1,0)</f>
        <v>0</v>
      </c>
      <c r="J169">
        <f>IF(AND(CVEsTime2Fix_FormattedDates910[[#This Row],[Time2Fix]]&gt;299,CVEsTime2Fix_FormattedDates910[[#This Row],[Time2Fix]]&lt;400),1,0)</f>
        <v>0</v>
      </c>
      <c r="K169">
        <f>IF(AND(CVEsTime2Fix_FormattedDates910[[#This Row],[Time2Fix]]&gt;399,CVEsTime2Fix_FormattedDates910[[#This Row],[Time2Fix]]&lt;500),1,0)</f>
        <v>0</v>
      </c>
      <c r="L169">
        <f>IF(AND(CVEsTime2Fix_FormattedDates910[[#This Row],[Time2Fix]]&gt;499,CVEsTime2Fix_FormattedDates910[[#This Row],[Time2Fix]]&lt;1000),1,0)</f>
        <v>0</v>
      </c>
    </row>
    <row r="170" spans="1:12" hidden="1" x14ac:dyDescent="0.25">
      <c r="A170" t="s">
        <v>1053</v>
      </c>
      <c r="B170" s="11">
        <v>40696</v>
      </c>
      <c r="C170" s="11">
        <v>40744</v>
      </c>
      <c r="D170" s="16">
        <v>48</v>
      </c>
      <c r="E170">
        <f>IF(CVEsTime2Fix_FormattedDates910[[#This Row],[Time2Fix]]&lt;0,1,0)</f>
        <v>0</v>
      </c>
      <c r="F170">
        <f>IF(AND(CVEsTime2Fix_FormattedDates910[[#This Row],[Time2Fix]]&gt;0,CVEsTime2Fix_FormattedDates910[[#This Row],[Time2Fix]]&lt;50),1,0)</f>
        <v>1</v>
      </c>
      <c r="G170">
        <f>IF(AND(CVEsTime2Fix_FormattedDates910[[#This Row],[Time2Fix]]&gt;49,CVEsTime2Fix_FormattedDates910[[#This Row],[Time2Fix]]&lt;100),1,0)</f>
        <v>0</v>
      </c>
      <c r="H170">
        <f>IF(AND(CVEsTime2Fix_FormattedDates910[[#This Row],[Time2Fix]]&gt;99,CVEsTime2Fix_FormattedDates910[[#This Row],[Time2Fix]]&lt;200),1,0)</f>
        <v>0</v>
      </c>
      <c r="I170">
        <f>IF(AND(CVEsTime2Fix_FormattedDates910[[#This Row],[Time2Fix]]&gt;199,CVEsTime2Fix_FormattedDates910[[#This Row],[Time2Fix]]&lt;300),1,0)</f>
        <v>0</v>
      </c>
      <c r="J170">
        <f>IF(AND(CVEsTime2Fix_FormattedDates910[[#This Row],[Time2Fix]]&gt;299,CVEsTime2Fix_FormattedDates910[[#This Row],[Time2Fix]]&lt;400),1,0)</f>
        <v>0</v>
      </c>
      <c r="K170">
        <f>IF(AND(CVEsTime2Fix_FormattedDates910[[#This Row],[Time2Fix]]&gt;399,CVEsTime2Fix_FormattedDates910[[#This Row],[Time2Fix]]&lt;500),1,0)</f>
        <v>0</v>
      </c>
      <c r="L170">
        <f>IF(AND(CVEsTime2Fix_FormattedDates910[[#This Row],[Time2Fix]]&gt;499,CVEsTime2Fix_FormattedDates910[[#This Row],[Time2Fix]]&lt;1000),1,0)</f>
        <v>0</v>
      </c>
    </row>
    <row r="171" spans="1:12" hidden="1" x14ac:dyDescent="0.25">
      <c r="A171" t="s">
        <v>1054</v>
      </c>
      <c r="B171" s="11">
        <v>40696</v>
      </c>
      <c r="C171" s="11">
        <v>40744</v>
      </c>
      <c r="D171" s="16">
        <v>48</v>
      </c>
      <c r="E171">
        <f>IF(CVEsTime2Fix_FormattedDates910[[#This Row],[Time2Fix]]&lt;0,1,0)</f>
        <v>0</v>
      </c>
      <c r="F171">
        <f>IF(AND(CVEsTime2Fix_FormattedDates910[[#This Row],[Time2Fix]]&gt;0,CVEsTime2Fix_FormattedDates910[[#This Row],[Time2Fix]]&lt;50),1,0)</f>
        <v>1</v>
      </c>
      <c r="G171">
        <f>IF(AND(CVEsTime2Fix_FormattedDates910[[#This Row],[Time2Fix]]&gt;49,CVEsTime2Fix_FormattedDates910[[#This Row],[Time2Fix]]&lt;100),1,0)</f>
        <v>0</v>
      </c>
      <c r="H171">
        <f>IF(AND(CVEsTime2Fix_FormattedDates910[[#This Row],[Time2Fix]]&gt;99,CVEsTime2Fix_FormattedDates910[[#This Row],[Time2Fix]]&lt;200),1,0)</f>
        <v>0</v>
      </c>
      <c r="I171">
        <f>IF(AND(CVEsTime2Fix_FormattedDates910[[#This Row],[Time2Fix]]&gt;199,CVEsTime2Fix_FormattedDates910[[#This Row],[Time2Fix]]&lt;300),1,0)</f>
        <v>0</v>
      </c>
      <c r="J171">
        <f>IF(AND(CVEsTime2Fix_FormattedDates910[[#This Row],[Time2Fix]]&gt;299,CVEsTime2Fix_FormattedDates910[[#This Row],[Time2Fix]]&lt;400),1,0)</f>
        <v>0</v>
      </c>
      <c r="K171">
        <f>IF(AND(CVEsTime2Fix_FormattedDates910[[#This Row],[Time2Fix]]&gt;399,CVEsTime2Fix_FormattedDates910[[#This Row],[Time2Fix]]&lt;500),1,0)</f>
        <v>0</v>
      </c>
      <c r="L171">
        <f>IF(AND(CVEsTime2Fix_FormattedDates910[[#This Row],[Time2Fix]]&gt;499,CVEsTime2Fix_FormattedDates910[[#This Row],[Time2Fix]]&lt;1000),1,0)</f>
        <v>0</v>
      </c>
    </row>
    <row r="172" spans="1:12" hidden="1" x14ac:dyDescent="0.25">
      <c r="A172" t="s">
        <v>1055</v>
      </c>
      <c r="B172" s="11">
        <v>40834</v>
      </c>
      <c r="C172" s="11">
        <v>40868</v>
      </c>
      <c r="D172" s="16">
        <v>34</v>
      </c>
      <c r="E172">
        <f>IF(CVEsTime2Fix_FormattedDates910[[#This Row],[Time2Fix]]&lt;0,1,0)</f>
        <v>0</v>
      </c>
      <c r="F172">
        <f>IF(AND(CVEsTime2Fix_FormattedDates910[[#This Row],[Time2Fix]]&gt;0,CVEsTime2Fix_FormattedDates910[[#This Row],[Time2Fix]]&lt;50),1,0)</f>
        <v>1</v>
      </c>
      <c r="G172">
        <f>IF(AND(CVEsTime2Fix_FormattedDates910[[#This Row],[Time2Fix]]&gt;49,CVEsTime2Fix_FormattedDates910[[#This Row],[Time2Fix]]&lt;100),1,0)</f>
        <v>0</v>
      </c>
      <c r="H172">
        <f>IF(AND(CVEsTime2Fix_FormattedDates910[[#This Row],[Time2Fix]]&gt;99,CVEsTime2Fix_FormattedDates910[[#This Row],[Time2Fix]]&lt;200),1,0)</f>
        <v>0</v>
      </c>
      <c r="I172">
        <f>IF(AND(CVEsTime2Fix_FormattedDates910[[#This Row],[Time2Fix]]&gt;199,CVEsTime2Fix_FormattedDates910[[#This Row],[Time2Fix]]&lt;300),1,0)</f>
        <v>0</v>
      </c>
      <c r="J172">
        <f>IF(AND(CVEsTime2Fix_FormattedDates910[[#This Row],[Time2Fix]]&gt;299,CVEsTime2Fix_FormattedDates910[[#This Row],[Time2Fix]]&lt;400),1,0)</f>
        <v>0</v>
      </c>
      <c r="K172">
        <f>IF(AND(CVEsTime2Fix_FormattedDates910[[#This Row],[Time2Fix]]&gt;399,CVEsTime2Fix_FormattedDates910[[#This Row],[Time2Fix]]&lt;500),1,0)</f>
        <v>0</v>
      </c>
      <c r="L172">
        <f>IF(AND(CVEsTime2Fix_FormattedDates910[[#This Row],[Time2Fix]]&gt;499,CVEsTime2Fix_FormattedDates910[[#This Row],[Time2Fix]]&lt;1000),1,0)</f>
        <v>0</v>
      </c>
    </row>
    <row r="173" spans="1:12" hidden="1" x14ac:dyDescent="0.25">
      <c r="A173" t="s">
        <v>1056</v>
      </c>
      <c r="B173" s="11">
        <v>40851</v>
      </c>
      <c r="C173" s="11">
        <v>40868</v>
      </c>
      <c r="D173" s="16">
        <v>17</v>
      </c>
      <c r="E173">
        <f>IF(CVEsTime2Fix_FormattedDates910[[#This Row],[Time2Fix]]&lt;0,1,0)</f>
        <v>0</v>
      </c>
      <c r="F173">
        <f>IF(AND(CVEsTime2Fix_FormattedDates910[[#This Row],[Time2Fix]]&gt;0,CVEsTime2Fix_FormattedDates910[[#This Row],[Time2Fix]]&lt;50),1,0)</f>
        <v>1</v>
      </c>
      <c r="G173">
        <f>IF(AND(CVEsTime2Fix_FormattedDates910[[#This Row],[Time2Fix]]&gt;49,CVEsTime2Fix_FormattedDates910[[#This Row],[Time2Fix]]&lt;100),1,0)</f>
        <v>0</v>
      </c>
      <c r="H173">
        <f>IF(AND(CVEsTime2Fix_FormattedDates910[[#This Row],[Time2Fix]]&gt;99,CVEsTime2Fix_FormattedDates910[[#This Row],[Time2Fix]]&lt;200),1,0)</f>
        <v>0</v>
      </c>
      <c r="I173">
        <f>IF(AND(CVEsTime2Fix_FormattedDates910[[#This Row],[Time2Fix]]&gt;199,CVEsTime2Fix_FormattedDates910[[#This Row],[Time2Fix]]&lt;300),1,0)</f>
        <v>0</v>
      </c>
      <c r="J173">
        <f>IF(AND(CVEsTime2Fix_FormattedDates910[[#This Row],[Time2Fix]]&gt;299,CVEsTime2Fix_FormattedDates910[[#This Row],[Time2Fix]]&lt;400),1,0)</f>
        <v>0</v>
      </c>
      <c r="K173">
        <f>IF(AND(CVEsTime2Fix_FormattedDates910[[#This Row],[Time2Fix]]&gt;399,CVEsTime2Fix_FormattedDates910[[#This Row],[Time2Fix]]&lt;500),1,0)</f>
        <v>0</v>
      </c>
      <c r="L173">
        <f>IF(AND(CVEsTime2Fix_FormattedDates910[[#This Row],[Time2Fix]]&gt;499,CVEsTime2Fix_FormattedDates910[[#This Row],[Time2Fix]]&lt;1000),1,0)</f>
        <v>0</v>
      </c>
    </row>
    <row r="174" spans="1:12" hidden="1" x14ac:dyDescent="0.25">
      <c r="A174" t="s">
        <v>1057</v>
      </c>
      <c r="B174" s="11">
        <v>40912</v>
      </c>
      <c r="C174" s="11" t="s">
        <v>1131</v>
      </c>
      <c r="D174" s="16">
        <v>50</v>
      </c>
      <c r="E174">
        <f>IF(CVEsTime2Fix_FormattedDates910[[#This Row],[Time2Fix]]&lt;0,1,0)</f>
        <v>0</v>
      </c>
      <c r="F174">
        <f>IF(AND(CVEsTime2Fix_FormattedDates910[[#This Row],[Time2Fix]]&gt;0,CVEsTime2Fix_FormattedDates910[[#This Row],[Time2Fix]]&lt;50),1,0)</f>
        <v>0</v>
      </c>
      <c r="G174">
        <f>IF(AND(CVEsTime2Fix_FormattedDates910[[#This Row],[Time2Fix]]&gt;49,CVEsTime2Fix_FormattedDates910[[#This Row],[Time2Fix]]&lt;100),1,0)</f>
        <v>1</v>
      </c>
      <c r="H174">
        <f>IF(AND(CVEsTime2Fix_FormattedDates910[[#This Row],[Time2Fix]]&gt;99,CVEsTime2Fix_FormattedDates910[[#This Row],[Time2Fix]]&lt;200),1,0)</f>
        <v>0</v>
      </c>
      <c r="I174">
        <f>IF(AND(CVEsTime2Fix_FormattedDates910[[#This Row],[Time2Fix]]&gt;199,CVEsTime2Fix_FormattedDates910[[#This Row],[Time2Fix]]&lt;300),1,0)</f>
        <v>0</v>
      </c>
      <c r="J174">
        <f>IF(AND(CVEsTime2Fix_FormattedDates910[[#This Row],[Time2Fix]]&gt;299,CVEsTime2Fix_FormattedDates910[[#This Row],[Time2Fix]]&lt;400),1,0)</f>
        <v>0</v>
      </c>
      <c r="K174">
        <f>IF(AND(CVEsTime2Fix_FormattedDates910[[#This Row],[Time2Fix]]&gt;399,CVEsTime2Fix_FormattedDates910[[#This Row],[Time2Fix]]&lt;500),1,0)</f>
        <v>0</v>
      </c>
      <c r="L174">
        <f>IF(AND(CVEsTime2Fix_FormattedDates910[[#This Row],[Time2Fix]]&gt;499,CVEsTime2Fix_FormattedDates910[[#This Row],[Time2Fix]]&lt;1000),1,0)</f>
        <v>0</v>
      </c>
    </row>
    <row r="175" spans="1:12" hidden="1" x14ac:dyDescent="0.25">
      <c r="A175" t="s">
        <v>1058</v>
      </c>
      <c r="B175" s="11">
        <v>40912</v>
      </c>
      <c r="C175" s="11" t="s">
        <v>1131</v>
      </c>
      <c r="D175" s="16">
        <v>50</v>
      </c>
      <c r="E175">
        <f>IF(CVEsTime2Fix_FormattedDates910[[#This Row],[Time2Fix]]&lt;0,1,0)</f>
        <v>0</v>
      </c>
      <c r="F175">
        <f>IF(AND(CVEsTime2Fix_FormattedDates910[[#This Row],[Time2Fix]]&gt;0,CVEsTime2Fix_FormattedDates910[[#This Row],[Time2Fix]]&lt;50),1,0)</f>
        <v>0</v>
      </c>
      <c r="G175">
        <f>IF(AND(CVEsTime2Fix_FormattedDates910[[#This Row],[Time2Fix]]&gt;49,CVEsTime2Fix_FormattedDates910[[#This Row],[Time2Fix]]&lt;100),1,0)</f>
        <v>1</v>
      </c>
      <c r="H175">
        <f>IF(AND(CVEsTime2Fix_FormattedDates910[[#This Row],[Time2Fix]]&gt;99,CVEsTime2Fix_FormattedDates910[[#This Row],[Time2Fix]]&lt;200),1,0)</f>
        <v>0</v>
      </c>
      <c r="I175">
        <f>IF(AND(CVEsTime2Fix_FormattedDates910[[#This Row],[Time2Fix]]&gt;199,CVEsTime2Fix_FormattedDates910[[#This Row],[Time2Fix]]&lt;300),1,0)</f>
        <v>0</v>
      </c>
      <c r="J175">
        <f>IF(AND(CVEsTime2Fix_FormattedDates910[[#This Row],[Time2Fix]]&gt;299,CVEsTime2Fix_FormattedDates910[[#This Row],[Time2Fix]]&lt;400),1,0)</f>
        <v>0</v>
      </c>
      <c r="K175">
        <f>IF(AND(CVEsTime2Fix_FormattedDates910[[#This Row],[Time2Fix]]&gt;399,CVEsTime2Fix_FormattedDates910[[#This Row],[Time2Fix]]&lt;500),1,0)</f>
        <v>0</v>
      </c>
      <c r="L175">
        <f>IF(AND(CVEsTime2Fix_FormattedDates910[[#This Row],[Time2Fix]]&gt;499,CVEsTime2Fix_FormattedDates910[[#This Row],[Time2Fix]]&lt;1000),1,0)</f>
        <v>0</v>
      </c>
    </row>
    <row r="176" spans="1:12" hidden="1" x14ac:dyDescent="0.25">
      <c r="A176" t="s">
        <v>1059</v>
      </c>
      <c r="B176" s="11">
        <v>40927</v>
      </c>
      <c r="C176" s="11">
        <v>40961</v>
      </c>
      <c r="D176" s="16">
        <v>34</v>
      </c>
      <c r="E176">
        <f>IF(CVEsTime2Fix_FormattedDates910[[#This Row],[Time2Fix]]&lt;0,1,0)</f>
        <v>0</v>
      </c>
      <c r="F176">
        <f>IF(AND(CVEsTime2Fix_FormattedDates910[[#This Row],[Time2Fix]]&gt;0,CVEsTime2Fix_FormattedDates910[[#This Row],[Time2Fix]]&lt;50),1,0)</f>
        <v>1</v>
      </c>
      <c r="G176">
        <f>IF(AND(CVEsTime2Fix_FormattedDates910[[#This Row],[Time2Fix]]&gt;49,CVEsTime2Fix_FormattedDates910[[#This Row],[Time2Fix]]&lt;100),1,0)</f>
        <v>0</v>
      </c>
      <c r="H176">
        <f>IF(AND(CVEsTime2Fix_FormattedDates910[[#This Row],[Time2Fix]]&gt;99,CVEsTime2Fix_FormattedDates910[[#This Row],[Time2Fix]]&lt;200),1,0)</f>
        <v>0</v>
      </c>
      <c r="I176">
        <f>IF(AND(CVEsTime2Fix_FormattedDates910[[#This Row],[Time2Fix]]&gt;199,CVEsTime2Fix_FormattedDates910[[#This Row],[Time2Fix]]&lt;300),1,0)</f>
        <v>0</v>
      </c>
      <c r="J176">
        <f>IF(AND(CVEsTime2Fix_FormattedDates910[[#This Row],[Time2Fix]]&gt;299,CVEsTime2Fix_FormattedDates910[[#This Row],[Time2Fix]]&lt;400),1,0)</f>
        <v>0</v>
      </c>
      <c r="K176">
        <f>IF(AND(CVEsTime2Fix_FormattedDates910[[#This Row],[Time2Fix]]&gt;399,CVEsTime2Fix_FormattedDates910[[#This Row],[Time2Fix]]&lt;500),1,0)</f>
        <v>0</v>
      </c>
      <c r="L176">
        <f>IF(AND(CVEsTime2Fix_FormattedDates910[[#This Row],[Time2Fix]]&gt;499,CVEsTime2Fix_FormattedDates910[[#This Row],[Time2Fix]]&lt;1000),1,0)</f>
        <v>0</v>
      </c>
    </row>
    <row r="177" spans="1:12" hidden="1" x14ac:dyDescent="0.25">
      <c r="A177" t="s">
        <v>1060</v>
      </c>
      <c r="B177" s="11">
        <v>40969</v>
      </c>
      <c r="C177" s="11">
        <v>41451</v>
      </c>
      <c r="D177" s="16">
        <v>482</v>
      </c>
      <c r="E177">
        <f>IF(CVEsTime2Fix_FormattedDates910[[#This Row],[Time2Fix]]&lt;0,1,0)</f>
        <v>0</v>
      </c>
      <c r="F177">
        <f>IF(AND(CVEsTime2Fix_FormattedDates910[[#This Row],[Time2Fix]]&gt;0,CVEsTime2Fix_FormattedDates910[[#This Row],[Time2Fix]]&lt;50),1,0)</f>
        <v>0</v>
      </c>
      <c r="G177">
        <f>IF(AND(CVEsTime2Fix_FormattedDates910[[#This Row],[Time2Fix]]&gt;49,CVEsTime2Fix_FormattedDates910[[#This Row],[Time2Fix]]&lt;100),1,0)</f>
        <v>0</v>
      </c>
      <c r="H177">
        <f>IF(AND(CVEsTime2Fix_FormattedDates910[[#This Row],[Time2Fix]]&gt;99,CVEsTime2Fix_FormattedDates910[[#This Row],[Time2Fix]]&lt;200),1,0)</f>
        <v>0</v>
      </c>
      <c r="I177">
        <f>IF(AND(CVEsTime2Fix_FormattedDates910[[#This Row],[Time2Fix]]&gt;199,CVEsTime2Fix_FormattedDates910[[#This Row],[Time2Fix]]&lt;300),1,0)</f>
        <v>0</v>
      </c>
      <c r="J177">
        <f>IF(AND(CVEsTime2Fix_FormattedDates910[[#This Row],[Time2Fix]]&gt;299,CVEsTime2Fix_FormattedDates910[[#This Row],[Time2Fix]]&lt;400),1,0)</f>
        <v>0</v>
      </c>
      <c r="K177">
        <f>IF(AND(CVEsTime2Fix_FormattedDates910[[#This Row],[Time2Fix]]&gt;399,CVEsTime2Fix_FormattedDates910[[#This Row],[Time2Fix]]&lt;500),1,0)</f>
        <v>1</v>
      </c>
      <c r="L177">
        <f>IF(AND(CVEsTime2Fix_FormattedDates910[[#This Row],[Time2Fix]]&gt;499,CVEsTime2Fix_FormattedDates910[[#This Row],[Time2Fix]]&lt;1000),1,0)</f>
        <v>0</v>
      </c>
    </row>
    <row r="178" spans="1:12" hidden="1" x14ac:dyDescent="0.25">
      <c r="A178" t="s">
        <v>1061</v>
      </c>
      <c r="B178" s="11">
        <v>40984</v>
      </c>
      <c r="C178" s="11">
        <v>41017</v>
      </c>
      <c r="D178" s="16">
        <v>33</v>
      </c>
      <c r="E178">
        <f>IF(CVEsTime2Fix_FormattedDates910[[#This Row],[Time2Fix]]&lt;0,1,0)</f>
        <v>0</v>
      </c>
      <c r="F178">
        <f>IF(AND(CVEsTime2Fix_FormattedDates910[[#This Row],[Time2Fix]]&gt;0,CVEsTime2Fix_FormattedDates910[[#This Row],[Time2Fix]]&lt;50),1,0)</f>
        <v>1</v>
      </c>
      <c r="G178">
        <f>IF(AND(CVEsTime2Fix_FormattedDates910[[#This Row],[Time2Fix]]&gt;49,CVEsTime2Fix_FormattedDates910[[#This Row],[Time2Fix]]&lt;100),1,0)</f>
        <v>0</v>
      </c>
      <c r="H178">
        <f>IF(AND(CVEsTime2Fix_FormattedDates910[[#This Row],[Time2Fix]]&gt;99,CVEsTime2Fix_FormattedDates910[[#This Row],[Time2Fix]]&lt;200),1,0)</f>
        <v>0</v>
      </c>
      <c r="I178">
        <f>IF(AND(CVEsTime2Fix_FormattedDates910[[#This Row],[Time2Fix]]&gt;199,CVEsTime2Fix_FormattedDates910[[#This Row],[Time2Fix]]&lt;300),1,0)</f>
        <v>0</v>
      </c>
      <c r="J178">
        <f>IF(AND(CVEsTime2Fix_FormattedDates910[[#This Row],[Time2Fix]]&gt;299,CVEsTime2Fix_FormattedDates910[[#This Row],[Time2Fix]]&lt;400),1,0)</f>
        <v>0</v>
      </c>
      <c r="K178">
        <f>IF(AND(CVEsTime2Fix_FormattedDates910[[#This Row],[Time2Fix]]&gt;399,CVEsTime2Fix_FormattedDates910[[#This Row],[Time2Fix]]&lt;500),1,0)</f>
        <v>0</v>
      </c>
      <c r="L178">
        <f>IF(AND(CVEsTime2Fix_FormattedDates910[[#This Row],[Time2Fix]]&gt;499,CVEsTime2Fix_FormattedDates910[[#This Row],[Time2Fix]]&lt;1000),1,0)</f>
        <v>0</v>
      </c>
    </row>
    <row r="179" spans="1:12" hidden="1" x14ac:dyDescent="0.25">
      <c r="A179" t="s">
        <v>1062</v>
      </c>
      <c r="B179" s="11">
        <v>41059</v>
      </c>
      <c r="C179" s="11">
        <v>41120</v>
      </c>
      <c r="D179" s="16">
        <v>61</v>
      </c>
      <c r="E179">
        <f>IF(CVEsTime2Fix_FormattedDates910[[#This Row],[Time2Fix]]&lt;0,1,0)</f>
        <v>0</v>
      </c>
      <c r="F179">
        <f>IF(AND(CVEsTime2Fix_FormattedDates910[[#This Row],[Time2Fix]]&gt;0,CVEsTime2Fix_FormattedDates910[[#This Row],[Time2Fix]]&lt;50),1,0)</f>
        <v>0</v>
      </c>
      <c r="G179">
        <f>IF(AND(CVEsTime2Fix_FormattedDates910[[#This Row],[Time2Fix]]&gt;49,CVEsTime2Fix_FormattedDates910[[#This Row],[Time2Fix]]&lt;100),1,0)</f>
        <v>1</v>
      </c>
      <c r="H179">
        <f>IF(AND(CVEsTime2Fix_FormattedDates910[[#This Row],[Time2Fix]]&gt;99,CVEsTime2Fix_FormattedDates910[[#This Row],[Time2Fix]]&lt;200),1,0)</f>
        <v>0</v>
      </c>
      <c r="I179">
        <f>IF(AND(CVEsTime2Fix_FormattedDates910[[#This Row],[Time2Fix]]&gt;199,CVEsTime2Fix_FormattedDates910[[#This Row],[Time2Fix]]&lt;300),1,0)</f>
        <v>0</v>
      </c>
      <c r="J179">
        <f>IF(AND(CVEsTime2Fix_FormattedDates910[[#This Row],[Time2Fix]]&gt;299,CVEsTime2Fix_FormattedDates910[[#This Row],[Time2Fix]]&lt;400),1,0)</f>
        <v>0</v>
      </c>
      <c r="K179">
        <f>IF(AND(CVEsTime2Fix_FormattedDates910[[#This Row],[Time2Fix]]&gt;399,CVEsTime2Fix_FormattedDates910[[#This Row],[Time2Fix]]&lt;500),1,0)</f>
        <v>0</v>
      </c>
      <c r="L179">
        <f>IF(AND(CVEsTime2Fix_FormattedDates910[[#This Row],[Time2Fix]]&gt;499,CVEsTime2Fix_FormattedDates910[[#This Row],[Time2Fix]]&lt;1000),1,0)</f>
        <v>0</v>
      </c>
    </row>
    <row r="180" spans="1:12" hidden="1" x14ac:dyDescent="0.25">
      <c r="A180" t="s">
        <v>1063</v>
      </c>
      <c r="B180" s="11">
        <v>41066</v>
      </c>
      <c r="C180" s="11">
        <v>41198</v>
      </c>
      <c r="D180" s="16">
        <v>132</v>
      </c>
      <c r="E180">
        <f>IF(CVEsTime2Fix_FormattedDates910[[#This Row],[Time2Fix]]&lt;0,1,0)</f>
        <v>0</v>
      </c>
      <c r="F180">
        <f>IF(AND(CVEsTime2Fix_FormattedDates910[[#This Row],[Time2Fix]]&gt;0,CVEsTime2Fix_FormattedDates910[[#This Row],[Time2Fix]]&lt;50),1,0)</f>
        <v>0</v>
      </c>
      <c r="G180">
        <f>IF(AND(CVEsTime2Fix_FormattedDates910[[#This Row],[Time2Fix]]&gt;49,CVEsTime2Fix_FormattedDates910[[#This Row],[Time2Fix]]&lt;100),1,0)</f>
        <v>0</v>
      </c>
      <c r="H180">
        <f>IF(AND(CVEsTime2Fix_FormattedDates910[[#This Row],[Time2Fix]]&gt;99,CVEsTime2Fix_FormattedDates910[[#This Row],[Time2Fix]]&lt;200),1,0)</f>
        <v>1</v>
      </c>
      <c r="I180">
        <f>IF(AND(CVEsTime2Fix_FormattedDates910[[#This Row],[Time2Fix]]&gt;199,CVEsTime2Fix_FormattedDates910[[#This Row],[Time2Fix]]&lt;300),1,0)</f>
        <v>0</v>
      </c>
      <c r="J180">
        <f>IF(AND(CVEsTime2Fix_FormattedDates910[[#This Row],[Time2Fix]]&gt;299,CVEsTime2Fix_FormattedDates910[[#This Row],[Time2Fix]]&lt;400),1,0)</f>
        <v>0</v>
      </c>
      <c r="K180">
        <f>IF(AND(CVEsTime2Fix_FormattedDates910[[#This Row],[Time2Fix]]&gt;399,CVEsTime2Fix_FormattedDates910[[#This Row],[Time2Fix]]&lt;500),1,0)</f>
        <v>0</v>
      </c>
      <c r="L180">
        <f>IF(AND(CVEsTime2Fix_FormattedDates910[[#This Row],[Time2Fix]]&gt;499,CVEsTime2Fix_FormattedDates910[[#This Row],[Time2Fix]]&lt;1000),1,0)</f>
        <v>0</v>
      </c>
    </row>
    <row r="181" spans="1:12" hidden="1" x14ac:dyDescent="0.25">
      <c r="A181" t="s">
        <v>1064</v>
      </c>
      <c r="B181" s="11">
        <v>41066</v>
      </c>
      <c r="C181" s="11">
        <v>41067</v>
      </c>
      <c r="D181" s="16">
        <v>1</v>
      </c>
      <c r="E181">
        <f>IF(CVEsTime2Fix_FormattedDates910[[#This Row],[Time2Fix]]&lt;0,1,0)</f>
        <v>0</v>
      </c>
      <c r="F181">
        <f>IF(AND(CVEsTime2Fix_FormattedDates910[[#This Row],[Time2Fix]]&gt;0,CVEsTime2Fix_FormattedDates910[[#This Row],[Time2Fix]]&lt;50),1,0)</f>
        <v>1</v>
      </c>
      <c r="G181">
        <f>IF(AND(CVEsTime2Fix_FormattedDates910[[#This Row],[Time2Fix]]&gt;49,CVEsTime2Fix_FormattedDates910[[#This Row],[Time2Fix]]&lt;100),1,0)</f>
        <v>0</v>
      </c>
      <c r="H181">
        <f>IF(AND(CVEsTime2Fix_FormattedDates910[[#This Row],[Time2Fix]]&gt;99,CVEsTime2Fix_FormattedDates910[[#This Row],[Time2Fix]]&lt;200),1,0)</f>
        <v>0</v>
      </c>
      <c r="I181">
        <f>IF(AND(CVEsTime2Fix_FormattedDates910[[#This Row],[Time2Fix]]&gt;199,CVEsTime2Fix_FormattedDates910[[#This Row],[Time2Fix]]&lt;300),1,0)</f>
        <v>0</v>
      </c>
      <c r="J181">
        <f>IF(AND(CVEsTime2Fix_FormattedDates910[[#This Row],[Time2Fix]]&gt;299,CVEsTime2Fix_FormattedDates910[[#This Row],[Time2Fix]]&lt;400),1,0)</f>
        <v>0</v>
      </c>
      <c r="K181">
        <f>IF(AND(CVEsTime2Fix_FormattedDates910[[#This Row],[Time2Fix]]&gt;399,CVEsTime2Fix_FormattedDates910[[#This Row],[Time2Fix]]&lt;500),1,0)</f>
        <v>0</v>
      </c>
      <c r="L181">
        <f>IF(AND(CVEsTime2Fix_FormattedDates910[[#This Row],[Time2Fix]]&gt;499,CVEsTime2Fix_FormattedDates910[[#This Row],[Time2Fix]]&lt;1000),1,0)</f>
        <v>0</v>
      </c>
    </row>
    <row r="182" spans="1:12" hidden="1" x14ac:dyDescent="0.25">
      <c r="A182" t="s">
        <v>44</v>
      </c>
      <c r="B182" s="11">
        <v>41262</v>
      </c>
      <c r="C182" s="11">
        <v>41390</v>
      </c>
      <c r="D182" s="16">
        <v>128</v>
      </c>
      <c r="E182">
        <f>IF(CVEsTime2Fix_FormattedDates910[[#This Row],[Time2Fix]]&lt;0,1,0)</f>
        <v>0</v>
      </c>
      <c r="F182">
        <f>IF(AND(CVEsTime2Fix_FormattedDates910[[#This Row],[Time2Fix]]&gt;0,CVEsTime2Fix_FormattedDates910[[#This Row],[Time2Fix]]&lt;50),1,0)</f>
        <v>0</v>
      </c>
      <c r="G182">
        <f>IF(AND(CVEsTime2Fix_FormattedDates910[[#This Row],[Time2Fix]]&gt;49,CVEsTime2Fix_FormattedDates910[[#This Row],[Time2Fix]]&lt;100),1,0)</f>
        <v>0</v>
      </c>
      <c r="H182">
        <f>IF(AND(CVEsTime2Fix_FormattedDates910[[#This Row],[Time2Fix]]&gt;99,CVEsTime2Fix_FormattedDates910[[#This Row],[Time2Fix]]&lt;200),1,0)</f>
        <v>1</v>
      </c>
      <c r="I182">
        <f>IF(AND(CVEsTime2Fix_FormattedDates910[[#This Row],[Time2Fix]]&gt;199,CVEsTime2Fix_FormattedDates910[[#This Row],[Time2Fix]]&lt;300),1,0)</f>
        <v>0</v>
      </c>
      <c r="J182">
        <f>IF(AND(CVEsTime2Fix_FormattedDates910[[#This Row],[Time2Fix]]&gt;299,CVEsTime2Fix_FormattedDates910[[#This Row],[Time2Fix]]&lt;400),1,0)</f>
        <v>0</v>
      </c>
      <c r="K182">
        <f>IF(AND(CVEsTime2Fix_FormattedDates910[[#This Row],[Time2Fix]]&gt;399,CVEsTime2Fix_FormattedDates910[[#This Row],[Time2Fix]]&lt;500),1,0)</f>
        <v>0</v>
      </c>
      <c r="L182">
        <f>IF(AND(CVEsTime2Fix_FormattedDates910[[#This Row],[Time2Fix]]&gt;499,CVEsTime2Fix_FormattedDates910[[#This Row],[Time2Fix]]&lt;1000),1,0)</f>
        <v>0</v>
      </c>
    </row>
    <row r="183" spans="1:12" hidden="1" x14ac:dyDescent="0.25">
      <c r="A183" t="s">
        <v>45</v>
      </c>
      <c r="B183" s="11">
        <v>41304</v>
      </c>
      <c r="C183" s="11">
        <v>41380</v>
      </c>
      <c r="D183" s="16">
        <v>76</v>
      </c>
      <c r="E183">
        <f>IF(CVEsTime2Fix_FormattedDates910[[#This Row],[Time2Fix]]&lt;0,1,0)</f>
        <v>0</v>
      </c>
      <c r="F183">
        <f>IF(AND(CVEsTime2Fix_FormattedDates910[[#This Row],[Time2Fix]]&gt;0,CVEsTime2Fix_FormattedDates910[[#This Row],[Time2Fix]]&lt;50),1,0)</f>
        <v>0</v>
      </c>
      <c r="G183">
        <f>IF(AND(CVEsTime2Fix_FormattedDates910[[#This Row],[Time2Fix]]&gt;49,CVEsTime2Fix_FormattedDates910[[#This Row],[Time2Fix]]&lt;100),1,0)</f>
        <v>1</v>
      </c>
      <c r="H183">
        <f>IF(AND(CVEsTime2Fix_FormattedDates910[[#This Row],[Time2Fix]]&gt;99,CVEsTime2Fix_FormattedDates910[[#This Row],[Time2Fix]]&lt;200),1,0)</f>
        <v>0</v>
      </c>
      <c r="I183">
        <f>IF(AND(CVEsTime2Fix_FormattedDates910[[#This Row],[Time2Fix]]&gt;199,CVEsTime2Fix_FormattedDates910[[#This Row],[Time2Fix]]&lt;300),1,0)</f>
        <v>0</v>
      </c>
      <c r="J183">
        <f>IF(AND(CVEsTime2Fix_FormattedDates910[[#This Row],[Time2Fix]]&gt;299,CVEsTime2Fix_FormattedDates910[[#This Row],[Time2Fix]]&lt;400),1,0)</f>
        <v>0</v>
      </c>
      <c r="K183">
        <f>IF(AND(CVEsTime2Fix_FormattedDates910[[#This Row],[Time2Fix]]&gt;399,CVEsTime2Fix_FormattedDates910[[#This Row],[Time2Fix]]&lt;500),1,0)</f>
        <v>0</v>
      </c>
      <c r="L183">
        <f>IF(AND(CVEsTime2Fix_FormattedDates910[[#This Row],[Time2Fix]]&gt;499,CVEsTime2Fix_FormattedDates910[[#This Row],[Time2Fix]]&lt;1000),1,0)</f>
        <v>0</v>
      </c>
    </row>
    <row r="184" spans="1:12" hidden="1" x14ac:dyDescent="0.25">
      <c r="A184" t="s">
        <v>46</v>
      </c>
      <c r="B184" s="11">
        <v>41348</v>
      </c>
      <c r="C184" s="11" t="s">
        <v>1132</v>
      </c>
      <c r="D184" s="16">
        <v>74</v>
      </c>
      <c r="E184">
        <f>IF(CVEsTime2Fix_FormattedDates910[[#This Row],[Time2Fix]]&lt;0,1,0)</f>
        <v>0</v>
      </c>
      <c r="F184">
        <f>IF(AND(CVEsTime2Fix_FormattedDates910[[#This Row],[Time2Fix]]&gt;0,CVEsTime2Fix_FormattedDates910[[#This Row],[Time2Fix]]&lt;50),1,0)</f>
        <v>0</v>
      </c>
      <c r="G184">
        <f>IF(AND(CVEsTime2Fix_FormattedDates910[[#This Row],[Time2Fix]]&gt;49,CVEsTime2Fix_FormattedDates910[[#This Row],[Time2Fix]]&lt;100),1,0)</f>
        <v>1</v>
      </c>
      <c r="H184">
        <f>IF(AND(CVEsTime2Fix_FormattedDates910[[#This Row],[Time2Fix]]&gt;99,CVEsTime2Fix_FormattedDates910[[#This Row],[Time2Fix]]&lt;200),1,0)</f>
        <v>0</v>
      </c>
      <c r="I184">
        <f>IF(AND(CVEsTime2Fix_FormattedDates910[[#This Row],[Time2Fix]]&gt;199,CVEsTime2Fix_FormattedDates910[[#This Row],[Time2Fix]]&lt;300),1,0)</f>
        <v>0</v>
      </c>
      <c r="J184">
        <f>IF(AND(CVEsTime2Fix_FormattedDates910[[#This Row],[Time2Fix]]&gt;299,CVEsTime2Fix_FormattedDates910[[#This Row],[Time2Fix]]&lt;400),1,0)</f>
        <v>0</v>
      </c>
      <c r="K184">
        <f>IF(AND(CVEsTime2Fix_FormattedDates910[[#This Row],[Time2Fix]]&gt;399,CVEsTime2Fix_FormattedDates910[[#This Row],[Time2Fix]]&lt;500),1,0)</f>
        <v>0</v>
      </c>
      <c r="L184">
        <f>IF(AND(CVEsTime2Fix_FormattedDates910[[#This Row],[Time2Fix]]&gt;499,CVEsTime2Fix_FormattedDates910[[#This Row],[Time2Fix]]&lt;1000),1,0)</f>
        <v>0</v>
      </c>
    </row>
    <row r="185" spans="1:12" hidden="1" x14ac:dyDescent="0.25">
      <c r="A185" t="s">
        <v>47</v>
      </c>
      <c r="B185" s="11">
        <v>41348</v>
      </c>
      <c r="C185" s="11" t="s">
        <v>1132</v>
      </c>
      <c r="D185" s="16">
        <v>74</v>
      </c>
      <c r="E185">
        <f>IF(CVEsTime2Fix_FormattedDates910[[#This Row],[Time2Fix]]&lt;0,1,0)</f>
        <v>0</v>
      </c>
      <c r="F185">
        <f>IF(AND(CVEsTime2Fix_FormattedDates910[[#This Row],[Time2Fix]]&gt;0,CVEsTime2Fix_FormattedDates910[[#This Row],[Time2Fix]]&lt;50),1,0)</f>
        <v>0</v>
      </c>
      <c r="G185">
        <f>IF(AND(CVEsTime2Fix_FormattedDates910[[#This Row],[Time2Fix]]&gt;49,CVEsTime2Fix_FormattedDates910[[#This Row],[Time2Fix]]&lt;100),1,0)</f>
        <v>1</v>
      </c>
      <c r="H185">
        <f>IF(AND(CVEsTime2Fix_FormattedDates910[[#This Row],[Time2Fix]]&gt;99,CVEsTime2Fix_FormattedDates910[[#This Row],[Time2Fix]]&lt;200),1,0)</f>
        <v>0</v>
      </c>
      <c r="I185">
        <f>IF(AND(CVEsTime2Fix_FormattedDates910[[#This Row],[Time2Fix]]&gt;199,CVEsTime2Fix_FormattedDates910[[#This Row],[Time2Fix]]&lt;300),1,0)</f>
        <v>0</v>
      </c>
      <c r="J185">
        <f>IF(AND(CVEsTime2Fix_FormattedDates910[[#This Row],[Time2Fix]]&gt;299,CVEsTime2Fix_FormattedDates910[[#This Row],[Time2Fix]]&lt;400),1,0)</f>
        <v>0</v>
      </c>
      <c r="K185">
        <f>IF(AND(CVEsTime2Fix_FormattedDates910[[#This Row],[Time2Fix]]&gt;399,CVEsTime2Fix_FormattedDates910[[#This Row],[Time2Fix]]&lt;500),1,0)</f>
        <v>0</v>
      </c>
      <c r="L185">
        <f>IF(AND(CVEsTime2Fix_FormattedDates910[[#This Row],[Time2Fix]]&gt;499,CVEsTime2Fix_FormattedDates910[[#This Row],[Time2Fix]]&lt;1000),1,0)</f>
        <v>0</v>
      </c>
    </row>
    <row r="186" spans="1:12" hidden="1" x14ac:dyDescent="0.25">
      <c r="A186" t="s">
        <v>48</v>
      </c>
      <c r="B186" s="11">
        <v>41348</v>
      </c>
      <c r="C186" s="11">
        <v>41381</v>
      </c>
      <c r="D186" s="16">
        <v>33</v>
      </c>
      <c r="E186">
        <f>IF(CVEsTime2Fix_FormattedDates910[[#This Row],[Time2Fix]]&lt;0,1,0)</f>
        <v>0</v>
      </c>
      <c r="F186">
        <f>IF(AND(CVEsTime2Fix_FormattedDates910[[#This Row],[Time2Fix]]&gt;0,CVEsTime2Fix_FormattedDates910[[#This Row],[Time2Fix]]&lt;50),1,0)</f>
        <v>1</v>
      </c>
      <c r="G186">
        <f>IF(AND(CVEsTime2Fix_FormattedDates910[[#This Row],[Time2Fix]]&gt;49,CVEsTime2Fix_FormattedDates910[[#This Row],[Time2Fix]]&lt;100),1,0)</f>
        <v>0</v>
      </c>
      <c r="H186">
        <f>IF(AND(CVEsTime2Fix_FormattedDates910[[#This Row],[Time2Fix]]&gt;99,CVEsTime2Fix_FormattedDates910[[#This Row],[Time2Fix]]&lt;200),1,0)</f>
        <v>0</v>
      </c>
      <c r="I186">
        <f>IF(AND(CVEsTime2Fix_FormattedDates910[[#This Row],[Time2Fix]]&gt;199,CVEsTime2Fix_FormattedDates910[[#This Row],[Time2Fix]]&lt;300),1,0)</f>
        <v>0</v>
      </c>
      <c r="J186">
        <f>IF(AND(CVEsTime2Fix_FormattedDates910[[#This Row],[Time2Fix]]&gt;299,CVEsTime2Fix_FormattedDates910[[#This Row],[Time2Fix]]&lt;400),1,0)</f>
        <v>0</v>
      </c>
      <c r="K186">
        <f>IF(AND(CVEsTime2Fix_FormattedDates910[[#This Row],[Time2Fix]]&gt;399,CVEsTime2Fix_FormattedDates910[[#This Row],[Time2Fix]]&lt;500),1,0)</f>
        <v>0</v>
      </c>
      <c r="L186">
        <f>IF(AND(CVEsTime2Fix_FormattedDates910[[#This Row],[Time2Fix]]&gt;499,CVEsTime2Fix_FormattedDates910[[#This Row],[Time2Fix]]&lt;1000),1,0)</f>
        <v>0</v>
      </c>
    </row>
    <row r="187" spans="1:12" hidden="1" x14ac:dyDescent="0.25">
      <c r="A187" t="s">
        <v>49</v>
      </c>
      <c r="B187" s="11">
        <v>41379</v>
      </c>
      <c r="C187" s="11">
        <v>41381</v>
      </c>
      <c r="D187" s="16">
        <v>2</v>
      </c>
      <c r="E187">
        <f>IF(CVEsTime2Fix_FormattedDates910[[#This Row],[Time2Fix]]&lt;0,1,0)</f>
        <v>0</v>
      </c>
      <c r="F187">
        <f>IF(AND(CVEsTime2Fix_FormattedDates910[[#This Row],[Time2Fix]]&gt;0,CVEsTime2Fix_FormattedDates910[[#This Row],[Time2Fix]]&lt;50),1,0)</f>
        <v>1</v>
      </c>
      <c r="G187">
        <f>IF(AND(CVEsTime2Fix_FormattedDates910[[#This Row],[Time2Fix]]&gt;49,CVEsTime2Fix_FormattedDates910[[#This Row],[Time2Fix]]&lt;100),1,0)</f>
        <v>0</v>
      </c>
      <c r="H187">
        <f>IF(AND(CVEsTime2Fix_FormattedDates910[[#This Row],[Time2Fix]]&gt;99,CVEsTime2Fix_FormattedDates910[[#This Row],[Time2Fix]]&lt;200),1,0)</f>
        <v>0</v>
      </c>
      <c r="I187">
        <f>IF(AND(CVEsTime2Fix_FormattedDates910[[#This Row],[Time2Fix]]&gt;199,CVEsTime2Fix_FormattedDates910[[#This Row],[Time2Fix]]&lt;300),1,0)</f>
        <v>0</v>
      </c>
      <c r="J187">
        <f>IF(AND(CVEsTime2Fix_FormattedDates910[[#This Row],[Time2Fix]]&gt;299,CVEsTime2Fix_FormattedDates910[[#This Row],[Time2Fix]]&lt;400),1,0)</f>
        <v>0</v>
      </c>
      <c r="K187">
        <f>IF(AND(CVEsTime2Fix_FormattedDates910[[#This Row],[Time2Fix]]&gt;399,CVEsTime2Fix_FormattedDates910[[#This Row],[Time2Fix]]&lt;500),1,0)</f>
        <v>0</v>
      </c>
      <c r="L187">
        <f>IF(AND(CVEsTime2Fix_FormattedDates910[[#This Row],[Time2Fix]]&gt;499,CVEsTime2Fix_FormattedDates910[[#This Row],[Time2Fix]]&lt;1000),1,0)</f>
        <v>0</v>
      </c>
    </row>
    <row r="188" spans="1:12" hidden="1" x14ac:dyDescent="0.25">
      <c r="A188" t="s">
        <v>50</v>
      </c>
      <c r="B188" s="11">
        <v>41379</v>
      </c>
      <c r="C188" s="11">
        <v>41381</v>
      </c>
      <c r="D188" s="16">
        <v>2</v>
      </c>
      <c r="E188">
        <f>IF(CVEsTime2Fix_FormattedDates910[[#This Row],[Time2Fix]]&lt;0,1,0)</f>
        <v>0</v>
      </c>
      <c r="F188">
        <f>IF(AND(CVEsTime2Fix_FormattedDates910[[#This Row],[Time2Fix]]&gt;0,CVEsTime2Fix_FormattedDates910[[#This Row],[Time2Fix]]&lt;50),1,0)</f>
        <v>1</v>
      </c>
      <c r="G188">
        <f>IF(AND(CVEsTime2Fix_FormattedDates910[[#This Row],[Time2Fix]]&gt;49,CVEsTime2Fix_FormattedDates910[[#This Row],[Time2Fix]]&lt;100),1,0)</f>
        <v>0</v>
      </c>
      <c r="H188">
        <f>IF(AND(CVEsTime2Fix_FormattedDates910[[#This Row],[Time2Fix]]&gt;99,CVEsTime2Fix_FormattedDates910[[#This Row],[Time2Fix]]&lt;200),1,0)</f>
        <v>0</v>
      </c>
      <c r="I188">
        <f>IF(AND(CVEsTime2Fix_FormattedDates910[[#This Row],[Time2Fix]]&gt;199,CVEsTime2Fix_FormattedDates910[[#This Row],[Time2Fix]]&lt;300),1,0)</f>
        <v>0</v>
      </c>
      <c r="J188">
        <f>IF(AND(CVEsTime2Fix_FormattedDates910[[#This Row],[Time2Fix]]&gt;299,CVEsTime2Fix_FormattedDates910[[#This Row],[Time2Fix]]&lt;400),1,0)</f>
        <v>0</v>
      </c>
      <c r="K188">
        <f>IF(AND(CVEsTime2Fix_FormattedDates910[[#This Row],[Time2Fix]]&gt;399,CVEsTime2Fix_FormattedDates910[[#This Row],[Time2Fix]]&lt;500),1,0)</f>
        <v>0</v>
      </c>
      <c r="L188">
        <f>IF(AND(CVEsTime2Fix_FormattedDates910[[#This Row],[Time2Fix]]&gt;499,CVEsTime2Fix_FormattedDates910[[#This Row],[Time2Fix]]&lt;1000),1,0)</f>
        <v>0</v>
      </c>
    </row>
    <row r="189" spans="1:12" hidden="1" x14ac:dyDescent="0.25">
      <c r="A189" t="s">
        <v>51</v>
      </c>
      <c r="B189" s="11">
        <v>41451</v>
      </c>
      <c r="C189" s="11">
        <v>41576</v>
      </c>
      <c r="D189" s="16">
        <v>125</v>
      </c>
      <c r="E189">
        <f>IF(CVEsTime2Fix_FormattedDates910[[#This Row],[Time2Fix]]&lt;0,1,0)</f>
        <v>0</v>
      </c>
      <c r="F189">
        <f>IF(AND(CVEsTime2Fix_FormattedDates910[[#This Row],[Time2Fix]]&gt;0,CVEsTime2Fix_FormattedDates910[[#This Row],[Time2Fix]]&lt;50),1,0)</f>
        <v>0</v>
      </c>
      <c r="G189">
        <f>IF(AND(CVEsTime2Fix_FormattedDates910[[#This Row],[Time2Fix]]&gt;49,CVEsTime2Fix_FormattedDates910[[#This Row],[Time2Fix]]&lt;100),1,0)</f>
        <v>0</v>
      </c>
      <c r="H189">
        <f>IF(AND(CVEsTime2Fix_FormattedDates910[[#This Row],[Time2Fix]]&gt;99,CVEsTime2Fix_FormattedDates910[[#This Row],[Time2Fix]]&lt;200),1,0)</f>
        <v>1</v>
      </c>
      <c r="I189">
        <f>IF(AND(CVEsTime2Fix_FormattedDates910[[#This Row],[Time2Fix]]&gt;199,CVEsTime2Fix_FormattedDates910[[#This Row],[Time2Fix]]&lt;300),1,0)</f>
        <v>0</v>
      </c>
      <c r="J189">
        <f>IF(AND(CVEsTime2Fix_FormattedDates910[[#This Row],[Time2Fix]]&gt;299,CVEsTime2Fix_FormattedDates910[[#This Row],[Time2Fix]]&lt;400),1,0)</f>
        <v>0</v>
      </c>
      <c r="K189">
        <f>IF(AND(CVEsTime2Fix_FormattedDates910[[#This Row],[Time2Fix]]&gt;399,CVEsTime2Fix_FormattedDates910[[#This Row],[Time2Fix]]&lt;500),1,0)</f>
        <v>0</v>
      </c>
      <c r="L189">
        <f>IF(AND(CVEsTime2Fix_FormattedDates910[[#This Row],[Time2Fix]]&gt;499,CVEsTime2Fix_FormattedDates910[[#This Row],[Time2Fix]]&lt;1000),1,0)</f>
        <v>0</v>
      </c>
    </row>
    <row r="190" spans="1:12" x14ac:dyDescent="0.25">
      <c r="A190" t="s">
        <v>52</v>
      </c>
      <c r="B190" s="11">
        <v>41827</v>
      </c>
      <c r="C190" s="11">
        <v>41627</v>
      </c>
      <c r="D190" s="16">
        <v>-200</v>
      </c>
      <c r="E190">
        <f>IF(CVEsTime2Fix_FormattedDates910[[#This Row],[Time2Fix]]&lt;0,1,0)</f>
        <v>1</v>
      </c>
      <c r="F190">
        <f>IF(AND(CVEsTime2Fix_FormattedDates910[[#This Row],[Time2Fix]]&gt;0,CVEsTime2Fix_FormattedDates910[[#This Row],[Time2Fix]]&lt;50),1,0)</f>
        <v>0</v>
      </c>
      <c r="G190">
        <f>IF(AND(CVEsTime2Fix_FormattedDates910[[#This Row],[Time2Fix]]&gt;49,CVEsTime2Fix_FormattedDates910[[#This Row],[Time2Fix]]&lt;100),1,0)</f>
        <v>0</v>
      </c>
      <c r="H190">
        <f>IF(AND(CVEsTime2Fix_FormattedDates910[[#This Row],[Time2Fix]]&gt;99,CVEsTime2Fix_FormattedDates910[[#This Row],[Time2Fix]]&lt;200),1,0)</f>
        <v>0</v>
      </c>
      <c r="I190">
        <f>IF(AND(CVEsTime2Fix_FormattedDates910[[#This Row],[Time2Fix]]&gt;199,CVEsTime2Fix_FormattedDates910[[#This Row],[Time2Fix]]&lt;300),1,0)</f>
        <v>0</v>
      </c>
      <c r="J190">
        <f>IF(AND(CVEsTime2Fix_FormattedDates910[[#This Row],[Time2Fix]]&gt;299,CVEsTime2Fix_FormattedDates910[[#This Row],[Time2Fix]]&lt;400),1,0)</f>
        <v>0</v>
      </c>
      <c r="K190">
        <f>IF(AND(CVEsTime2Fix_FormattedDates910[[#This Row],[Time2Fix]]&gt;399,CVEsTime2Fix_FormattedDates910[[#This Row],[Time2Fix]]&lt;500),1,0)</f>
        <v>0</v>
      </c>
      <c r="L190">
        <f>IF(AND(CVEsTime2Fix_FormattedDates910[[#This Row],[Time2Fix]]&gt;499,CVEsTime2Fix_FormattedDates910[[#This Row],[Time2Fix]]&lt;1000),1,0)</f>
        <v>0</v>
      </c>
    </row>
    <row r="191" spans="1:12" hidden="1" x14ac:dyDescent="0.25">
      <c r="A191" t="s">
        <v>53</v>
      </c>
      <c r="B191" s="11">
        <v>41611</v>
      </c>
      <c r="C191" s="11">
        <v>41740</v>
      </c>
      <c r="D191" s="16">
        <v>129</v>
      </c>
      <c r="E191">
        <f>IF(CVEsTime2Fix_FormattedDates910[[#This Row],[Time2Fix]]&lt;0,1,0)</f>
        <v>0</v>
      </c>
      <c r="F191">
        <f>IF(AND(CVEsTime2Fix_FormattedDates910[[#This Row],[Time2Fix]]&gt;0,CVEsTime2Fix_FormattedDates910[[#This Row],[Time2Fix]]&lt;50),1,0)</f>
        <v>0</v>
      </c>
      <c r="G191">
        <f>IF(AND(CVEsTime2Fix_FormattedDates910[[#This Row],[Time2Fix]]&gt;49,CVEsTime2Fix_FormattedDates910[[#This Row],[Time2Fix]]&lt;100),1,0)</f>
        <v>0</v>
      </c>
      <c r="H191">
        <f>IF(AND(CVEsTime2Fix_FormattedDates910[[#This Row],[Time2Fix]]&gt;99,CVEsTime2Fix_FormattedDates910[[#This Row],[Time2Fix]]&lt;200),1,0)</f>
        <v>1</v>
      </c>
      <c r="I191">
        <f>IF(AND(CVEsTime2Fix_FormattedDates910[[#This Row],[Time2Fix]]&gt;199,CVEsTime2Fix_FormattedDates910[[#This Row],[Time2Fix]]&lt;300),1,0)</f>
        <v>0</v>
      </c>
      <c r="J191">
        <f>IF(AND(CVEsTime2Fix_FormattedDates910[[#This Row],[Time2Fix]]&gt;299,CVEsTime2Fix_FormattedDates910[[#This Row],[Time2Fix]]&lt;400),1,0)</f>
        <v>0</v>
      </c>
      <c r="K191">
        <f>IF(AND(CVEsTime2Fix_FormattedDates910[[#This Row],[Time2Fix]]&gt;399,CVEsTime2Fix_FormattedDates910[[#This Row],[Time2Fix]]&lt;500),1,0)</f>
        <v>0</v>
      </c>
      <c r="L191">
        <f>IF(AND(CVEsTime2Fix_FormattedDates910[[#This Row],[Time2Fix]]&gt;499,CVEsTime2Fix_FormattedDates910[[#This Row],[Time2Fix]]&lt;1000),1,0)</f>
        <v>0</v>
      </c>
    </row>
    <row r="192" spans="1:12" hidden="1" x14ac:dyDescent="0.25">
      <c r="A192" t="s">
        <v>54</v>
      </c>
      <c r="B192" s="11">
        <v>41611</v>
      </c>
      <c r="C192" s="11">
        <v>41795</v>
      </c>
      <c r="D192" s="16">
        <v>184</v>
      </c>
      <c r="E192">
        <f>IF(CVEsTime2Fix_FormattedDates910[[#This Row],[Time2Fix]]&lt;0,1,0)</f>
        <v>0</v>
      </c>
      <c r="F192">
        <f>IF(AND(CVEsTime2Fix_FormattedDates910[[#This Row],[Time2Fix]]&gt;0,CVEsTime2Fix_FormattedDates910[[#This Row],[Time2Fix]]&lt;50),1,0)</f>
        <v>0</v>
      </c>
      <c r="G192">
        <f>IF(AND(CVEsTime2Fix_FormattedDates910[[#This Row],[Time2Fix]]&gt;49,CVEsTime2Fix_FormattedDates910[[#This Row],[Time2Fix]]&lt;100),1,0)</f>
        <v>0</v>
      </c>
      <c r="H192">
        <f>IF(AND(CVEsTime2Fix_FormattedDates910[[#This Row],[Time2Fix]]&gt;99,CVEsTime2Fix_FormattedDates910[[#This Row],[Time2Fix]]&lt;200),1,0)</f>
        <v>1</v>
      </c>
      <c r="I192">
        <f>IF(AND(CVEsTime2Fix_FormattedDates910[[#This Row],[Time2Fix]]&gt;199,CVEsTime2Fix_FormattedDates910[[#This Row],[Time2Fix]]&lt;300),1,0)</f>
        <v>0</v>
      </c>
      <c r="J192">
        <f>IF(AND(CVEsTime2Fix_FormattedDates910[[#This Row],[Time2Fix]]&gt;299,CVEsTime2Fix_FormattedDates910[[#This Row],[Time2Fix]]&lt;400),1,0)</f>
        <v>0</v>
      </c>
      <c r="K192">
        <f>IF(AND(CVEsTime2Fix_FormattedDates910[[#This Row],[Time2Fix]]&gt;399,CVEsTime2Fix_FormattedDates910[[#This Row],[Time2Fix]]&lt;500),1,0)</f>
        <v>0</v>
      </c>
      <c r="L192">
        <f>IF(AND(CVEsTime2Fix_FormattedDates910[[#This Row],[Time2Fix]]&gt;499,CVEsTime2Fix_FormattedDates910[[#This Row],[Time2Fix]]&lt;1000),1,0)</f>
        <v>0</v>
      </c>
    </row>
    <row r="193" spans="1:12" hidden="1" x14ac:dyDescent="0.25">
      <c r="A193" t="s">
        <v>55</v>
      </c>
      <c r="B193" s="11">
        <v>41641</v>
      </c>
      <c r="C193" s="11">
        <v>41649</v>
      </c>
      <c r="D193" s="16">
        <v>8</v>
      </c>
      <c r="E193">
        <f>IF(CVEsTime2Fix_FormattedDates910[[#This Row],[Time2Fix]]&lt;0,1,0)</f>
        <v>0</v>
      </c>
      <c r="F193">
        <f>IF(AND(CVEsTime2Fix_FormattedDates910[[#This Row],[Time2Fix]]&gt;0,CVEsTime2Fix_FormattedDates910[[#This Row],[Time2Fix]]&lt;50),1,0)</f>
        <v>1</v>
      </c>
      <c r="G193">
        <f>IF(AND(CVEsTime2Fix_FormattedDates910[[#This Row],[Time2Fix]]&gt;49,CVEsTime2Fix_FormattedDates910[[#This Row],[Time2Fix]]&lt;100),1,0)</f>
        <v>0</v>
      </c>
      <c r="H193">
        <f>IF(AND(CVEsTime2Fix_FormattedDates910[[#This Row],[Time2Fix]]&gt;99,CVEsTime2Fix_FormattedDates910[[#This Row],[Time2Fix]]&lt;200),1,0)</f>
        <v>0</v>
      </c>
      <c r="I193">
        <f>IF(AND(CVEsTime2Fix_FormattedDates910[[#This Row],[Time2Fix]]&gt;199,CVEsTime2Fix_FormattedDates910[[#This Row],[Time2Fix]]&lt;300),1,0)</f>
        <v>0</v>
      </c>
      <c r="J193">
        <f>IF(AND(CVEsTime2Fix_FormattedDates910[[#This Row],[Time2Fix]]&gt;299,CVEsTime2Fix_FormattedDates910[[#This Row],[Time2Fix]]&lt;400),1,0)</f>
        <v>0</v>
      </c>
      <c r="K193">
        <f>IF(AND(CVEsTime2Fix_FormattedDates910[[#This Row],[Time2Fix]]&gt;399,CVEsTime2Fix_FormattedDates910[[#This Row],[Time2Fix]]&lt;500),1,0)</f>
        <v>0</v>
      </c>
      <c r="L193">
        <f>IF(AND(CVEsTime2Fix_FormattedDates910[[#This Row],[Time2Fix]]&gt;499,CVEsTime2Fix_FormattedDates910[[#This Row],[Time2Fix]]&lt;1000),1,0)</f>
        <v>0</v>
      </c>
    </row>
    <row r="194" spans="1:12" hidden="1" x14ac:dyDescent="0.25">
      <c r="A194" t="s">
        <v>56</v>
      </c>
      <c r="B194" s="11">
        <v>41641</v>
      </c>
      <c r="C194" s="11" t="s">
        <v>1133</v>
      </c>
      <c r="D194" s="16">
        <v>62</v>
      </c>
      <c r="E194">
        <f>IF(CVEsTime2Fix_FormattedDates910[[#This Row],[Time2Fix]]&lt;0,1,0)</f>
        <v>0</v>
      </c>
      <c r="F194">
        <f>IF(AND(CVEsTime2Fix_FormattedDates910[[#This Row],[Time2Fix]]&gt;0,CVEsTime2Fix_FormattedDates910[[#This Row],[Time2Fix]]&lt;50),1,0)</f>
        <v>0</v>
      </c>
      <c r="G194">
        <f>IF(AND(CVEsTime2Fix_FormattedDates910[[#This Row],[Time2Fix]]&gt;49,CVEsTime2Fix_FormattedDates910[[#This Row],[Time2Fix]]&lt;100),1,0)</f>
        <v>1</v>
      </c>
      <c r="H194">
        <f>IF(AND(CVEsTime2Fix_FormattedDates910[[#This Row],[Time2Fix]]&gt;99,CVEsTime2Fix_FormattedDates910[[#This Row],[Time2Fix]]&lt;200),1,0)</f>
        <v>0</v>
      </c>
      <c r="I194">
        <f>IF(AND(CVEsTime2Fix_FormattedDates910[[#This Row],[Time2Fix]]&gt;199,CVEsTime2Fix_FormattedDates910[[#This Row],[Time2Fix]]&lt;300),1,0)</f>
        <v>0</v>
      </c>
      <c r="J194">
        <f>IF(AND(CVEsTime2Fix_FormattedDates910[[#This Row],[Time2Fix]]&gt;299,CVEsTime2Fix_FormattedDates910[[#This Row],[Time2Fix]]&lt;400),1,0)</f>
        <v>0</v>
      </c>
      <c r="K194">
        <f>IF(AND(CVEsTime2Fix_FormattedDates910[[#This Row],[Time2Fix]]&gt;399,CVEsTime2Fix_FormattedDates910[[#This Row],[Time2Fix]]&lt;500),1,0)</f>
        <v>0</v>
      </c>
      <c r="L194">
        <f>IF(AND(CVEsTime2Fix_FormattedDates910[[#This Row],[Time2Fix]]&gt;499,CVEsTime2Fix_FormattedDates910[[#This Row],[Time2Fix]]&lt;1000),1,0)</f>
        <v>0</v>
      </c>
    </row>
    <row r="195" spans="1:12" hidden="1" x14ac:dyDescent="0.25">
      <c r="A195" t="s">
        <v>57</v>
      </c>
      <c r="B195" s="11">
        <v>41645</v>
      </c>
      <c r="C195" s="11">
        <v>41793</v>
      </c>
      <c r="D195" s="16">
        <v>148</v>
      </c>
      <c r="E195">
        <f>IF(CVEsTime2Fix_FormattedDates910[[#This Row],[Time2Fix]]&lt;0,1,0)</f>
        <v>0</v>
      </c>
      <c r="F195">
        <f>IF(AND(CVEsTime2Fix_FormattedDates910[[#This Row],[Time2Fix]]&gt;0,CVEsTime2Fix_FormattedDates910[[#This Row],[Time2Fix]]&lt;50),1,0)</f>
        <v>0</v>
      </c>
      <c r="G195">
        <f>IF(AND(CVEsTime2Fix_FormattedDates910[[#This Row],[Time2Fix]]&gt;49,CVEsTime2Fix_FormattedDates910[[#This Row],[Time2Fix]]&lt;100),1,0)</f>
        <v>0</v>
      </c>
      <c r="H195">
        <f>IF(AND(CVEsTime2Fix_FormattedDates910[[#This Row],[Time2Fix]]&gt;99,CVEsTime2Fix_FormattedDates910[[#This Row],[Time2Fix]]&lt;200),1,0)</f>
        <v>1</v>
      </c>
      <c r="I195">
        <f>IF(AND(CVEsTime2Fix_FormattedDates910[[#This Row],[Time2Fix]]&gt;199,CVEsTime2Fix_FormattedDates910[[#This Row],[Time2Fix]]&lt;300),1,0)</f>
        <v>0</v>
      </c>
      <c r="J195">
        <f>IF(AND(CVEsTime2Fix_FormattedDates910[[#This Row],[Time2Fix]]&gt;299,CVEsTime2Fix_FormattedDates910[[#This Row],[Time2Fix]]&lt;400),1,0)</f>
        <v>0</v>
      </c>
      <c r="K195">
        <f>IF(AND(CVEsTime2Fix_FormattedDates910[[#This Row],[Time2Fix]]&gt;399,CVEsTime2Fix_FormattedDates910[[#This Row],[Time2Fix]]&lt;500),1,0)</f>
        <v>0</v>
      </c>
      <c r="L195">
        <f>IF(AND(CVEsTime2Fix_FormattedDates910[[#This Row],[Time2Fix]]&gt;499,CVEsTime2Fix_FormattedDates910[[#This Row],[Time2Fix]]&lt;1000),1,0)</f>
        <v>0</v>
      </c>
    </row>
    <row r="196" spans="1:12" x14ac:dyDescent="0.25">
      <c r="A196" t="s">
        <v>58</v>
      </c>
      <c r="B196" s="11">
        <v>42017</v>
      </c>
      <c r="C196" s="11">
        <v>41705</v>
      </c>
      <c r="D196" s="16">
        <v>-312</v>
      </c>
      <c r="E196">
        <f>IF(CVEsTime2Fix_FormattedDates910[[#This Row],[Time2Fix]]&lt;0,1,0)</f>
        <v>1</v>
      </c>
      <c r="F196">
        <f>IF(AND(CVEsTime2Fix_FormattedDates910[[#This Row],[Time2Fix]]&gt;0,CVEsTime2Fix_FormattedDates910[[#This Row],[Time2Fix]]&lt;50),1,0)</f>
        <v>0</v>
      </c>
      <c r="G196">
        <f>IF(AND(CVEsTime2Fix_FormattedDates910[[#This Row],[Time2Fix]]&gt;49,CVEsTime2Fix_FormattedDates910[[#This Row],[Time2Fix]]&lt;100),1,0)</f>
        <v>0</v>
      </c>
      <c r="H196">
        <f>IF(AND(CVEsTime2Fix_FormattedDates910[[#This Row],[Time2Fix]]&gt;99,CVEsTime2Fix_FormattedDates910[[#This Row],[Time2Fix]]&lt;200),1,0)</f>
        <v>0</v>
      </c>
      <c r="I196">
        <f>IF(AND(CVEsTime2Fix_FormattedDates910[[#This Row],[Time2Fix]]&gt;199,CVEsTime2Fix_FormattedDates910[[#This Row],[Time2Fix]]&lt;300),1,0)</f>
        <v>0</v>
      </c>
      <c r="J196">
        <f>IF(AND(CVEsTime2Fix_FormattedDates910[[#This Row],[Time2Fix]]&gt;299,CVEsTime2Fix_FormattedDates910[[#This Row],[Time2Fix]]&lt;400),1,0)</f>
        <v>0</v>
      </c>
      <c r="K196">
        <f>IF(AND(CVEsTime2Fix_FormattedDates910[[#This Row],[Time2Fix]]&gt;399,CVEsTime2Fix_FormattedDates910[[#This Row],[Time2Fix]]&lt;500),1,0)</f>
        <v>0</v>
      </c>
      <c r="L196">
        <f>IF(AND(CVEsTime2Fix_FormattedDates910[[#This Row],[Time2Fix]]&gt;499,CVEsTime2Fix_FormattedDates910[[#This Row],[Time2Fix]]&lt;1000),1,0)</f>
        <v>0</v>
      </c>
    </row>
    <row r="197" spans="1:12" hidden="1" x14ac:dyDescent="0.25">
      <c r="A197" t="s">
        <v>59</v>
      </c>
      <c r="B197" s="11">
        <v>43107</v>
      </c>
      <c r="C197" s="11">
        <v>43107</v>
      </c>
      <c r="D197" s="16">
        <v>0</v>
      </c>
      <c r="E197">
        <f>IF(CVEsTime2Fix_FormattedDates910[[#This Row],[Time2Fix]]&lt;0,1,0)</f>
        <v>0</v>
      </c>
      <c r="F197">
        <f>IF(AND(CVEsTime2Fix_FormattedDates910[[#This Row],[Time2Fix]]&gt;0,CVEsTime2Fix_FormattedDates910[[#This Row],[Time2Fix]]&lt;50),1,0)</f>
        <v>0</v>
      </c>
      <c r="G197">
        <f>IF(AND(CVEsTime2Fix_FormattedDates910[[#This Row],[Time2Fix]]&gt;49,CVEsTime2Fix_FormattedDates910[[#This Row],[Time2Fix]]&lt;100),1,0)</f>
        <v>0</v>
      </c>
      <c r="H197">
        <f>IF(AND(CVEsTime2Fix_FormattedDates910[[#This Row],[Time2Fix]]&gt;99,CVEsTime2Fix_FormattedDates910[[#This Row],[Time2Fix]]&lt;200),1,0)</f>
        <v>0</v>
      </c>
      <c r="I197">
        <f>IF(AND(CVEsTime2Fix_FormattedDates910[[#This Row],[Time2Fix]]&gt;199,CVEsTime2Fix_FormattedDates910[[#This Row],[Time2Fix]]&lt;300),1,0)</f>
        <v>0</v>
      </c>
      <c r="J197">
        <f>IF(AND(CVEsTime2Fix_FormattedDates910[[#This Row],[Time2Fix]]&gt;299,CVEsTime2Fix_FormattedDates910[[#This Row],[Time2Fix]]&lt;400),1,0)</f>
        <v>0</v>
      </c>
      <c r="K197">
        <f>IF(AND(CVEsTime2Fix_FormattedDates910[[#This Row],[Time2Fix]]&gt;399,CVEsTime2Fix_FormattedDates910[[#This Row],[Time2Fix]]&lt;500),1,0)</f>
        <v>0</v>
      </c>
      <c r="L197">
        <f>IF(AND(CVEsTime2Fix_FormattedDates910[[#This Row],[Time2Fix]]&gt;499,CVEsTime2Fix_FormattedDates910[[#This Row],[Time2Fix]]&lt;1000),1,0)</f>
        <v>0</v>
      </c>
    </row>
    <row r="198" spans="1:12" x14ac:dyDescent="0.25">
      <c r="A198" t="s">
        <v>61</v>
      </c>
      <c r="B198" s="11">
        <v>41677</v>
      </c>
      <c r="C198" s="11">
        <v>41644</v>
      </c>
      <c r="D198" s="16">
        <v>-33</v>
      </c>
      <c r="E198">
        <f>IF(CVEsTime2Fix_FormattedDates910[[#This Row],[Time2Fix]]&lt;0,1,0)</f>
        <v>1</v>
      </c>
      <c r="F198">
        <f>IF(AND(CVEsTime2Fix_FormattedDates910[[#This Row],[Time2Fix]]&gt;0,CVEsTime2Fix_FormattedDates910[[#This Row],[Time2Fix]]&lt;50),1,0)</f>
        <v>0</v>
      </c>
      <c r="G198">
        <f>IF(AND(CVEsTime2Fix_FormattedDates910[[#This Row],[Time2Fix]]&gt;49,CVEsTime2Fix_FormattedDates910[[#This Row],[Time2Fix]]&lt;100),1,0)</f>
        <v>0</v>
      </c>
      <c r="H198">
        <f>IF(AND(CVEsTime2Fix_FormattedDates910[[#This Row],[Time2Fix]]&gt;99,CVEsTime2Fix_FormattedDates910[[#This Row],[Time2Fix]]&lt;200),1,0)</f>
        <v>0</v>
      </c>
      <c r="I198">
        <f>IF(AND(CVEsTime2Fix_FormattedDates910[[#This Row],[Time2Fix]]&gt;199,CVEsTime2Fix_FormattedDates910[[#This Row],[Time2Fix]]&lt;300),1,0)</f>
        <v>0</v>
      </c>
      <c r="J198">
        <f>IF(AND(CVEsTime2Fix_FormattedDates910[[#This Row],[Time2Fix]]&gt;299,CVEsTime2Fix_FormattedDates910[[#This Row],[Time2Fix]]&lt;400),1,0)</f>
        <v>0</v>
      </c>
      <c r="K198">
        <f>IF(AND(CVEsTime2Fix_FormattedDates910[[#This Row],[Time2Fix]]&gt;399,CVEsTime2Fix_FormattedDates910[[#This Row],[Time2Fix]]&lt;500),1,0)</f>
        <v>0</v>
      </c>
      <c r="L198">
        <f>IF(AND(CVEsTime2Fix_FormattedDates910[[#This Row],[Time2Fix]]&gt;499,CVEsTime2Fix_FormattedDates910[[#This Row],[Time2Fix]]&lt;1000),1,0)</f>
        <v>0</v>
      </c>
    </row>
    <row r="199" spans="1:12" x14ac:dyDescent="0.25">
      <c r="A199" t="s">
        <v>62</v>
      </c>
      <c r="B199" s="11">
        <v>41677</v>
      </c>
      <c r="C199" s="11">
        <v>41644</v>
      </c>
      <c r="D199" s="16">
        <v>-33</v>
      </c>
      <c r="E199">
        <f>IF(CVEsTime2Fix_FormattedDates910[[#This Row],[Time2Fix]]&lt;0,1,0)</f>
        <v>1</v>
      </c>
      <c r="F199">
        <f>IF(AND(CVEsTime2Fix_FormattedDates910[[#This Row],[Time2Fix]]&gt;0,CVEsTime2Fix_FormattedDates910[[#This Row],[Time2Fix]]&lt;50),1,0)</f>
        <v>0</v>
      </c>
      <c r="G199">
        <f>IF(AND(CVEsTime2Fix_FormattedDates910[[#This Row],[Time2Fix]]&gt;49,CVEsTime2Fix_FormattedDates910[[#This Row],[Time2Fix]]&lt;100),1,0)</f>
        <v>0</v>
      </c>
      <c r="H199">
        <f>IF(AND(CVEsTime2Fix_FormattedDates910[[#This Row],[Time2Fix]]&gt;99,CVEsTime2Fix_FormattedDates910[[#This Row],[Time2Fix]]&lt;200),1,0)</f>
        <v>0</v>
      </c>
      <c r="I199">
        <f>IF(AND(CVEsTime2Fix_FormattedDates910[[#This Row],[Time2Fix]]&gt;199,CVEsTime2Fix_FormattedDates910[[#This Row],[Time2Fix]]&lt;300),1,0)</f>
        <v>0</v>
      </c>
      <c r="J199">
        <f>IF(AND(CVEsTime2Fix_FormattedDates910[[#This Row],[Time2Fix]]&gt;299,CVEsTime2Fix_FormattedDates910[[#This Row],[Time2Fix]]&lt;400),1,0)</f>
        <v>0</v>
      </c>
      <c r="K199">
        <f>IF(AND(CVEsTime2Fix_FormattedDates910[[#This Row],[Time2Fix]]&gt;399,CVEsTime2Fix_FormattedDates910[[#This Row],[Time2Fix]]&lt;500),1,0)</f>
        <v>0</v>
      </c>
      <c r="L199">
        <f>IF(AND(CVEsTime2Fix_FormattedDates910[[#This Row],[Time2Fix]]&gt;499,CVEsTime2Fix_FormattedDates910[[#This Row],[Time2Fix]]&lt;1000),1,0)</f>
        <v>0</v>
      </c>
    </row>
    <row r="200" spans="1:12" hidden="1" x14ac:dyDescent="0.25">
      <c r="A200" t="s">
        <v>63</v>
      </c>
      <c r="B200" s="11">
        <v>41695</v>
      </c>
      <c r="C200" s="11">
        <v>41949</v>
      </c>
      <c r="D200" s="16">
        <v>254</v>
      </c>
      <c r="E200">
        <f>IF(CVEsTime2Fix_FormattedDates910[[#This Row],[Time2Fix]]&lt;0,1,0)</f>
        <v>0</v>
      </c>
      <c r="F200">
        <f>IF(AND(CVEsTime2Fix_FormattedDates910[[#This Row],[Time2Fix]]&gt;0,CVEsTime2Fix_FormattedDates910[[#This Row],[Time2Fix]]&lt;50),1,0)</f>
        <v>0</v>
      </c>
      <c r="G200">
        <f>IF(AND(CVEsTime2Fix_FormattedDates910[[#This Row],[Time2Fix]]&gt;49,CVEsTime2Fix_FormattedDates910[[#This Row],[Time2Fix]]&lt;100),1,0)</f>
        <v>0</v>
      </c>
      <c r="H200">
        <f>IF(AND(CVEsTime2Fix_FormattedDates910[[#This Row],[Time2Fix]]&gt;99,CVEsTime2Fix_FormattedDates910[[#This Row],[Time2Fix]]&lt;200),1,0)</f>
        <v>0</v>
      </c>
      <c r="I200">
        <f>IF(AND(CVEsTime2Fix_FormattedDates910[[#This Row],[Time2Fix]]&gt;199,CVEsTime2Fix_FormattedDates910[[#This Row],[Time2Fix]]&lt;300),1,0)</f>
        <v>1</v>
      </c>
      <c r="J200">
        <f>IF(AND(CVEsTime2Fix_FormattedDates910[[#This Row],[Time2Fix]]&gt;299,CVEsTime2Fix_FormattedDates910[[#This Row],[Time2Fix]]&lt;400),1,0)</f>
        <v>0</v>
      </c>
      <c r="K200">
        <f>IF(AND(CVEsTime2Fix_FormattedDates910[[#This Row],[Time2Fix]]&gt;399,CVEsTime2Fix_FormattedDates910[[#This Row],[Time2Fix]]&lt;500),1,0)</f>
        <v>0</v>
      </c>
      <c r="L200">
        <f>IF(AND(CVEsTime2Fix_FormattedDates910[[#This Row],[Time2Fix]]&gt;499,CVEsTime2Fix_FormattedDates910[[#This Row],[Time2Fix]]&lt;1000),1,0)</f>
        <v>0</v>
      </c>
    </row>
    <row r="201" spans="1:12" hidden="1" x14ac:dyDescent="0.25">
      <c r="A201" t="s">
        <v>64</v>
      </c>
      <c r="B201" s="11">
        <v>41695</v>
      </c>
      <c r="C201" s="11">
        <v>41949</v>
      </c>
      <c r="D201" s="16">
        <v>254</v>
      </c>
      <c r="E201">
        <f>IF(CVEsTime2Fix_FormattedDates910[[#This Row],[Time2Fix]]&lt;0,1,0)</f>
        <v>0</v>
      </c>
      <c r="F201">
        <f>IF(AND(CVEsTime2Fix_FormattedDates910[[#This Row],[Time2Fix]]&gt;0,CVEsTime2Fix_FormattedDates910[[#This Row],[Time2Fix]]&lt;50),1,0)</f>
        <v>0</v>
      </c>
      <c r="G201">
        <f>IF(AND(CVEsTime2Fix_FormattedDates910[[#This Row],[Time2Fix]]&gt;49,CVEsTime2Fix_FormattedDates910[[#This Row],[Time2Fix]]&lt;100),1,0)</f>
        <v>0</v>
      </c>
      <c r="H201">
        <f>IF(AND(CVEsTime2Fix_FormattedDates910[[#This Row],[Time2Fix]]&gt;99,CVEsTime2Fix_FormattedDates910[[#This Row],[Time2Fix]]&lt;200),1,0)</f>
        <v>0</v>
      </c>
      <c r="I201">
        <f>IF(AND(CVEsTime2Fix_FormattedDates910[[#This Row],[Time2Fix]]&gt;199,CVEsTime2Fix_FormattedDates910[[#This Row],[Time2Fix]]&lt;300),1,0)</f>
        <v>1</v>
      </c>
      <c r="J201">
        <f>IF(AND(CVEsTime2Fix_FormattedDates910[[#This Row],[Time2Fix]]&gt;299,CVEsTime2Fix_FormattedDates910[[#This Row],[Time2Fix]]&lt;400),1,0)</f>
        <v>0</v>
      </c>
      <c r="K201">
        <f>IF(AND(CVEsTime2Fix_FormattedDates910[[#This Row],[Time2Fix]]&gt;399,CVEsTime2Fix_FormattedDates910[[#This Row],[Time2Fix]]&lt;500),1,0)</f>
        <v>0</v>
      </c>
      <c r="L201">
        <f>IF(AND(CVEsTime2Fix_FormattedDates910[[#This Row],[Time2Fix]]&gt;499,CVEsTime2Fix_FormattedDates910[[#This Row],[Time2Fix]]&lt;1000),1,0)</f>
        <v>0</v>
      </c>
    </row>
    <row r="202" spans="1:12" hidden="1" x14ac:dyDescent="0.25">
      <c r="A202" t="s">
        <v>65</v>
      </c>
      <c r="B202" s="11">
        <v>41695</v>
      </c>
      <c r="C202" s="11">
        <v>41949</v>
      </c>
      <c r="D202" s="16">
        <v>254</v>
      </c>
      <c r="E202">
        <f>IF(CVEsTime2Fix_FormattedDates910[[#This Row],[Time2Fix]]&lt;0,1,0)</f>
        <v>0</v>
      </c>
      <c r="F202">
        <f>IF(AND(CVEsTime2Fix_FormattedDates910[[#This Row],[Time2Fix]]&gt;0,CVEsTime2Fix_FormattedDates910[[#This Row],[Time2Fix]]&lt;50),1,0)</f>
        <v>0</v>
      </c>
      <c r="G202">
        <f>IF(AND(CVEsTime2Fix_FormattedDates910[[#This Row],[Time2Fix]]&gt;49,CVEsTime2Fix_FormattedDates910[[#This Row],[Time2Fix]]&lt;100),1,0)</f>
        <v>0</v>
      </c>
      <c r="H202">
        <f>IF(AND(CVEsTime2Fix_FormattedDates910[[#This Row],[Time2Fix]]&gt;99,CVEsTime2Fix_FormattedDates910[[#This Row],[Time2Fix]]&lt;200),1,0)</f>
        <v>0</v>
      </c>
      <c r="I202">
        <f>IF(AND(CVEsTime2Fix_FormattedDates910[[#This Row],[Time2Fix]]&gt;199,CVEsTime2Fix_FormattedDates910[[#This Row],[Time2Fix]]&lt;300),1,0)</f>
        <v>1</v>
      </c>
      <c r="J202">
        <f>IF(AND(CVEsTime2Fix_FormattedDates910[[#This Row],[Time2Fix]]&gt;299,CVEsTime2Fix_FormattedDates910[[#This Row],[Time2Fix]]&lt;400),1,0)</f>
        <v>0</v>
      </c>
      <c r="K202">
        <f>IF(AND(CVEsTime2Fix_FormattedDates910[[#This Row],[Time2Fix]]&gt;399,CVEsTime2Fix_FormattedDates910[[#This Row],[Time2Fix]]&lt;500),1,0)</f>
        <v>0</v>
      </c>
      <c r="L202">
        <f>IF(AND(CVEsTime2Fix_FormattedDates910[[#This Row],[Time2Fix]]&gt;499,CVEsTime2Fix_FormattedDates910[[#This Row],[Time2Fix]]&lt;1000),1,0)</f>
        <v>0</v>
      </c>
    </row>
    <row r="203" spans="1:12" hidden="1" x14ac:dyDescent="0.25">
      <c r="A203" t="s">
        <v>66</v>
      </c>
      <c r="B203" s="11">
        <v>41716</v>
      </c>
      <c r="C203" s="11">
        <v>41723</v>
      </c>
      <c r="D203" s="16">
        <v>7</v>
      </c>
      <c r="E203">
        <f>IF(CVEsTime2Fix_FormattedDates910[[#This Row],[Time2Fix]]&lt;0,1,0)</f>
        <v>0</v>
      </c>
      <c r="F203">
        <f>IF(AND(CVEsTime2Fix_FormattedDates910[[#This Row],[Time2Fix]]&gt;0,CVEsTime2Fix_FormattedDates910[[#This Row],[Time2Fix]]&lt;50),1,0)</f>
        <v>1</v>
      </c>
      <c r="G203">
        <f>IF(AND(CVEsTime2Fix_FormattedDates910[[#This Row],[Time2Fix]]&gt;49,CVEsTime2Fix_FormattedDates910[[#This Row],[Time2Fix]]&lt;100),1,0)</f>
        <v>0</v>
      </c>
      <c r="H203">
        <f>IF(AND(CVEsTime2Fix_FormattedDates910[[#This Row],[Time2Fix]]&gt;99,CVEsTime2Fix_FormattedDates910[[#This Row],[Time2Fix]]&lt;200),1,0)</f>
        <v>0</v>
      </c>
      <c r="I203">
        <f>IF(AND(CVEsTime2Fix_FormattedDates910[[#This Row],[Time2Fix]]&gt;199,CVEsTime2Fix_FormattedDates910[[#This Row],[Time2Fix]]&lt;300),1,0)</f>
        <v>0</v>
      </c>
      <c r="J203">
        <f>IF(AND(CVEsTime2Fix_FormattedDates910[[#This Row],[Time2Fix]]&gt;299,CVEsTime2Fix_FormattedDates910[[#This Row],[Time2Fix]]&lt;400),1,0)</f>
        <v>0</v>
      </c>
      <c r="K203">
        <f>IF(AND(CVEsTime2Fix_FormattedDates910[[#This Row],[Time2Fix]]&gt;399,CVEsTime2Fix_FormattedDates910[[#This Row],[Time2Fix]]&lt;500),1,0)</f>
        <v>0</v>
      </c>
      <c r="L203">
        <f>IF(AND(CVEsTime2Fix_FormattedDates910[[#This Row],[Time2Fix]]&gt;499,CVEsTime2Fix_FormattedDates910[[#This Row],[Time2Fix]]&lt;1000),1,0)</f>
        <v>0</v>
      </c>
    </row>
    <row r="204" spans="1:12" hidden="1" x14ac:dyDescent="0.25">
      <c r="A204" t="s">
        <v>67</v>
      </c>
      <c r="B204" s="11">
        <v>41750</v>
      </c>
      <c r="C204" s="11">
        <v>41808</v>
      </c>
      <c r="D204" s="16">
        <v>58</v>
      </c>
      <c r="E204">
        <f>IF(CVEsTime2Fix_FormattedDates910[[#This Row],[Time2Fix]]&lt;0,1,0)</f>
        <v>0</v>
      </c>
      <c r="F204">
        <f>IF(AND(CVEsTime2Fix_FormattedDates910[[#This Row],[Time2Fix]]&gt;0,CVEsTime2Fix_FormattedDates910[[#This Row],[Time2Fix]]&lt;50),1,0)</f>
        <v>0</v>
      </c>
      <c r="G204">
        <f>IF(AND(CVEsTime2Fix_FormattedDates910[[#This Row],[Time2Fix]]&gt;49,CVEsTime2Fix_FormattedDates910[[#This Row],[Time2Fix]]&lt;100),1,0)</f>
        <v>1</v>
      </c>
      <c r="H204">
        <f>IF(AND(CVEsTime2Fix_FormattedDates910[[#This Row],[Time2Fix]]&gt;99,CVEsTime2Fix_FormattedDates910[[#This Row],[Time2Fix]]&lt;200),1,0)</f>
        <v>0</v>
      </c>
      <c r="I204">
        <f>IF(AND(CVEsTime2Fix_FormattedDates910[[#This Row],[Time2Fix]]&gt;199,CVEsTime2Fix_FormattedDates910[[#This Row],[Time2Fix]]&lt;300),1,0)</f>
        <v>0</v>
      </c>
      <c r="J204">
        <f>IF(AND(CVEsTime2Fix_FormattedDates910[[#This Row],[Time2Fix]]&gt;299,CVEsTime2Fix_FormattedDates910[[#This Row],[Time2Fix]]&lt;400),1,0)</f>
        <v>0</v>
      </c>
      <c r="K204">
        <f>IF(AND(CVEsTime2Fix_FormattedDates910[[#This Row],[Time2Fix]]&gt;399,CVEsTime2Fix_FormattedDates910[[#This Row],[Time2Fix]]&lt;500),1,0)</f>
        <v>0</v>
      </c>
      <c r="L204">
        <f>IF(AND(CVEsTime2Fix_FormattedDates910[[#This Row],[Time2Fix]]&gt;499,CVEsTime2Fix_FormattedDates910[[#This Row],[Time2Fix]]&lt;1000),1,0)</f>
        <v>0</v>
      </c>
    </row>
    <row r="205" spans="1:12" hidden="1" x14ac:dyDescent="0.25">
      <c r="A205" t="s">
        <v>68</v>
      </c>
      <c r="B205" s="11">
        <v>41758</v>
      </c>
      <c r="C205" s="11">
        <v>41912</v>
      </c>
      <c r="D205" s="16">
        <v>154</v>
      </c>
      <c r="E205">
        <f>IF(CVEsTime2Fix_FormattedDates910[[#This Row],[Time2Fix]]&lt;0,1,0)</f>
        <v>0</v>
      </c>
      <c r="F205">
        <f>IF(AND(CVEsTime2Fix_FormattedDates910[[#This Row],[Time2Fix]]&gt;0,CVEsTime2Fix_FormattedDates910[[#This Row],[Time2Fix]]&lt;50),1,0)</f>
        <v>0</v>
      </c>
      <c r="G205">
        <f>IF(AND(CVEsTime2Fix_FormattedDates910[[#This Row],[Time2Fix]]&gt;49,CVEsTime2Fix_FormattedDates910[[#This Row],[Time2Fix]]&lt;100),1,0)</f>
        <v>0</v>
      </c>
      <c r="H205">
        <f>IF(AND(CVEsTime2Fix_FormattedDates910[[#This Row],[Time2Fix]]&gt;99,CVEsTime2Fix_FormattedDates910[[#This Row],[Time2Fix]]&lt;200),1,0)</f>
        <v>1</v>
      </c>
      <c r="I205">
        <f>IF(AND(CVEsTime2Fix_FormattedDates910[[#This Row],[Time2Fix]]&gt;199,CVEsTime2Fix_FormattedDates910[[#This Row],[Time2Fix]]&lt;300),1,0)</f>
        <v>0</v>
      </c>
      <c r="J205">
        <f>IF(AND(CVEsTime2Fix_FormattedDates910[[#This Row],[Time2Fix]]&gt;299,CVEsTime2Fix_FormattedDates910[[#This Row],[Time2Fix]]&lt;400),1,0)</f>
        <v>0</v>
      </c>
      <c r="K205">
        <f>IF(AND(CVEsTime2Fix_FormattedDates910[[#This Row],[Time2Fix]]&gt;399,CVEsTime2Fix_FormattedDates910[[#This Row],[Time2Fix]]&lt;500),1,0)</f>
        <v>0</v>
      </c>
      <c r="L205">
        <f>IF(AND(CVEsTime2Fix_FormattedDates910[[#This Row],[Time2Fix]]&gt;499,CVEsTime2Fix_FormattedDates910[[#This Row],[Time2Fix]]&lt;1000),1,0)</f>
        <v>0</v>
      </c>
    </row>
    <row r="206" spans="1:12" hidden="1" x14ac:dyDescent="0.25">
      <c r="A206" t="s">
        <v>69</v>
      </c>
      <c r="B206" s="11">
        <v>41758</v>
      </c>
      <c r="C206" s="11">
        <v>41912</v>
      </c>
      <c r="D206" s="16">
        <v>154</v>
      </c>
      <c r="E206">
        <f>IF(CVEsTime2Fix_FormattedDates910[[#This Row],[Time2Fix]]&lt;0,1,0)</f>
        <v>0</v>
      </c>
      <c r="F206">
        <f>IF(AND(CVEsTime2Fix_FormattedDates910[[#This Row],[Time2Fix]]&gt;0,CVEsTime2Fix_FormattedDates910[[#This Row],[Time2Fix]]&lt;50),1,0)</f>
        <v>0</v>
      </c>
      <c r="G206">
        <f>IF(AND(CVEsTime2Fix_FormattedDates910[[#This Row],[Time2Fix]]&gt;49,CVEsTime2Fix_FormattedDates910[[#This Row],[Time2Fix]]&lt;100),1,0)</f>
        <v>0</v>
      </c>
      <c r="H206">
        <f>IF(AND(CVEsTime2Fix_FormattedDates910[[#This Row],[Time2Fix]]&gt;99,CVEsTime2Fix_FormattedDates910[[#This Row],[Time2Fix]]&lt;200),1,0)</f>
        <v>1</v>
      </c>
      <c r="I206">
        <f>IF(AND(CVEsTime2Fix_FormattedDates910[[#This Row],[Time2Fix]]&gt;199,CVEsTime2Fix_FormattedDates910[[#This Row],[Time2Fix]]&lt;300),1,0)</f>
        <v>0</v>
      </c>
      <c r="J206">
        <f>IF(AND(CVEsTime2Fix_FormattedDates910[[#This Row],[Time2Fix]]&gt;299,CVEsTime2Fix_FormattedDates910[[#This Row],[Time2Fix]]&lt;400),1,0)</f>
        <v>0</v>
      </c>
      <c r="K206">
        <f>IF(AND(CVEsTime2Fix_FormattedDates910[[#This Row],[Time2Fix]]&gt;399,CVEsTime2Fix_FormattedDates910[[#This Row],[Time2Fix]]&lt;500),1,0)</f>
        <v>0</v>
      </c>
      <c r="L206">
        <f>IF(AND(CVEsTime2Fix_FormattedDates910[[#This Row],[Time2Fix]]&gt;499,CVEsTime2Fix_FormattedDates910[[#This Row],[Time2Fix]]&lt;1000),1,0)</f>
        <v>0</v>
      </c>
    </row>
    <row r="207" spans="1:12" hidden="1" x14ac:dyDescent="0.25">
      <c r="A207" t="s">
        <v>70</v>
      </c>
      <c r="B207" s="11">
        <v>41762</v>
      </c>
      <c r="C207" s="11">
        <v>41876</v>
      </c>
      <c r="D207" s="16">
        <v>114</v>
      </c>
      <c r="E207">
        <f>IF(CVEsTime2Fix_FormattedDates910[[#This Row],[Time2Fix]]&lt;0,1,0)</f>
        <v>0</v>
      </c>
      <c r="F207">
        <f>IF(AND(CVEsTime2Fix_FormattedDates910[[#This Row],[Time2Fix]]&gt;0,CVEsTime2Fix_FormattedDates910[[#This Row],[Time2Fix]]&lt;50),1,0)</f>
        <v>0</v>
      </c>
      <c r="G207">
        <f>IF(AND(CVEsTime2Fix_FormattedDates910[[#This Row],[Time2Fix]]&gt;49,CVEsTime2Fix_FormattedDates910[[#This Row],[Time2Fix]]&lt;100),1,0)</f>
        <v>0</v>
      </c>
      <c r="H207">
        <f>IF(AND(CVEsTime2Fix_FormattedDates910[[#This Row],[Time2Fix]]&gt;99,CVEsTime2Fix_FormattedDates910[[#This Row],[Time2Fix]]&lt;200),1,0)</f>
        <v>1</v>
      </c>
      <c r="I207">
        <f>IF(AND(CVEsTime2Fix_FormattedDates910[[#This Row],[Time2Fix]]&gt;199,CVEsTime2Fix_FormattedDates910[[#This Row],[Time2Fix]]&lt;300),1,0)</f>
        <v>0</v>
      </c>
      <c r="J207">
        <f>IF(AND(CVEsTime2Fix_FormattedDates910[[#This Row],[Time2Fix]]&gt;299,CVEsTime2Fix_FormattedDates910[[#This Row],[Time2Fix]]&lt;400),1,0)</f>
        <v>0</v>
      </c>
      <c r="K207">
        <f>IF(AND(CVEsTime2Fix_FormattedDates910[[#This Row],[Time2Fix]]&gt;399,CVEsTime2Fix_FormattedDates910[[#This Row],[Time2Fix]]&lt;500),1,0)</f>
        <v>0</v>
      </c>
      <c r="L207">
        <f>IF(AND(CVEsTime2Fix_FormattedDates910[[#This Row],[Time2Fix]]&gt;499,CVEsTime2Fix_FormattedDates910[[#This Row],[Time2Fix]]&lt;1000),1,0)</f>
        <v>0</v>
      </c>
    </row>
    <row r="208" spans="1:12" hidden="1" x14ac:dyDescent="0.25">
      <c r="A208" t="s">
        <v>71</v>
      </c>
      <c r="B208" s="11">
        <v>41786</v>
      </c>
      <c r="C208" s="11">
        <v>41822</v>
      </c>
      <c r="D208" s="16">
        <v>36</v>
      </c>
      <c r="E208">
        <f>IF(CVEsTime2Fix_FormattedDates910[[#This Row],[Time2Fix]]&lt;0,1,0)</f>
        <v>0</v>
      </c>
      <c r="F208">
        <f>IF(AND(CVEsTime2Fix_FormattedDates910[[#This Row],[Time2Fix]]&gt;0,CVEsTime2Fix_FormattedDates910[[#This Row],[Time2Fix]]&lt;50),1,0)</f>
        <v>1</v>
      </c>
      <c r="G208">
        <f>IF(AND(CVEsTime2Fix_FormattedDates910[[#This Row],[Time2Fix]]&gt;49,CVEsTime2Fix_FormattedDates910[[#This Row],[Time2Fix]]&lt;100),1,0)</f>
        <v>0</v>
      </c>
      <c r="H208">
        <f>IF(AND(CVEsTime2Fix_FormattedDates910[[#This Row],[Time2Fix]]&gt;99,CVEsTime2Fix_FormattedDates910[[#This Row],[Time2Fix]]&lt;200),1,0)</f>
        <v>0</v>
      </c>
      <c r="I208">
        <f>IF(AND(CVEsTime2Fix_FormattedDates910[[#This Row],[Time2Fix]]&gt;199,CVEsTime2Fix_FormattedDates910[[#This Row],[Time2Fix]]&lt;300),1,0)</f>
        <v>0</v>
      </c>
      <c r="J208">
        <f>IF(AND(CVEsTime2Fix_FormattedDates910[[#This Row],[Time2Fix]]&gt;299,CVEsTime2Fix_FormattedDates910[[#This Row],[Time2Fix]]&lt;400),1,0)</f>
        <v>0</v>
      </c>
      <c r="K208">
        <f>IF(AND(CVEsTime2Fix_FormattedDates910[[#This Row],[Time2Fix]]&gt;399,CVEsTime2Fix_FormattedDates910[[#This Row],[Time2Fix]]&lt;500),1,0)</f>
        <v>0</v>
      </c>
      <c r="L208">
        <f>IF(AND(CVEsTime2Fix_FormattedDates910[[#This Row],[Time2Fix]]&gt;499,CVEsTime2Fix_FormattedDates910[[#This Row],[Time2Fix]]&lt;1000),1,0)</f>
        <v>0</v>
      </c>
    </row>
    <row r="209" spans="1:12" hidden="1" x14ac:dyDescent="0.25">
      <c r="A209" t="s">
        <v>72</v>
      </c>
      <c r="B209" s="11">
        <v>41786</v>
      </c>
      <c r="C209" s="11" t="s">
        <v>1134</v>
      </c>
      <c r="D209" s="16">
        <v>36</v>
      </c>
      <c r="E209">
        <f>IF(CVEsTime2Fix_FormattedDates910[[#This Row],[Time2Fix]]&lt;0,1,0)</f>
        <v>0</v>
      </c>
      <c r="F209">
        <f>IF(AND(CVEsTime2Fix_FormattedDates910[[#This Row],[Time2Fix]]&gt;0,CVEsTime2Fix_FormattedDates910[[#This Row],[Time2Fix]]&lt;50),1,0)</f>
        <v>1</v>
      </c>
      <c r="G209">
        <f>IF(AND(CVEsTime2Fix_FormattedDates910[[#This Row],[Time2Fix]]&gt;49,CVEsTime2Fix_FormattedDates910[[#This Row],[Time2Fix]]&lt;100),1,0)</f>
        <v>0</v>
      </c>
      <c r="H209">
        <f>IF(AND(CVEsTime2Fix_FormattedDates910[[#This Row],[Time2Fix]]&gt;99,CVEsTime2Fix_FormattedDates910[[#This Row],[Time2Fix]]&lt;200),1,0)</f>
        <v>0</v>
      </c>
      <c r="I209">
        <f>IF(AND(CVEsTime2Fix_FormattedDates910[[#This Row],[Time2Fix]]&gt;199,CVEsTime2Fix_FormattedDates910[[#This Row],[Time2Fix]]&lt;300),1,0)</f>
        <v>0</v>
      </c>
      <c r="J209">
        <f>IF(AND(CVEsTime2Fix_FormattedDates910[[#This Row],[Time2Fix]]&gt;299,CVEsTime2Fix_FormattedDates910[[#This Row],[Time2Fix]]&lt;400),1,0)</f>
        <v>0</v>
      </c>
      <c r="K209">
        <f>IF(AND(CVEsTime2Fix_FormattedDates910[[#This Row],[Time2Fix]]&gt;399,CVEsTime2Fix_FormattedDates910[[#This Row],[Time2Fix]]&lt;500),1,0)</f>
        <v>0</v>
      </c>
      <c r="L209">
        <f>IF(AND(CVEsTime2Fix_FormattedDates910[[#This Row],[Time2Fix]]&gt;499,CVEsTime2Fix_FormattedDates910[[#This Row],[Time2Fix]]&lt;1000),1,0)</f>
        <v>0</v>
      </c>
    </row>
    <row r="210" spans="1:12" hidden="1" x14ac:dyDescent="0.25">
      <c r="A210" t="s">
        <v>74</v>
      </c>
      <c r="B210" s="11">
        <v>41786</v>
      </c>
      <c r="C210" s="11" t="s">
        <v>1134</v>
      </c>
      <c r="D210" s="16">
        <v>36</v>
      </c>
      <c r="E210">
        <f>IF(CVEsTime2Fix_FormattedDates910[[#This Row],[Time2Fix]]&lt;0,1,0)</f>
        <v>0</v>
      </c>
      <c r="F210">
        <f>IF(AND(CVEsTime2Fix_FormattedDates910[[#This Row],[Time2Fix]]&gt;0,CVEsTime2Fix_FormattedDates910[[#This Row],[Time2Fix]]&lt;50),1,0)</f>
        <v>1</v>
      </c>
      <c r="G210">
        <f>IF(AND(CVEsTime2Fix_FormattedDates910[[#This Row],[Time2Fix]]&gt;49,CVEsTime2Fix_FormattedDates910[[#This Row],[Time2Fix]]&lt;100),1,0)</f>
        <v>0</v>
      </c>
      <c r="H210">
        <f>IF(AND(CVEsTime2Fix_FormattedDates910[[#This Row],[Time2Fix]]&gt;99,CVEsTime2Fix_FormattedDates910[[#This Row],[Time2Fix]]&lt;200),1,0)</f>
        <v>0</v>
      </c>
      <c r="I210">
        <f>IF(AND(CVEsTime2Fix_FormattedDates910[[#This Row],[Time2Fix]]&gt;199,CVEsTime2Fix_FormattedDates910[[#This Row],[Time2Fix]]&lt;300),1,0)</f>
        <v>0</v>
      </c>
      <c r="J210">
        <f>IF(AND(CVEsTime2Fix_FormattedDates910[[#This Row],[Time2Fix]]&gt;299,CVEsTime2Fix_FormattedDates910[[#This Row],[Time2Fix]]&lt;400),1,0)</f>
        <v>0</v>
      </c>
      <c r="K210">
        <f>IF(AND(CVEsTime2Fix_FormattedDates910[[#This Row],[Time2Fix]]&gt;399,CVEsTime2Fix_FormattedDates910[[#This Row],[Time2Fix]]&lt;500),1,0)</f>
        <v>0</v>
      </c>
      <c r="L210">
        <f>IF(AND(CVEsTime2Fix_FormattedDates910[[#This Row],[Time2Fix]]&gt;499,CVEsTime2Fix_FormattedDates910[[#This Row],[Time2Fix]]&lt;1000),1,0)</f>
        <v>0</v>
      </c>
    </row>
    <row r="211" spans="1:12" hidden="1" x14ac:dyDescent="0.25">
      <c r="A211" t="s">
        <v>76</v>
      </c>
      <c r="B211" s="11">
        <v>41829</v>
      </c>
      <c r="C211" s="11">
        <v>41911</v>
      </c>
      <c r="D211" s="16">
        <v>82</v>
      </c>
      <c r="E211">
        <f>IF(CVEsTime2Fix_FormattedDates910[[#This Row],[Time2Fix]]&lt;0,1,0)</f>
        <v>0</v>
      </c>
      <c r="F211">
        <f>IF(AND(CVEsTime2Fix_FormattedDates910[[#This Row],[Time2Fix]]&gt;0,CVEsTime2Fix_FormattedDates910[[#This Row],[Time2Fix]]&lt;50),1,0)</f>
        <v>0</v>
      </c>
      <c r="G211">
        <f>IF(AND(CVEsTime2Fix_FormattedDates910[[#This Row],[Time2Fix]]&gt;49,CVEsTime2Fix_FormattedDates910[[#This Row],[Time2Fix]]&lt;100),1,0)</f>
        <v>1</v>
      </c>
      <c r="H211">
        <f>IF(AND(CVEsTime2Fix_FormattedDates910[[#This Row],[Time2Fix]]&gt;99,CVEsTime2Fix_FormattedDates910[[#This Row],[Time2Fix]]&lt;200),1,0)</f>
        <v>0</v>
      </c>
      <c r="I211">
        <f>IF(AND(CVEsTime2Fix_FormattedDates910[[#This Row],[Time2Fix]]&gt;199,CVEsTime2Fix_FormattedDates910[[#This Row],[Time2Fix]]&lt;300),1,0)</f>
        <v>0</v>
      </c>
      <c r="J211">
        <f>IF(AND(CVEsTime2Fix_FormattedDates910[[#This Row],[Time2Fix]]&gt;299,CVEsTime2Fix_FormattedDates910[[#This Row],[Time2Fix]]&lt;400),1,0)</f>
        <v>0</v>
      </c>
      <c r="K211">
        <f>IF(AND(CVEsTime2Fix_FormattedDates910[[#This Row],[Time2Fix]]&gt;399,CVEsTime2Fix_FormattedDates910[[#This Row],[Time2Fix]]&lt;500),1,0)</f>
        <v>0</v>
      </c>
      <c r="L211">
        <f>IF(AND(CVEsTime2Fix_FormattedDates910[[#This Row],[Time2Fix]]&gt;499,CVEsTime2Fix_FormattedDates910[[#This Row],[Time2Fix]]&lt;1000),1,0)</f>
        <v>0</v>
      </c>
    </row>
    <row r="212" spans="1:12" hidden="1" x14ac:dyDescent="0.25">
      <c r="A212" t="s">
        <v>77</v>
      </c>
      <c r="B212" s="11">
        <v>41844</v>
      </c>
      <c r="C212" s="11" t="s">
        <v>1135</v>
      </c>
      <c r="D212" s="16">
        <v>21</v>
      </c>
      <c r="E212">
        <f>IF(CVEsTime2Fix_FormattedDates910[[#This Row],[Time2Fix]]&lt;0,1,0)</f>
        <v>0</v>
      </c>
      <c r="F212">
        <f>IF(AND(CVEsTime2Fix_FormattedDates910[[#This Row],[Time2Fix]]&gt;0,CVEsTime2Fix_FormattedDates910[[#This Row],[Time2Fix]]&lt;50),1,0)</f>
        <v>1</v>
      </c>
      <c r="G212">
        <f>IF(AND(CVEsTime2Fix_FormattedDates910[[#This Row],[Time2Fix]]&gt;49,CVEsTime2Fix_FormattedDates910[[#This Row],[Time2Fix]]&lt;100),1,0)</f>
        <v>0</v>
      </c>
      <c r="H212">
        <f>IF(AND(CVEsTime2Fix_FormattedDates910[[#This Row],[Time2Fix]]&gt;99,CVEsTime2Fix_FormattedDates910[[#This Row],[Time2Fix]]&lt;200),1,0)</f>
        <v>0</v>
      </c>
      <c r="I212">
        <f>IF(AND(CVEsTime2Fix_FormattedDates910[[#This Row],[Time2Fix]]&gt;199,CVEsTime2Fix_FormattedDates910[[#This Row],[Time2Fix]]&lt;300),1,0)</f>
        <v>0</v>
      </c>
      <c r="J212">
        <f>IF(AND(CVEsTime2Fix_FormattedDates910[[#This Row],[Time2Fix]]&gt;299,CVEsTime2Fix_FormattedDates910[[#This Row],[Time2Fix]]&lt;400),1,0)</f>
        <v>0</v>
      </c>
      <c r="K212">
        <f>IF(AND(CVEsTime2Fix_FormattedDates910[[#This Row],[Time2Fix]]&gt;399,CVEsTime2Fix_FormattedDates910[[#This Row],[Time2Fix]]&lt;500),1,0)</f>
        <v>0</v>
      </c>
      <c r="L212">
        <f>IF(AND(CVEsTime2Fix_FormattedDates910[[#This Row],[Time2Fix]]&gt;499,CVEsTime2Fix_FormattedDates910[[#This Row],[Time2Fix]]&lt;1000),1,0)</f>
        <v>0</v>
      </c>
    </row>
    <row r="213" spans="1:12" hidden="1" x14ac:dyDescent="0.25">
      <c r="A213" t="s">
        <v>78</v>
      </c>
      <c r="B213" s="11">
        <v>41884</v>
      </c>
      <c r="C213" s="11">
        <v>41911</v>
      </c>
      <c r="D213" s="16">
        <v>27</v>
      </c>
      <c r="E213">
        <f>IF(CVEsTime2Fix_FormattedDates910[[#This Row],[Time2Fix]]&lt;0,1,0)</f>
        <v>0</v>
      </c>
      <c r="F213">
        <f>IF(AND(CVEsTime2Fix_FormattedDates910[[#This Row],[Time2Fix]]&gt;0,CVEsTime2Fix_FormattedDates910[[#This Row],[Time2Fix]]&lt;50),1,0)</f>
        <v>1</v>
      </c>
      <c r="G213">
        <f>IF(AND(CVEsTime2Fix_FormattedDates910[[#This Row],[Time2Fix]]&gt;49,CVEsTime2Fix_FormattedDates910[[#This Row],[Time2Fix]]&lt;100),1,0)</f>
        <v>0</v>
      </c>
      <c r="H213">
        <f>IF(AND(CVEsTime2Fix_FormattedDates910[[#This Row],[Time2Fix]]&gt;99,CVEsTime2Fix_FormattedDates910[[#This Row],[Time2Fix]]&lt;200),1,0)</f>
        <v>0</v>
      </c>
      <c r="I213">
        <f>IF(AND(CVEsTime2Fix_FormattedDates910[[#This Row],[Time2Fix]]&gt;199,CVEsTime2Fix_FormattedDates910[[#This Row],[Time2Fix]]&lt;300),1,0)</f>
        <v>0</v>
      </c>
      <c r="J213">
        <f>IF(AND(CVEsTime2Fix_FormattedDates910[[#This Row],[Time2Fix]]&gt;299,CVEsTime2Fix_FormattedDates910[[#This Row],[Time2Fix]]&lt;400),1,0)</f>
        <v>0</v>
      </c>
      <c r="K213">
        <f>IF(AND(CVEsTime2Fix_FormattedDates910[[#This Row],[Time2Fix]]&gt;399,CVEsTime2Fix_FormattedDates910[[#This Row],[Time2Fix]]&lt;500),1,0)</f>
        <v>0</v>
      </c>
      <c r="L213">
        <f>IF(AND(CVEsTime2Fix_FormattedDates910[[#This Row],[Time2Fix]]&gt;499,CVEsTime2Fix_FormattedDates910[[#This Row],[Time2Fix]]&lt;1000),1,0)</f>
        <v>0</v>
      </c>
    </row>
    <row r="214" spans="1:12" hidden="1" x14ac:dyDescent="0.25">
      <c r="A214" t="s">
        <v>79</v>
      </c>
      <c r="B214" s="11">
        <v>41912</v>
      </c>
      <c r="C214" s="11">
        <v>42031</v>
      </c>
      <c r="D214" s="16">
        <v>119</v>
      </c>
      <c r="E214">
        <f>IF(CVEsTime2Fix_FormattedDates910[[#This Row],[Time2Fix]]&lt;0,1,0)</f>
        <v>0</v>
      </c>
      <c r="F214">
        <f>IF(AND(CVEsTime2Fix_FormattedDates910[[#This Row],[Time2Fix]]&gt;0,CVEsTime2Fix_FormattedDates910[[#This Row],[Time2Fix]]&lt;50),1,0)</f>
        <v>0</v>
      </c>
      <c r="G214">
        <f>IF(AND(CVEsTime2Fix_FormattedDates910[[#This Row],[Time2Fix]]&gt;49,CVEsTime2Fix_FormattedDates910[[#This Row],[Time2Fix]]&lt;100),1,0)</f>
        <v>0</v>
      </c>
      <c r="H214">
        <f>IF(AND(CVEsTime2Fix_FormattedDates910[[#This Row],[Time2Fix]]&gt;99,CVEsTime2Fix_FormattedDates910[[#This Row],[Time2Fix]]&lt;200),1,0)</f>
        <v>1</v>
      </c>
      <c r="I214">
        <f>IF(AND(CVEsTime2Fix_FormattedDates910[[#This Row],[Time2Fix]]&gt;199,CVEsTime2Fix_FormattedDates910[[#This Row],[Time2Fix]]&lt;300),1,0)</f>
        <v>0</v>
      </c>
      <c r="J214">
        <f>IF(AND(CVEsTime2Fix_FormattedDates910[[#This Row],[Time2Fix]]&gt;299,CVEsTime2Fix_FormattedDates910[[#This Row],[Time2Fix]]&lt;400),1,0)</f>
        <v>0</v>
      </c>
      <c r="K214">
        <f>IF(AND(CVEsTime2Fix_FormattedDates910[[#This Row],[Time2Fix]]&gt;399,CVEsTime2Fix_FormattedDates910[[#This Row],[Time2Fix]]&lt;500),1,0)</f>
        <v>0</v>
      </c>
      <c r="L214">
        <f>IF(AND(CVEsTime2Fix_FormattedDates910[[#This Row],[Time2Fix]]&gt;499,CVEsTime2Fix_FormattedDates910[[#This Row],[Time2Fix]]&lt;1000),1,0)</f>
        <v>0</v>
      </c>
    </row>
    <row r="215" spans="1:12" hidden="1" x14ac:dyDescent="0.25">
      <c r="A215" t="s">
        <v>80</v>
      </c>
      <c r="B215" s="11">
        <v>41924</v>
      </c>
      <c r="C215" s="11">
        <v>41943</v>
      </c>
      <c r="D215" s="16">
        <v>19</v>
      </c>
      <c r="E215">
        <f>IF(CVEsTime2Fix_FormattedDates910[[#This Row],[Time2Fix]]&lt;0,1,0)</f>
        <v>0</v>
      </c>
      <c r="F215">
        <f>IF(AND(CVEsTime2Fix_FormattedDates910[[#This Row],[Time2Fix]]&gt;0,CVEsTime2Fix_FormattedDates910[[#This Row],[Time2Fix]]&lt;50),1,0)</f>
        <v>1</v>
      </c>
      <c r="G215">
        <f>IF(AND(CVEsTime2Fix_FormattedDates910[[#This Row],[Time2Fix]]&gt;49,CVEsTime2Fix_FormattedDates910[[#This Row],[Time2Fix]]&lt;100),1,0)</f>
        <v>0</v>
      </c>
      <c r="H215">
        <f>IF(AND(CVEsTime2Fix_FormattedDates910[[#This Row],[Time2Fix]]&gt;99,CVEsTime2Fix_FormattedDates910[[#This Row],[Time2Fix]]&lt;200),1,0)</f>
        <v>0</v>
      </c>
      <c r="I215">
        <f>IF(AND(CVEsTime2Fix_FormattedDates910[[#This Row],[Time2Fix]]&gt;199,CVEsTime2Fix_FormattedDates910[[#This Row],[Time2Fix]]&lt;300),1,0)</f>
        <v>0</v>
      </c>
      <c r="J215">
        <f>IF(AND(CVEsTime2Fix_FormattedDates910[[#This Row],[Time2Fix]]&gt;299,CVEsTime2Fix_FormattedDates910[[#This Row],[Time2Fix]]&lt;400),1,0)</f>
        <v>0</v>
      </c>
      <c r="K215">
        <f>IF(AND(CVEsTime2Fix_FormattedDates910[[#This Row],[Time2Fix]]&gt;399,CVEsTime2Fix_FormattedDates910[[#This Row],[Time2Fix]]&lt;500),1,0)</f>
        <v>0</v>
      </c>
      <c r="L215">
        <f>IF(AND(CVEsTime2Fix_FormattedDates910[[#This Row],[Time2Fix]]&gt;499,CVEsTime2Fix_FormattedDates910[[#This Row],[Time2Fix]]&lt;1000),1,0)</f>
        <v>0</v>
      </c>
    </row>
    <row r="216" spans="1:12" hidden="1" x14ac:dyDescent="0.25">
      <c r="A216" t="s">
        <v>82</v>
      </c>
      <c r="B216" s="11">
        <v>41924</v>
      </c>
      <c r="C216" s="11">
        <v>41943</v>
      </c>
      <c r="D216" s="16">
        <v>19</v>
      </c>
      <c r="E216">
        <f>IF(CVEsTime2Fix_FormattedDates910[[#This Row],[Time2Fix]]&lt;0,1,0)</f>
        <v>0</v>
      </c>
      <c r="F216">
        <f>IF(AND(CVEsTime2Fix_FormattedDates910[[#This Row],[Time2Fix]]&gt;0,CVEsTime2Fix_FormattedDates910[[#This Row],[Time2Fix]]&lt;50),1,0)</f>
        <v>1</v>
      </c>
      <c r="G216">
        <f>IF(AND(CVEsTime2Fix_FormattedDates910[[#This Row],[Time2Fix]]&gt;49,CVEsTime2Fix_FormattedDates910[[#This Row],[Time2Fix]]&lt;100),1,0)</f>
        <v>0</v>
      </c>
      <c r="H216">
        <f>IF(AND(CVEsTime2Fix_FormattedDates910[[#This Row],[Time2Fix]]&gt;99,CVEsTime2Fix_FormattedDates910[[#This Row],[Time2Fix]]&lt;200),1,0)</f>
        <v>0</v>
      </c>
      <c r="I216">
        <f>IF(AND(CVEsTime2Fix_FormattedDates910[[#This Row],[Time2Fix]]&gt;199,CVEsTime2Fix_FormattedDates910[[#This Row],[Time2Fix]]&lt;300),1,0)</f>
        <v>0</v>
      </c>
      <c r="J216">
        <f>IF(AND(CVEsTime2Fix_FormattedDates910[[#This Row],[Time2Fix]]&gt;299,CVEsTime2Fix_FormattedDates910[[#This Row],[Time2Fix]]&lt;400),1,0)</f>
        <v>0</v>
      </c>
      <c r="K216">
        <f>IF(AND(CVEsTime2Fix_FormattedDates910[[#This Row],[Time2Fix]]&gt;399,CVEsTime2Fix_FormattedDates910[[#This Row],[Time2Fix]]&lt;500),1,0)</f>
        <v>0</v>
      </c>
      <c r="L216">
        <f>IF(AND(CVEsTime2Fix_FormattedDates910[[#This Row],[Time2Fix]]&gt;499,CVEsTime2Fix_FormattedDates910[[#This Row],[Time2Fix]]&lt;1000),1,0)</f>
        <v>0</v>
      </c>
    </row>
    <row r="217" spans="1:12" hidden="1" x14ac:dyDescent="0.25">
      <c r="A217" t="s">
        <v>83</v>
      </c>
      <c r="B217" s="11">
        <v>41975</v>
      </c>
      <c r="C217" s="11" t="s">
        <v>1136</v>
      </c>
      <c r="D217" s="16">
        <v>49</v>
      </c>
      <c r="E217">
        <f>IF(CVEsTime2Fix_FormattedDates910[[#This Row],[Time2Fix]]&lt;0,1,0)</f>
        <v>0</v>
      </c>
      <c r="F217">
        <f>IF(AND(CVEsTime2Fix_FormattedDates910[[#This Row],[Time2Fix]]&gt;0,CVEsTime2Fix_FormattedDates910[[#This Row],[Time2Fix]]&lt;50),1,0)</f>
        <v>1</v>
      </c>
      <c r="G217">
        <f>IF(AND(CVEsTime2Fix_FormattedDates910[[#This Row],[Time2Fix]]&gt;49,CVEsTime2Fix_FormattedDates910[[#This Row],[Time2Fix]]&lt;100),1,0)</f>
        <v>0</v>
      </c>
      <c r="H217">
        <f>IF(AND(CVEsTime2Fix_FormattedDates910[[#This Row],[Time2Fix]]&gt;99,CVEsTime2Fix_FormattedDates910[[#This Row],[Time2Fix]]&lt;200),1,0)</f>
        <v>0</v>
      </c>
      <c r="I217">
        <f>IF(AND(CVEsTime2Fix_FormattedDates910[[#This Row],[Time2Fix]]&gt;199,CVEsTime2Fix_FormattedDates910[[#This Row],[Time2Fix]]&lt;300),1,0)</f>
        <v>0</v>
      </c>
      <c r="J217">
        <f>IF(AND(CVEsTime2Fix_FormattedDates910[[#This Row],[Time2Fix]]&gt;299,CVEsTime2Fix_FormattedDates910[[#This Row],[Time2Fix]]&lt;400),1,0)</f>
        <v>0</v>
      </c>
      <c r="K217">
        <f>IF(AND(CVEsTime2Fix_FormattedDates910[[#This Row],[Time2Fix]]&gt;399,CVEsTime2Fix_FormattedDates910[[#This Row],[Time2Fix]]&lt;500),1,0)</f>
        <v>0</v>
      </c>
      <c r="L217">
        <f>IF(AND(CVEsTime2Fix_FormattedDates910[[#This Row],[Time2Fix]]&gt;499,CVEsTime2Fix_FormattedDates910[[#This Row],[Time2Fix]]&lt;1000),1,0)</f>
        <v>0</v>
      </c>
    </row>
    <row r="218" spans="1:12" hidden="1" x14ac:dyDescent="0.25">
      <c r="A218" t="s">
        <v>85</v>
      </c>
      <c r="B218" s="11">
        <v>41975</v>
      </c>
      <c r="C218" s="11" t="s">
        <v>1136</v>
      </c>
      <c r="D218" s="16">
        <v>49</v>
      </c>
      <c r="E218">
        <f>IF(CVEsTime2Fix_FormattedDates910[[#This Row],[Time2Fix]]&lt;0,1,0)</f>
        <v>0</v>
      </c>
      <c r="F218">
        <f>IF(AND(CVEsTime2Fix_FormattedDates910[[#This Row],[Time2Fix]]&gt;0,CVEsTime2Fix_FormattedDates910[[#This Row],[Time2Fix]]&lt;50),1,0)</f>
        <v>1</v>
      </c>
      <c r="G218">
        <f>IF(AND(CVEsTime2Fix_FormattedDates910[[#This Row],[Time2Fix]]&gt;49,CVEsTime2Fix_FormattedDates910[[#This Row],[Time2Fix]]&lt;100),1,0)</f>
        <v>0</v>
      </c>
      <c r="H218">
        <f>IF(AND(CVEsTime2Fix_FormattedDates910[[#This Row],[Time2Fix]]&gt;99,CVEsTime2Fix_FormattedDates910[[#This Row],[Time2Fix]]&lt;200),1,0)</f>
        <v>0</v>
      </c>
      <c r="I218">
        <f>IF(AND(CVEsTime2Fix_FormattedDates910[[#This Row],[Time2Fix]]&gt;199,CVEsTime2Fix_FormattedDates910[[#This Row],[Time2Fix]]&lt;300),1,0)</f>
        <v>0</v>
      </c>
      <c r="J218">
        <f>IF(AND(CVEsTime2Fix_FormattedDates910[[#This Row],[Time2Fix]]&gt;299,CVEsTime2Fix_FormattedDates910[[#This Row],[Time2Fix]]&lt;400),1,0)</f>
        <v>0</v>
      </c>
      <c r="K218">
        <f>IF(AND(CVEsTime2Fix_FormattedDates910[[#This Row],[Time2Fix]]&gt;399,CVEsTime2Fix_FormattedDates910[[#This Row],[Time2Fix]]&lt;500),1,0)</f>
        <v>0</v>
      </c>
      <c r="L218">
        <f>IF(AND(CVEsTime2Fix_FormattedDates910[[#This Row],[Time2Fix]]&gt;499,CVEsTime2Fix_FormattedDates910[[#This Row],[Time2Fix]]&lt;1000),1,0)</f>
        <v>0</v>
      </c>
    </row>
    <row r="219" spans="1:12" hidden="1" x14ac:dyDescent="0.25">
      <c r="A219" t="s">
        <v>86</v>
      </c>
      <c r="B219" s="11">
        <v>42545</v>
      </c>
      <c r="C219" s="11">
        <v>42583</v>
      </c>
      <c r="D219" s="16">
        <v>38</v>
      </c>
      <c r="E219">
        <f>IF(CVEsTime2Fix_FormattedDates910[[#This Row],[Time2Fix]]&lt;0,1,0)</f>
        <v>0</v>
      </c>
      <c r="F219">
        <f>IF(AND(CVEsTime2Fix_FormattedDates910[[#This Row],[Time2Fix]]&gt;0,CVEsTime2Fix_FormattedDates910[[#This Row],[Time2Fix]]&lt;50),1,0)</f>
        <v>1</v>
      </c>
      <c r="G219">
        <f>IF(AND(CVEsTime2Fix_FormattedDates910[[#This Row],[Time2Fix]]&gt;49,CVEsTime2Fix_FormattedDates910[[#This Row],[Time2Fix]]&lt;100),1,0)</f>
        <v>0</v>
      </c>
      <c r="H219">
        <f>IF(AND(CVEsTime2Fix_FormattedDates910[[#This Row],[Time2Fix]]&gt;99,CVEsTime2Fix_FormattedDates910[[#This Row],[Time2Fix]]&lt;200),1,0)</f>
        <v>0</v>
      </c>
      <c r="I219">
        <f>IF(AND(CVEsTime2Fix_FormattedDates910[[#This Row],[Time2Fix]]&gt;199,CVEsTime2Fix_FormattedDates910[[#This Row],[Time2Fix]]&lt;300),1,0)</f>
        <v>0</v>
      </c>
      <c r="J219">
        <f>IF(AND(CVEsTime2Fix_FormattedDates910[[#This Row],[Time2Fix]]&gt;299,CVEsTime2Fix_FormattedDates910[[#This Row],[Time2Fix]]&lt;400),1,0)</f>
        <v>0</v>
      </c>
      <c r="K219">
        <f>IF(AND(CVEsTime2Fix_FormattedDates910[[#This Row],[Time2Fix]]&gt;399,CVEsTime2Fix_FormattedDates910[[#This Row],[Time2Fix]]&lt;500),1,0)</f>
        <v>0</v>
      </c>
      <c r="L219">
        <f>IF(AND(CVEsTime2Fix_FormattedDates910[[#This Row],[Time2Fix]]&gt;499,CVEsTime2Fix_FormattedDates910[[#This Row],[Time2Fix]]&lt;1000),1,0)</f>
        <v>0</v>
      </c>
    </row>
    <row r="220" spans="1:12" x14ac:dyDescent="0.25">
      <c r="A220" t="s">
        <v>87</v>
      </c>
      <c r="B220" s="11">
        <v>43123</v>
      </c>
      <c r="C220" s="11">
        <v>42341</v>
      </c>
      <c r="D220" s="16">
        <v>-782</v>
      </c>
      <c r="E220">
        <f>IF(CVEsTime2Fix_FormattedDates910[[#This Row],[Time2Fix]]&lt;0,1,0)</f>
        <v>1</v>
      </c>
      <c r="F220">
        <f>IF(AND(CVEsTime2Fix_FormattedDates910[[#This Row],[Time2Fix]]&gt;0,CVEsTime2Fix_FormattedDates910[[#This Row],[Time2Fix]]&lt;50),1,0)</f>
        <v>0</v>
      </c>
      <c r="G220">
        <f>IF(AND(CVEsTime2Fix_FormattedDates910[[#This Row],[Time2Fix]]&gt;49,CVEsTime2Fix_FormattedDates910[[#This Row],[Time2Fix]]&lt;100),1,0)</f>
        <v>0</v>
      </c>
      <c r="H220">
        <f>IF(AND(CVEsTime2Fix_FormattedDates910[[#This Row],[Time2Fix]]&gt;99,CVEsTime2Fix_FormattedDates910[[#This Row],[Time2Fix]]&lt;200),1,0)</f>
        <v>0</v>
      </c>
      <c r="I220">
        <f>IF(AND(CVEsTime2Fix_FormattedDates910[[#This Row],[Time2Fix]]&gt;199,CVEsTime2Fix_FormattedDates910[[#This Row],[Time2Fix]]&lt;300),1,0)</f>
        <v>0</v>
      </c>
      <c r="J220">
        <f>IF(AND(CVEsTime2Fix_FormattedDates910[[#This Row],[Time2Fix]]&gt;299,CVEsTime2Fix_FormattedDates910[[#This Row],[Time2Fix]]&lt;400),1,0)</f>
        <v>0</v>
      </c>
      <c r="K220">
        <f>IF(AND(CVEsTime2Fix_FormattedDates910[[#This Row],[Time2Fix]]&gt;399,CVEsTime2Fix_FormattedDates910[[#This Row],[Time2Fix]]&lt;500),1,0)</f>
        <v>0</v>
      </c>
      <c r="L220">
        <f>IF(AND(CVEsTime2Fix_FormattedDates910[[#This Row],[Time2Fix]]&gt;499,CVEsTime2Fix_FormattedDates910[[#This Row],[Time2Fix]]&lt;1000),1,0)</f>
        <v>0</v>
      </c>
    </row>
    <row r="221" spans="1:12" hidden="1" x14ac:dyDescent="0.25">
      <c r="A221" t="s">
        <v>88</v>
      </c>
      <c r="B221" s="11">
        <v>42021</v>
      </c>
      <c r="C221" s="11" t="s">
        <v>1137</v>
      </c>
      <c r="D221" s="16">
        <v>102</v>
      </c>
      <c r="E221">
        <f>IF(CVEsTime2Fix_FormattedDates910[[#This Row],[Time2Fix]]&lt;0,1,0)</f>
        <v>0</v>
      </c>
      <c r="F221">
        <f>IF(AND(CVEsTime2Fix_FormattedDates910[[#This Row],[Time2Fix]]&gt;0,CVEsTime2Fix_FormattedDates910[[#This Row],[Time2Fix]]&lt;50),1,0)</f>
        <v>0</v>
      </c>
      <c r="G221">
        <f>IF(AND(CVEsTime2Fix_FormattedDates910[[#This Row],[Time2Fix]]&gt;49,CVEsTime2Fix_FormattedDates910[[#This Row],[Time2Fix]]&lt;100),1,0)</f>
        <v>0</v>
      </c>
      <c r="H221">
        <f>IF(AND(CVEsTime2Fix_FormattedDates910[[#This Row],[Time2Fix]]&gt;99,CVEsTime2Fix_FormattedDates910[[#This Row],[Time2Fix]]&lt;200),1,0)</f>
        <v>1</v>
      </c>
      <c r="I221">
        <f>IF(AND(CVEsTime2Fix_FormattedDates910[[#This Row],[Time2Fix]]&gt;199,CVEsTime2Fix_FormattedDates910[[#This Row],[Time2Fix]]&lt;300),1,0)</f>
        <v>0</v>
      </c>
      <c r="J221">
        <f>IF(AND(CVEsTime2Fix_FormattedDates910[[#This Row],[Time2Fix]]&gt;299,CVEsTime2Fix_FormattedDates910[[#This Row],[Time2Fix]]&lt;400),1,0)</f>
        <v>0</v>
      </c>
      <c r="K221">
        <f>IF(AND(CVEsTime2Fix_FormattedDates910[[#This Row],[Time2Fix]]&gt;399,CVEsTime2Fix_FormattedDates910[[#This Row],[Time2Fix]]&lt;500),1,0)</f>
        <v>0</v>
      </c>
      <c r="L221">
        <f>IF(AND(CVEsTime2Fix_FormattedDates910[[#This Row],[Time2Fix]]&gt;499,CVEsTime2Fix_FormattedDates910[[#This Row],[Time2Fix]]&lt;1000),1,0)</f>
        <v>0</v>
      </c>
    </row>
    <row r="222" spans="1:12" hidden="1" x14ac:dyDescent="0.25">
      <c r="A222" t="s">
        <v>90</v>
      </c>
      <c r="B222" s="11">
        <v>42095</v>
      </c>
      <c r="C222" s="11">
        <v>42104</v>
      </c>
      <c r="D222" s="16">
        <v>9</v>
      </c>
      <c r="E222">
        <f>IF(CVEsTime2Fix_FormattedDates910[[#This Row],[Time2Fix]]&lt;0,1,0)</f>
        <v>0</v>
      </c>
      <c r="F222">
        <f>IF(AND(CVEsTime2Fix_FormattedDates910[[#This Row],[Time2Fix]]&gt;0,CVEsTime2Fix_FormattedDates910[[#This Row],[Time2Fix]]&lt;50),1,0)</f>
        <v>1</v>
      </c>
      <c r="G222">
        <f>IF(AND(CVEsTime2Fix_FormattedDates910[[#This Row],[Time2Fix]]&gt;49,CVEsTime2Fix_FormattedDates910[[#This Row],[Time2Fix]]&lt;100),1,0)</f>
        <v>0</v>
      </c>
      <c r="H222">
        <f>IF(AND(CVEsTime2Fix_FormattedDates910[[#This Row],[Time2Fix]]&gt;99,CVEsTime2Fix_FormattedDates910[[#This Row],[Time2Fix]]&lt;200),1,0)</f>
        <v>0</v>
      </c>
      <c r="I222">
        <f>IF(AND(CVEsTime2Fix_FormattedDates910[[#This Row],[Time2Fix]]&gt;199,CVEsTime2Fix_FormattedDates910[[#This Row],[Time2Fix]]&lt;300),1,0)</f>
        <v>0</v>
      </c>
      <c r="J222">
        <f>IF(AND(CVEsTime2Fix_FormattedDates910[[#This Row],[Time2Fix]]&gt;299,CVEsTime2Fix_FormattedDates910[[#This Row],[Time2Fix]]&lt;400),1,0)</f>
        <v>0</v>
      </c>
      <c r="K222">
        <f>IF(AND(CVEsTime2Fix_FormattedDates910[[#This Row],[Time2Fix]]&gt;399,CVEsTime2Fix_FormattedDates910[[#This Row],[Time2Fix]]&lt;500),1,0)</f>
        <v>0</v>
      </c>
      <c r="L222">
        <f>IF(AND(CVEsTime2Fix_FormattedDates910[[#This Row],[Time2Fix]]&gt;499,CVEsTime2Fix_FormattedDates910[[#This Row],[Time2Fix]]&lt;1000),1,0)</f>
        <v>0</v>
      </c>
    </row>
    <row r="223" spans="1:12" hidden="1" x14ac:dyDescent="0.25">
      <c r="A223" t="s">
        <v>91</v>
      </c>
      <c r="B223" s="11">
        <v>42097</v>
      </c>
      <c r="C223" s="11">
        <v>42257</v>
      </c>
      <c r="D223" s="16">
        <v>160</v>
      </c>
      <c r="E223">
        <f>IF(CVEsTime2Fix_FormattedDates910[[#This Row],[Time2Fix]]&lt;0,1,0)</f>
        <v>0</v>
      </c>
      <c r="F223">
        <f>IF(AND(CVEsTime2Fix_FormattedDates910[[#This Row],[Time2Fix]]&gt;0,CVEsTime2Fix_FormattedDates910[[#This Row],[Time2Fix]]&lt;50),1,0)</f>
        <v>0</v>
      </c>
      <c r="G223">
        <f>IF(AND(CVEsTime2Fix_FormattedDates910[[#This Row],[Time2Fix]]&gt;49,CVEsTime2Fix_FormattedDates910[[#This Row],[Time2Fix]]&lt;100),1,0)</f>
        <v>0</v>
      </c>
      <c r="H223">
        <f>IF(AND(CVEsTime2Fix_FormattedDates910[[#This Row],[Time2Fix]]&gt;99,CVEsTime2Fix_FormattedDates910[[#This Row],[Time2Fix]]&lt;200),1,0)</f>
        <v>1</v>
      </c>
      <c r="I223">
        <f>IF(AND(CVEsTime2Fix_FormattedDates910[[#This Row],[Time2Fix]]&gt;199,CVEsTime2Fix_FormattedDates910[[#This Row],[Time2Fix]]&lt;300),1,0)</f>
        <v>0</v>
      </c>
      <c r="J223">
        <f>IF(AND(CVEsTime2Fix_FormattedDates910[[#This Row],[Time2Fix]]&gt;299,CVEsTime2Fix_FormattedDates910[[#This Row],[Time2Fix]]&lt;400),1,0)</f>
        <v>0</v>
      </c>
      <c r="K223">
        <f>IF(AND(CVEsTime2Fix_FormattedDates910[[#This Row],[Time2Fix]]&gt;399,CVEsTime2Fix_FormattedDates910[[#This Row],[Time2Fix]]&lt;500),1,0)</f>
        <v>0</v>
      </c>
      <c r="L223">
        <f>IF(AND(CVEsTime2Fix_FormattedDates910[[#This Row],[Time2Fix]]&gt;499,CVEsTime2Fix_FormattedDates910[[#This Row],[Time2Fix]]&lt;1000),1,0)</f>
        <v>0</v>
      </c>
    </row>
    <row r="224" spans="1:12" hidden="1" x14ac:dyDescent="0.25">
      <c r="A224" t="s">
        <v>92</v>
      </c>
      <c r="B224" s="11">
        <v>42097</v>
      </c>
      <c r="C224" s="11">
        <v>42257</v>
      </c>
      <c r="D224" s="16">
        <v>160</v>
      </c>
      <c r="E224">
        <f>IF(CVEsTime2Fix_FormattedDates910[[#This Row],[Time2Fix]]&lt;0,1,0)</f>
        <v>0</v>
      </c>
      <c r="F224">
        <f>IF(AND(CVEsTime2Fix_FormattedDates910[[#This Row],[Time2Fix]]&gt;0,CVEsTime2Fix_FormattedDates910[[#This Row],[Time2Fix]]&lt;50),1,0)</f>
        <v>0</v>
      </c>
      <c r="G224">
        <f>IF(AND(CVEsTime2Fix_FormattedDates910[[#This Row],[Time2Fix]]&gt;49,CVEsTime2Fix_FormattedDates910[[#This Row],[Time2Fix]]&lt;100),1,0)</f>
        <v>0</v>
      </c>
      <c r="H224">
        <f>IF(AND(CVEsTime2Fix_FormattedDates910[[#This Row],[Time2Fix]]&gt;99,CVEsTime2Fix_FormattedDates910[[#This Row],[Time2Fix]]&lt;200),1,0)</f>
        <v>1</v>
      </c>
      <c r="I224">
        <f>IF(AND(CVEsTime2Fix_FormattedDates910[[#This Row],[Time2Fix]]&gt;199,CVEsTime2Fix_FormattedDates910[[#This Row],[Time2Fix]]&lt;300),1,0)</f>
        <v>0</v>
      </c>
      <c r="J224">
        <f>IF(AND(CVEsTime2Fix_FormattedDates910[[#This Row],[Time2Fix]]&gt;299,CVEsTime2Fix_FormattedDates910[[#This Row],[Time2Fix]]&lt;400),1,0)</f>
        <v>0</v>
      </c>
      <c r="K224">
        <f>IF(AND(CVEsTime2Fix_FormattedDates910[[#This Row],[Time2Fix]]&gt;399,CVEsTime2Fix_FormattedDates910[[#This Row],[Time2Fix]]&lt;500),1,0)</f>
        <v>0</v>
      </c>
      <c r="L224">
        <f>IF(AND(CVEsTime2Fix_FormattedDates910[[#This Row],[Time2Fix]]&gt;499,CVEsTime2Fix_FormattedDates910[[#This Row],[Time2Fix]]&lt;1000),1,0)</f>
        <v>0</v>
      </c>
    </row>
    <row r="225" spans="1:12" hidden="1" x14ac:dyDescent="0.25">
      <c r="A225" t="s">
        <v>93</v>
      </c>
      <c r="B225" s="11">
        <v>42097</v>
      </c>
      <c r="C225" s="11">
        <v>42257</v>
      </c>
      <c r="D225" s="16">
        <v>160</v>
      </c>
      <c r="E225">
        <f>IF(CVEsTime2Fix_FormattedDates910[[#This Row],[Time2Fix]]&lt;0,1,0)</f>
        <v>0</v>
      </c>
      <c r="F225">
        <f>IF(AND(CVEsTime2Fix_FormattedDates910[[#This Row],[Time2Fix]]&gt;0,CVEsTime2Fix_FormattedDates910[[#This Row],[Time2Fix]]&lt;50),1,0)</f>
        <v>0</v>
      </c>
      <c r="G225">
        <f>IF(AND(CVEsTime2Fix_FormattedDates910[[#This Row],[Time2Fix]]&gt;49,CVEsTime2Fix_FormattedDates910[[#This Row],[Time2Fix]]&lt;100),1,0)</f>
        <v>0</v>
      </c>
      <c r="H225">
        <f>IF(AND(CVEsTime2Fix_FormattedDates910[[#This Row],[Time2Fix]]&gt;99,CVEsTime2Fix_FormattedDates910[[#This Row],[Time2Fix]]&lt;200),1,0)</f>
        <v>1</v>
      </c>
      <c r="I225">
        <f>IF(AND(CVEsTime2Fix_FormattedDates910[[#This Row],[Time2Fix]]&gt;199,CVEsTime2Fix_FormattedDates910[[#This Row],[Time2Fix]]&lt;300),1,0)</f>
        <v>0</v>
      </c>
      <c r="J225">
        <f>IF(AND(CVEsTime2Fix_FormattedDates910[[#This Row],[Time2Fix]]&gt;299,CVEsTime2Fix_FormattedDates910[[#This Row],[Time2Fix]]&lt;400),1,0)</f>
        <v>0</v>
      </c>
      <c r="K225">
        <f>IF(AND(CVEsTime2Fix_FormattedDates910[[#This Row],[Time2Fix]]&gt;399,CVEsTime2Fix_FormattedDates910[[#This Row],[Time2Fix]]&lt;500),1,0)</f>
        <v>0</v>
      </c>
      <c r="L225">
        <f>IF(AND(CVEsTime2Fix_FormattedDates910[[#This Row],[Time2Fix]]&gt;499,CVEsTime2Fix_FormattedDates910[[#This Row],[Time2Fix]]&lt;1000),1,0)</f>
        <v>0</v>
      </c>
    </row>
    <row r="226" spans="1:12" hidden="1" x14ac:dyDescent="0.25">
      <c r="A226" t="s">
        <v>94</v>
      </c>
      <c r="B226" s="11">
        <v>42097</v>
      </c>
      <c r="C226" s="11">
        <v>42257</v>
      </c>
      <c r="D226" s="16">
        <v>160</v>
      </c>
      <c r="E226">
        <f>IF(CVEsTime2Fix_FormattedDates910[[#This Row],[Time2Fix]]&lt;0,1,0)</f>
        <v>0</v>
      </c>
      <c r="F226">
        <f>IF(AND(CVEsTime2Fix_FormattedDates910[[#This Row],[Time2Fix]]&gt;0,CVEsTime2Fix_FormattedDates910[[#This Row],[Time2Fix]]&lt;50),1,0)</f>
        <v>0</v>
      </c>
      <c r="G226">
        <f>IF(AND(CVEsTime2Fix_FormattedDates910[[#This Row],[Time2Fix]]&gt;49,CVEsTime2Fix_FormattedDates910[[#This Row],[Time2Fix]]&lt;100),1,0)</f>
        <v>0</v>
      </c>
      <c r="H226">
        <f>IF(AND(CVEsTime2Fix_FormattedDates910[[#This Row],[Time2Fix]]&gt;99,CVEsTime2Fix_FormattedDates910[[#This Row],[Time2Fix]]&lt;200),1,0)</f>
        <v>1</v>
      </c>
      <c r="I226">
        <f>IF(AND(CVEsTime2Fix_FormattedDates910[[#This Row],[Time2Fix]]&gt;199,CVEsTime2Fix_FormattedDates910[[#This Row],[Time2Fix]]&lt;300),1,0)</f>
        <v>0</v>
      </c>
      <c r="J226">
        <f>IF(AND(CVEsTime2Fix_FormattedDates910[[#This Row],[Time2Fix]]&gt;299,CVEsTime2Fix_FormattedDates910[[#This Row],[Time2Fix]]&lt;400),1,0)</f>
        <v>0</v>
      </c>
      <c r="K226">
        <f>IF(AND(CVEsTime2Fix_FormattedDates910[[#This Row],[Time2Fix]]&gt;399,CVEsTime2Fix_FormattedDates910[[#This Row],[Time2Fix]]&lt;500),1,0)</f>
        <v>0</v>
      </c>
      <c r="L226">
        <f>IF(AND(CVEsTime2Fix_FormattedDates910[[#This Row],[Time2Fix]]&gt;499,CVEsTime2Fix_FormattedDates910[[#This Row],[Time2Fix]]&lt;1000),1,0)</f>
        <v>0</v>
      </c>
    </row>
    <row r="227" spans="1:12" hidden="1" x14ac:dyDescent="0.25">
      <c r="A227" t="s">
        <v>95</v>
      </c>
      <c r="B227" s="11">
        <v>42102</v>
      </c>
      <c r="C227" s="11">
        <v>42104</v>
      </c>
      <c r="D227" s="16">
        <v>2</v>
      </c>
      <c r="E227">
        <f>IF(CVEsTime2Fix_FormattedDates910[[#This Row],[Time2Fix]]&lt;0,1,0)</f>
        <v>0</v>
      </c>
      <c r="F227">
        <f>IF(AND(CVEsTime2Fix_FormattedDates910[[#This Row],[Time2Fix]]&gt;0,CVEsTime2Fix_FormattedDates910[[#This Row],[Time2Fix]]&lt;50),1,0)</f>
        <v>1</v>
      </c>
      <c r="G227">
        <f>IF(AND(CVEsTime2Fix_FormattedDates910[[#This Row],[Time2Fix]]&gt;49,CVEsTime2Fix_FormattedDates910[[#This Row],[Time2Fix]]&lt;100),1,0)</f>
        <v>0</v>
      </c>
      <c r="H227">
        <f>IF(AND(CVEsTime2Fix_FormattedDates910[[#This Row],[Time2Fix]]&gt;99,CVEsTime2Fix_FormattedDates910[[#This Row],[Time2Fix]]&lt;200),1,0)</f>
        <v>0</v>
      </c>
      <c r="I227">
        <f>IF(AND(CVEsTime2Fix_FormattedDates910[[#This Row],[Time2Fix]]&gt;199,CVEsTime2Fix_FormattedDates910[[#This Row],[Time2Fix]]&lt;300),1,0)</f>
        <v>0</v>
      </c>
      <c r="J227">
        <f>IF(AND(CVEsTime2Fix_FormattedDates910[[#This Row],[Time2Fix]]&gt;299,CVEsTime2Fix_FormattedDates910[[#This Row],[Time2Fix]]&lt;400),1,0)</f>
        <v>0</v>
      </c>
      <c r="K227">
        <f>IF(AND(CVEsTime2Fix_FormattedDates910[[#This Row],[Time2Fix]]&gt;399,CVEsTime2Fix_FormattedDates910[[#This Row],[Time2Fix]]&lt;500),1,0)</f>
        <v>0</v>
      </c>
      <c r="L227">
        <f>IF(AND(CVEsTime2Fix_FormattedDates910[[#This Row],[Time2Fix]]&gt;499,CVEsTime2Fix_FormattedDates910[[#This Row],[Time2Fix]]&lt;1000),1,0)</f>
        <v>0</v>
      </c>
    </row>
    <row r="228" spans="1:12" x14ac:dyDescent="0.25">
      <c r="A228" t="s">
        <v>96</v>
      </c>
      <c r="B228" s="11">
        <v>42110</v>
      </c>
      <c r="C228" s="11">
        <v>42087</v>
      </c>
      <c r="D228" s="16">
        <v>-23</v>
      </c>
      <c r="E228">
        <f>IF(CVEsTime2Fix_FormattedDates910[[#This Row],[Time2Fix]]&lt;0,1,0)</f>
        <v>1</v>
      </c>
      <c r="F228">
        <f>IF(AND(CVEsTime2Fix_FormattedDates910[[#This Row],[Time2Fix]]&gt;0,CVEsTime2Fix_FormattedDates910[[#This Row],[Time2Fix]]&lt;50),1,0)</f>
        <v>0</v>
      </c>
      <c r="G228">
        <f>IF(AND(CVEsTime2Fix_FormattedDates910[[#This Row],[Time2Fix]]&gt;49,CVEsTime2Fix_FormattedDates910[[#This Row],[Time2Fix]]&lt;100),1,0)</f>
        <v>0</v>
      </c>
      <c r="H228">
        <f>IF(AND(CVEsTime2Fix_FormattedDates910[[#This Row],[Time2Fix]]&gt;99,CVEsTime2Fix_FormattedDates910[[#This Row],[Time2Fix]]&lt;200),1,0)</f>
        <v>0</v>
      </c>
      <c r="I228">
        <f>IF(AND(CVEsTime2Fix_FormattedDates910[[#This Row],[Time2Fix]]&gt;199,CVEsTime2Fix_FormattedDates910[[#This Row],[Time2Fix]]&lt;300),1,0)</f>
        <v>0</v>
      </c>
      <c r="J228">
        <f>IF(AND(CVEsTime2Fix_FormattedDates910[[#This Row],[Time2Fix]]&gt;299,CVEsTime2Fix_FormattedDates910[[#This Row],[Time2Fix]]&lt;400),1,0)</f>
        <v>0</v>
      </c>
      <c r="K228">
        <f>IF(AND(CVEsTime2Fix_FormattedDates910[[#This Row],[Time2Fix]]&gt;399,CVEsTime2Fix_FormattedDates910[[#This Row],[Time2Fix]]&lt;500),1,0)</f>
        <v>0</v>
      </c>
      <c r="L228">
        <f>IF(AND(CVEsTime2Fix_FormattedDates910[[#This Row],[Time2Fix]]&gt;499,CVEsTime2Fix_FormattedDates910[[#This Row],[Time2Fix]]&lt;1000),1,0)</f>
        <v>0</v>
      </c>
    </row>
    <row r="229" spans="1:12" x14ac:dyDescent="0.25">
      <c r="A229" t="s">
        <v>97</v>
      </c>
      <c r="B229" s="11">
        <v>42110</v>
      </c>
      <c r="C229" s="11">
        <v>42087</v>
      </c>
      <c r="D229" s="16">
        <v>-23</v>
      </c>
      <c r="E229">
        <f>IF(CVEsTime2Fix_FormattedDates910[[#This Row],[Time2Fix]]&lt;0,1,0)</f>
        <v>1</v>
      </c>
      <c r="F229">
        <f>IF(AND(CVEsTime2Fix_FormattedDates910[[#This Row],[Time2Fix]]&gt;0,CVEsTime2Fix_FormattedDates910[[#This Row],[Time2Fix]]&lt;50),1,0)</f>
        <v>0</v>
      </c>
      <c r="G229">
        <f>IF(AND(CVEsTime2Fix_FormattedDates910[[#This Row],[Time2Fix]]&gt;49,CVEsTime2Fix_FormattedDates910[[#This Row],[Time2Fix]]&lt;100),1,0)</f>
        <v>0</v>
      </c>
      <c r="H229">
        <f>IF(AND(CVEsTime2Fix_FormattedDates910[[#This Row],[Time2Fix]]&gt;99,CVEsTime2Fix_FormattedDates910[[#This Row],[Time2Fix]]&lt;200),1,0)</f>
        <v>0</v>
      </c>
      <c r="I229">
        <f>IF(AND(CVEsTime2Fix_FormattedDates910[[#This Row],[Time2Fix]]&gt;199,CVEsTime2Fix_FormattedDates910[[#This Row],[Time2Fix]]&lt;300),1,0)</f>
        <v>0</v>
      </c>
      <c r="J229">
        <f>IF(AND(CVEsTime2Fix_FormattedDates910[[#This Row],[Time2Fix]]&gt;299,CVEsTime2Fix_FormattedDates910[[#This Row],[Time2Fix]]&lt;400),1,0)</f>
        <v>0</v>
      </c>
      <c r="K229">
        <f>IF(AND(CVEsTime2Fix_FormattedDates910[[#This Row],[Time2Fix]]&gt;399,CVEsTime2Fix_FormattedDates910[[#This Row],[Time2Fix]]&lt;500),1,0)</f>
        <v>0</v>
      </c>
      <c r="L229">
        <f>IF(AND(CVEsTime2Fix_FormattedDates910[[#This Row],[Time2Fix]]&gt;499,CVEsTime2Fix_FormattedDates910[[#This Row],[Time2Fix]]&lt;1000),1,0)</f>
        <v>0</v>
      </c>
    </row>
    <row r="230" spans="1:12" hidden="1" x14ac:dyDescent="0.25">
      <c r="A230" t="s">
        <v>98</v>
      </c>
      <c r="B230" s="11">
        <v>42136</v>
      </c>
      <c r="C230" s="11">
        <v>42173</v>
      </c>
      <c r="D230" s="16">
        <v>37</v>
      </c>
      <c r="E230">
        <f>IF(CVEsTime2Fix_FormattedDates910[[#This Row],[Time2Fix]]&lt;0,1,0)</f>
        <v>0</v>
      </c>
      <c r="F230">
        <f>IF(AND(CVEsTime2Fix_FormattedDates910[[#This Row],[Time2Fix]]&gt;0,CVEsTime2Fix_FormattedDates910[[#This Row],[Time2Fix]]&lt;50),1,0)</f>
        <v>1</v>
      </c>
      <c r="G230">
        <f>IF(AND(CVEsTime2Fix_FormattedDates910[[#This Row],[Time2Fix]]&gt;49,CVEsTime2Fix_FormattedDates910[[#This Row],[Time2Fix]]&lt;100),1,0)</f>
        <v>0</v>
      </c>
      <c r="H230">
        <f>IF(AND(CVEsTime2Fix_FormattedDates910[[#This Row],[Time2Fix]]&gt;99,CVEsTime2Fix_FormattedDates910[[#This Row],[Time2Fix]]&lt;200),1,0)</f>
        <v>0</v>
      </c>
      <c r="I230">
        <f>IF(AND(CVEsTime2Fix_FormattedDates910[[#This Row],[Time2Fix]]&gt;199,CVEsTime2Fix_FormattedDates910[[#This Row],[Time2Fix]]&lt;300),1,0)</f>
        <v>0</v>
      </c>
      <c r="J230">
        <f>IF(AND(CVEsTime2Fix_FormattedDates910[[#This Row],[Time2Fix]]&gt;299,CVEsTime2Fix_FormattedDates910[[#This Row],[Time2Fix]]&lt;400),1,0)</f>
        <v>0</v>
      </c>
      <c r="K230">
        <f>IF(AND(CVEsTime2Fix_FormattedDates910[[#This Row],[Time2Fix]]&gt;399,CVEsTime2Fix_FormattedDates910[[#This Row],[Time2Fix]]&lt;500),1,0)</f>
        <v>0</v>
      </c>
      <c r="L230">
        <f>IF(AND(CVEsTime2Fix_FormattedDates910[[#This Row],[Time2Fix]]&gt;499,CVEsTime2Fix_FormattedDates910[[#This Row],[Time2Fix]]&lt;1000),1,0)</f>
        <v>0</v>
      </c>
    </row>
    <row r="231" spans="1:12" hidden="1" x14ac:dyDescent="0.25">
      <c r="A231" t="s">
        <v>99</v>
      </c>
      <c r="B231" s="11">
        <v>42136</v>
      </c>
      <c r="C231" s="11" t="s">
        <v>1138</v>
      </c>
      <c r="D231" s="16">
        <v>133</v>
      </c>
      <c r="E231">
        <f>IF(CVEsTime2Fix_FormattedDates910[[#This Row],[Time2Fix]]&lt;0,1,0)</f>
        <v>0</v>
      </c>
      <c r="F231">
        <f>IF(AND(CVEsTime2Fix_FormattedDates910[[#This Row],[Time2Fix]]&gt;0,CVEsTime2Fix_FormattedDates910[[#This Row],[Time2Fix]]&lt;50),1,0)</f>
        <v>0</v>
      </c>
      <c r="G231">
        <f>IF(AND(CVEsTime2Fix_FormattedDates910[[#This Row],[Time2Fix]]&gt;49,CVEsTime2Fix_FormattedDates910[[#This Row],[Time2Fix]]&lt;100),1,0)</f>
        <v>0</v>
      </c>
      <c r="H231">
        <f>IF(AND(CVEsTime2Fix_FormattedDates910[[#This Row],[Time2Fix]]&gt;99,CVEsTime2Fix_FormattedDates910[[#This Row],[Time2Fix]]&lt;200),1,0)</f>
        <v>1</v>
      </c>
      <c r="I231">
        <f>IF(AND(CVEsTime2Fix_FormattedDates910[[#This Row],[Time2Fix]]&gt;199,CVEsTime2Fix_FormattedDates910[[#This Row],[Time2Fix]]&lt;300),1,0)</f>
        <v>0</v>
      </c>
      <c r="J231">
        <f>IF(AND(CVEsTime2Fix_FormattedDates910[[#This Row],[Time2Fix]]&gt;299,CVEsTime2Fix_FormattedDates910[[#This Row],[Time2Fix]]&lt;400),1,0)</f>
        <v>0</v>
      </c>
      <c r="K231">
        <f>IF(AND(CVEsTime2Fix_FormattedDates910[[#This Row],[Time2Fix]]&gt;399,CVEsTime2Fix_FormattedDates910[[#This Row],[Time2Fix]]&lt;500),1,0)</f>
        <v>0</v>
      </c>
      <c r="L231">
        <f>IF(AND(CVEsTime2Fix_FormattedDates910[[#This Row],[Time2Fix]]&gt;499,CVEsTime2Fix_FormattedDates910[[#This Row],[Time2Fix]]&lt;1000),1,0)</f>
        <v>0</v>
      </c>
    </row>
    <row r="232" spans="1:12" hidden="1" x14ac:dyDescent="0.25">
      <c r="A232" t="s">
        <v>100</v>
      </c>
      <c r="B232" s="11">
        <v>42136</v>
      </c>
      <c r="C232" s="11" t="s">
        <v>1138</v>
      </c>
      <c r="D232" s="16">
        <v>133</v>
      </c>
      <c r="E232">
        <f>IF(CVEsTime2Fix_FormattedDates910[[#This Row],[Time2Fix]]&lt;0,1,0)</f>
        <v>0</v>
      </c>
      <c r="F232">
        <f>IF(AND(CVEsTime2Fix_FormattedDates910[[#This Row],[Time2Fix]]&gt;0,CVEsTime2Fix_FormattedDates910[[#This Row],[Time2Fix]]&lt;50),1,0)</f>
        <v>0</v>
      </c>
      <c r="G232">
        <f>IF(AND(CVEsTime2Fix_FormattedDates910[[#This Row],[Time2Fix]]&gt;49,CVEsTime2Fix_FormattedDates910[[#This Row],[Time2Fix]]&lt;100),1,0)</f>
        <v>0</v>
      </c>
      <c r="H232">
        <f>IF(AND(CVEsTime2Fix_FormattedDates910[[#This Row],[Time2Fix]]&gt;99,CVEsTime2Fix_FormattedDates910[[#This Row],[Time2Fix]]&lt;200),1,0)</f>
        <v>1</v>
      </c>
      <c r="I232">
        <f>IF(AND(CVEsTime2Fix_FormattedDates910[[#This Row],[Time2Fix]]&gt;199,CVEsTime2Fix_FormattedDates910[[#This Row],[Time2Fix]]&lt;300),1,0)</f>
        <v>0</v>
      </c>
      <c r="J232">
        <f>IF(AND(CVEsTime2Fix_FormattedDates910[[#This Row],[Time2Fix]]&gt;299,CVEsTime2Fix_FormattedDates910[[#This Row],[Time2Fix]]&lt;400),1,0)</f>
        <v>0</v>
      </c>
      <c r="K232">
        <f>IF(AND(CVEsTime2Fix_FormattedDates910[[#This Row],[Time2Fix]]&gt;399,CVEsTime2Fix_FormattedDates910[[#This Row],[Time2Fix]]&lt;500),1,0)</f>
        <v>0</v>
      </c>
      <c r="L232">
        <f>IF(AND(CVEsTime2Fix_FormattedDates910[[#This Row],[Time2Fix]]&gt;499,CVEsTime2Fix_FormattedDates910[[#This Row],[Time2Fix]]&lt;1000),1,0)</f>
        <v>0</v>
      </c>
    </row>
    <row r="233" spans="1:12" hidden="1" x14ac:dyDescent="0.25">
      <c r="A233" t="s">
        <v>101</v>
      </c>
      <c r="B233" s="11">
        <v>42136</v>
      </c>
      <c r="C233" s="11" t="s">
        <v>1138</v>
      </c>
      <c r="D233" s="16">
        <v>133</v>
      </c>
      <c r="E233">
        <f>IF(CVEsTime2Fix_FormattedDates910[[#This Row],[Time2Fix]]&lt;0,1,0)</f>
        <v>0</v>
      </c>
      <c r="F233">
        <f>IF(AND(CVEsTime2Fix_FormattedDates910[[#This Row],[Time2Fix]]&gt;0,CVEsTime2Fix_FormattedDates910[[#This Row],[Time2Fix]]&lt;50),1,0)</f>
        <v>0</v>
      </c>
      <c r="G233">
        <f>IF(AND(CVEsTime2Fix_FormattedDates910[[#This Row],[Time2Fix]]&gt;49,CVEsTime2Fix_FormattedDates910[[#This Row],[Time2Fix]]&lt;100),1,0)</f>
        <v>0</v>
      </c>
      <c r="H233">
        <f>IF(AND(CVEsTime2Fix_FormattedDates910[[#This Row],[Time2Fix]]&gt;99,CVEsTime2Fix_FormattedDates910[[#This Row],[Time2Fix]]&lt;200),1,0)</f>
        <v>1</v>
      </c>
      <c r="I233">
        <f>IF(AND(CVEsTime2Fix_FormattedDates910[[#This Row],[Time2Fix]]&gt;199,CVEsTime2Fix_FormattedDates910[[#This Row],[Time2Fix]]&lt;300),1,0)</f>
        <v>0</v>
      </c>
      <c r="J233">
        <f>IF(AND(CVEsTime2Fix_FormattedDates910[[#This Row],[Time2Fix]]&gt;299,CVEsTime2Fix_FormattedDates910[[#This Row],[Time2Fix]]&lt;400),1,0)</f>
        <v>0</v>
      </c>
      <c r="K233">
        <f>IF(AND(CVEsTime2Fix_FormattedDates910[[#This Row],[Time2Fix]]&gt;399,CVEsTime2Fix_FormattedDates910[[#This Row],[Time2Fix]]&lt;500),1,0)</f>
        <v>0</v>
      </c>
      <c r="L233">
        <f>IF(AND(CVEsTime2Fix_FormattedDates910[[#This Row],[Time2Fix]]&gt;499,CVEsTime2Fix_FormattedDates910[[#This Row],[Time2Fix]]&lt;1000),1,0)</f>
        <v>0</v>
      </c>
    </row>
    <row r="234" spans="1:12" hidden="1" x14ac:dyDescent="0.25">
      <c r="A234" t="s">
        <v>102</v>
      </c>
      <c r="B234" s="11">
        <v>42136</v>
      </c>
      <c r="C234" s="11" t="s">
        <v>1138</v>
      </c>
      <c r="D234" s="16">
        <v>133</v>
      </c>
      <c r="E234">
        <f>IF(CVEsTime2Fix_FormattedDates910[[#This Row],[Time2Fix]]&lt;0,1,0)</f>
        <v>0</v>
      </c>
      <c r="F234">
        <f>IF(AND(CVEsTime2Fix_FormattedDates910[[#This Row],[Time2Fix]]&gt;0,CVEsTime2Fix_FormattedDates910[[#This Row],[Time2Fix]]&lt;50),1,0)</f>
        <v>0</v>
      </c>
      <c r="G234">
        <f>IF(AND(CVEsTime2Fix_FormattedDates910[[#This Row],[Time2Fix]]&gt;49,CVEsTime2Fix_FormattedDates910[[#This Row],[Time2Fix]]&lt;100),1,0)</f>
        <v>0</v>
      </c>
      <c r="H234">
        <f>IF(AND(CVEsTime2Fix_FormattedDates910[[#This Row],[Time2Fix]]&gt;99,CVEsTime2Fix_FormattedDates910[[#This Row],[Time2Fix]]&lt;200),1,0)</f>
        <v>1</v>
      </c>
      <c r="I234">
        <f>IF(AND(CVEsTime2Fix_FormattedDates910[[#This Row],[Time2Fix]]&gt;199,CVEsTime2Fix_FormattedDates910[[#This Row],[Time2Fix]]&lt;300),1,0)</f>
        <v>0</v>
      </c>
      <c r="J234">
        <f>IF(AND(CVEsTime2Fix_FormattedDates910[[#This Row],[Time2Fix]]&gt;299,CVEsTime2Fix_FormattedDates910[[#This Row],[Time2Fix]]&lt;400),1,0)</f>
        <v>0</v>
      </c>
      <c r="K234">
        <f>IF(AND(CVEsTime2Fix_FormattedDates910[[#This Row],[Time2Fix]]&gt;399,CVEsTime2Fix_FormattedDates910[[#This Row],[Time2Fix]]&lt;500),1,0)</f>
        <v>0</v>
      </c>
      <c r="L234">
        <f>IF(AND(CVEsTime2Fix_FormattedDates910[[#This Row],[Time2Fix]]&gt;499,CVEsTime2Fix_FormattedDates910[[#This Row],[Time2Fix]]&lt;1000),1,0)</f>
        <v>0</v>
      </c>
    </row>
    <row r="235" spans="1:12" hidden="1" x14ac:dyDescent="0.25">
      <c r="A235" t="s">
        <v>103</v>
      </c>
      <c r="B235" s="11">
        <v>42136</v>
      </c>
      <c r="C235" s="11" t="s">
        <v>1138</v>
      </c>
      <c r="D235" s="16">
        <v>133</v>
      </c>
      <c r="E235">
        <f>IF(CVEsTime2Fix_FormattedDates910[[#This Row],[Time2Fix]]&lt;0,1,0)</f>
        <v>0</v>
      </c>
      <c r="F235">
        <f>IF(AND(CVEsTime2Fix_FormattedDates910[[#This Row],[Time2Fix]]&gt;0,CVEsTime2Fix_FormattedDates910[[#This Row],[Time2Fix]]&lt;50),1,0)</f>
        <v>0</v>
      </c>
      <c r="G235">
        <f>IF(AND(CVEsTime2Fix_FormattedDates910[[#This Row],[Time2Fix]]&gt;49,CVEsTime2Fix_FormattedDates910[[#This Row],[Time2Fix]]&lt;100),1,0)</f>
        <v>0</v>
      </c>
      <c r="H235">
        <f>IF(AND(CVEsTime2Fix_FormattedDates910[[#This Row],[Time2Fix]]&gt;99,CVEsTime2Fix_FormattedDates910[[#This Row],[Time2Fix]]&lt;200),1,0)</f>
        <v>1</v>
      </c>
      <c r="I235">
        <f>IF(AND(CVEsTime2Fix_FormattedDates910[[#This Row],[Time2Fix]]&gt;199,CVEsTime2Fix_FormattedDates910[[#This Row],[Time2Fix]]&lt;300),1,0)</f>
        <v>0</v>
      </c>
      <c r="J235">
        <f>IF(AND(CVEsTime2Fix_FormattedDates910[[#This Row],[Time2Fix]]&gt;299,CVEsTime2Fix_FormattedDates910[[#This Row],[Time2Fix]]&lt;400),1,0)</f>
        <v>0</v>
      </c>
      <c r="K235">
        <f>IF(AND(CVEsTime2Fix_FormattedDates910[[#This Row],[Time2Fix]]&gt;399,CVEsTime2Fix_FormattedDates910[[#This Row],[Time2Fix]]&lt;500),1,0)</f>
        <v>0</v>
      </c>
      <c r="L235">
        <f>IF(AND(CVEsTime2Fix_FormattedDates910[[#This Row],[Time2Fix]]&gt;499,CVEsTime2Fix_FormattedDates910[[#This Row],[Time2Fix]]&lt;1000),1,0)</f>
        <v>0</v>
      </c>
    </row>
    <row r="236" spans="1:12" hidden="1" x14ac:dyDescent="0.25">
      <c r="A236" t="s">
        <v>104</v>
      </c>
      <c r="B236" s="11">
        <v>42136</v>
      </c>
      <c r="C236" s="11" t="s">
        <v>1138</v>
      </c>
      <c r="D236" s="16">
        <v>133</v>
      </c>
      <c r="E236">
        <f>IF(CVEsTime2Fix_FormattedDates910[[#This Row],[Time2Fix]]&lt;0,1,0)</f>
        <v>0</v>
      </c>
      <c r="F236">
        <f>IF(AND(CVEsTime2Fix_FormattedDates910[[#This Row],[Time2Fix]]&gt;0,CVEsTime2Fix_FormattedDates910[[#This Row],[Time2Fix]]&lt;50),1,0)</f>
        <v>0</v>
      </c>
      <c r="G236">
        <f>IF(AND(CVEsTime2Fix_FormattedDates910[[#This Row],[Time2Fix]]&gt;49,CVEsTime2Fix_FormattedDates910[[#This Row],[Time2Fix]]&lt;100),1,0)</f>
        <v>0</v>
      </c>
      <c r="H236">
        <f>IF(AND(CVEsTime2Fix_FormattedDates910[[#This Row],[Time2Fix]]&gt;99,CVEsTime2Fix_FormattedDates910[[#This Row],[Time2Fix]]&lt;200),1,0)</f>
        <v>1</v>
      </c>
      <c r="I236">
        <f>IF(AND(CVEsTime2Fix_FormattedDates910[[#This Row],[Time2Fix]]&gt;199,CVEsTime2Fix_FormattedDates910[[#This Row],[Time2Fix]]&lt;300),1,0)</f>
        <v>0</v>
      </c>
      <c r="J236">
        <f>IF(AND(CVEsTime2Fix_FormattedDates910[[#This Row],[Time2Fix]]&gt;299,CVEsTime2Fix_FormattedDates910[[#This Row],[Time2Fix]]&lt;400),1,0)</f>
        <v>0</v>
      </c>
      <c r="K236">
        <f>IF(AND(CVEsTime2Fix_FormattedDates910[[#This Row],[Time2Fix]]&gt;399,CVEsTime2Fix_FormattedDates910[[#This Row],[Time2Fix]]&lt;500),1,0)</f>
        <v>0</v>
      </c>
      <c r="L236">
        <f>IF(AND(CVEsTime2Fix_FormattedDates910[[#This Row],[Time2Fix]]&gt;499,CVEsTime2Fix_FormattedDates910[[#This Row],[Time2Fix]]&lt;1000),1,0)</f>
        <v>0</v>
      </c>
    </row>
    <row r="237" spans="1:12" hidden="1" x14ac:dyDescent="0.25">
      <c r="A237" t="s">
        <v>105</v>
      </c>
      <c r="B237" s="11">
        <v>42136</v>
      </c>
      <c r="C237" s="11" t="s">
        <v>1138</v>
      </c>
      <c r="D237" s="16">
        <v>133</v>
      </c>
      <c r="E237">
        <f>IF(CVEsTime2Fix_FormattedDates910[[#This Row],[Time2Fix]]&lt;0,1,0)</f>
        <v>0</v>
      </c>
      <c r="F237">
        <f>IF(AND(CVEsTime2Fix_FormattedDates910[[#This Row],[Time2Fix]]&gt;0,CVEsTime2Fix_FormattedDates910[[#This Row],[Time2Fix]]&lt;50),1,0)</f>
        <v>0</v>
      </c>
      <c r="G237">
        <f>IF(AND(CVEsTime2Fix_FormattedDates910[[#This Row],[Time2Fix]]&gt;49,CVEsTime2Fix_FormattedDates910[[#This Row],[Time2Fix]]&lt;100),1,0)</f>
        <v>0</v>
      </c>
      <c r="H237">
        <f>IF(AND(CVEsTime2Fix_FormattedDates910[[#This Row],[Time2Fix]]&gt;99,CVEsTime2Fix_FormattedDates910[[#This Row],[Time2Fix]]&lt;200),1,0)</f>
        <v>1</v>
      </c>
      <c r="I237">
        <f>IF(AND(CVEsTime2Fix_FormattedDates910[[#This Row],[Time2Fix]]&gt;199,CVEsTime2Fix_FormattedDates910[[#This Row],[Time2Fix]]&lt;300),1,0)</f>
        <v>0</v>
      </c>
      <c r="J237">
        <f>IF(AND(CVEsTime2Fix_FormattedDates910[[#This Row],[Time2Fix]]&gt;299,CVEsTime2Fix_FormattedDates910[[#This Row],[Time2Fix]]&lt;400),1,0)</f>
        <v>0</v>
      </c>
      <c r="K237">
        <f>IF(AND(CVEsTime2Fix_FormattedDates910[[#This Row],[Time2Fix]]&gt;399,CVEsTime2Fix_FormattedDates910[[#This Row],[Time2Fix]]&lt;500),1,0)</f>
        <v>0</v>
      </c>
      <c r="L237">
        <f>IF(AND(CVEsTime2Fix_FormattedDates910[[#This Row],[Time2Fix]]&gt;499,CVEsTime2Fix_FormattedDates910[[#This Row],[Time2Fix]]&lt;1000),1,0)</f>
        <v>0</v>
      </c>
    </row>
    <row r="238" spans="1:12" hidden="1" x14ac:dyDescent="0.25">
      <c r="A238" t="s">
        <v>106</v>
      </c>
      <c r="B238" s="11">
        <v>42161</v>
      </c>
      <c r="C238" s="11" t="s">
        <v>1139</v>
      </c>
      <c r="D238" s="16">
        <v>156</v>
      </c>
      <c r="E238">
        <f>IF(CVEsTime2Fix_FormattedDates910[[#This Row],[Time2Fix]]&lt;0,1,0)</f>
        <v>0</v>
      </c>
      <c r="F238">
        <f>IF(AND(CVEsTime2Fix_FormattedDates910[[#This Row],[Time2Fix]]&gt;0,CVEsTime2Fix_FormattedDates910[[#This Row],[Time2Fix]]&lt;50),1,0)</f>
        <v>0</v>
      </c>
      <c r="G238">
        <f>IF(AND(CVEsTime2Fix_FormattedDates910[[#This Row],[Time2Fix]]&gt;49,CVEsTime2Fix_FormattedDates910[[#This Row],[Time2Fix]]&lt;100),1,0)</f>
        <v>0</v>
      </c>
      <c r="H238">
        <f>IF(AND(CVEsTime2Fix_FormattedDates910[[#This Row],[Time2Fix]]&gt;99,CVEsTime2Fix_FormattedDates910[[#This Row],[Time2Fix]]&lt;200),1,0)</f>
        <v>1</v>
      </c>
      <c r="I238">
        <f>IF(AND(CVEsTime2Fix_FormattedDates910[[#This Row],[Time2Fix]]&gt;199,CVEsTime2Fix_FormattedDates910[[#This Row],[Time2Fix]]&lt;300),1,0)</f>
        <v>0</v>
      </c>
      <c r="J238">
        <f>IF(AND(CVEsTime2Fix_FormattedDates910[[#This Row],[Time2Fix]]&gt;299,CVEsTime2Fix_FormattedDates910[[#This Row],[Time2Fix]]&lt;400),1,0)</f>
        <v>0</v>
      </c>
      <c r="K238">
        <f>IF(AND(CVEsTime2Fix_FormattedDates910[[#This Row],[Time2Fix]]&gt;399,CVEsTime2Fix_FormattedDates910[[#This Row],[Time2Fix]]&lt;500),1,0)</f>
        <v>0</v>
      </c>
      <c r="L238">
        <f>IF(AND(CVEsTime2Fix_FormattedDates910[[#This Row],[Time2Fix]]&gt;499,CVEsTime2Fix_FormattedDates910[[#This Row],[Time2Fix]]&lt;1000),1,0)</f>
        <v>0</v>
      </c>
    </row>
    <row r="239" spans="1:12" hidden="1" x14ac:dyDescent="0.25">
      <c r="A239" t="s">
        <v>107</v>
      </c>
      <c r="B239" s="11">
        <v>42161</v>
      </c>
      <c r="C239" s="11" t="s">
        <v>1139</v>
      </c>
      <c r="D239" s="16">
        <v>156</v>
      </c>
      <c r="E239">
        <f>IF(CVEsTime2Fix_FormattedDates910[[#This Row],[Time2Fix]]&lt;0,1,0)</f>
        <v>0</v>
      </c>
      <c r="F239">
        <f>IF(AND(CVEsTime2Fix_FormattedDates910[[#This Row],[Time2Fix]]&gt;0,CVEsTime2Fix_FormattedDates910[[#This Row],[Time2Fix]]&lt;50),1,0)</f>
        <v>0</v>
      </c>
      <c r="G239">
        <f>IF(AND(CVEsTime2Fix_FormattedDates910[[#This Row],[Time2Fix]]&gt;49,CVEsTime2Fix_FormattedDates910[[#This Row],[Time2Fix]]&lt;100),1,0)</f>
        <v>0</v>
      </c>
      <c r="H239">
        <f>IF(AND(CVEsTime2Fix_FormattedDates910[[#This Row],[Time2Fix]]&gt;99,CVEsTime2Fix_FormattedDates910[[#This Row],[Time2Fix]]&lt;200),1,0)</f>
        <v>1</v>
      </c>
      <c r="I239">
        <f>IF(AND(CVEsTime2Fix_FormattedDates910[[#This Row],[Time2Fix]]&gt;199,CVEsTime2Fix_FormattedDates910[[#This Row],[Time2Fix]]&lt;300),1,0)</f>
        <v>0</v>
      </c>
      <c r="J239">
        <f>IF(AND(CVEsTime2Fix_FormattedDates910[[#This Row],[Time2Fix]]&gt;299,CVEsTime2Fix_FormattedDates910[[#This Row],[Time2Fix]]&lt;400),1,0)</f>
        <v>0</v>
      </c>
      <c r="K239">
        <f>IF(AND(CVEsTime2Fix_FormattedDates910[[#This Row],[Time2Fix]]&gt;399,CVEsTime2Fix_FormattedDates910[[#This Row],[Time2Fix]]&lt;500),1,0)</f>
        <v>0</v>
      </c>
      <c r="L239">
        <f>IF(AND(CVEsTime2Fix_FormattedDates910[[#This Row],[Time2Fix]]&gt;499,CVEsTime2Fix_FormattedDates910[[#This Row],[Time2Fix]]&lt;1000),1,0)</f>
        <v>0</v>
      </c>
    </row>
    <row r="240" spans="1:12" hidden="1" x14ac:dyDescent="0.25">
      <c r="A240" t="s">
        <v>108</v>
      </c>
      <c r="B240" s="11">
        <v>42161</v>
      </c>
      <c r="C240" s="11" t="s">
        <v>1139</v>
      </c>
      <c r="D240" s="16">
        <v>156</v>
      </c>
      <c r="E240">
        <f>IF(CVEsTime2Fix_FormattedDates910[[#This Row],[Time2Fix]]&lt;0,1,0)</f>
        <v>0</v>
      </c>
      <c r="F240">
        <f>IF(AND(CVEsTime2Fix_FormattedDates910[[#This Row],[Time2Fix]]&gt;0,CVEsTime2Fix_FormattedDates910[[#This Row],[Time2Fix]]&lt;50),1,0)</f>
        <v>0</v>
      </c>
      <c r="G240">
        <f>IF(AND(CVEsTime2Fix_FormattedDates910[[#This Row],[Time2Fix]]&gt;49,CVEsTime2Fix_FormattedDates910[[#This Row],[Time2Fix]]&lt;100),1,0)</f>
        <v>0</v>
      </c>
      <c r="H240">
        <f>IF(AND(CVEsTime2Fix_FormattedDates910[[#This Row],[Time2Fix]]&gt;99,CVEsTime2Fix_FormattedDates910[[#This Row],[Time2Fix]]&lt;200),1,0)</f>
        <v>1</v>
      </c>
      <c r="I240">
        <f>IF(AND(CVEsTime2Fix_FormattedDates910[[#This Row],[Time2Fix]]&gt;199,CVEsTime2Fix_FormattedDates910[[#This Row],[Time2Fix]]&lt;300),1,0)</f>
        <v>0</v>
      </c>
      <c r="J240">
        <f>IF(AND(CVEsTime2Fix_FormattedDates910[[#This Row],[Time2Fix]]&gt;299,CVEsTime2Fix_FormattedDates910[[#This Row],[Time2Fix]]&lt;400),1,0)</f>
        <v>0</v>
      </c>
      <c r="K240">
        <f>IF(AND(CVEsTime2Fix_FormattedDates910[[#This Row],[Time2Fix]]&gt;399,CVEsTime2Fix_FormattedDates910[[#This Row],[Time2Fix]]&lt;500),1,0)</f>
        <v>0</v>
      </c>
      <c r="L240">
        <f>IF(AND(CVEsTime2Fix_FormattedDates910[[#This Row],[Time2Fix]]&gt;499,CVEsTime2Fix_FormattedDates910[[#This Row],[Time2Fix]]&lt;1000),1,0)</f>
        <v>0</v>
      </c>
    </row>
    <row r="241" spans="1:12" hidden="1" x14ac:dyDescent="0.25">
      <c r="A241" t="s">
        <v>109</v>
      </c>
      <c r="B241" s="11">
        <v>42191</v>
      </c>
      <c r="C241" s="11">
        <v>42202</v>
      </c>
      <c r="D241" s="16">
        <v>11</v>
      </c>
      <c r="E241">
        <f>IF(CVEsTime2Fix_FormattedDates910[[#This Row],[Time2Fix]]&lt;0,1,0)</f>
        <v>0</v>
      </c>
      <c r="F241">
        <f>IF(AND(CVEsTime2Fix_FormattedDates910[[#This Row],[Time2Fix]]&gt;0,CVEsTime2Fix_FormattedDates910[[#This Row],[Time2Fix]]&lt;50),1,0)</f>
        <v>1</v>
      </c>
      <c r="G241">
        <f>IF(AND(CVEsTime2Fix_FormattedDates910[[#This Row],[Time2Fix]]&gt;49,CVEsTime2Fix_FormattedDates910[[#This Row],[Time2Fix]]&lt;100),1,0)</f>
        <v>0</v>
      </c>
      <c r="H241">
        <f>IF(AND(CVEsTime2Fix_FormattedDates910[[#This Row],[Time2Fix]]&gt;99,CVEsTime2Fix_FormattedDates910[[#This Row],[Time2Fix]]&lt;200),1,0)</f>
        <v>0</v>
      </c>
      <c r="I241">
        <f>IF(AND(CVEsTime2Fix_FormattedDates910[[#This Row],[Time2Fix]]&gt;199,CVEsTime2Fix_FormattedDates910[[#This Row],[Time2Fix]]&lt;300),1,0)</f>
        <v>0</v>
      </c>
      <c r="J241">
        <f>IF(AND(CVEsTime2Fix_FormattedDates910[[#This Row],[Time2Fix]]&gt;299,CVEsTime2Fix_FormattedDates910[[#This Row],[Time2Fix]]&lt;400),1,0)</f>
        <v>0</v>
      </c>
      <c r="K241">
        <f>IF(AND(CVEsTime2Fix_FormattedDates910[[#This Row],[Time2Fix]]&gt;399,CVEsTime2Fix_FormattedDates910[[#This Row],[Time2Fix]]&lt;500),1,0)</f>
        <v>0</v>
      </c>
      <c r="L241">
        <f>IF(AND(CVEsTime2Fix_FormattedDates910[[#This Row],[Time2Fix]]&gt;499,CVEsTime2Fix_FormattedDates910[[#This Row],[Time2Fix]]&lt;1000),1,0)</f>
        <v>0</v>
      </c>
    </row>
    <row r="242" spans="1:12" hidden="1" x14ac:dyDescent="0.25">
      <c r="A242" t="s">
        <v>110</v>
      </c>
      <c r="B242" s="11">
        <v>42191</v>
      </c>
      <c r="C242" s="11">
        <v>42199</v>
      </c>
      <c r="D242" s="16">
        <v>8</v>
      </c>
      <c r="E242">
        <f>IF(CVEsTime2Fix_FormattedDates910[[#This Row],[Time2Fix]]&lt;0,1,0)</f>
        <v>0</v>
      </c>
      <c r="F242">
        <f>IF(AND(CVEsTime2Fix_FormattedDates910[[#This Row],[Time2Fix]]&gt;0,CVEsTime2Fix_FormattedDates910[[#This Row],[Time2Fix]]&lt;50),1,0)</f>
        <v>1</v>
      </c>
      <c r="G242">
        <f>IF(AND(CVEsTime2Fix_FormattedDates910[[#This Row],[Time2Fix]]&gt;49,CVEsTime2Fix_FormattedDates910[[#This Row],[Time2Fix]]&lt;100),1,0)</f>
        <v>0</v>
      </c>
      <c r="H242">
        <f>IF(AND(CVEsTime2Fix_FormattedDates910[[#This Row],[Time2Fix]]&gt;99,CVEsTime2Fix_FormattedDates910[[#This Row],[Time2Fix]]&lt;200),1,0)</f>
        <v>0</v>
      </c>
      <c r="I242">
        <f>IF(AND(CVEsTime2Fix_FormattedDates910[[#This Row],[Time2Fix]]&gt;199,CVEsTime2Fix_FormattedDates910[[#This Row],[Time2Fix]]&lt;300),1,0)</f>
        <v>0</v>
      </c>
      <c r="J242">
        <f>IF(AND(CVEsTime2Fix_FormattedDates910[[#This Row],[Time2Fix]]&gt;299,CVEsTime2Fix_FormattedDates910[[#This Row],[Time2Fix]]&lt;400),1,0)</f>
        <v>0</v>
      </c>
      <c r="K242">
        <f>IF(AND(CVEsTime2Fix_FormattedDates910[[#This Row],[Time2Fix]]&gt;399,CVEsTime2Fix_FormattedDates910[[#This Row],[Time2Fix]]&lt;500),1,0)</f>
        <v>0</v>
      </c>
      <c r="L242">
        <f>IF(AND(CVEsTime2Fix_FormattedDates910[[#This Row],[Time2Fix]]&gt;499,CVEsTime2Fix_FormattedDates910[[#This Row],[Time2Fix]]&lt;1000),1,0)</f>
        <v>0</v>
      </c>
    </row>
    <row r="243" spans="1:12" hidden="1" x14ac:dyDescent="0.25">
      <c r="A243" t="s">
        <v>111</v>
      </c>
      <c r="B243" s="11">
        <v>42201</v>
      </c>
      <c r="C243" s="11">
        <v>42206</v>
      </c>
      <c r="D243" s="16">
        <v>5</v>
      </c>
      <c r="E243">
        <f>IF(CVEsTime2Fix_FormattedDates910[[#This Row],[Time2Fix]]&lt;0,1,0)</f>
        <v>0</v>
      </c>
      <c r="F243">
        <f>IF(AND(CVEsTime2Fix_FormattedDates910[[#This Row],[Time2Fix]]&gt;0,CVEsTime2Fix_FormattedDates910[[#This Row],[Time2Fix]]&lt;50),1,0)</f>
        <v>1</v>
      </c>
      <c r="G243">
        <f>IF(AND(CVEsTime2Fix_FormattedDates910[[#This Row],[Time2Fix]]&gt;49,CVEsTime2Fix_FormattedDates910[[#This Row],[Time2Fix]]&lt;100),1,0)</f>
        <v>0</v>
      </c>
      <c r="H243">
        <f>IF(AND(CVEsTime2Fix_FormattedDates910[[#This Row],[Time2Fix]]&gt;99,CVEsTime2Fix_FormattedDates910[[#This Row],[Time2Fix]]&lt;200),1,0)</f>
        <v>0</v>
      </c>
      <c r="I243">
        <f>IF(AND(CVEsTime2Fix_FormattedDates910[[#This Row],[Time2Fix]]&gt;199,CVEsTime2Fix_FormattedDates910[[#This Row],[Time2Fix]]&lt;300),1,0)</f>
        <v>0</v>
      </c>
      <c r="J243">
        <f>IF(AND(CVEsTime2Fix_FormattedDates910[[#This Row],[Time2Fix]]&gt;299,CVEsTime2Fix_FormattedDates910[[#This Row],[Time2Fix]]&lt;400),1,0)</f>
        <v>0</v>
      </c>
      <c r="K243">
        <f>IF(AND(CVEsTime2Fix_FormattedDates910[[#This Row],[Time2Fix]]&gt;399,CVEsTime2Fix_FormattedDates910[[#This Row],[Time2Fix]]&lt;500),1,0)</f>
        <v>0</v>
      </c>
      <c r="L243">
        <f>IF(AND(CVEsTime2Fix_FormattedDates910[[#This Row],[Time2Fix]]&gt;499,CVEsTime2Fix_FormattedDates910[[#This Row],[Time2Fix]]&lt;1000),1,0)</f>
        <v>0</v>
      </c>
    </row>
    <row r="244" spans="1:12" hidden="1" x14ac:dyDescent="0.25">
      <c r="A244" t="s">
        <v>112</v>
      </c>
      <c r="B244" s="11">
        <v>42214</v>
      </c>
      <c r="C244" s="11">
        <v>42243</v>
      </c>
      <c r="D244" s="16">
        <v>29</v>
      </c>
      <c r="E244">
        <f>IF(CVEsTime2Fix_FormattedDates910[[#This Row],[Time2Fix]]&lt;0,1,0)</f>
        <v>0</v>
      </c>
      <c r="F244">
        <f>IF(AND(CVEsTime2Fix_FormattedDates910[[#This Row],[Time2Fix]]&gt;0,CVEsTime2Fix_FormattedDates910[[#This Row],[Time2Fix]]&lt;50),1,0)</f>
        <v>1</v>
      </c>
      <c r="G244">
        <f>IF(AND(CVEsTime2Fix_FormattedDates910[[#This Row],[Time2Fix]]&gt;49,CVEsTime2Fix_FormattedDates910[[#This Row],[Time2Fix]]&lt;100),1,0)</f>
        <v>0</v>
      </c>
      <c r="H244">
        <f>IF(AND(CVEsTime2Fix_FormattedDates910[[#This Row],[Time2Fix]]&gt;99,CVEsTime2Fix_FormattedDates910[[#This Row],[Time2Fix]]&lt;200),1,0)</f>
        <v>0</v>
      </c>
      <c r="I244">
        <f>IF(AND(CVEsTime2Fix_FormattedDates910[[#This Row],[Time2Fix]]&gt;199,CVEsTime2Fix_FormattedDates910[[#This Row],[Time2Fix]]&lt;300),1,0)</f>
        <v>0</v>
      </c>
      <c r="J244">
        <f>IF(AND(CVEsTime2Fix_FormattedDates910[[#This Row],[Time2Fix]]&gt;299,CVEsTime2Fix_FormattedDates910[[#This Row],[Time2Fix]]&lt;400),1,0)</f>
        <v>0</v>
      </c>
      <c r="K244">
        <f>IF(AND(CVEsTime2Fix_FormattedDates910[[#This Row],[Time2Fix]]&gt;399,CVEsTime2Fix_FormattedDates910[[#This Row],[Time2Fix]]&lt;500),1,0)</f>
        <v>0</v>
      </c>
      <c r="L244">
        <f>IF(AND(CVEsTime2Fix_FormattedDates910[[#This Row],[Time2Fix]]&gt;499,CVEsTime2Fix_FormattedDates910[[#This Row],[Time2Fix]]&lt;1000),1,0)</f>
        <v>0</v>
      </c>
    </row>
    <row r="245" spans="1:12" hidden="1" x14ac:dyDescent="0.25">
      <c r="A245" t="s">
        <v>113</v>
      </c>
      <c r="B245" s="11">
        <v>42233</v>
      </c>
      <c r="C245" s="11">
        <v>42333</v>
      </c>
      <c r="D245" s="16">
        <v>100</v>
      </c>
      <c r="E245">
        <f>IF(CVEsTime2Fix_FormattedDates910[[#This Row],[Time2Fix]]&lt;0,1,0)</f>
        <v>0</v>
      </c>
      <c r="F245">
        <f>IF(AND(CVEsTime2Fix_FormattedDates910[[#This Row],[Time2Fix]]&gt;0,CVEsTime2Fix_FormattedDates910[[#This Row],[Time2Fix]]&lt;50),1,0)</f>
        <v>0</v>
      </c>
      <c r="G245">
        <f>IF(AND(CVEsTime2Fix_FormattedDates910[[#This Row],[Time2Fix]]&gt;49,CVEsTime2Fix_FormattedDates910[[#This Row],[Time2Fix]]&lt;100),1,0)</f>
        <v>0</v>
      </c>
      <c r="H245">
        <f>IF(AND(CVEsTime2Fix_FormattedDates910[[#This Row],[Time2Fix]]&gt;99,CVEsTime2Fix_FormattedDates910[[#This Row],[Time2Fix]]&lt;200),1,0)</f>
        <v>1</v>
      </c>
      <c r="I245">
        <f>IF(AND(CVEsTime2Fix_FormattedDates910[[#This Row],[Time2Fix]]&gt;199,CVEsTime2Fix_FormattedDates910[[#This Row],[Time2Fix]]&lt;300),1,0)</f>
        <v>0</v>
      </c>
      <c r="J245">
        <f>IF(AND(CVEsTime2Fix_FormattedDates910[[#This Row],[Time2Fix]]&gt;299,CVEsTime2Fix_FormattedDates910[[#This Row],[Time2Fix]]&lt;400),1,0)</f>
        <v>0</v>
      </c>
      <c r="K245">
        <f>IF(AND(CVEsTime2Fix_FormattedDates910[[#This Row],[Time2Fix]]&gt;399,CVEsTime2Fix_FormattedDates910[[#This Row],[Time2Fix]]&lt;500),1,0)</f>
        <v>0</v>
      </c>
      <c r="L245">
        <f>IF(AND(CVEsTime2Fix_FormattedDates910[[#This Row],[Time2Fix]]&gt;499,CVEsTime2Fix_FormattedDates910[[#This Row],[Time2Fix]]&lt;1000),1,0)</f>
        <v>0</v>
      </c>
    </row>
    <row r="246" spans="1:12" x14ac:dyDescent="0.25">
      <c r="A246" t="s">
        <v>114</v>
      </c>
      <c r="B246" s="11">
        <v>42267</v>
      </c>
      <c r="C246" s="11">
        <v>42257</v>
      </c>
      <c r="D246" s="16">
        <v>-10</v>
      </c>
      <c r="E246">
        <f>IF(CVEsTime2Fix_FormattedDates910[[#This Row],[Time2Fix]]&lt;0,1,0)</f>
        <v>1</v>
      </c>
      <c r="F246">
        <f>IF(AND(CVEsTime2Fix_FormattedDates910[[#This Row],[Time2Fix]]&gt;0,CVEsTime2Fix_FormattedDates910[[#This Row],[Time2Fix]]&lt;50),1,0)</f>
        <v>0</v>
      </c>
      <c r="G246">
        <f>IF(AND(CVEsTime2Fix_FormattedDates910[[#This Row],[Time2Fix]]&gt;49,CVEsTime2Fix_FormattedDates910[[#This Row],[Time2Fix]]&lt;100),1,0)</f>
        <v>0</v>
      </c>
      <c r="H246">
        <f>IF(AND(CVEsTime2Fix_FormattedDates910[[#This Row],[Time2Fix]]&gt;99,CVEsTime2Fix_FormattedDates910[[#This Row],[Time2Fix]]&lt;200),1,0)</f>
        <v>0</v>
      </c>
      <c r="I246">
        <f>IF(AND(CVEsTime2Fix_FormattedDates910[[#This Row],[Time2Fix]]&gt;199,CVEsTime2Fix_FormattedDates910[[#This Row],[Time2Fix]]&lt;300),1,0)</f>
        <v>0</v>
      </c>
      <c r="J246">
        <f>IF(AND(CVEsTime2Fix_FormattedDates910[[#This Row],[Time2Fix]]&gt;299,CVEsTime2Fix_FormattedDates910[[#This Row],[Time2Fix]]&lt;400),1,0)</f>
        <v>0</v>
      </c>
      <c r="K246">
        <f>IF(AND(CVEsTime2Fix_FormattedDates910[[#This Row],[Time2Fix]]&gt;399,CVEsTime2Fix_FormattedDates910[[#This Row],[Time2Fix]]&lt;500),1,0)</f>
        <v>0</v>
      </c>
      <c r="L246">
        <f>IF(AND(CVEsTime2Fix_FormattedDates910[[#This Row],[Time2Fix]]&gt;499,CVEsTime2Fix_FormattedDates910[[#This Row],[Time2Fix]]&lt;1000),1,0)</f>
        <v>0</v>
      </c>
    </row>
    <row r="247" spans="1:12" hidden="1" x14ac:dyDescent="0.25">
      <c r="A247" t="s">
        <v>115</v>
      </c>
      <c r="B247" s="11">
        <v>42299</v>
      </c>
      <c r="C247" s="11" t="s">
        <v>1140</v>
      </c>
      <c r="D247" s="16">
        <v>40</v>
      </c>
      <c r="E247">
        <f>IF(CVEsTime2Fix_FormattedDates910[[#This Row],[Time2Fix]]&lt;0,1,0)</f>
        <v>0</v>
      </c>
      <c r="F247">
        <f>IF(AND(CVEsTime2Fix_FormattedDates910[[#This Row],[Time2Fix]]&gt;0,CVEsTime2Fix_FormattedDates910[[#This Row],[Time2Fix]]&lt;50),1,0)</f>
        <v>1</v>
      </c>
      <c r="G247">
        <f>IF(AND(CVEsTime2Fix_FormattedDates910[[#This Row],[Time2Fix]]&gt;49,CVEsTime2Fix_FormattedDates910[[#This Row],[Time2Fix]]&lt;100),1,0)</f>
        <v>0</v>
      </c>
      <c r="H247">
        <f>IF(AND(CVEsTime2Fix_FormattedDates910[[#This Row],[Time2Fix]]&gt;99,CVEsTime2Fix_FormattedDates910[[#This Row],[Time2Fix]]&lt;200),1,0)</f>
        <v>0</v>
      </c>
      <c r="I247">
        <f>IF(AND(CVEsTime2Fix_FormattedDates910[[#This Row],[Time2Fix]]&gt;199,CVEsTime2Fix_FormattedDates910[[#This Row],[Time2Fix]]&lt;300),1,0)</f>
        <v>0</v>
      </c>
      <c r="J247">
        <f>IF(AND(CVEsTime2Fix_FormattedDates910[[#This Row],[Time2Fix]]&gt;299,CVEsTime2Fix_FormattedDates910[[#This Row],[Time2Fix]]&lt;400),1,0)</f>
        <v>0</v>
      </c>
      <c r="K247">
        <f>IF(AND(CVEsTime2Fix_FormattedDates910[[#This Row],[Time2Fix]]&gt;399,CVEsTime2Fix_FormattedDates910[[#This Row],[Time2Fix]]&lt;500),1,0)</f>
        <v>0</v>
      </c>
      <c r="L247">
        <f>IF(AND(CVEsTime2Fix_FormattedDates910[[#This Row],[Time2Fix]]&gt;499,CVEsTime2Fix_FormattedDates910[[#This Row],[Time2Fix]]&lt;1000),1,0)</f>
        <v>0</v>
      </c>
    </row>
    <row r="248" spans="1:12" hidden="1" x14ac:dyDescent="0.25">
      <c r="A248" t="s">
        <v>116</v>
      </c>
      <c r="B248" s="11">
        <v>42328</v>
      </c>
      <c r="C248" s="11">
        <v>42373</v>
      </c>
      <c r="D248" s="16">
        <v>45</v>
      </c>
      <c r="E248">
        <f>IF(CVEsTime2Fix_FormattedDates910[[#This Row],[Time2Fix]]&lt;0,1,0)</f>
        <v>0</v>
      </c>
      <c r="F248">
        <f>IF(AND(CVEsTime2Fix_FormattedDates910[[#This Row],[Time2Fix]]&gt;0,CVEsTime2Fix_FormattedDates910[[#This Row],[Time2Fix]]&lt;50),1,0)</f>
        <v>1</v>
      </c>
      <c r="G248">
        <f>IF(AND(CVEsTime2Fix_FormattedDates910[[#This Row],[Time2Fix]]&gt;49,CVEsTime2Fix_FormattedDates910[[#This Row],[Time2Fix]]&lt;100),1,0)</f>
        <v>0</v>
      </c>
      <c r="H248">
        <f>IF(AND(CVEsTime2Fix_FormattedDates910[[#This Row],[Time2Fix]]&gt;99,CVEsTime2Fix_FormattedDates910[[#This Row],[Time2Fix]]&lt;200),1,0)</f>
        <v>0</v>
      </c>
      <c r="I248">
        <f>IF(AND(CVEsTime2Fix_FormattedDates910[[#This Row],[Time2Fix]]&gt;199,CVEsTime2Fix_FormattedDates910[[#This Row],[Time2Fix]]&lt;300),1,0)</f>
        <v>0</v>
      </c>
      <c r="J248">
        <f>IF(AND(CVEsTime2Fix_FormattedDates910[[#This Row],[Time2Fix]]&gt;299,CVEsTime2Fix_FormattedDates910[[#This Row],[Time2Fix]]&lt;400),1,0)</f>
        <v>0</v>
      </c>
      <c r="K248">
        <f>IF(AND(CVEsTime2Fix_FormattedDates910[[#This Row],[Time2Fix]]&gt;399,CVEsTime2Fix_FormattedDates910[[#This Row],[Time2Fix]]&lt;500),1,0)</f>
        <v>0</v>
      </c>
      <c r="L248">
        <f>IF(AND(CVEsTime2Fix_FormattedDates910[[#This Row],[Time2Fix]]&gt;499,CVEsTime2Fix_FormattedDates910[[#This Row],[Time2Fix]]&lt;1000),1,0)</f>
        <v>0</v>
      </c>
    </row>
    <row r="249" spans="1:12" x14ac:dyDescent="0.25">
      <c r="A249" t="s">
        <v>117</v>
      </c>
      <c r="B249" s="11">
        <v>43347</v>
      </c>
      <c r="C249" s="11">
        <v>42505</v>
      </c>
      <c r="D249" s="16">
        <v>-842</v>
      </c>
      <c r="E249">
        <f>IF(CVEsTime2Fix_FormattedDates910[[#This Row],[Time2Fix]]&lt;0,1,0)</f>
        <v>1</v>
      </c>
      <c r="F249">
        <f>IF(AND(CVEsTime2Fix_FormattedDates910[[#This Row],[Time2Fix]]&gt;0,CVEsTime2Fix_FormattedDates910[[#This Row],[Time2Fix]]&lt;50),1,0)</f>
        <v>0</v>
      </c>
      <c r="G249">
        <f>IF(AND(CVEsTime2Fix_FormattedDates910[[#This Row],[Time2Fix]]&gt;49,CVEsTime2Fix_FormattedDates910[[#This Row],[Time2Fix]]&lt;100),1,0)</f>
        <v>0</v>
      </c>
      <c r="H249">
        <f>IF(AND(CVEsTime2Fix_FormattedDates910[[#This Row],[Time2Fix]]&gt;99,CVEsTime2Fix_FormattedDates910[[#This Row],[Time2Fix]]&lt;200),1,0)</f>
        <v>0</v>
      </c>
      <c r="I249">
        <f>IF(AND(CVEsTime2Fix_FormattedDates910[[#This Row],[Time2Fix]]&gt;199,CVEsTime2Fix_FormattedDates910[[#This Row],[Time2Fix]]&lt;300),1,0)</f>
        <v>0</v>
      </c>
      <c r="J249">
        <f>IF(AND(CVEsTime2Fix_FormattedDates910[[#This Row],[Time2Fix]]&gt;299,CVEsTime2Fix_FormattedDates910[[#This Row],[Time2Fix]]&lt;400),1,0)</f>
        <v>0</v>
      </c>
      <c r="K249">
        <f>IF(AND(CVEsTime2Fix_FormattedDates910[[#This Row],[Time2Fix]]&gt;399,CVEsTime2Fix_FormattedDates910[[#This Row],[Time2Fix]]&lt;500),1,0)</f>
        <v>0</v>
      </c>
      <c r="L249">
        <f>IF(AND(CVEsTime2Fix_FormattedDates910[[#This Row],[Time2Fix]]&gt;499,CVEsTime2Fix_FormattedDates910[[#This Row],[Time2Fix]]&lt;1000),1,0)</f>
        <v>0</v>
      </c>
    </row>
    <row r="250" spans="1:12" hidden="1" x14ac:dyDescent="0.25">
      <c r="A250" t="s">
        <v>118</v>
      </c>
      <c r="B250" s="11">
        <v>42738</v>
      </c>
      <c r="C250" s="11">
        <v>42738</v>
      </c>
      <c r="D250" s="16">
        <v>0</v>
      </c>
      <c r="E250">
        <f>IF(CVEsTime2Fix_FormattedDates910[[#This Row],[Time2Fix]]&lt;0,1,0)</f>
        <v>0</v>
      </c>
      <c r="F250">
        <f>IF(AND(CVEsTime2Fix_FormattedDates910[[#This Row],[Time2Fix]]&gt;0,CVEsTime2Fix_FormattedDates910[[#This Row],[Time2Fix]]&lt;50),1,0)</f>
        <v>0</v>
      </c>
      <c r="G250">
        <f>IF(AND(CVEsTime2Fix_FormattedDates910[[#This Row],[Time2Fix]]&gt;49,CVEsTime2Fix_FormattedDates910[[#This Row],[Time2Fix]]&lt;100),1,0)</f>
        <v>0</v>
      </c>
      <c r="H250">
        <f>IF(AND(CVEsTime2Fix_FormattedDates910[[#This Row],[Time2Fix]]&gt;99,CVEsTime2Fix_FormattedDates910[[#This Row],[Time2Fix]]&lt;200),1,0)</f>
        <v>0</v>
      </c>
      <c r="I250">
        <f>IF(AND(CVEsTime2Fix_FormattedDates910[[#This Row],[Time2Fix]]&gt;199,CVEsTime2Fix_FormattedDates910[[#This Row],[Time2Fix]]&lt;300),1,0)</f>
        <v>0</v>
      </c>
      <c r="J250">
        <f>IF(AND(CVEsTime2Fix_FormattedDates910[[#This Row],[Time2Fix]]&gt;299,CVEsTime2Fix_FormattedDates910[[#This Row],[Time2Fix]]&lt;400),1,0)</f>
        <v>0</v>
      </c>
      <c r="K250">
        <f>IF(AND(CVEsTime2Fix_FormattedDates910[[#This Row],[Time2Fix]]&gt;399,CVEsTime2Fix_FormattedDates910[[#This Row],[Time2Fix]]&lt;500),1,0)</f>
        <v>0</v>
      </c>
      <c r="L250">
        <f>IF(AND(CVEsTime2Fix_FormattedDates910[[#This Row],[Time2Fix]]&gt;499,CVEsTime2Fix_FormattedDates910[[#This Row],[Time2Fix]]&lt;1000),1,0)</f>
        <v>0</v>
      </c>
    </row>
    <row r="251" spans="1:12" hidden="1" x14ac:dyDescent="0.25">
      <c r="A251" t="s">
        <v>119</v>
      </c>
      <c r="B251" s="11">
        <v>42764</v>
      </c>
      <c r="C251" s="11">
        <v>42765</v>
      </c>
      <c r="D251" s="16">
        <v>1</v>
      </c>
      <c r="E251">
        <f>IF(CVEsTime2Fix_FormattedDates910[[#This Row],[Time2Fix]]&lt;0,1,0)</f>
        <v>0</v>
      </c>
      <c r="F251">
        <f>IF(AND(CVEsTime2Fix_FormattedDates910[[#This Row],[Time2Fix]]&gt;0,CVEsTime2Fix_FormattedDates910[[#This Row],[Time2Fix]]&lt;50),1,0)</f>
        <v>1</v>
      </c>
      <c r="G251">
        <f>IF(AND(CVEsTime2Fix_FormattedDates910[[#This Row],[Time2Fix]]&gt;49,CVEsTime2Fix_FormattedDates910[[#This Row],[Time2Fix]]&lt;100),1,0)</f>
        <v>0</v>
      </c>
      <c r="H251">
        <f>IF(AND(CVEsTime2Fix_FormattedDates910[[#This Row],[Time2Fix]]&gt;99,CVEsTime2Fix_FormattedDates910[[#This Row],[Time2Fix]]&lt;200),1,0)</f>
        <v>0</v>
      </c>
      <c r="I251">
        <f>IF(AND(CVEsTime2Fix_FormattedDates910[[#This Row],[Time2Fix]]&gt;199,CVEsTime2Fix_FormattedDates910[[#This Row],[Time2Fix]]&lt;300),1,0)</f>
        <v>0</v>
      </c>
      <c r="J251">
        <f>IF(AND(CVEsTime2Fix_FormattedDates910[[#This Row],[Time2Fix]]&gt;299,CVEsTime2Fix_FormattedDates910[[#This Row],[Time2Fix]]&lt;400),1,0)</f>
        <v>0</v>
      </c>
      <c r="K251">
        <f>IF(AND(CVEsTime2Fix_FormattedDates910[[#This Row],[Time2Fix]]&gt;399,CVEsTime2Fix_FormattedDates910[[#This Row],[Time2Fix]]&lt;500),1,0)</f>
        <v>0</v>
      </c>
      <c r="L251">
        <f>IF(AND(CVEsTime2Fix_FormattedDates910[[#This Row],[Time2Fix]]&gt;499,CVEsTime2Fix_FormattedDates910[[#This Row],[Time2Fix]]&lt;1000),1,0)</f>
        <v>0</v>
      </c>
    </row>
    <row r="252" spans="1:12" hidden="1" x14ac:dyDescent="0.25">
      <c r="A252" t="s">
        <v>120</v>
      </c>
      <c r="B252" s="11">
        <v>42764</v>
      </c>
      <c r="C252" s="11">
        <v>42765</v>
      </c>
      <c r="D252" s="16">
        <v>1</v>
      </c>
      <c r="E252">
        <f>IF(CVEsTime2Fix_FormattedDates910[[#This Row],[Time2Fix]]&lt;0,1,0)</f>
        <v>0</v>
      </c>
      <c r="F252">
        <f>IF(AND(CVEsTime2Fix_FormattedDates910[[#This Row],[Time2Fix]]&gt;0,CVEsTime2Fix_FormattedDates910[[#This Row],[Time2Fix]]&lt;50),1,0)</f>
        <v>1</v>
      </c>
      <c r="G252">
        <f>IF(AND(CVEsTime2Fix_FormattedDates910[[#This Row],[Time2Fix]]&gt;49,CVEsTime2Fix_FormattedDates910[[#This Row],[Time2Fix]]&lt;100),1,0)</f>
        <v>0</v>
      </c>
      <c r="H252">
        <f>IF(AND(CVEsTime2Fix_FormattedDates910[[#This Row],[Time2Fix]]&gt;99,CVEsTime2Fix_FormattedDates910[[#This Row],[Time2Fix]]&lt;200),1,0)</f>
        <v>0</v>
      </c>
      <c r="I252">
        <f>IF(AND(CVEsTime2Fix_FormattedDates910[[#This Row],[Time2Fix]]&gt;199,CVEsTime2Fix_FormattedDates910[[#This Row],[Time2Fix]]&lt;300),1,0)</f>
        <v>0</v>
      </c>
      <c r="J252">
        <f>IF(AND(CVEsTime2Fix_FormattedDates910[[#This Row],[Time2Fix]]&gt;299,CVEsTime2Fix_FormattedDates910[[#This Row],[Time2Fix]]&lt;400),1,0)</f>
        <v>0</v>
      </c>
      <c r="K252">
        <f>IF(AND(CVEsTime2Fix_FormattedDates910[[#This Row],[Time2Fix]]&gt;399,CVEsTime2Fix_FormattedDates910[[#This Row],[Time2Fix]]&lt;500),1,0)</f>
        <v>0</v>
      </c>
      <c r="L252">
        <f>IF(AND(CVEsTime2Fix_FormattedDates910[[#This Row],[Time2Fix]]&gt;499,CVEsTime2Fix_FormattedDates910[[#This Row],[Time2Fix]]&lt;1000),1,0)</f>
        <v>0</v>
      </c>
    </row>
    <row r="253" spans="1:12" hidden="1" x14ac:dyDescent="0.25">
      <c r="A253" t="s">
        <v>121</v>
      </c>
      <c r="B253" s="11">
        <v>42764</v>
      </c>
      <c r="C253" s="11">
        <v>42765</v>
      </c>
      <c r="D253" s="16">
        <v>1</v>
      </c>
      <c r="E253">
        <f>IF(CVEsTime2Fix_FormattedDates910[[#This Row],[Time2Fix]]&lt;0,1,0)</f>
        <v>0</v>
      </c>
      <c r="F253">
        <f>IF(AND(CVEsTime2Fix_FormattedDates910[[#This Row],[Time2Fix]]&gt;0,CVEsTime2Fix_FormattedDates910[[#This Row],[Time2Fix]]&lt;50),1,0)</f>
        <v>1</v>
      </c>
      <c r="G253">
        <f>IF(AND(CVEsTime2Fix_FormattedDates910[[#This Row],[Time2Fix]]&gt;49,CVEsTime2Fix_FormattedDates910[[#This Row],[Time2Fix]]&lt;100),1,0)</f>
        <v>0</v>
      </c>
      <c r="H253">
        <f>IF(AND(CVEsTime2Fix_FormattedDates910[[#This Row],[Time2Fix]]&gt;99,CVEsTime2Fix_FormattedDates910[[#This Row],[Time2Fix]]&lt;200),1,0)</f>
        <v>0</v>
      </c>
      <c r="I253">
        <f>IF(AND(CVEsTime2Fix_FormattedDates910[[#This Row],[Time2Fix]]&gt;199,CVEsTime2Fix_FormattedDates910[[#This Row],[Time2Fix]]&lt;300),1,0)</f>
        <v>0</v>
      </c>
      <c r="J253">
        <f>IF(AND(CVEsTime2Fix_FormattedDates910[[#This Row],[Time2Fix]]&gt;299,CVEsTime2Fix_FormattedDates910[[#This Row],[Time2Fix]]&lt;400),1,0)</f>
        <v>0</v>
      </c>
      <c r="K253">
        <f>IF(AND(CVEsTime2Fix_FormattedDates910[[#This Row],[Time2Fix]]&gt;399,CVEsTime2Fix_FormattedDates910[[#This Row],[Time2Fix]]&lt;500),1,0)</f>
        <v>0</v>
      </c>
      <c r="L253">
        <f>IF(AND(CVEsTime2Fix_FormattedDates910[[#This Row],[Time2Fix]]&gt;499,CVEsTime2Fix_FormattedDates910[[#This Row],[Time2Fix]]&lt;1000),1,0)</f>
        <v>0</v>
      </c>
    </row>
    <row r="254" spans="1:12" hidden="1" x14ac:dyDescent="0.25">
      <c r="A254" t="s">
        <v>122</v>
      </c>
      <c r="B254" s="11">
        <v>42781</v>
      </c>
      <c r="C254" s="11">
        <v>42781</v>
      </c>
      <c r="D254" s="16">
        <v>0</v>
      </c>
      <c r="E254">
        <f>IF(CVEsTime2Fix_FormattedDates910[[#This Row],[Time2Fix]]&lt;0,1,0)</f>
        <v>0</v>
      </c>
      <c r="F254">
        <f>IF(AND(CVEsTime2Fix_FormattedDates910[[#This Row],[Time2Fix]]&gt;0,CVEsTime2Fix_FormattedDates910[[#This Row],[Time2Fix]]&lt;50),1,0)</f>
        <v>0</v>
      </c>
      <c r="G254">
        <f>IF(AND(CVEsTime2Fix_FormattedDates910[[#This Row],[Time2Fix]]&gt;49,CVEsTime2Fix_FormattedDates910[[#This Row],[Time2Fix]]&lt;100),1,0)</f>
        <v>0</v>
      </c>
      <c r="H254">
        <f>IF(AND(CVEsTime2Fix_FormattedDates910[[#This Row],[Time2Fix]]&gt;99,CVEsTime2Fix_FormattedDates910[[#This Row],[Time2Fix]]&lt;200),1,0)</f>
        <v>0</v>
      </c>
      <c r="I254">
        <f>IF(AND(CVEsTime2Fix_FormattedDates910[[#This Row],[Time2Fix]]&gt;199,CVEsTime2Fix_FormattedDates910[[#This Row],[Time2Fix]]&lt;300),1,0)</f>
        <v>0</v>
      </c>
      <c r="J254">
        <f>IF(AND(CVEsTime2Fix_FormattedDates910[[#This Row],[Time2Fix]]&gt;299,CVEsTime2Fix_FormattedDates910[[#This Row],[Time2Fix]]&lt;400),1,0)</f>
        <v>0</v>
      </c>
      <c r="K254">
        <f>IF(AND(CVEsTime2Fix_FormattedDates910[[#This Row],[Time2Fix]]&gt;399,CVEsTime2Fix_FormattedDates910[[#This Row],[Time2Fix]]&lt;500),1,0)</f>
        <v>0</v>
      </c>
      <c r="L254">
        <f>IF(AND(CVEsTime2Fix_FormattedDates910[[#This Row],[Time2Fix]]&gt;499,CVEsTime2Fix_FormattedDates910[[#This Row],[Time2Fix]]&lt;1000),1,0)</f>
        <v>0</v>
      </c>
    </row>
    <row r="255" spans="1:12" x14ac:dyDescent="0.25">
      <c r="A255" t="s">
        <v>123</v>
      </c>
      <c r="B255" s="11">
        <v>42784</v>
      </c>
      <c r="C255" s="11">
        <v>42783</v>
      </c>
      <c r="D255" s="16">
        <v>-1</v>
      </c>
      <c r="E255">
        <f>IF(CVEsTime2Fix_FormattedDates910[[#This Row],[Time2Fix]]&lt;0,1,0)</f>
        <v>1</v>
      </c>
      <c r="F255">
        <f>IF(AND(CVEsTime2Fix_FormattedDates910[[#This Row],[Time2Fix]]&gt;0,CVEsTime2Fix_FormattedDates910[[#This Row],[Time2Fix]]&lt;50),1,0)</f>
        <v>0</v>
      </c>
      <c r="G255">
        <f>IF(AND(CVEsTime2Fix_FormattedDates910[[#This Row],[Time2Fix]]&gt;49,CVEsTime2Fix_FormattedDates910[[#This Row],[Time2Fix]]&lt;100),1,0)</f>
        <v>0</v>
      </c>
      <c r="H255">
        <f>IF(AND(CVEsTime2Fix_FormattedDates910[[#This Row],[Time2Fix]]&gt;99,CVEsTime2Fix_FormattedDates910[[#This Row],[Time2Fix]]&lt;200),1,0)</f>
        <v>0</v>
      </c>
      <c r="I255">
        <f>IF(AND(CVEsTime2Fix_FormattedDates910[[#This Row],[Time2Fix]]&gt;199,CVEsTime2Fix_FormattedDates910[[#This Row],[Time2Fix]]&lt;300),1,0)</f>
        <v>0</v>
      </c>
      <c r="J255">
        <f>IF(AND(CVEsTime2Fix_FormattedDates910[[#This Row],[Time2Fix]]&gt;299,CVEsTime2Fix_FormattedDates910[[#This Row],[Time2Fix]]&lt;400),1,0)</f>
        <v>0</v>
      </c>
      <c r="K255">
        <f>IF(AND(CVEsTime2Fix_FormattedDates910[[#This Row],[Time2Fix]]&gt;399,CVEsTime2Fix_FormattedDates910[[#This Row],[Time2Fix]]&lt;500),1,0)</f>
        <v>0</v>
      </c>
      <c r="L255">
        <f>IF(AND(CVEsTime2Fix_FormattedDates910[[#This Row],[Time2Fix]]&gt;499,CVEsTime2Fix_FormattedDates910[[#This Row],[Time2Fix]]&lt;1000),1,0)</f>
        <v>0</v>
      </c>
    </row>
    <row r="256" spans="1:12" hidden="1" x14ac:dyDescent="0.25">
      <c r="A256" t="s">
        <v>611</v>
      </c>
      <c r="B256" s="11">
        <v>43727</v>
      </c>
      <c r="C256" s="11"/>
      <c r="D256" s="16"/>
      <c r="E256">
        <f>IF(CVEsTime2Fix_FormattedDates910[[#This Row],[Time2Fix]]&lt;0,1,0)</f>
        <v>0</v>
      </c>
      <c r="F256">
        <f>IF(AND(CVEsTime2Fix_FormattedDates910[[#This Row],[Time2Fix]]&gt;0,CVEsTime2Fix_FormattedDates910[[#This Row],[Time2Fix]]&lt;50),1,0)</f>
        <v>0</v>
      </c>
      <c r="G256">
        <f>IF(AND(CVEsTime2Fix_FormattedDates910[[#This Row],[Time2Fix]]&gt;49,CVEsTime2Fix_FormattedDates910[[#This Row],[Time2Fix]]&lt;100),1,0)</f>
        <v>0</v>
      </c>
      <c r="H256">
        <f>IF(AND(CVEsTime2Fix_FormattedDates910[[#This Row],[Time2Fix]]&gt;99,CVEsTime2Fix_FormattedDates910[[#This Row],[Time2Fix]]&lt;200),1,0)</f>
        <v>0</v>
      </c>
      <c r="I256">
        <f>IF(AND(CVEsTime2Fix_FormattedDates910[[#This Row],[Time2Fix]]&gt;199,CVEsTime2Fix_FormattedDates910[[#This Row],[Time2Fix]]&lt;300),1,0)</f>
        <v>0</v>
      </c>
      <c r="J256">
        <f>IF(AND(CVEsTime2Fix_FormattedDates910[[#This Row],[Time2Fix]]&gt;299,CVEsTime2Fix_FormattedDates910[[#This Row],[Time2Fix]]&lt;400),1,0)</f>
        <v>0</v>
      </c>
      <c r="K256">
        <f>IF(AND(CVEsTime2Fix_FormattedDates910[[#This Row],[Time2Fix]]&gt;399,CVEsTime2Fix_FormattedDates910[[#This Row],[Time2Fix]]&lt;500),1,0)</f>
        <v>0</v>
      </c>
      <c r="L256">
        <f>IF(AND(CVEsTime2Fix_FormattedDates910[[#This Row],[Time2Fix]]&gt;499,CVEsTime2Fix_FormattedDates910[[#This Row],[Time2Fix]]&lt;1000),1,0)</f>
        <v>0</v>
      </c>
    </row>
    <row r="257" spans="1:12" hidden="1" x14ac:dyDescent="0.25">
      <c r="A257" t="s">
        <v>124</v>
      </c>
      <c r="B257" s="11">
        <v>42376</v>
      </c>
      <c r="C257" s="11">
        <v>42424</v>
      </c>
      <c r="D257" s="16">
        <v>48</v>
      </c>
      <c r="E257">
        <f>IF(CVEsTime2Fix_FormattedDates910[[#This Row],[Time2Fix]]&lt;0,1,0)</f>
        <v>0</v>
      </c>
      <c r="F257">
        <f>IF(AND(CVEsTime2Fix_FormattedDates910[[#This Row],[Time2Fix]]&gt;0,CVEsTime2Fix_FormattedDates910[[#This Row],[Time2Fix]]&lt;50),1,0)</f>
        <v>1</v>
      </c>
      <c r="G257">
        <f>IF(AND(CVEsTime2Fix_FormattedDates910[[#This Row],[Time2Fix]]&gt;49,CVEsTime2Fix_FormattedDates910[[#This Row],[Time2Fix]]&lt;100),1,0)</f>
        <v>0</v>
      </c>
      <c r="H257">
        <f>IF(AND(CVEsTime2Fix_FormattedDates910[[#This Row],[Time2Fix]]&gt;99,CVEsTime2Fix_FormattedDates910[[#This Row],[Time2Fix]]&lt;200),1,0)</f>
        <v>0</v>
      </c>
      <c r="I257">
        <f>IF(AND(CVEsTime2Fix_FormattedDates910[[#This Row],[Time2Fix]]&gt;199,CVEsTime2Fix_FormattedDates910[[#This Row],[Time2Fix]]&lt;300),1,0)</f>
        <v>0</v>
      </c>
      <c r="J257">
        <f>IF(AND(CVEsTime2Fix_FormattedDates910[[#This Row],[Time2Fix]]&gt;299,CVEsTime2Fix_FormattedDates910[[#This Row],[Time2Fix]]&lt;400),1,0)</f>
        <v>0</v>
      </c>
      <c r="K257">
        <f>IF(AND(CVEsTime2Fix_FormattedDates910[[#This Row],[Time2Fix]]&gt;399,CVEsTime2Fix_FormattedDates910[[#This Row],[Time2Fix]]&lt;500),1,0)</f>
        <v>0</v>
      </c>
      <c r="L257">
        <f>IF(AND(CVEsTime2Fix_FormattedDates910[[#This Row],[Time2Fix]]&gt;499,CVEsTime2Fix_FormattedDates910[[#This Row],[Time2Fix]]&lt;1000),1,0)</f>
        <v>0</v>
      </c>
    </row>
    <row r="258" spans="1:12" hidden="1" x14ac:dyDescent="0.25">
      <c r="A258" t="s">
        <v>126</v>
      </c>
      <c r="B258" s="11">
        <v>42376</v>
      </c>
      <c r="C258" s="11">
        <v>42426</v>
      </c>
      <c r="D258" s="16">
        <v>50</v>
      </c>
      <c r="E258">
        <f>IF(CVEsTime2Fix_FormattedDates910[[#This Row],[Time2Fix]]&lt;0,1,0)</f>
        <v>0</v>
      </c>
      <c r="F258">
        <f>IF(AND(CVEsTime2Fix_FormattedDates910[[#This Row],[Time2Fix]]&gt;0,CVEsTime2Fix_FormattedDates910[[#This Row],[Time2Fix]]&lt;50),1,0)</f>
        <v>0</v>
      </c>
      <c r="G258">
        <f>IF(AND(CVEsTime2Fix_FormattedDates910[[#This Row],[Time2Fix]]&gt;49,CVEsTime2Fix_FormattedDates910[[#This Row],[Time2Fix]]&lt;100),1,0)</f>
        <v>1</v>
      </c>
      <c r="H258">
        <f>IF(AND(CVEsTime2Fix_FormattedDates910[[#This Row],[Time2Fix]]&gt;99,CVEsTime2Fix_FormattedDates910[[#This Row],[Time2Fix]]&lt;200),1,0)</f>
        <v>0</v>
      </c>
      <c r="I258">
        <f>IF(AND(CVEsTime2Fix_FormattedDates910[[#This Row],[Time2Fix]]&gt;199,CVEsTime2Fix_FormattedDates910[[#This Row],[Time2Fix]]&lt;300),1,0)</f>
        <v>0</v>
      </c>
      <c r="J258">
        <f>IF(AND(CVEsTime2Fix_FormattedDates910[[#This Row],[Time2Fix]]&gt;299,CVEsTime2Fix_FormattedDates910[[#This Row],[Time2Fix]]&lt;400),1,0)</f>
        <v>0</v>
      </c>
      <c r="K258">
        <f>IF(AND(CVEsTime2Fix_FormattedDates910[[#This Row],[Time2Fix]]&gt;399,CVEsTime2Fix_FormattedDates910[[#This Row],[Time2Fix]]&lt;500),1,0)</f>
        <v>0</v>
      </c>
      <c r="L258">
        <f>IF(AND(CVEsTime2Fix_FormattedDates910[[#This Row],[Time2Fix]]&gt;499,CVEsTime2Fix_FormattedDates910[[#This Row],[Time2Fix]]&lt;1000),1,0)</f>
        <v>0</v>
      </c>
    </row>
    <row r="259" spans="1:12" hidden="1" x14ac:dyDescent="0.25">
      <c r="A259" t="s">
        <v>127</v>
      </c>
      <c r="B259" s="11">
        <v>42376</v>
      </c>
      <c r="C259" s="11">
        <v>42445</v>
      </c>
      <c r="D259" s="16">
        <v>69</v>
      </c>
      <c r="E259">
        <f>IF(CVEsTime2Fix_FormattedDates910[[#This Row],[Time2Fix]]&lt;0,1,0)</f>
        <v>0</v>
      </c>
      <c r="F259">
        <f>IF(AND(CVEsTime2Fix_FormattedDates910[[#This Row],[Time2Fix]]&gt;0,CVEsTime2Fix_FormattedDates910[[#This Row],[Time2Fix]]&lt;50),1,0)</f>
        <v>0</v>
      </c>
      <c r="G259">
        <f>IF(AND(CVEsTime2Fix_FormattedDates910[[#This Row],[Time2Fix]]&gt;49,CVEsTime2Fix_FormattedDates910[[#This Row],[Time2Fix]]&lt;100),1,0)</f>
        <v>1</v>
      </c>
      <c r="H259">
        <f>IF(AND(CVEsTime2Fix_FormattedDates910[[#This Row],[Time2Fix]]&gt;99,CVEsTime2Fix_FormattedDates910[[#This Row],[Time2Fix]]&lt;200),1,0)</f>
        <v>0</v>
      </c>
      <c r="I259">
        <f>IF(AND(CVEsTime2Fix_FormattedDates910[[#This Row],[Time2Fix]]&gt;199,CVEsTime2Fix_FormattedDates910[[#This Row],[Time2Fix]]&lt;300),1,0)</f>
        <v>0</v>
      </c>
      <c r="J259">
        <f>IF(AND(CVEsTime2Fix_FormattedDates910[[#This Row],[Time2Fix]]&gt;299,CVEsTime2Fix_FormattedDates910[[#This Row],[Time2Fix]]&lt;400),1,0)</f>
        <v>0</v>
      </c>
      <c r="K259">
        <f>IF(AND(CVEsTime2Fix_FormattedDates910[[#This Row],[Time2Fix]]&gt;399,CVEsTime2Fix_FormattedDates910[[#This Row],[Time2Fix]]&lt;500),1,0)</f>
        <v>0</v>
      </c>
      <c r="L259">
        <f>IF(AND(CVEsTime2Fix_FormattedDates910[[#This Row],[Time2Fix]]&gt;499,CVEsTime2Fix_FormattedDates910[[#This Row],[Time2Fix]]&lt;1000),1,0)</f>
        <v>0</v>
      </c>
    </row>
    <row r="260" spans="1:12" hidden="1" x14ac:dyDescent="0.25">
      <c r="A260" t="s">
        <v>128</v>
      </c>
      <c r="B260" s="11">
        <v>42376</v>
      </c>
      <c r="C260" s="11">
        <v>42445</v>
      </c>
      <c r="D260" s="16">
        <v>69</v>
      </c>
      <c r="E260">
        <f>IF(CVEsTime2Fix_FormattedDates910[[#This Row],[Time2Fix]]&lt;0,1,0)</f>
        <v>0</v>
      </c>
      <c r="F260">
        <f>IF(AND(CVEsTime2Fix_FormattedDates910[[#This Row],[Time2Fix]]&gt;0,CVEsTime2Fix_FormattedDates910[[#This Row],[Time2Fix]]&lt;50),1,0)</f>
        <v>0</v>
      </c>
      <c r="G260">
        <f>IF(AND(CVEsTime2Fix_FormattedDates910[[#This Row],[Time2Fix]]&gt;49,CVEsTime2Fix_FormattedDates910[[#This Row],[Time2Fix]]&lt;100),1,0)</f>
        <v>1</v>
      </c>
      <c r="H260">
        <f>IF(AND(CVEsTime2Fix_FormattedDates910[[#This Row],[Time2Fix]]&gt;99,CVEsTime2Fix_FormattedDates910[[#This Row],[Time2Fix]]&lt;200),1,0)</f>
        <v>0</v>
      </c>
      <c r="I260">
        <f>IF(AND(CVEsTime2Fix_FormattedDates910[[#This Row],[Time2Fix]]&gt;199,CVEsTime2Fix_FormattedDates910[[#This Row],[Time2Fix]]&lt;300),1,0)</f>
        <v>0</v>
      </c>
      <c r="J260">
        <f>IF(AND(CVEsTime2Fix_FormattedDates910[[#This Row],[Time2Fix]]&gt;299,CVEsTime2Fix_FormattedDates910[[#This Row],[Time2Fix]]&lt;400),1,0)</f>
        <v>0</v>
      </c>
      <c r="K260">
        <f>IF(AND(CVEsTime2Fix_FormattedDates910[[#This Row],[Time2Fix]]&gt;399,CVEsTime2Fix_FormattedDates910[[#This Row],[Time2Fix]]&lt;500),1,0)</f>
        <v>0</v>
      </c>
      <c r="L260">
        <f>IF(AND(CVEsTime2Fix_FormattedDates910[[#This Row],[Time2Fix]]&gt;499,CVEsTime2Fix_FormattedDates910[[#This Row],[Time2Fix]]&lt;1000),1,0)</f>
        <v>0</v>
      </c>
    </row>
    <row r="261" spans="1:12" hidden="1" x14ac:dyDescent="0.25">
      <c r="A261" t="s">
        <v>129</v>
      </c>
      <c r="B261" s="11">
        <v>42394</v>
      </c>
      <c r="C261" s="11">
        <v>42496</v>
      </c>
      <c r="D261" s="16">
        <v>102</v>
      </c>
      <c r="E261">
        <f>IF(CVEsTime2Fix_FormattedDates910[[#This Row],[Time2Fix]]&lt;0,1,0)</f>
        <v>0</v>
      </c>
      <c r="F261">
        <f>IF(AND(CVEsTime2Fix_FormattedDates910[[#This Row],[Time2Fix]]&gt;0,CVEsTime2Fix_FormattedDates910[[#This Row],[Time2Fix]]&lt;50),1,0)</f>
        <v>0</v>
      </c>
      <c r="G261">
        <f>IF(AND(CVEsTime2Fix_FormattedDates910[[#This Row],[Time2Fix]]&gt;49,CVEsTime2Fix_FormattedDates910[[#This Row],[Time2Fix]]&lt;100),1,0)</f>
        <v>0</v>
      </c>
      <c r="H261">
        <f>IF(AND(CVEsTime2Fix_FormattedDates910[[#This Row],[Time2Fix]]&gt;99,CVEsTime2Fix_FormattedDates910[[#This Row],[Time2Fix]]&lt;200),1,0)</f>
        <v>1</v>
      </c>
      <c r="I261">
        <f>IF(AND(CVEsTime2Fix_FormattedDates910[[#This Row],[Time2Fix]]&gt;199,CVEsTime2Fix_FormattedDates910[[#This Row],[Time2Fix]]&lt;300),1,0)</f>
        <v>0</v>
      </c>
      <c r="J261">
        <f>IF(AND(CVEsTime2Fix_FormattedDates910[[#This Row],[Time2Fix]]&gt;299,CVEsTime2Fix_FormattedDates910[[#This Row],[Time2Fix]]&lt;400),1,0)</f>
        <v>0</v>
      </c>
      <c r="K261">
        <f>IF(AND(CVEsTime2Fix_FormattedDates910[[#This Row],[Time2Fix]]&gt;399,CVEsTime2Fix_FormattedDates910[[#This Row],[Time2Fix]]&lt;500),1,0)</f>
        <v>0</v>
      </c>
      <c r="L261">
        <f>IF(AND(CVEsTime2Fix_FormattedDates910[[#This Row],[Time2Fix]]&gt;499,CVEsTime2Fix_FormattedDates910[[#This Row],[Time2Fix]]&lt;1000),1,0)</f>
        <v>0</v>
      </c>
    </row>
    <row r="262" spans="1:12" hidden="1" x14ac:dyDescent="0.25">
      <c r="A262" t="s">
        <v>131</v>
      </c>
      <c r="B262" s="11">
        <v>42418</v>
      </c>
      <c r="C262" s="11">
        <v>42492</v>
      </c>
      <c r="D262" s="16">
        <v>74</v>
      </c>
      <c r="E262">
        <f>IF(CVEsTime2Fix_FormattedDates910[[#This Row],[Time2Fix]]&lt;0,1,0)</f>
        <v>0</v>
      </c>
      <c r="F262">
        <f>IF(AND(CVEsTime2Fix_FormattedDates910[[#This Row],[Time2Fix]]&gt;0,CVEsTime2Fix_FormattedDates910[[#This Row],[Time2Fix]]&lt;50),1,0)</f>
        <v>0</v>
      </c>
      <c r="G262">
        <f>IF(AND(CVEsTime2Fix_FormattedDates910[[#This Row],[Time2Fix]]&gt;49,CVEsTime2Fix_FormattedDates910[[#This Row],[Time2Fix]]&lt;100),1,0)</f>
        <v>1</v>
      </c>
      <c r="H262">
        <f>IF(AND(CVEsTime2Fix_FormattedDates910[[#This Row],[Time2Fix]]&gt;99,CVEsTime2Fix_FormattedDates910[[#This Row],[Time2Fix]]&lt;200),1,0)</f>
        <v>0</v>
      </c>
      <c r="I262">
        <f>IF(AND(CVEsTime2Fix_FormattedDates910[[#This Row],[Time2Fix]]&gt;199,CVEsTime2Fix_FormattedDates910[[#This Row],[Time2Fix]]&lt;300),1,0)</f>
        <v>0</v>
      </c>
      <c r="J262">
        <f>IF(AND(CVEsTime2Fix_FormattedDates910[[#This Row],[Time2Fix]]&gt;299,CVEsTime2Fix_FormattedDates910[[#This Row],[Time2Fix]]&lt;400),1,0)</f>
        <v>0</v>
      </c>
      <c r="K262">
        <f>IF(AND(CVEsTime2Fix_FormattedDates910[[#This Row],[Time2Fix]]&gt;399,CVEsTime2Fix_FormattedDates910[[#This Row],[Time2Fix]]&lt;500),1,0)</f>
        <v>0</v>
      </c>
      <c r="L262">
        <f>IF(AND(CVEsTime2Fix_FormattedDates910[[#This Row],[Time2Fix]]&gt;499,CVEsTime2Fix_FormattedDates910[[#This Row],[Time2Fix]]&lt;1000),1,0)</f>
        <v>0</v>
      </c>
    </row>
    <row r="263" spans="1:12" hidden="1" x14ac:dyDescent="0.25">
      <c r="A263" t="s">
        <v>132</v>
      </c>
      <c r="B263" s="11">
        <v>42418</v>
      </c>
      <c r="C263" s="11">
        <v>42492</v>
      </c>
      <c r="D263" s="16">
        <v>74</v>
      </c>
      <c r="E263">
        <f>IF(CVEsTime2Fix_FormattedDates910[[#This Row],[Time2Fix]]&lt;0,1,0)</f>
        <v>0</v>
      </c>
      <c r="F263">
        <f>IF(AND(CVEsTime2Fix_FormattedDates910[[#This Row],[Time2Fix]]&gt;0,CVEsTime2Fix_FormattedDates910[[#This Row],[Time2Fix]]&lt;50),1,0)</f>
        <v>0</v>
      </c>
      <c r="G263">
        <f>IF(AND(CVEsTime2Fix_FormattedDates910[[#This Row],[Time2Fix]]&gt;49,CVEsTime2Fix_FormattedDates910[[#This Row],[Time2Fix]]&lt;100),1,0)</f>
        <v>1</v>
      </c>
      <c r="H263">
        <f>IF(AND(CVEsTime2Fix_FormattedDates910[[#This Row],[Time2Fix]]&gt;99,CVEsTime2Fix_FormattedDates910[[#This Row],[Time2Fix]]&lt;200),1,0)</f>
        <v>0</v>
      </c>
      <c r="I263">
        <f>IF(AND(CVEsTime2Fix_FormattedDates910[[#This Row],[Time2Fix]]&gt;199,CVEsTime2Fix_FormattedDates910[[#This Row],[Time2Fix]]&lt;300),1,0)</f>
        <v>0</v>
      </c>
      <c r="J263">
        <f>IF(AND(CVEsTime2Fix_FormattedDates910[[#This Row],[Time2Fix]]&gt;299,CVEsTime2Fix_FormattedDates910[[#This Row],[Time2Fix]]&lt;400),1,0)</f>
        <v>0</v>
      </c>
      <c r="K263">
        <f>IF(AND(CVEsTime2Fix_FormattedDates910[[#This Row],[Time2Fix]]&gt;399,CVEsTime2Fix_FormattedDates910[[#This Row],[Time2Fix]]&lt;500),1,0)</f>
        <v>0</v>
      </c>
      <c r="L263">
        <f>IF(AND(CVEsTime2Fix_FormattedDates910[[#This Row],[Time2Fix]]&gt;499,CVEsTime2Fix_FormattedDates910[[#This Row],[Time2Fix]]&lt;1000),1,0)</f>
        <v>0</v>
      </c>
    </row>
    <row r="264" spans="1:12" hidden="1" x14ac:dyDescent="0.25">
      <c r="A264" t="s">
        <v>133</v>
      </c>
      <c r="B264" s="11">
        <v>42418</v>
      </c>
      <c r="C264" s="11">
        <v>42492</v>
      </c>
      <c r="D264" s="16">
        <v>74</v>
      </c>
      <c r="E264">
        <f>IF(CVEsTime2Fix_FormattedDates910[[#This Row],[Time2Fix]]&lt;0,1,0)</f>
        <v>0</v>
      </c>
      <c r="F264">
        <f>IF(AND(CVEsTime2Fix_FormattedDates910[[#This Row],[Time2Fix]]&gt;0,CVEsTime2Fix_FormattedDates910[[#This Row],[Time2Fix]]&lt;50),1,0)</f>
        <v>0</v>
      </c>
      <c r="G264">
        <f>IF(AND(CVEsTime2Fix_FormattedDates910[[#This Row],[Time2Fix]]&gt;49,CVEsTime2Fix_FormattedDates910[[#This Row],[Time2Fix]]&lt;100),1,0)</f>
        <v>1</v>
      </c>
      <c r="H264">
        <f>IF(AND(CVEsTime2Fix_FormattedDates910[[#This Row],[Time2Fix]]&gt;99,CVEsTime2Fix_FormattedDates910[[#This Row],[Time2Fix]]&lt;200),1,0)</f>
        <v>0</v>
      </c>
      <c r="I264">
        <f>IF(AND(CVEsTime2Fix_FormattedDates910[[#This Row],[Time2Fix]]&gt;199,CVEsTime2Fix_FormattedDates910[[#This Row],[Time2Fix]]&lt;300),1,0)</f>
        <v>0</v>
      </c>
      <c r="J264">
        <f>IF(AND(CVEsTime2Fix_FormattedDates910[[#This Row],[Time2Fix]]&gt;299,CVEsTime2Fix_FormattedDates910[[#This Row],[Time2Fix]]&lt;400),1,0)</f>
        <v>0</v>
      </c>
      <c r="K264">
        <f>IF(AND(CVEsTime2Fix_FormattedDates910[[#This Row],[Time2Fix]]&gt;399,CVEsTime2Fix_FormattedDates910[[#This Row],[Time2Fix]]&lt;500),1,0)</f>
        <v>0</v>
      </c>
      <c r="L264">
        <f>IF(AND(CVEsTime2Fix_FormattedDates910[[#This Row],[Time2Fix]]&gt;499,CVEsTime2Fix_FormattedDates910[[#This Row],[Time2Fix]]&lt;1000),1,0)</f>
        <v>0</v>
      </c>
    </row>
    <row r="265" spans="1:12" hidden="1" x14ac:dyDescent="0.25">
      <c r="A265" t="s">
        <v>134</v>
      </c>
      <c r="B265" s="11">
        <v>42418</v>
      </c>
      <c r="C265" s="11">
        <v>42492</v>
      </c>
      <c r="D265" s="16">
        <v>74</v>
      </c>
      <c r="E265">
        <f>IF(CVEsTime2Fix_FormattedDates910[[#This Row],[Time2Fix]]&lt;0,1,0)</f>
        <v>0</v>
      </c>
      <c r="F265">
        <f>IF(AND(CVEsTime2Fix_FormattedDates910[[#This Row],[Time2Fix]]&gt;0,CVEsTime2Fix_FormattedDates910[[#This Row],[Time2Fix]]&lt;50),1,0)</f>
        <v>0</v>
      </c>
      <c r="G265">
        <f>IF(AND(CVEsTime2Fix_FormattedDates910[[#This Row],[Time2Fix]]&gt;49,CVEsTime2Fix_FormattedDates910[[#This Row],[Time2Fix]]&lt;100),1,0)</f>
        <v>1</v>
      </c>
      <c r="H265">
        <f>IF(AND(CVEsTime2Fix_FormattedDates910[[#This Row],[Time2Fix]]&gt;99,CVEsTime2Fix_FormattedDates910[[#This Row],[Time2Fix]]&lt;200),1,0)</f>
        <v>0</v>
      </c>
      <c r="I265">
        <f>IF(AND(CVEsTime2Fix_FormattedDates910[[#This Row],[Time2Fix]]&gt;199,CVEsTime2Fix_FormattedDates910[[#This Row],[Time2Fix]]&lt;300),1,0)</f>
        <v>0</v>
      </c>
      <c r="J265">
        <f>IF(AND(CVEsTime2Fix_FormattedDates910[[#This Row],[Time2Fix]]&gt;299,CVEsTime2Fix_FormattedDates910[[#This Row],[Time2Fix]]&lt;400),1,0)</f>
        <v>0</v>
      </c>
      <c r="K265">
        <f>IF(AND(CVEsTime2Fix_FormattedDates910[[#This Row],[Time2Fix]]&gt;399,CVEsTime2Fix_FormattedDates910[[#This Row],[Time2Fix]]&lt;500),1,0)</f>
        <v>0</v>
      </c>
      <c r="L265">
        <f>IF(AND(CVEsTime2Fix_FormattedDates910[[#This Row],[Time2Fix]]&gt;499,CVEsTime2Fix_FormattedDates910[[#This Row],[Time2Fix]]&lt;1000),1,0)</f>
        <v>0</v>
      </c>
    </row>
    <row r="266" spans="1:12" hidden="1" x14ac:dyDescent="0.25">
      <c r="A266" t="s">
        <v>135</v>
      </c>
      <c r="B266" s="11">
        <v>42418</v>
      </c>
      <c r="C266" s="11">
        <v>42492</v>
      </c>
      <c r="D266" s="16">
        <v>74</v>
      </c>
      <c r="E266">
        <f>IF(CVEsTime2Fix_FormattedDates910[[#This Row],[Time2Fix]]&lt;0,1,0)</f>
        <v>0</v>
      </c>
      <c r="F266">
        <f>IF(AND(CVEsTime2Fix_FormattedDates910[[#This Row],[Time2Fix]]&gt;0,CVEsTime2Fix_FormattedDates910[[#This Row],[Time2Fix]]&lt;50),1,0)</f>
        <v>0</v>
      </c>
      <c r="G266">
        <f>IF(AND(CVEsTime2Fix_FormattedDates910[[#This Row],[Time2Fix]]&gt;49,CVEsTime2Fix_FormattedDates910[[#This Row],[Time2Fix]]&lt;100),1,0)</f>
        <v>1</v>
      </c>
      <c r="H266">
        <f>IF(AND(CVEsTime2Fix_FormattedDates910[[#This Row],[Time2Fix]]&gt;99,CVEsTime2Fix_FormattedDates910[[#This Row],[Time2Fix]]&lt;200),1,0)</f>
        <v>0</v>
      </c>
      <c r="I266">
        <f>IF(AND(CVEsTime2Fix_FormattedDates910[[#This Row],[Time2Fix]]&gt;199,CVEsTime2Fix_FormattedDates910[[#This Row],[Time2Fix]]&lt;300),1,0)</f>
        <v>0</v>
      </c>
      <c r="J266">
        <f>IF(AND(CVEsTime2Fix_FormattedDates910[[#This Row],[Time2Fix]]&gt;299,CVEsTime2Fix_FormattedDates910[[#This Row],[Time2Fix]]&lt;400),1,0)</f>
        <v>0</v>
      </c>
      <c r="K266">
        <f>IF(AND(CVEsTime2Fix_FormattedDates910[[#This Row],[Time2Fix]]&gt;399,CVEsTime2Fix_FormattedDates910[[#This Row],[Time2Fix]]&lt;500),1,0)</f>
        <v>0</v>
      </c>
      <c r="L266">
        <f>IF(AND(CVEsTime2Fix_FormattedDates910[[#This Row],[Time2Fix]]&gt;499,CVEsTime2Fix_FormattedDates910[[#This Row],[Time2Fix]]&lt;1000),1,0)</f>
        <v>0</v>
      </c>
    </row>
    <row r="267" spans="1:12" hidden="1" x14ac:dyDescent="0.25">
      <c r="A267" t="s">
        <v>136</v>
      </c>
      <c r="B267" s="11">
        <v>42418</v>
      </c>
      <c r="C267" s="11">
        <v>42492</v>
      </c>
      <c r="D267" s="16">
        <v>74</v>
      </c>
      <c r="E267">
        <f>IF(CVEsTime2Fix_FormattedDates910[[#This Row],[Time2Fix]]&lt;0,1,0)</f>
        <v>0</v>
      </c>
      <c r="F267">
        <f>IF(AND(CVEsTime2Fix_FormattedDates910[[#This Row],[Time2Fix]]&gt;0,CVEsTime2Fix_FormattedDates910[[#This Row],[Time2Fix]]&lt;50),1,0)</f>
        <v>0</v>
      </c>
      <c r="G267">
        <f>IF(AND(CVEsTime2Fix_FormattedDates910[[#This Row],[Time2Fix]]&gt;49,CVEsTime2Fix_FormattedDates910[[#This Row],[Time2Fix]]&lt;100),1,0)</f>
        <v>1</v>
      </c>
      <c r="H267">
        <f>IF(AND(CVEsTime2Fix_FormattedDates910[[#This Row],[Time2Fix]]&gt;99,CVEsTime2Fix_FormattedDates910[[#This Row],[Time2Fix]]&lt;200),1,0)</f>
        <v>0</v>
      </c>
      <c r="I267">
        <f>IF(AND(CVEsTime2Fix_FormattedDates910[[#This Row],[Time2Fix]]&gt;199,CVEsTime2Fix_FormattedDates910[[#This Row],[Time2Fix]]&lt;300),1,0)</f>
        <v>0</v>
      </c>
      <c r="J267">
        <f>IF(AND(CVEsTime2Fix_FormattedDates910[[#This Row],[Time2Fix]]&gt;299,CVEsTime2Fix_FormattedDates910[[#This Row],[Time2Fix]]&lt;400),1,0)</f>
        <v>0</v>
      </c>
      <c r="K267">
        <f>IF(AND(CVEsTime2Fix_FormattedDates910[[#This Row],[Time2Fix]]&gt;399,CVEsTime2Fix_FormattedDates910[[#This Row],[Time2Fix]]&lt;500),1,0)</f>
        <v>0</v>
      </c>
      <c r="L267">
        <f>IF(AND(CVEsTime2Fix_FormattedDates910[[#This Row],[Time2Fix]]&gt;499,CVEsTime2Fix_FormattedDates910[[#This Row],[Time2Fix]]&lt;1000),1,0)</f>
        <v>0</v>
      </c>
    </row>
    <row r="268" spans="1:12" hidden="1" x14ac:dyDescent="0.25">
      <c r="A268" t="s">
        <v>137</v>
      </c>
      <c r="B268" s="11">
        <v>42418</v>
      </c>
      <c r="C268" s="11">
        <v>42492</v>
      </c>
      <c r="D268" s="16">
        <v>74</v>
      </c>
      <c r="E268">
        <f>IF(CVEsTime2Fix_FormattedDates910[[#This Row],[Time2Fix]]&lt;0,1,0)</f>
        <v>0</v>
      </c>
      <c r="F268">
        <f>IF(AND(CVEsTime2Fix_FormattedDates910[[#This Row],[Time2Fix]]&gt;0,CVEsTime2Fix_FormattedDates910[[#This Row],[Time2Fix]]&lt;50),1,0)</f>
        <v>0</v>
      </c>
      <c r="G268">
        <f>IF(AND(CVEsTime2Fix_FormattedDates910[[#This Row],[Time2Fix]]&gt;49,CVEsTime2Fix_FormattedDates910[[#This Row],[Time2Fix]]&lt;100),1,0)</f>
        <v>1</v>
      </c>
      <c r="H268">
        <f>IF(AND(CVEsTime2Fix_FormattedDates910[[#This Row],[Time2Fix]]&gt;99,CVEsTime2Fix_FormattedDates910[[#This Row],[Time2Fix]]&lt;200),1,0)</f>
        <v>0</v>
      </c>
      <c r="I268">
        <f>IF(AND(CVEsTime2Fix_FormattedDates910[[#This Row],[Time2Fix]]&gt;199,CVEsTime2Fix_FormattedDates910[[#This Row],[Time2Fix]]&lt;300),1,0)</f>
        <v>0</v>
      </c>
      <c r="J268">
        <f>IF(AND(CVEsTime2Fix_FormattedDates910[[#This Row],[Time2Fix]]&gt;299,CVEsTime2Fix_FormattedDates910[[#This Row],[Time2Fix]]&lt;400),1,0)</f>
        <v>0</v>
      </c>
      <c r="K268">
        <f>IF(AND(CVEsTime2Fix_FormattedDates910[[#This Row],[Time2Fix]]&gt;399,CVEsTime2Fix_FormattedDates910[[#This Row],[Time2Fix]]&lt;500),1,0)</f>
        <v>0</v>
      </c>
      <c r="L268">
        <f>IF(AND(CVEsTime2Fix_FormattedDates910[[#This Row],[Time2Fix]]&gt;499,CVEsTime2Fix_FormattedDates910[[#This Row],[Time2Fix]]&lt;1000),1,0)</f>
        <v>0</v>
      </c>
    </row>
    <row r="269" spans="1:12" hidden="1" x14ac:dyDescent="0.25">
      <c r="A269" t="s">
        <v>138</v>
      </c>
      <c r="B269" s="11">
        <v>42418</v>
      </c>
      <c r="C269" s="11">
        <v>42492</v>
      </c>
      <c r="D269" s="16">
        <v>74</v>
      </c>
      <c r="E269">
        <f>IF(CVEsTime2Fix_FormattedDates910[[#This Row],[Time2Fix]]&lt;0,1,0)</f>
        <v>0</v>
      </c>
      <c r="F269">
        <f>IF(AND(CVEsTime2Fix_FormattedDates910[[#This Row],[Time2Fix]]&gt;0,CVEsTime2Fix_FormattedDates910[[#This Row],[Time2Fix]]&lt;50),1,0)</f>
        <v>0</v>
      </c>
      <c r="G269">
        <f>IF(AND(CVEsTime2Fix_FormattedDates910[[#This Row],[Time2Fix]]&gt;49,CVEsTime2Fix_FormattedDates910[[#This Row],[Time2Fix]]&lt;100),1,0)</f>
        <v>1</v>
      </c>
      <c r="H269">
        <f>IF(AND(CVEsTime2Fix_FormattedDates910[[#This Row],[Time2Fix]]&gt;99,CVEsTime2Fix_FormattedDates910[[#This Row],[Time2Fix]]&lt;200),1,0)</f>
        <v>0</v>
      </c>
      <c r="I269">
        <f>IF(AND(CVEsTime2Fix_FormattedDates910[[#This Row],[Time2Fix]]&gt;199,CVEsTime2Fix_FormattedDates910[[#This Row],[Time2Fix]]&lt;300),1,0)</f>
        <v>0</v>
      </c>
      <c r="J269">
        <f>IF(AND(CVEsTime2Fix_FormattedDates910[[#This Row],[Time2Fix]]&gt;299,CVEsTime2Fix_FormattedDates910[[#This Row],[Time2Fix]]&lt;400),1,0)</f>
        <v>0</v>
      </c>
      <c r="K269">
        <f>IF(AND(CVEsTime2Fix_FormattedDates910[[#This Row],[Time2Fix]]&gt;399,CVEsTime2Fix_FormattedDates910[[#This Row],[Time2Fix]]&lt;500),1,0)</f>
        <v>0</v>
      </c>
      <c r="L269">
        <f>IF(AND(CVEsTime2Fix_FormattedDates910[[#This Row],[Time2Fix]]&gt;499,CVEsTime2Fix_FormattedDates910[[#This Row],[Time2Fix]]&lt;1000),1,0)</f>
        <v>0</v>
      </c>
    </row>
    <row r="270" spans="1:12" hidden="1" x14ac:dyDescent="0.25">
      <c r="A270" t="s">
        <v>139</v>
      </c>
      <c r="B270" s="11">
        <v>42418</v>
      </c>
      <c r="C270" s="11">
        <v>42492</v>
      </c>
      <c r="D270" s="16">
        <v>74</v>
      </c>
      <c r="E270">
        <f>IF(CVEsTime2Fix_FormattedDates910[[#This Row],[Time2Fix]]&lt;0,1,0)</f>
        <v>0</v>
      </c>
      <c r="F270">
        <f>IF(AND(CVEsTime2Fix_FormattedDates910[[#This Row],[Time2Fix]]&gt;0,CVEsTime2Fix_FormattedDates910[[#This Row],[Time2Fix]]&lt;50),1,0)</f>
        <v>0</v>
      </c>
      <c r="G270">
        <f>IF(AND(CVEsTime2Fix_FormattedDates910[[#This Row],[Time2Fix]]&gt;49,CVEsTime2Fix_FormattedDates910[[#This Row],[Time2Fix]]&lt;100),1,0)</f>
        <v>1</v>
      </c>
      <c r="H270">
        <f>IF(AND(CVEsTime2Fix_FormattedDates910[[#This Row],[Time2Fix]]&gt;99,CVEsTime2Fix_FormattedDates910[[#This Row],[Time2Fix]]&lt;200),1,0)</f>
        <v>0</v>
      </c>
      <c r="I270">
        <f>IF(AND(CVEsTime2Fix_FormattedDates910[[#This Row],[Time2Fix]]&gt;199,CVEsTime2Fix_FormattedDates910[[#This Row],[Time2Fix]]&lt;300),1,0)</f>
        <v>0</v>
      </c>
      <c r="J270">
        <f>IF(AND(CVEsTime2Fix_FormattedDates910[[#This Row],[Time2Fix]]&gt;299,CVEsTime2Fix_FormattedDates910[[#This Row],[Time2Fix]]&lt;400),1,0)</f>
        <v>0</v>
      </c>
      <c r="K270">
        <f>IF(AND(CVEsTime2Fix_FormattedDates910[[#This Row],[Time2Fix]]&gt;399,CVEsTime2Fix_FormattedDates910[[#This Row],[Time2Fix]]&lt;500),1,0)</f>
        <v>0</v>
      </c>
      <c r="L270">
        <f>IF(AND(CVEsTime2Fix_FormattedDates910[[#This Row],[Time2Fix]]&gt;499,CVEsTime2Fix_FormattedDates910[[#This Row],[Time2Fix]]&lt;1000),1,0)</f>
        <v>0</v>
      </c>
    </row>
    <row r="271" spans="1:12" hidden="1" x14ac:dyDescent="0.25">
      <c r="A271" t="s">
        <v>140</v>
      </c>
      <c r="B271" s="11">
        <v>42418</v>
      </c>
      <c r="C271" s="11">
        <v>42492</v>
      </c>
      <c r="D271" s="16">
        <v>74</v>
      </c>
      <c r="E271">
        <f>IF(CVEsTime2Fix_FormattedDates910[[#This Row],[Time2Fix]]&lt;0,1,0)</f>
        <v>0</v>
      </c>
      <c r="F271">
        <f>IF(AND(CVEsTime2Fix_FormattedDates910[[#This Row],[Time2Fix]]&gt;0,CVEsTime2Fix_FormattedDates910[[#This Row],[Time2Fix]]&lt;50),1,0)</f>
        <v>0</v>
      </c>
      <c r="G271">
        <f>IF(AND(CVEsTime2Fix_FormattedDates910[[#This Row],[Time2Fix]]&gt;49,CVEsTime2Fix_FormattedDates910[[#This Row],[Time2Fix]]&lt;100),1,0)</f>
        <v>1</v>
      </c>
      <c r="H271">
        <f>IF(AND(CVEsTime2Fix_FormattedDates910[[#This Row],[Time2Fix]]&gt;99,CVEsTime2Fix_FormattedDates910[[#This Row],[Time2Fix]]&lt;200),1,0)</f>
        <v>0</v>
      </c>
      <c r="I271">
        <f>IF(AND(CVEsTime2Fix_FormattedDates910[[#This Row],[Time2Fix]]&gt;199,CVEsTime2Fix_FormattedDates910[[#This Row],[Time2Fix]]&lt;300),1,0)</f>
        <v>0</v>
      </c>
      <c r="J271">
        <f>IF(AND(CVEsTime2Fix_FormattedDates910[[#This Row],[Time2Fix]]&gt;299,CVEsTime2Fix_FormattedDates910[[#This Row],[Time2Fix]]&lt;400),1,0)</f>
        <v>0</v>
      </c>
      <c r="K271">
        <f>IF(AND(CVEsTime2Fix_FormattedDates910[[#This Row],[Time2Fix]]&gt;399,CVEsTime2Fix_FormattedDates910[[#This Row],[Time2Fix]]&lt;500),1,0)</f>
        <v>0</v>
      </c>
      <c r="L271">
        <f>IF(AND(CVEsTime2Fix_FormattedDates910[[#This Row],[Time2Fix]]&gt;499,CVEsTime2Fix_FormattedDates910[[#This Row],[Time2Fix]]&lt;1000),1,0)</f>
        <v>0</v>
      </c>
    </row>
    <row r="272" spans="1:12" hidden="1" x14ac:dyDescent="0.25">
      <c r="A272" t="s">
        <v>141</v>
      </c>
      <c r="B272" s="11">
        <v>42418</v>
      </c>
      <c r="C272" s="11">
        <v>42492</v>
      </c>
      <c r="D272" s="16">
        <v>74</v>
      </c>
      <c r="E272">
        <f>IF(CVEsTime2Fix_FormattedDates910[[#This Row],[Time2Fix]]&lt;0,1,0)</f>
        <v>0</v>
      </c>
      <c r="F272">
        <f>IF(AND(CVEsTime2Fix_FormattedDates910[[#This Row],[Time2Fix]]&gt;0,CVEsTime2Fix_FormattedDates910[[#This Row],[Time2Fix]]&lt;50),1,0)</f>
        <v>0</v>
      </c>
      <c r="G272">
        <f>IF(AND(CVEsTime2Fix_FormattedDates910[[#This Row],[Time2Fix]]&gt;49,CVEsTime2Fix_FormattedDates910[[#This Row],[Time2Fix]]&lt;100),1,0)</f>
        <v>1</v>
      </c>
      <c r="H272">
        <f>IF(AND(CVEsTime2Fix_FormattedDates910[[#This Row],[Time2Fix]]&gt;99,CVEsTime2Fix_FormattedDates910[[#This Row],[Time2Fix]]&lt;200),1,0)</f>
        <v>0</v>
      </c>
      <c r="I272">
        <f>IF(AND(CVEsTime2Fix_FormattedDates910[[#This Row],[Time2Fix]]&gt;199,CVEsTime2Fix_FormattedDates910[[#This Row],[Time2Fix]]&lt;300),1,0)</f>
        <v>0</v>
      </c>
      <c r="J272">
        <f>IF(AND(CVEsTime2Fix_FormattedDates910[[#This Row],[Time2Fix]]&gt;299,CVEsTime2Fix_FormattedDates910[[#This Row],[Time2Fix]]&lt;400),1,0)</f>
        <v>0</v>
      </c>
      <c r="K272">
        <f>IF(AND(CVEsTime2Fix_FormattedDates910[[#This Row],[Time2Fix]]&gt;399,CVEsTime2Fix_FormattedDates910[[#This Row],[Time2Fix]]&lt;500),1,0)</f>
        <v>0</v>
      </c>
      <c r="L272">
        <f>IF(AND(CVEsTime2Fix_FormattedDates910[[#This Row],[Time2Fix]]&gt;499,CVEsTime2Fix_FormattedDates910[[#This Row],[Time2Fix]]&lt;1000),1,0)</f>
        <v>0</v>
      </c>
    </row>
    <row r="273" spans="1:12" hidden="1" x14ac:dyDescent="0.25">
      <c r="A273" t="s">
        <v>142</v>
      </c>
      <c r="B273" s="11">
        <v>42418</v>
      </c>
      <c r="C273" s="11">
        <v>42492</v>
      </c>
      <c r="D273" s="16">
        <v>74</v>
      </c>
      <c r="E273">
        <f>IF(CVEsTime2Fix_FormattedDates910[[#This Row],[Time2Fix]]&lt;0,1,0)</f>
        <v>0</v>
      </c>
      <c r="F273">
        <f>IF(AND(CVEsTime2Fix_FormattedDates910[[#This Row],[Time2Fix]]&gt;0,CVEsTime2Fix_FormattedDates910[[#This Row],[Time2Fix]]&lt;50),1,0)</f>
        <v>0</v>
      </c>
      <c r="G273">
        <f>IF(AND(CVEsTime2Fix_FormattedDates910[[#This Row],[Time2Fix]]&gt;49,CVEsTime2Fix_FormattedDates910[[#This Row],[Time2Fix]]&lt;100),1,0)</f>
        <v>1</v>
      </c>
      <c r="H273">
        <f>IF(AND(CVEsTime2Fix_FormattedDates910[[#This Row],[Time2Fix]]&gt;99,CVEsTime2Fix_FormattedDates910[[#This Row],[Time2Fix]]&lt;200),1,0)</f>
        <v>0</v>
      </c>
      <c r="I273">
        <f>IF(AND(CVEsTime2Fix_FormattedDates910[[#This Row],[Time2Fix]]&gt;199,CVEsTime2Fix_FormattedDates910[[#This Row],[Time2Fix]]&lt;300),1,0)</f>
        <v>0</v>
      </c>
      <c r="J273">
        <f>IF(AND(CVEsTime2Fix_FormattedDates910[[#This Row],[Time2Fix]]&gt;299,CVEsTime2Fix_FormattedDates910[[#This Row],[Time2Fix]]&lt;400),1,0)</f>
        <v>0</v>
      </c>
      <c r="K273">
        <f>IF(AND(CVEsTime2Fix_FormattedDates910[[#This Row],[Time2Fix]]&gt;399,CVEsTime2Fix_FormattedDates910[[#This Row],[Time2Fix]]&lt;500),1,0)</f>
        <v>0</v>
      </c>
      <c r="L273">
        <f>IF(AND(CVEsTime2Fix_FormattedDates910[[#This Row],[Time2Fix]]&gt;499,CVEsTime2Fix_FormattedDates910[[#This Row],[Time2Fix]]&lt;1000),1,0)</f>
        <v>0</v>
      </c>
    </row>
    <row r="274" spans="1:12" hidden="1" x14ac:dyDescent="0.25">
      <c r="A274" t="s">
        <v>143</v>
      </c>
      <c r="B274" s="11">
        <v>42418</v>
      </c>
      <c r="C274" s="11">
        <v>42492</v>
      </c>
      <c r="D274" s="16">
        <v>74</v>
      </c>
      <c r="E274">
        <f>IF(CVEsTime2Fix_FormattedDates910[[#This Row],[Time2Fix]]&lt;0,1,0)</f>
        <v>0</v>
      </c>
      <c r="F274">
        <f>IF(AND(CVEsTime2Fix_FormattedDates910[[#This Row],[Time2Fix]]&gt;0,CVEsTime2Fix_FormattedDates910[[#This Row],[Time2Fix]]&lt;50),1,0)</f>
        <v>0</v>
      </c>
      <c r="G274">
        <f>IF(AND(CVEsTime2Fix_FormattedDates910[[#This Row],[Time2Fix]]&gt;49,CVEsTime2Fix_FormattedDates910[[#This Row],[Time2Fix]]&lt;100),1,0)</f>
        <v>1</v>
      </c>
      <c r="H274">
        <f>IF(AND(CVEsTime2Fix_FormattedDates910[[#This Row],[Time2Fix]]&gt;99,CVEsTime2Fix_FormattedDates910[[#This Row],[Time2Fix]]&lt;200),1,0)</f>
        <v>0</v>
      </c>
      <c r="I274">
        <f>IF(AND(CVEsTime2Fix_FormattedDates910[[#This Row],[Time2Fix]]&gt;199,CVEsTime2Fix_FormattedDates910[[#This Row],[Time2Fix]]&lt;300),1,0)</f>
        <v>0</v>
      </c>
      <c r="J274">
        <f>IF(AND(CVEsTime2Fix_FormattedDates910[[#This Row],[Time2Fix]]&gt;299,CVEsTime2Fix_FormattedDates910[[#This Row],[Time2Fix]]&lt;400),1,0)</f>
        <v>0</v>
      </c>
      <c r="K274">
        <f>IF(AND(CVEsTime2Fix_FormattedDates910[[#This Row],[Time2Fix]]&gt;399,CVEsTime2Fix_FormattedDates910[[#This Row],[Time2Fix]]&lt;500),1,0)</f>
        <v>0</v>
      </c>
      <c r="L274">
        <f>IF(AND(CVEsTime2Fix_FormattedDates910[[#This Row],[Time2Fix]]&gt;499,CVEsTime2Fix_FormattedDates910[[#This Row],[Time2Fix]]&lt;1000),1,0)</f>
        <v>0</v>
      </c>
    </row>
    <row r="275" spans="1:12" hidden="1" x14ac:dyDescent="0.25">
      <c r="A275" t="s">
        <v>144</v>
      </c>
      <c r="B275" s="11">
        <v>42418</v>
      </c>
      <c r="C275" s="11">
        <v>42492</v>
      </c>
      <c r="D275" s="16">
        <v>74</v>
      </c>
      <c r="E275">
        <f>IF(CVEsTime2Fix_FormattedDates910[[#This Row],[Time2Fix]]&lt;0,1,0)</f>
        <v>0</v>
      </c>
      <c r="F275">
        <f>IF(AND(CVEsTime2Fix_FormattedDates910[[#This Row],[Time2Fix]]&gt;0,CVEsTime2Fix_FormattedDates910[[#This Row],[Time2Fix]]&lt;50),1,0)</f>
        <v>0</v>
      </c>
      <c r="G275">
        <f>IF(AND(CVEsTime2Fix_FormattedDates910[[#This Row],[Time2Fix]]&gt;49,CVEsTime2Fix_FormattedDates910[[#This Row],[Time2Fix]]&lt;100),1,0)</f>
        <v>1</v>
      </c>
      <c r="H275">
        <f>IF(AND(CVEsTime2Fix_FormattedDates910[[#This Row],[Time2Fix]]&gt;99,CVEsTime2Fix_FormattedDates910[[#This Row],[Time2Fix]]&lt;200),1,0)</f>
        <v>0</v>
      </c>
      <c r="I275">
        <f>IF(AND(CVEsTime2Fix_FormattedDates910[[#This Row],[Time2Fix]]&gt;199,CVEsTime2Fix_FormattedDates910[[#This Row],[Time2Fix]]&lt;300),1,0)</f>
        <v>0</v>
      </c>
      <c r="J275">
        <f>IF(AND(CVEsTime2Fix_FormattedDates910[[#This Row],[Time2Fix]]&gt;299,CVEsTime2Fix_FormattedDates910[[#This Row],[Time2Fix]]&lt;400),1,0)</f>
        <v>0</v>
      </c>
      <c r="K275">
        <f>IF(AND(CVEsTime2Fix_FormattedDates910[[#This Row],[Time2Fix]]&gt;399,CVEsTime2Fix_FormattedDates910[[#This Row],[Time2Fix]]&lt;500),1,0)</f>
        <v>0</v>
      </c>
      <c r="L275">
        <f>IF(AND(CVEsTime2Fix_FormattedDates910[[#This Row],[Time2Fix]]&gt;499,CVEsTime2Fix_FormattedDates910[[#This Row],[Time2Fix]]&lt;1000),1,0)</f>
        <v>0</v>
      </c>
    </row>
    <row r="276" spans="1:12" hidden="1" x14ac:dyDescent="0.25">
      <c r="A276" t="s">
        <v>145</v>
      </c>
      <c r="B276" s="11">
        <v>42418</v>
      </c>
      <c r="C276" s="11" t="s">
        <v>1141</v>
      </c>
      <c r="D276" s="16">
        <v>109</v>
      </c>
      <c r="E276">
        <f>IF(CVEsTime2Fix_FormattedDates910[[#This Row],[Time2Fix]]&lt;0,1,0)</f>
        <v>0</v>
      </c>
      <c r="F276">
        <f>IF(AND(CVEsTime2Fix_FormattedDates910[[#This Row],[Time2Fix]]&gt;0,CVEsTime2Fix_FormattedDates910[[#This Row],[Time2Fix]]&lt;50),1,0)</f>
        <v>0</v>
      </c>
      <c r="G276">
        <f>IF(AND(CVEsTime2Fix_FormattedDates910[[#This Row],[Time2Fix]]&gt;49,CVEsTime2Fix_FormattedDates910[[#This Row],[Time2Fix]]&lt;100),1,0)</f>
        <v>0</v>
      </c>
      <c r="H276">
        <f>IF(AND(CVEsTime2Fix_FormattedDates910[[#This Row],[Time2Fix]]&gt;99,CVEsTime2Fix_FormattedDates910[[#This Row],[Time2Fix]]&lt;200),1,0)</f>
        <v>1</v>
      </c>
      <c r="I276">
        <f>IF(AND(CVEsTime2Fix_FormattedDates910[[#This Row],[Time2Fix]]&gt;199,CVEsTime2Fix_FormattedDates910[[#This Row],[Time2Fix]]&lt;300),1,0)</f>
        <v>0</v>
      </c>
      <c r="J276">
        <f>IF(AND(CVEsTime2Fix_FormattedDates910[[#This Row],[Time2Fix]]&gt;299,CVEsTime2Fix_FormattedDates910[[#This Row],[Time2Fix]]&lt;400),1,0)</f>
        <v>0</v>
      </c>
      <c r="K276">
        <f>IF(AND(CVEsTime2Fix_FormattedDates910[[#This Row],[Time2Fix]]&gt;399,CVEsTime2Fix_FormattedDates910[[#This Row],[Time2Fix]]&lt;500),1,0)</f>
        <v>0</v>
      </c>
      <c r="L276">
        <f>IF(AND(CVEsTime2Fix_FormattedDates910[[#This Row],[Time2Fix]]&gt;499,CVEsTime2Fix_FormattedDates910[[#This Row],[Time2Fix]]&lt;1000),1,0)</f>
        <v>0</v>
      </c>
    </row>
    <row r="277" spans="1:12" hidden="1" x14ac:dyDescent="0.25">
      <c r="A277" t="s">
        <v>146</v>
      </c>
      <c r="B277" s="11">
        <v>42418</v>
      </c>
      <c r="C277" s="11" t="s">
        <v>1141</v>
      </c>
      <c r="D277" s="16">
        <v>109</v>
      </c>
      <c r="E277">
        <f>IF(CVEsTime2Fix_FormattedDates910[[#This Row],[Time2Fix]]&lt;0,1,0)</f>
        <v>0</v>
      </c>
      <c r="F277">
        <f>IF(AND(CVEsTime2Fix_FormattedDates910[[#This Row],[Time2Fix]]&gt;0,CVEsTime2Fix_FormattedDates910[[#This Row],[Time2Fix]]&lt;50),1,0)</f>
        <v>0</v>
      </c>
      <c r="G277">
        <f>IF(AND(CVEsTime2Fix_FormattedDates910[[#This Row],[Time2Fix]]&gt;49,CVEsTime2Fix_FormattedDates910[[#This Row],[Time2Fix]]&lt;100),1,0)</f>
        <v>0</v>
      </c>
      <c r="H277">
        <f>IF(AND(CVEsTime2Fix_FormattedDates910[[#This Row],[Time2Fix]]&gt;99,CVEsTime2Fix_FormattedDates910[[#This Row],[Time2Fix]]&lt;200),1,0)</f>
        <v>1</v>
      </c>
      <c r="I277">
        <f>IF(AND(CVEsTime2Fix_FormattedDates910[[#This Row],[Time2Fix]]&gt;199,CVEsTime2Fix_FormattedDates910[[#This Row],[Time2Fix]]&lt;300),1,0)</f>
        <v>0</v>
      </c>
      <c r="J277">
        <f>IF(AND(CVEsTime2Fix_FormattedDates910[[#This Row],[Time2Fix]]&gt;299,CVEsTime2Fix_FormattedDates910[[#This Row],[Time2Fix]]&lt;400),1,0)</f>
        <v>0</v>
      </c>
      <c r="K277">
        <f>IF(AND(CVEsTime2Fix_FormattedDates910[[#This Row],[Time2Fix]]&gt;399,CVEsTime2Fix_FormattedDates910[[#This Row],[Time2Fix]]&lt;500),1,0)</f>
        <v>0</v>
      </c>
      <c r="L277">
        <f>IF(AND(CVEsTime2Fix_FormattedDates910[[#This Row],[Time2Fix]]&gt;499,CVEsTime2Fix_FormattedDates910[[#This Row],[Time2Fix]]&lt;1000),1,0)</f>
        <v>0</v>
      </c>
    </row>
    <row r="278" spans="1:12" hidden="1" x14ac:dyDescent="0.25">
      <c r="A278" t="s">
        <v>147</v>
      </c>
      <c r="B278" s="11">
        <v>42444</v>
      </c>
      <c r="C278" s="11">
        <v>42593</v>
      </c>
      <c r="D278" s="16">
        <v>149</v>
      </c>
      <c r="E278">
        <f>IF(CVEsTime2Fix_FormattedDates910[[#This Row],[Time2Fix]]&lt;0,1,0)</f>
        <v>0</v>
      </c>
      <c r="F278">
        <f>IF(AND(CVEsTime2Fix_FormattedDates910[[#This Row],[Time2Fix]]&gt;0,CVEsTime2Fix_FormattedDates910[[#This Row],[Time2Fix]]&lt;50),1,0)</f>
        <v>0</v>
      </c>
      <c r="G278">
        <f>IF(AND(CVEsTime2Fix_FormattedDates910[[#This Row],[Time2Fix]]&gt;49,CVEsTime2Fix_FormattedDates910[[#This Row],[Time2Fix]]&lt;100),1,0)</f>
        <v>0</v>
      </c>
      <c r="H278">
        <f>IF(AND(CVEsTime2Fix_FormattedDates910[[#This Row],[Time2Fix]]&gt;99,CVEsTime2Fix_FormattedDates910[[#This Row],[Time2Fix]]&lt;200),1,0)</f>
        <v>1</v>
      </c>
      <c r="I278">
        <f>IF(AND(CVEsTime2Fix_FormattedDates910[[#This Row],[Time2Fix]]&gt;199,CVEsTime2Fix_FormattedDates910[[#This Row],[Time2Fix]]&lt;300),1,0)</f>
        <v>0</v>
      </c>
      <c r="J278">
        <f>IF(AND(CVEsTime2Fix_FormattedDates910[[#This Row],[Time2Fix]]&gt;299,CVEsTime2Fix_FormattedDates910[[#This Row],[Time2Fix]]&lt;400),1,0)</f>
        <v>0</v>
      </c>
      <c r="K278">
        <f>IF(AND(CVEsTime2Fix_FormattedDates910[[#This Row],[Time2Fix]]&gt;399,CVEsTime2Fix_FormattedDates910[[#This Row],[Time2Fix]]&lt;500),1,0)</f>
        <v>0</v>
      </c>
      <c r="L278">
        <f>IF(AND(CVEsTime2Fix_FormattedDates910[[#This Row],[Time2Fix]]&gt;499,CVEsTime2Fix_FormattedDates910[[#This Row],[Time2Fix]]&lt;1000),1,0)</f>
        <v>0</v>
      </c>
    </row>
    <row r="279" spans="1:12" hidden="1" x14ac:dyDescent="0.25">
      <c r="A279" t="s">
        <v>148</v>
      </c>
      <c r="B279" s="11">
        <v>42489</v>
      </c>
      <c r="C279" s="11" t="s">
        <v>1143</v>
      </c>
      <c r="D279" s="16">
        <v>105</v>
      </c>
      <c r="E279">
        <f>IF(CVEsTime2Fix_FormattedDates910[[#This Row],[Time2Fix]]&lt;0,1,0)</f>
        <v>0</v>
      </c>
      <c r="F279">
        <f>IF(AND(CVEsTime2Fix_FormattedDates910[[#This Row],[Time2Fix]]&gt;0,CVEsTime2Fix_FormattedDates910[[#This Row],[Time2Fix]]&lt;50),1,0)</f>
        <v>0</v>
      </c>
      <c r="G279">
        <f>IF(AND(CVEsTime2Fix_FormattedDates910[[#This Row],[Time2Fix]]&gt;49,CVEsTime2Fix_FormattedDates910[[#This Row],[Time2Fix]]&lt;100),1,0)</f>
        <v>0</v>
      </c>
      <c r="H279">
        <f>IF(AND(CVEsTime2Fix_FormattedDates910[[#This Row],[Time2Fix]]&gt;99,CVEsTime2Fix_FormattedDates910[[#This Row],[Time2Fix]]&lt;200),1,0)</f>
        <v>1</v>
      </c>
      <c r="I279">
        <f>IF(AND(CVEsTime2Fix_FormattedDates910[[#This Row],[Time2Fix]]&gt;199,CVEsTime2Fix_FormattedDates910[[#This Row],[Time2Fix]]&lt;300),1,0)</f>
        <v>0</v>
      </c>
      <c r="J279">
        <f>IF(AND(CVEsTime2Fix_FormattedDates910[[#This Row],[Time2Fix]]&gt;299,CVEsTime2Fix_FormattedDates910[[#This Row],[Time2Fix]]&lt;400),1,0)</f>
        <v>0</v>
      </c>
      <c r="K279">
        <f>IF(AND(CVEsTime2Fix_FormattedDates910[[#This Row],[Time2Fix]]&gt;399,CVEsTime2Fix_FormattedDates910[[#This Row],[Time2Fix]]&lt;500),1,0)</f>
        <v>0</v>
      </c>
      <c r="L279">
        <f>IF(AND(CVEsTime2Fix_FormattedDates910[[#This Row],[Time2Fix]]&gt;499,CVEsTime2Fix_FormattedDates910[[#This Row],[Time2Fix]]&lt;1000),1,0)</f>
        <v>0</v>
      </c>
    </row>
    <row r="280" spans="1:12" hidden="1" x14ac:dyDescent="0.25">
      <c r="A280" t="s">
        <v>149</v>
      </c>
      <c r="B280" s="11">
        <v>42495</v>
      </c>
      <c r="C280" s="11">
        <v>42565</v>
      </c>
      <c r="D280" s="16">
        <v>70</v>
      </c>
      <c r="E280">
        <f>IF(CVEsTime2Fix_FormattedDates910[[#This Row],[Time2Fix]]&lt;0,1,0)</f>
        <v>0</v>
      </c>
      <c r="F280">
        <f>IF(AND(CVEsTime2Fix_FormattedDates910[[#This Row],[Time2Fix]]&gt;0,CVEsTime2Fix_FormattedDates910[[#This Row],[Time2Fix]]&lt;50),1,0)</f>
        <v>0</v>
      </c>
      <c r="G280">
        <f>IF(AND(CVEsTime2Fix_FormattedDates910[[#This Row],[Time2Fix]]&gt;49,CVEsTime2Fix_FormattedDates910[[#This Row],[Time2Fix]]&lt;100),1,0)</f>
        <v>1</v>
      </c>
      <c r="H280">
        <f>IF(AND(CVEsTime2Fix_FormattedDates910[[#This Row],[Time2Fix]]&gt;99,CVEsTime2Fix_FormattedDates910[[#This Row],[Time2Fix]]&lt;200),1,0)</f>
        <v>0</v>
      </c>
      <c r="I280">
        <f>IF(AND(CVEsTime2Fix_FormattedDates910[[#This Row],[Time2Fix]]&gt;199,CVEsTime2Fix_FormattedDates910[[#This Row],[Time2Fix]]&lt;300),1,0)</f>
        <v>0</v>
      </c>
      <c r="J280">
        <f>IF(AND(CVEsTime2Fix_FormattedDates910[[#This Row],[Time2Fix]]&gt;299,CVEsTime2Fix_FormattedDates910[[#This Row],[Time2Fix]]&lt;400),1,0)</f>
        <v>0</v>
      </c>
      <c r="K280">
        <f>IF(AND(CVEsTime2Fix_FormattedDates910[[#This Row],[Time2Fix]]&gt;399,CVEsTime2Fix_FormattedDates910[[#This Row],[Time2Fix]]&lt;500),1,0)</f>
        <v>0</v>
      </c>
      <c r="L280">
        <f>IF(AND(CVEsTime2Fix_FormattedDates910[[#This Row],[Time2Fix]]&gt;499,CVEsTime2Fix_FormattedDates910[[#This Row],[Time2Fix]]&lt;1000),1,0)</f>
        <v>0</v>
      </c>
    </row>
    <row r="281" spans="1:12" hidden="1" x14ac:dyDescent="0.25">
      <c r="A281" t="s">
        <v>150</v>
      </c>
      <c r="B281" s="11">
        <v>42507</v>
      </c>
      <c r="C281" s="11">
        <v>42517</v>
      </c>
      <c r="D281" s="16">
        <v>10</v>
      </c>
      <c r="E281">
        <f>IF(CVEsTime2Fix_FormattedDates910[[#This Row],[Time2Fix]]&lt;0,1,0)</f>
        <v>0</v>
      </c>
      <c r="F281">
        <f>IF(AND(CVEsTime2Fix_FormattedDates910[[#This Row],[Time2Fix]]&gt;0,CVEsTime2Fix_FormattedDates910[[#This Row],[Time2Fix]]&lt;50),1,0)</f>
        <v>1</v>
      </c>
      <c r="G281">
        <f>IF(AND(CVEsTime2Fix_FormattedDates910[[#This Row],[Time2Fix]]&gt;49,CVEsTime2Fix_FormattedDates910[[#This Row],[Time2Fix]]&lt;100),1,0)</f>
        <v>0</v>
      </c>
      <c r="H281">
        <f>IF(AND(CVEsTime2Fix_FormattedDates910[[#This Row],[Time2Fix]]&gt;99,CVEsTime2Fix_FormattedDates910[[#This Row],[Time2Fix]]&lt;200),1,0)</f>
        <v>0</v>
      </c>
      <c r="I281">
        <f>IF(AND(CVEsTime2Fix_FormattedDates910[[#This Row],[Time2Fix]]&gt;199,CVEsTime2Fix_FormattedDates910[[#This Row],[Time2Fix]]&lt;300),1,0)</f>
        <v>0</v>
      </c>
      <c r="J281">
        <f>IF(AND(CVEsTime2Fix_FormattedDates910[[#This Row],[Time2Fix]]&gt;299,CVEsTime2Fix_FormattedDates910[[#This Row],[Time2Fix]]&lt;400),1,0)</f>
        <v>0</v>
      </c>
      <c r="K281">
        <f>IF(AND(CVEsTime2Fix_FormattedDates910[[#This Row],[Time2Fix]]&gt;399,CVEsTime2Fix_FormattedDates910[[#This Row],[Time2Fix]]&lt;500),1,0)</f>
        <v>0</v>
      </c>
      <c r="L281">
        <f>IF(AND(CVEsTime2Fix_FormattedDates910[[#This Row],[Time2Fix]]&gt;499,CVEsTime2Fix_FormattedDates910[[#This Row],[Time2Fix]]&lt;1000),1,0)</f>
        <v>0</v>
      </c>
    </row>
    <row r="282" spans="1:12" hidden="1" x14ac:dyDescent="0.25">
      <c r="A282" t="s">
        <v>151</v>
      </c>
      <c r="B282" s="11">
        <v>42507</v>
      </c>
      <c r="C282" s="11">
        <v>42517</v>
      </c>
      <c r="D282" s="16">
        <v>10</v>
      </c>
      <c r="E282">
        <f>IF(CVEsTime2Fix_FormattedDates910[[#This Row],[Time2Fix]]&lt;0,1,0)</f>
        <v>0</v>
      </c>
      <c r="F282">
        <f>IF(AND(CVEsTime2Fix_FormattedDates910[[#This Row],[Time2Fix]]&gt;0,CVEsTime2Fix_FormattedDates910[[#This Row],[Time2Fix]]&lt;50),1,0)</f>
        <v>1</v>
      </c>
      <c r="G282">
        <f>IF(AND(CVEsTime2Fix_FormattedDates910[[#This Row],[Time2Fix]]&gt;49,CVEsTime2Fix_FormattedDates910[[#This Row],[Time2Fix]]&lt;100),1,0)</f>
        <v>0</v>
      </c>
      <c r="H282">
        <f>IF(AND(CVEsTime2Fix_FormattedDates910[[#This Row],[Time2Fix]]&gt;99,CVEsTime2Fix_FormattedDates910[[#This Row],[Time2Fix]]&lt;200),1,0)</f>
        <v>0</v>
      </c>
      <c r="I282">
        <f>IF(AND(CVEsTime2Fix_FormattedDates910[[#This Row],[Time2Fix]]&gt;199,CVEsTime2Fix_FormattedDates910[[#This Row],[Time2Fix]]&lt;300),1,0)</f>
        <v>0</v>
      </c>
      <c r="J282">
        <f>IF(AND(CVEsTime2Fix_FormattedDates910[[#This Row],[Time2Fix]]&gt;299,CVEsTime2Fix_FormattedDates910[[#This Row],[Time2Fix]]&lt;400),1,0)</f>
        <v>0</v>
      </c>
      <c r="K282">
        <f>IF(AND(CVEsTime2Fix_FormattedDates910[[#This Row],[Time2Fix]]&gt;399,CVEsTime2Fix_FormattedDates910[[#This Row],[Time2Fix]]&lt;500),1,0)</f>
        <v>0</v>
      </c>
      <c r="L282">
        <f>IF(AND(CVEsTime2Fix_FormattedDates910[[#This Row],[Time2Fix]]&gt;499,CVEsTime2Fix_FormattedDates910[[#This Row],[Time2Fix]]&lt;1000),1,0)</f>
        <v>0</v>
      </c>
    </row>
    <row r="283" spans="1:12" hidden="1" x14ac:dyDescent="0.25">
      <c r="A283" t="s">
        <v>152</v>
      </c>
      <c r="B283" s="11">
        <v>42513</v>
      </c>
      <c r="C283" s="11" t="s">
        <v>1142</v>
      </c>
      <c r="D283" s="16">
        <v>88</v>
      </c>
      <c r="E283">
        <f>IF(CVEsTime2Fix_FormattedDates910[[#This Row],[Time2Fix]]&lt;0,1,0)</f>
        <v>0</v>
      </c>
      <c r="F283">
        <f>IF(AND(CVEsTime2Fix_FormattedDates910[[#This Row],[Time2Fix]]&gt;0,CVEsTime2Fix_FormattedDates910[[#This Row],[Time2Fix]]&lt;50),1,0)</f>
        <v>0</v>
      </c>
      <c r="G283">
        <f>IF(AND(CVEsTime2Fix_FormattedDates910[[#This Row],[Time2Fix]]&gt;49,CVEsTime2Fix_FormattedDates910[[#This Row],[Time2Fix]]&lt;100),1,0)</f>
        <v>1</v>
      </c>
      <c r="H283">
        <f>IF(AND(CVEsTime2Fix_FormattedDates910[[#This Row],[Time2Fix]]&gt;99,CVEsTime2Fix_FormattedDates910[[#This Row],[Time2Fix]]&lt;200),1,0)</f>
        <v>0</v>
      </c>
      <c r="I283">
        <f>IF(AND(CVEsTime2Fix_FormattedDates910[[#This Row],[Time2Fix]]&gt;199,CVEsTime2Fix_FormattedDates910[[#This Row],[Time2Fix]]&lt;300),1,0)</f>
        <v>0</v>
      </c>
      <c r="J283">
        <f>IF(AND(CVEsTime2Fix_FormattedDates910[[#This Row],[Time2Fix]]&gt;299,CVEsTime2Fix_FormattedDates910[[#This Row],[Time2Fix]]&lt;400),1,0)</f>
        <v>0</v>
      </c>
      <c r="K283">
        <f>IF(AND(CVEsTime2Fix_FormattedDates910[[#This Row],[Time2Fix]]&gt;399,CVEsTime2Fix_FormattedDates910[[#This Row],[Time2Fix]]&lt;500),1,0)</f>
        <v>0</v>
      </c>
      <c r="L283">
        <f>IF(AND(CVEsTime2Fix_FormattedDates910[[#This Row],[Time2Fix]]&gt;499,CVEsTime2Fix_FormattedDates910[[#This Row],[Time2Fix]]&lt;1000),1,0)</f>
        <v>0</v>
      </c>
    </row>
    <row r="284" spans="1:12" hidden="1" x14ac:dyDescent="0.25">
      <c r="A284" t="s">
        <v>153</v>
      </c>
      <c r="B284" s="11">
        <v>42513</v>
      </c>
      <c r="C284" s="11" t="s">
        <v>1142</v>
      </c>
      <c r="D284" s="16">
        <v>88</v>
      </c>
      <c r="E284">
        <f>IF(CVEsTime2Fix_FormattedDates910[[#This Row],[Time2Fix]]&lt;0,1,0)</f>
        <v>0</v>
      </c>
      <c r="F284">
        <f>IF(AND(CVEsTime2Fix_FormattedDates910[[#This Row],[Time2Fix]]&gt;0,CVEsTime2Fix_FormattedDates910[[#This Row],[Time2Fix]]&lt;50),1,0)</f>
        <v>0</v>
      </c>
      <c r="G284">
        <f>IF(AND(CVEsTime2Fix_FormattedDates910[[#This Row],[Time2Fix]]&gt;49,CVEsTime2Fix_FormattedDates910[[#This Row],[Time2Fix]]&lt;100),1,0)</f>
        <v>1</v>
      </c>
      <c r="H284">
        <f>IF(AND(CVEsTime2Fix_FormattedDates910[[#This Row],[Time2Fix]]&gt;99,CVEsTime2Fix_FormattedDates910[[#This Row],[Time2Fix]]&lt;200),1,0)</f>
        <v>0</v>
      </c>
      <c r="I284">
        <f>IF(AND(CVEsTime2Fix_FormattedDates910[[#This Row],[Time2Fix]]&gt;199,CVEsTime2Fix_FormattedDates910[[#This Row],[Time2Fix]]&lt;300),1,0)</f>
        <v>0</v>
      </c>
      <c r="J284">
        <f>IF(AND(CVEsTime2Fix_FormattedDates910[[#This Row],[Time2Fix]]&gt;299,CVEsTime2Fix_FormattedDates910[[#This Row],[Time2Fix]]&lt;400),1,0)</f>
        <v>0</v>
      </c>
      <c r="K284">
        <f>IF(AND(CVEsTime2Fix_FormattedDates910[[#This Row],[Time2Fix]]&gt;399,CVEsTime2Fix_FormattedDates910[[#This Row],[Time2Fix]]&lt;500),1,0)</f>
        <v>0</v>
      </c>
      <c r="L284">
        <f>IF(AND(CVEsTime2Fix_FormattedDates910[[#This Row],[Time2Fix]]&gt;499,CVEsTime2Fix_FormattedDates910[[#This Row],[Time2Fix]]&lt;1000),1,0)</f>
        <v>0</v>
      </c>
    </row>
    <row r="285" spans="1:12" hidden="1" x14ac:dyDescent="0.25">
      <c r="A285" t="s">
        <v>154</v>
      </c>
      <c r="B285" s="11">
        <v>42513</v>
      </c>
      <c r="C285" s="11" t="s">
        <v>1142</v>
      </c>
      <c r="D285" s="16">
        <v>88</v>
      </c>
      <c r="E285">
        <f>IF(CVEsTime2Fix_FormattedDates910[[#This Row],[Time2Fix]]&lt;0,1,0)</f>
        <v>0</v>
      </c>
      <c r="F285">
        <f>IF(AND(CVEsTime2Fix_FormattedDates910[[#This Row],[Time2Fix]]&gt;0,CVEsTime2Fix_FormattedDates910[[#This Row],[Time2Fix]]&lt;50),1,0)</f>
        <v>0</v>
      </c>
      <c r="G285">
        <f>IF(AND(CVEsTime2Fix_FormattedDates910[[#This Row],[Time2Fix]]&gt;49,CVEsTime2Fix_FormattedDates910[[#This Row],[Time2Fix]]&lt;100),1,0)</f>
        <v>1</v>
      </c>
      <c r="H285">
        <f>IF(AND(CVEsTime2Fix_FormattedDates910[[#This Row],[Time2Fix]]&gt;99,CVEsTime2Fix_FormattedDates910[[#This Row],[Time2Fix]]&lt;200),1,0)</f>
        <v>0</v>
      </c>
      <c r="I285">
        <f>IF(AND(CVEsTime2Fix_FormattedDates910[[#This Row],[Time2Fix]]&gt;199,CVEsTime2Fix_FormattedDates910[[#This Row],[Time2Fix]]&lt;300),1,0)</f>
        <v>0</v>
      </c>
      <c r="J285">
        <f>IF(AND(CVEsTime2Fix_FormattedDates910[[#This Row],[Time2Fix]]&gt;299,CVEsTime2Fix_FormattedDates910[[#This Row],[Time2Fix]]&lt;400),1,0)</f>
        <v>0</v>
      </c>
      <c r="K285">
        <f>IF(AND(CVEsTime2Fix_FormattedDates910[[#This Row],[Time2Fix]]&gt;399,CVEsTime2Fix_FormattedDates910[[#This Row],[Time2Fix]]&lt;500),1,0)</f>
        <v>0</v>
      </c>
      <c r="L285">
        <f>IF(AND(CVEsTime2Fix_FormattedDates910[[#This Row],[Time2Fix]]&gt;499,CVEsTime2Fix_FormattedDates910[[#This Row],[Time2Fix]]&lt;1000),1,0)</f>
        <v>0</v>
      </c>
    </row>
    <row r="286" spans="1:12" hidden="1" x14ac:dyDescent="0.25">
      <c r="A286" t="s">
        <v>155</v>
      </c>
      <c r="B286" s="11">
        <v>42514</v>
      </c>
      <c r="C286" s="11" t="s">
        <v>1142</v>
      </c>
      <c r="D286" s="16">
        <v>87</v>
      </c>
      <c r="E286">
        <f>IF(CVEsTime2Fix_FormattedDates910[[#This Row],[Time2Fix]]&lt;0,1,0)</f>
        <v>0</v>
      </c>
      <c r="F286">
        <f>IF(AND(CVEsTime2Fix_FormattedDates910[[#This Row],[Time2Fix]]&gt;0,CVEsTime2Fix_FormattedDates910[[#This Row],[Time2Fix]]&lt;50),1,0)</f>
        <v>0</v>
      </c>
      <c r="G286">
        <f>IF(AND(CVEsTime2Fix_FormattedDates910[[#This Row],[Time2Fix]]&gt;49,CVEsTime2Fix_FormattedDates910[[#This Row],[Time2Fix]]&lt;100),1,0)</f>
        <v>1</v>
      </c>
      <c r="H286">
        <f>IF(AND(CVEsTime2Fix_FormattedDates910[[#This Row],[Time2Fix]]&gt;99,CVEsTime2Fix_FormattedDates910[[#This Row],[Time2Fix]]&lt;200),1,0)</f>
        <v>0</v>
      </c>
      <c r="I286">
        <f>IF(AND(CVEsTime2Fix_FormattedDates910[[#This Row],[Time2Fix]]&gt;199,CVEsTime2Fix_FormattedDates910[[#This Row],[Time2Fix]]&lt;300),1,0)</f>
        <v>0</v>
      </c>
      <c r="J286">
        <f>IF(AND(CVEsTime2Fix_FormattedDates910[[#This Row],[Time2Fix]]&gt;299,CVEsTime2Fix_FormattedDates910[[#This Row],[Time2Fix]]&lt;400),1,0)</f>
        <v>0</v>
      </c>
      <c r="K286">
        <f>IF(AND(CVEsTime2Fix_FormattedDates910[[#This Row],[Time2Fix]]&gt;399,CVEsTime2Fix_FormattedDates910[[#This Row],[Time2Fix]]&lt;500),1,0)</f>
        <v>0</v>
      </c>
      <c r="L286">
        <f>IF(AND(CVEsTime2Fix_FormattedDates910[[#This Row],[Time2Fix]]&gt;499,CVEsTime2Fix_FormattedDates910[[#This Row],[Time2Fix]]&lt;1000),1,0)</f>
        <v>0</v>
      </c>
    </row>
    <row r="287" spans="1:12" hidden="1" x14ac:dyDescent="0.25">
      <c r="A287" t="s">
        <v>156</v>
      </c>
      <c r="B287" s="11">
        <v>42530</v>
      </c>
      <c r="C287" s="11">
        <v>42828</v>
      </c>
      <c r="D287" s="16">
        <v>298</v>
      </c>
      <c r="E287">
        <f>IF(CVEsTime2Fix_FormattedDates910[[#This Row],[Time2Fix]]&lt;0,1,0)</f>
        <v>0</v>
      </c>
      <c r="F287">
        <f>IF(AND(CVEsTime2Fix_FormattedDates910[[#This Row],[Time2Fix]]&gt;0,CVEsTime2Fix_FormattedDates910[[#This Row],[Time2Fix]]&lt;50),1,0)</f>
        <v>0</v>
      </c>
      <c r="G287">
        <f>IF(AND(CVEsTime2Fix_FormattedDates910[[#This Row],[Time2Fix]]&gt;49,CVEsTime2Fix_FormattedDates910[[#This Row],[Time2Fix]]&lt;100),1,0)</f>
        <v>0</v>
      </c>
      <c r="H287">
        <f>IF(AND(CVEsTime2Fix_FormattedDates910[[#This Row],[Time2Fix]]&gt;99,CVEsTime2Fix_FormattedDates910[[#This Row],[Time2Fix]]&lt;200),1,0)</f>
        <v>0</v>
      </c>
      <c r="I287">
        <f>IF(AND(CVEsTime2Fix_FormattedDates910[[#This Row],[Time2Fix]]&gt;199,CVEsTime2Fix_FormattedDates910[[#This Row],[Time2Fix]]&lt;300),1,0)</f>
        <v>1</v>
      </c>
      <c r="J287">
        <f>IF(AND(CVEsTime2Fix_FormattedDates910[[#This Row],[Time2Fix]]&gt;299,CVEsTime2Fix_FormattedDates910[[#This Row],[Time2Fix]]&lt;400),1,0)</f>
        <v>0</v>
      </c>
      <c r="K287">
        <f>IF(AND(CVEsTime2Fix_FormattedDates910[[#This Row],[Time2Fix]]&gt;399,CVEsTime2Fix_FormattedDates910[[#This Row],[Time2Fix]]&lt;500),1,0)</f>
        <v>0</v>
      </c>
      <c r="L287">
        <f>IF(AND(CVEsTime2Fix_FormattedDates910[[#This Row],[Time2Fix]]&gt;499,CVEsTime2Fix_FormattedDates910[[#This Row],[Time2Fix]]&lt;1000),1,0)</f>
        <v>0</v>
      </c>
    </row>
    <row r="288" spans="1:12" hidden="1" x14ac:dyDescent="0.25">
      <c r="A288" t="s">
        <v>157</v>
      </c>
      <c r="B288" s="11">
        <v>42531</v>
      </c>
      <c r="C288" s="11">
        <v>42569</v>
      </c>
      <c r="D288" s="16">
        <v>38</v>
      </c>
      <c r="E288">
        <f>IF(CVEsTime2Fix_FormattedDates910[[#This Row],[Time2Fix]]&lt;0,1,0)</f>
        <v>0</v>
      </c>
      <c r="F288">
        <f>IF(AND(CVEsTime2Fix_FormattedDates910[[#This Row],[Time2Fix]]&gt;0,CVEsTime2Fix_FormattedDates910[[#This Row],[Time2Fix]]&lt;50),1,0)</f>
        <v>1</v>
      </c>
      <c r="G288">
        <f>IF(AND(CVEsTime2Fix_FormattedDates910[[#This Row],[Time2Fix]]&gt;49,CVEsTime2Fix_FormattedDates910[[#This Row],[Time2Fix]]&lt;100),1,0)</f>
        <v>0</v>
      </c>
      <c r="H288">
        <f>IF(AND(CVEsTime2Fix_FormattedDates910[[#This Row],[Time2Fix]]&gt;99,CVEsTime2Fix_FormattedDates910[[#This Row],[Time2Fix]]&lt;200),1,0)</f>
        <v>0</v>
      </c>
      <c r="I288">
        <f>IF(AND(CVEsTime2Fix_FormattedDates910[[#This Row],[Time2Fix]]&gt;199,CVEsTime2Fix_FormattedDates910[[#This Row],[Time2Fix]]&lt;300),1,0)</f>
        <v>0</v>
      </c>
      <c r="J288">
        <f>IF(AND(CVEsTime2Fix_FormattedDates910[[#This Row],[Time2Fix]]&gt;299,CVEsTime2Fix_FormattedDates910[[#This Row],[Time2Fix]]&lt;400),1,0)</f>
        <v>0</v>
      </c>
      <c r="K288">
        <f>IF(AND(CVEsTime2Fix_FormattedDates910[[#This Row],[Time2Fix]]&gt;399,CVEsTime2Fix_FormattedDates910[[#This Row],[Time2Fix]]&lt;500),1,0)</f>
        <v>0</v>
      </c>
      <c r="L288">
        <f>IF(AND(CVEsTime2Fix_FormattedDates910[[#This Row],[Time2Fix]]&gt;499,CVEsTime2Fix_FormattedDates910[[#This Row],[Time2Fix]]&lt;1000),1,0)</f>
        <v>0</v>
      </c>
    </row>
    <row r="289" spans="1:12" hidden="1" x14ac:dyDescent="0.25">
      <c r="A289" t="s">
        <v>158</v>
      </c>
      <c r="B289" s="11">
        <v>42544</v>
      </c>
      <c r="C289" s="11" t="s">
        <v>1144</v>
      </c>
      <c r="D289" s="16">
        <v>117</v>
      </c>
      <c r="E289">
        <f>IF(CVEsTime2Fix_FormattedDates910[[#This Row],[Time2Fix]]&lt;0,1,0)</f>
        <v>0</v>
      </c>
      <c r="F289">
        <f>IF(AND(CVEsTime2Fix_FormattedDates910[[#This Row],[Time2Fix]]&gt;0,CVEsTime2Fix_FormattedDates910[[#This Row],[Time2Fix]]&lt;50),1,0)</f>
        <v>0</v>
      </c>
      <c r="G289">
        <f>IF(AND(CVEsTime2Fix_FormattedDates910[[#This Row],[Time2Fix]]&gt;49,CVEsTime2Fix_FormattedDates910[[#This Row],[Time2Fix]]&lt;100),1,0)</f>
        <v>0</v>
      </c>
      <c r="H289">
        <f>IF(AND(CVEsTime2Fix_FormattedDates910[[#This Row],[Time2Fix]]&gt;99,CVEsTime2Fix_FormattedDates910[[#This Row],[Time2Fix]]&lt;200),1,0)</f>
        <v>1</v>
      </c>
      <c r="I289">
        <f>IF(AND(CVEsTime2Fix_FormattedDates910[[#This Row],[Time2Fix]]&gt;199,CVEsTime2Fix_FormattedDates910[[#This Row],[Time2Fix]]&lt;300),1,0)</f>
        <v>0</v>
      </c>
      <c r="J289">
        <f>IF(AND(CVEsTime2Fix_FormattedDates910[[#This Row],[Time2Fix]]&gt;299,CVEsTime2Fix_FormattedDates910[[#This Row],[Time2Fix]]&lt;400),1,0)</f>
        <v>0</v>
      </c>
      <c r="K289">
        <f>IF(AND(CVEsTime2Fix_FormattedDates910[[#This Row],[Time2Fix]]&gt;399,CVEsTime2Fix_FormattedDates910[[#This Row],[Time2Fix]]&lt;500),1,0)</f>
        <v>0</v>
      </c>
      <c r="L289">
        <f>IF(AND(CVEsTime2Fix_FormattedDates910[[#This Row],[Time2Fix]]&gt;499,CVEsTime2Fix_FormattedDates910[[#This Row],[Time2Fix]]&lt;1000),1,0)</f>
        <v>0</v>
      </c>
    </row>
    <row r="290" spans="1:12" hidden="1" x14ac:dyDescent="0.25">
      <c r="A290" t="s">
        <v>159</v>
      </c>
      <c r="B290" s="11">
        <v>42549</v>
      </c>
      <c r="C290" s="11" t="s">
        <v>1142</v>
      </c>
      <c r="D290" s="16">
        <v>52</v>
      </c>
      <c r="E290">
        <f>IF(CVEsTime2Fix_FormattedDates910[[#This Row],[Time2Fix]]&lt;0,1,0)</f>
        <v>0</v>
      </c>
      <c r="F290">
        <f>IF(AND(CVEsTime2Fix_FormattedDates910[[#This Row],[Time2Fix]]&gt;0,CVEsTime2Fix_FormattedDates910[[#This Row],[Time2Fix]]&lt;50),1,0)</f>
        <v>0</v>
      </c>
      <c r="G290">
        <f>IF(AND(CVEsTime2Fix_FormattedDates910[[#This Row],[Time2Fix]]&gt;49,CVEsTime2Fix_FormattedDates910[[#This Row],[Time2Fix]]&lt;100),1,0)</f>
        <v>1</v>
      </c>
      <c r="H290">
        <f>IF(AND(CVEsTime2Fix_FormattedDates910[[#This Row],[Time2Fix]]&gt;99,CVEsTime2Fix_FormattedDates910[[#This Row],[Time2Fix]]&lt;200),1,0)</f>
        <v>0</v>
      </c>
      <c r="I290">
        <f>IF(AND(CVEsTime2Fix_FormattedDates910[[#This Row],[Time2Fix]]&gt;199,CVEsTime2Fix_FormattedDates910[[#This Row],[Time2Fix]]&lt;300),1,0)</f>
        <v>0</v>
      </c>
      <c r="J290">
        <f>IF(AND(CVEsTime2Fix_FormattedDates910[[#This Row],[Time2Fix]]&gt;299,CVEsTime2Fix_FormattedDates910[[#This Row],[Time2Fix]]&lt;400),1,0)</f>
        <v>0</v>
      </c>
      <c r="K290">
        <f>IF(AND(CVEsTime2Fix_FormattedDates910[[#This Row],[Time2Fix]]&gt;399,CVEsTime2Fix_FormattedDates910[[#This Row],[Time2Fix]]&lt;500),1,0)</f>
        <v>0</v>
      </c>
      <c r="L290">
        <f>IF(AND(CVEsTime2Fix_FormattedDates910[[#This Row],[Time2Fix]]&gt;499,CVEsTime2Fix_FormattedDates910[[#This Row],[Time2Fix]]&lt;1000),1,0)</f>
        <v>0</v>
      </c>
    </row>
    <row r="291" spans="1:12" hidden="1" x14ac:dyDescent="0.25">
      <c r="A291" t="s">
        <v>160</v>
      </c>
      <c r="B291" s="11">
        <v>42573</v>
      </c>
      <c r="C291" s="11">
        <v>42710</v>
      </c>
      <c r="D291" s="16">
        <v>137</v>
      </c>
      <c r="E291">
        <f>IF(CVEsTime2Fix_FormattedDates910[[#This Row],[Time2Fix]]&lt;0,1,0)</f>
        <v>0</v>
      </c>
      <c r="F291">
        <f>IF(AND(CVEsTime2Fix_FormattedDates910[[#This Row],[Time2Fix]]&gt;0,CVEsTime2Fix_FormattedDates910[[#This Row],[Time2Fix]]&lt;50),1,0)</f>
        <v>0</v>
      </c>
      <c r="G291">
        <f>IF(AND(CVEsTime2Fix_FormattedDates910[[#This Row],[Time2Fix]]&gt;49,CVEsTime2Fix_FormattedDates910[[#This Row],[Time2Fix]]&lt;100),1,0)</f>
        <v>0</v>
      </c>
      <c r="H291">
        <f>IF(AND(CVEsTime2Fix_FormattedDates910[[#This Row],[Time2Fix]]&gt;99,CVEsTime2Fix_FormattedDates910[[#This Row],[Time2Fix]]&lt;200),1,0)</f>
        <v>1</v>
      </c>
      <c r="I291">
        <f>IF(AND(CVEsTime2Fix_FormattedDates910[[#This Row],[Time2Fix]]&gt;199,CVEsTime2Fix_FormattedDates910[[#This Row],[Time2Fix]]&lt;300),1,0)</f>
        <v>0</v>
      </c>
      <c r="J291">
        <f>IF(AND(CVEsTime2Fix_FormattedDates910[[#This Row],[Time2Fix]]&gt;299,CVEsTime2Fix_FormattedDates910[[#This Row],[Time2Fix]]&lt;400),1,0)</f>
        <v>0</v>
      </c>
      <c r="K291">
        <f>IF(AND(CVEsTime2Fix_FormattedDates910[[#This Row],[Time2Fix]]&gt;399,CVEsTime2Fix_FormattedDates910[[#This Row],[Time2Fix]]&lt;500),1,0)</f>
        <v>0</v>
      </c>
      <c r="L291">
        <f>IF(AND(CVEsTime2Fix_FormattedDates910[[#This Row],[Time2Fix]]&gt;499,CVEsTime2Fix_FormattedDates910[[#This Row],[Time2Fix]]&lt;1000),1,0)</f>
        <v>0</v>
      </c>
    </row>
    <row r="292" spans="1:12" hidden="1" x14ac:dyDescent="0.25">
      <c r="A292" t="s">
        <v>161</v>
      </c>
      <c r="B292" s="11">
        <v>42601</v>
      </c>
      <c r="C292" s="11">
        <v>42739</v>
      </c>
      <c r="D292" s="16">
        <v>138</v>
      </c>
      <c r="E292">
        <f>IF(CVEsTime2Fix_FormattedDates910[[#This Row],[Time2Fix]]&lt;0,1,0)</f>
        <v>0</v>
      </c>
      <c r="F292">
        <f>IF(AND(CVEsTime2Fix_FormattedDates910[[#This Row],[Time2Fix]]&gt;0,CVEsTime2Fix_FormattedDates910[[#This Row],[Time2Fix]]&lt;50),1,0)</f>
        <v>0</v>
      </c>
      <c r="G292">
        <f>IF(AND(CVEsTime2Fix_FormattedDates910[[#This Row],[Time2Fix]]&gt;49,CVEsTime2Fix_FormattedDates910[[#This Row],[Time2Fix]]&lt;100),1,0)</f>
        <v>0</v>
      </c>
      <c r="H292">
        <f>IF(AND(CVEsTime2Fix_FormattedDates910[[#This Row],[Time2Fix]]&gt;99,CVEsTime2Fix_FormattedDates910[[#This Row],[Time2Fix]]&lt;200),1,0)</f>
        <v>1</v>
      </c>
      <c r="I292">
        <f>IF(AND(CVEsTime2Fix_FormattedDates910[[#This Row],[Time2Fix]]&gt;199,CVEsTime2Fix_FormattedDates910[[#This Row],[Time2Fix]]&lt;300),1,0)</f>
        <v>0</v>
      </c>
      <c r="J292">
        <f>IF(AND(CVEsTime2Fix_FormattedDates910[[#This Row],[Time2Fix]]&gt;299,CVEsTime2Fix_FormattedDates910[[#This Row],[Time2Fix]]&lt;400),1,0)</f>
        <v>0</v>
      </c>
      <c r="K292">
        <f>IF(AND(CVEsTime2Fix_FormattedDates910[[#This Row],[Time2Fix]]&gt;399,CVEsTime2Fix_FormattedDates910[[#This Row],[Time2Fix]]&lt;500),1,0)</f>
        <v>0</v>
      </c>
      <c r="L292">
        <f>IF(AND(CVEsTime2Fix_FormattedDates910[[#This Row],[Time2Fix]]&gt;499,CVEsTime2Fix_FormattedDates910[[#This Row],[Time2Fix]]&lt;1000),1,0)</f>
        <v>0</v>
      </c>
    </row>
    <row r="293" spans="1:12" hidden="1" x14ac:dyDescent="0.25">
      <c r="A293" t="s">
        <v>162</v>
      </c>
      <c r="B293" s="11">
        <v>42622</v>
      </c>
      <c r="C293" s="11" t="s">
        <v>1145</v>
      </c>
      <c r="D293" s="16">
        <v>73</v>
      </c>
      <c r="E293">
        <f>IF(CVEsTime2Fix_FormattedDates910[[#This Row],[Time2Fix]]&lt;0,1,0)</f>
        <v>0</v>
      </c>
      <c r="F293">
        <f>IF(AND(CVEsTime2Fix_FormattedDates910[[#This Row],[Time2Fix]]&gt;0,CVEsTime2Fix_FormattedDates910[[#This Row],[Time2Fix]]&lt;50),1,0)</f>
        <v>0</v>
      </c>
      <c r="G293">
        <f>IF(AND(CVEsTime2Fix_FormattedDates910[[#This Row],[Time2Fix]]&gt;49,CVEsTime2Fix_FormattedDates910[[#This Row],[Time2Fix]]&lt;100),1,0)</f>
        <v>1</v>
      </c>
      <c r="H293">
        <f>IF(AND(CVEsTime2Fix_FormattedDates910[[#This Row],[Time2Fix]]&gt;99,CVEsTime2Fix_FormattedDates910[[#This Row],[Time2Fix]]&lt;200),1,0)</f>
        <v>0</v>
      </c>
      <c r="I293">
        <f>IF(AND(CVEsTime2Fix_FormattedDates910[[#This Row],[Time2Fix]]&gt;199,CVEsTime2Fix_FormattedDates910[[#This Row],[Time2Fix]]&lt;300),1,0)</f>
        <v>0</v>
      </c>
      <c r="J293">
        <f>IF(AND(CVEsTime2Fix_FormattedDates910[[#This Row],[Time2Fix]]&gt;299,CVEsTime2Fix_FormattedDates910[[#This Row],[Time2Fix]]&lt;400),1,0)</f>
        <v>0</v>
      </c>
      <c r="K293">
        <f>IF(AND(CVEsTime2Fix_FormattedDates910[[#This Row],[Time2Fix]]&gt;399,CVEsTime2Fix_FormattedDates910[[#This Row],[Time2Fix]]&lt;500),1,0)</f>
        <v>0</v>
      </c>
      <c r="L293">
        <f>IF(AND(CVEsTime2Fix_FormattedDates910[[#This Row],[Time2Fix]]&gt;499,CVEsTime2Fix_FormattedDates910[[#This Row],[Time2Fix]]&lt;1000),1,0)</f>
        <v>0</v>
      </c>
    </row>
    <row r="294" spans="1:12" hidden="1" x14ac:dyDescent="0.25">
      <c r="A294" t="s">
        <v>163</v>
      </c>
      <c r="B294" s="11">
        <v>42622</v>
      </c>
      <c r="C294" s="11">
        <v>42691</v>
      </c>
      <c r="D294" s="16">
        <v>69</v>
      </c>
      <c r="E294">
        <f>IF(CVEsTime2Fix_FormattedDates910[[#This Row],[Time2Fix]]&lt;0,1,0)</f>
        <v>0</v>
      </c>
      <c r="F294">
        <f>IF(AND(CVEsTime2Fix_FormattedDates910[[#This Row],[Time2Fix]]&gt;0,CVEsTime2Fix_FormattedDates910[[#This Row],[Time2Fix]]&lt;50),1,0)</f>
        <v>0</v>
      </c>
      <c r="G294">
        <f>IF(AND(CVEsTime2Fix_FormattedDates910[[#This Row],[Time2Fix]]&gt;49,CVEsTime2Fix_FormattedDates910[[#This Row],[Time2Fix]]&lt;100),1,0)</f>
        <v>1</v>
      </c>
      <c r="H294">
        <f>IF(AND(CVEsTime2Fix_FormattedDates910[[#This Row],[Time2Fix]]&gt;99,CVEsTime2Fix_FormattedDates910[[#This Row],[Time2Fix]]&lt;200),1,0)</f>
        <v>0</v>
      </c>
      <c r="I294">
        <f>IF(AND(CVEsTime2Fix_FormattedDates910[[#This Row],[Time2Fix]]&gt;199,CVEsTime2Fix_FormattedDates910[[#This Row],[Time2Fix]]&lt;300),1,0)</f>
        <v>0</v>
      </c>
      <c r="J294">
        <f>IF(AND(CVEsTime2Fix_FormattedDates910[[#This Row],[Time2Fix]]&gt;299,CVEsTime2Fix_FormattedDates910[[#This Row],[Time2Fix]]&lt;400),1,0)</f>
        <v>0</v>
      </c>
      <c r="K294">
        <f>IF(AND(CVEsTime2Fix_FormattedDates910[[#This Row],[Time2Fix]]&gt;399,CVEsTime2Fix_FormattedDates910[[#This Row],[Time2Fix]]&lt;500),1,0)</f>
        <v>0</v>
      </c>
      <c r="L294">
        <f>IF(AND(CVEsTime2Fix_FormattedDates910[[#This Row],[Time2Fix]]&gt;499,CVEsTime2Fix_FormattedDates910[[#This Row],[Time2Fix]]&lt;1000),1,0)</f>
        <v>0</v>
      </c>
    </row>
    <row r="295" spans="1:12" hidden="1" x14ac:dyDescent="0.25">
      <c r="A295" t="s">
        <v>164</v>
      </c>
      <c r="B295" s="11">
        <v>42622</v>
      </c>
      <c r="C295" s="11">
        <v>42676</v>
      </c>
      <c r="D295" s="16">
        <v>54</v>
      </c>
      <c r="E295">
        <f>IF(CVEsTime2Fix_FormattedDates910[[#This Row],[Time2Fix]]&lt;0,1,0)</f>
        <v>0</v>
      </c>
      <c r="F295">
        <f>IF(AND(CVEsTime2Fix_FormattedDates910[[#This Row],[Time2Fix]]&gt;0,CVEsTime2Fix_FormattedDates910[[#This Row],[Time2Fix]]&lt;50),1,0)</f>
        <v>0</v>
      </c>
      <c r="G295">
        <f>IF(AND(CVEsTime2Fix_FormattedDates910[[#This Row],[Time2Fix]]&gt;49,CVEsTime2Fix_FormattedDates910[[#This Row],[Time2Fix]]&lt;100),1,0)</f>
        <v>1</v>
      </c>
      <c r="H295">
        <f>IF(AND(CVEsTime2Fix_FormattedDates910[[#This Row],[Time2Fix]]&gt;99,CVEsTime2Fix_FormattedDates910[[#This Row],[Time2Fix]]&lt;200),1,0)</f>
        <v>0</v>
      </c>
      <c r="I295">
        <f>IF(AND(CVEsTime2Fix_FormattedDates910[[#This Row],[Time2Fix]]&gt;199,CVEsTime2Fix_FormattedDates910[[#This Row],[Time2Fix]]&lt;300),1,0)</f>
        <v>0</v>
      </c>
      <c r="J295">
        <f>IF(AND(CVEsTime2Fix_FormattedDates910[[#This Row],[Time2Fix]]&gt;299,CVEsTime2Fix_FormattedDates910[[#This Row],[Time2Fix]]&lt;400),1,0)</f>
        <v>0</v>
      </c>
      <c r="K295">
        <f>IF(AND(CVEsTime2Fix_FormattedDates910[[#This Row],[Time2Fix]]&gt;399,CVEsTime2Fix_FormattedDates910[[#This Row],[Time2Fix]]&lt;500),1,0)</f>
        <v>0</v>
      </c>
      <c r="L295">
        <f>IF(AND(CVEsTime2Fix_FormattedDates910[[#This Row],[Time2Fix]]&gt;499,CVEsTime2Fix_FormattedDates910[[#This Row],[Time2Fix]]&lt;1000),1,0)</f>
        <v>0</v>
      </c>
    </row>
    <row r="296" spans="1:12" hidden="1" x14ac:dyDescent="0.25">
      <c r="A296" t="s">
        <v>165</v>
      </c>
      <c r="B296" s="11">
        <v>42622</v>
      </c>
      <c r="C296" s="11">
        <v>42676</v>
      </c>
      <c r="D296" s="16">
        <v>54</v>
      </c>
      <c r="E296">
        <f>IF(CVEsTime2Fix_FormattedDates910[[#This Row],[Time2Fix]]&lt;0,1,0)</f>
        <v>0</v>
      </c>
      <c r="F296">
        <f>IF(AND(CVEsTime2Fix_FormattedDates910[[#This Row],[Time2Fix]]&gt;0,CVEsTime2Fix_FormattedDates910[[#This Row],[Time2Fix]]&lt;50),1,0)</f>
        <v>0</v>
      </c>
      <c r="G296">
        <f>IF(AND(CVEsTime2Fix_FormattedDates910[[#This Row],[Time2Fix]]&gt;49,CVEsTime2Fix_FormattedDates910[[#This Row],[Time2Fix]]&lt;100),1,0)</f>
        <v>1</v>
      </c>
      <c r="H296">
        <f>IF(AND(CVEsTime2Fix_FormattedDates910[[#This Row],[Time2Fix]]&gt;99,CVEsTime2Fix_FormattedDates910[[#This Row],[Time2Fix]]&lt;200),1,0)</f>
        <v>0</v>
      </c>
      <c r="I296">
        <f>IF(AND(CVEsTime2Fix_FormattedDates910[[#This Row],[Time2Fix]]&gt;199,CVEsTime2Fix_FormattedDates910[[#This Row],[Time2Fix]]&lt;300),1,0)</f>
        <v>0</v>
      </c>
      <c r="J296">
        <f>IF(AND(CVEsTime2Fix_FormattedDates910[[#This Row],[Time2Fix]]&gt;299,CVEsTime2Fix_FormattedDates910[[#This Row],[Time2Fix]]&lt;400),1,0)</f>
        <v>0</v>
      </c>
      <c r="K296">
        <f>IF(AND(CVEsTime2Fix_FormattedDates910[[#This Row],[Time2Fix]]&gt;399,CVEsTime2Fix_FormattedDates910[[#This Row],[Time2Fix]]&lt;500),1,0)</f>
        <v>0</v>
      </c>
      <c r="L296">
        <f>IF(AND(CVEsTime2Fix_FormattedDates910[[#This Row],[Time2Fix]]&gt;499,CVEsTime2Fix_FormattedDates910[[#This Row],[Time2Fix]]&lt;1000),1,0)</f>
        <v>0</v>
      </c>
    </row>
    <row r="297" spans="1:12" hidden="1" x14ac:dyDescent="0.25">
      <c r="A297" t="s">
        <v>166</v>
      </c>
      <c r="B297" s="11">
        <v>42622</v>
      </c>
      <c r="C297" s="11">
        <v>42703</v>
      </c>
      <c r="D297" s="16">
        <v>81</v>
      </c>
      <c r="E297">
        <f>IF(CVEsTime2Fix_FormattedDates910[[#This Row],[Time2Fix]]&lt;0,1,0)</f>
        <v>0</v>
      </c>
      <c r="F297">
        <f>IF(AND(CVEsTime2Fix_FormattedDates910[[#This Row],[Time2Fix]]&gt;0,CVEsTime2Fix_FormattedDates910[[#This Row],[Time2Fix]]&lt;50),1,0)</f>
        <v>0</v>
      </c>
      <c r="G297">
        <f>IF(AND(CVEsTime2Fix_FormattedDates910[[#This Row],[Time2Fix]]&gt;49,CVEsTime2Fix_FormattedDates910[[#This Row],[Time2Fix]]&lt;100),1,0)</f>
        <v>1</v>
      </c>
      <c r="H297">
        <f>IF(AND(CVEsTime2Fix_FormattedDates910[[#This Row],[Time2Fix]]&gt;99,CVEsTime2Fix_FormattedDates910[[#This Row],[Time2Fix]]&lt;200),1,0)</f>
        <v>0</v>
      </c>
      <c r="I297">
        <f>IF(AND(CVEsTime2Fix_FormattedDates910[[#This Row],[Time2Fix]]&gt;199,CVEsTime2Fix_FormattedDates910[[#This Row],[Time2Fix]]&lt;300),1,0)</f>
        <v>0</v>
      </c>
      <c r="J297">
        <f>IF(AND(CVEsTime2Fix_FormattedDates910[[#This Row],[Time2Fix]]&gt;299,CVEsTime2Fix_FormattedDates910[[#This Row],[Time2Fix]]&lt;400),1,0)</f>
        <v>0</v>
      </c>
      <c r="K297">
        <f>IF(AND(CVEsTime2Fix_FormattedDates910[[#This Row],[Time2Fix]]&gt;399,CVEsTime2Fix_FormattedDates910[[#This Row],[Time2Fix]]&lt;500),1,0)</f>
        <v>0</v>
      </c>
      <c r="L297">
        <f>IF(AND(CVEsTime2Fix_FormattedDates910[[#This Row],[Time2Fix]]&gt;499,CVEsTime2Fix_FormattedDates910[[#This Row],[Time2Fix]]&lt;1000),1,0)</f>
        <v>0</v>
      </c>
    </row>
    <row r="298" spans="1:12" hidden="1" x14ac:dyDescent="0.25">
      <c r="A298" t="s">
        <v>167</v>
      </c>
      <c r="B298" s="11">
        <v>42622</v>
      </c>
      <c r="C298" s="11">
        <v>42744</v>
      </c>
      <c r="D298" s="16">
        <v>122</v>
      </c>
      <c r="E298">
        <f>IF(CVEsTime2Fix_FormattedDates910[[#This Row],[Time2Fix]]&lt;0,1,0)</f>
        <v>0</v>
      </c>
      <c r="F298">
        <f>IF(AND(CVEsTime2Fix_FormattedDates910[[#This Row],[Time2Fix]]&gt;0,CVEsTime2Fix_FormattedDates910[[#This Row],[Time2Fix]]&lt;50),1,0)</f>
        <v>0</v>
      </c>
      <c r="G298">
        <f>IF(AND(CVEsTime2Fix_FormattedDates910[[#This Row],[Time2Fix]]&gt;49,CVEsTime2Fix_FormattedDates910[[#This Row],[Time2Fix]]&lt;100),1,0)</f>
        <v>0</v>
      </c>
      <c r="H298">
        <f>IF(AND(CVEsTime2Fix_FormattedDates910[[#This Row],[Time2Fix]]&gt;99,CVEsTime2Fix_FormattedDates910[[#This Row],[Time2Fix]]&lt;200),1,0)</f>
        <v>1</v>
      </c>
      <c r="I298">
        <f>IF(AND(CVEsTime2Fix_FormattedDates910[[#This Row],[Time2Fix]]&gt;199,CVEsTime2Fix_FormattedDates910[[#This Row],[Time2Fix]]&lt;300),1,0)</f>
        <v>0</v>
      </c>
      <c r="J298">
        <f>IF(AND(CVEsTime2Fix_FormattedDates910[[#This Row],[Time2Fix]]&gt;299,CVEsTime2Fix_FormattedDates910[[#This Row],[Time2Fix]]&lt;400),1,0)</f>
        <v>0</v>
      </c>
      <c r="K298">
        <f>IF(AND(CVEsTime2Fix_FormattedDates910[[#This Row],[Time2Fix]]&gt;399,CVEsTime2Fix_FormattedDates910[[#This Row],[Time2Fix]]&lt;500),1,0)</f>
        <v>0</v>
      </c>
      <c r="L298">
        <f>IF(AND(CVEsTime2Fix_FormattedDates910[[#This Row],[Time2Fix]]&gt;499,CVEsTime2Fix_FormattedDates910[[#This Row],[Time2Fix]]&lt;1000),1,0)</f>
        <v>0</v>
      </c>
    </row>
    <row r="299" spans="1:12" hidden="1" x14ac:dyDescent="0.25">
      <c r="A299" t="s">
        <v>168</v>
      </c>
      <c r="B299" s="11">
        <v>42629</v>
      </c>
      <c r="C299" s="11">
        <v>42692</v>
      </c>
      <c r="D299" s="16">
        <v>63</v>
      </c>
      <c r="E299">
        <f>IF(CVEsTime2Fix_FormattedDates910[[#This Row],[Time2Fix]]&lt;0,1,0)</f>
        <v>0</v>
      </c>
      <c r="F299">
        <f>IF(AND(CVEsTime2Fix_FormattedDates910[[#This Row],[Time2Fix]]&gt;0,CVEsTime2Fix_FormattedDates910[[#This Row],[Time2Fix]]&lt;50),1,0)</f>
        <v>0</v>
      </c>
      <c r="G299">
        <f>IF(AND(CVEsTime2Fix_FormattedDates910[[#This Row],[Time2Fix]]&gt;49,CVEsTime2Fix_FormattedDates910[[#This Row],[Time2Fix]]&lt;100),1,0)</f>
        <v>1</v>
      </c>
      <c r="H299">
        <f>IF(AND(CVEsTime2Fix_FormattedDates910[[#This Row],[Time2Fix]]&gt;99,CVEsTime2Fix_FormattedDates910[[#This Row],[Time2Fix]]&lt;200),1,0)</f>
        <v>0</v>
      </c>
      <c r="I299">
        <f>IF(AND(CVEsTime2Fix_FormattedDates910[[#This Row],[Time2Fix]]&gt;199,CVEsTime2Fix_FormattedDates910[[#This Row],[Time2Fix]]&lt;300),1,0)</f>
        <v>0</v>
      </c>
      <c r="J299">
        <f>IF(AND(CVEsTime2Fix_FormattedDates910[[#This Row],[Time2Fix]]&gt;299,CVEsTime2Fix_FormattedDates910[[#This Row],[Time2Fix]]&lt;400),1,0)</f>
        <v>0</v>
      </c>
      <c r="K299">
        <f>IF(AND(CVEsTime2Fix_FormattedDates910[[#This Row],[Time2Fix]]&gt;399,CVEsTime2Fix_FormattedDates910[[#This Row],[Time2Fix]]&lt;500),1,0)</f>
        <v>0</v>
      </c>
      <c r="L299">
        <f>IF(AND(CVEsTime2Fix_FormattedDates910[[#This Row],[Time2Fix]]&gt;499,CVEsTime2Fix_FormattedDates910[[#This Row],[Time2Fix]]&lt;1000),1,0)</f>
        <v>0</v>
      </c>
    </row>
    <row r="300" spans="1:12" hidden="1" x14ac:dyDescent="0.25">
      <c r="A300" t="s">
        <v>169</v>
      </c>
      <c r="B300" s="11">
        <v>42629</v>
      </c>
      <c r="C300" s="11">
        <v>42719</v>
      </c>
      <c r="D300" s="16">
        <v>90</v>
      </c>
      <c r="E300">
        <f>IF(CVEsTime2Fix_FormattedDates910[[#This Row],[Time2Fix]]&lt;0,1,0)</f>
        <v>0</v>
      </c>
      <c r="F300">
        <f>IF(AND(CVEsTime2Fix_FormattedDates910[[#This Row],[Time2Fix]]&gt;0,CVEsTime2Fix_FormattedDates910[[#This Row],[Time2Fix]]&lt;50),1,0)</f>
        <v>0</v>
      </c>
      <c r="G300">
        <f>IF(AND(CVEsTime2Fix_FormattedDates910[[#This Row],[Time2Fix]]&gt;49,CVEsTime2Fix_FormattedDates910[[#This Row],[Time2Fix]]&lt;100),1,0)</f>
        <v>1</v>
      </c>
      <c r="H300">
        <f>IF(AND(CVEsTime2Fix_FormattedDates910[[#This Row],[Time2Fix]]&gt;99,CVEsTime2Fix_FormattedDates910[[#This Row],[Time2Fix]]&lt;200),1,0)</f>
        <v>0</v>
      </c>
      <c r="I300">
        <f>IF(AND(CVEsTime2Fix_FormattedDates910[[#This Row],[Time2Fix]]&gt;199,CVEsTime2Fix_FormattedDates910[[#This Row],[Time2Fix]]&lt;300),1,0)</f>
        <v>0</v>
      </c>
      <c r="J300">
        <f>IF(AND(CVEsTime2Fix_FormattedDates910[[#This Row],[Time2Fix]]&gt;299,CVEsTime2Fix_FormattedDates910[[#This Row],[Time2Fix]]&lt;400),1,0)</f>
        <v>0</v>
      </c>
      <c r="K300">
        <f>IF(AND(CVEsTime2Fix_FormattedDates910[[#This Row],[Time2Fix]]&gt;399,CVEsTime2Fix_FormattedDates910[[#This Row],[Time2Fix]]&lt;500),1,0)</f>
        <v>0</v>
      </c>
      <c r="L300">
        <f>IF(AND(CVEsTime2Fix_FormattedDates910[[#This Row],[Time2Fix]]&gt;499,CVEsTime2Fix_FormattedDates910[[#This Row],[Time2Fix]]&lt;1000),1,0)</f>
        <v>0</v>
      </c>
    </row>
    <row r="301" spans="1:12" hidden="1" x14ac:dyDescent="0.25">
      <c r="A301" t="s">
        <v>171</v>
      </c>
      <c r="B301" s="11">
        <v>42650</v>
      </c>
      <c r="C301" s="11">
        <v>42692</v>
      </c>
      <c r="D301" s="16">
        <v>42</v>
      </c>
      <c r="E301">
        <f>IF(CVEsTime2Fix_FormattedDates910[[#This Row],[Time2Fix]]&lt;0,1,0)</f>
        <v>0</v>
      </c>
      <c r="F301">
        <f>IF(AND(CVEsTime2Fix_FormattedDates910[[#This Row],[Time2Fix]]&gt;0,CVEsTime2Fix_FormattedDates910[[#This Row],[Time2Fix]]&lt;50),1,0)</f>
        <v>1</v>
      </c>
      <c r="G301">
        <f>IF(AND(CVEsTime2Fix_FormattedDates910[[#This Row],[Time2Fix]]&gt;49,CVEsTime2Fix_FormattedDates910[[#This Row],[Time2Fix]]&lt;100),1,0)</f>
        <v>0</v>
      </c>
      <c r="H301">
        <f>IF(AND(CVEsTime2Fix_FormattedDates910[[#This Row],[Time2Fix]]&gt;99,CVEsTime2Fix_FormattedDates910[[#This Row],[Time2Fix]]&lt;200),1,0)</f>
        <v>0</v>
      </c>
      <c r="I301">
        <f>IF(AND(CVEsTime2Fix_FormattedDates910[[#This Row],[Time2Fix]]&gt;199,CVEsTime2Fix_FormattedDates910[[#This Row],[Time2Fix]]&lt;300),1,0)</f>
        <v>0</v>
      </c>
      <c r="J301">
        <f>IF(AND(CVEsTime2Fix_FormattedDates910[[#This Row],[Time2Fix]]&gt;299,CVEsTime2Fix_FormattedDates910[[#This Row],[Time2Fix]]&lt;400),1,0)</f>
        <v>0</v>
      </c>
      <c r="K301">
        <f>IF(AND(CVEsTime2Fix_FormattedDates910[[#This Row],[Time2Fix]]&gt;399,CVEsTime2Fix_FormattedDates910[[#This Row],[Time2Fix]]&lt;500),1,0)</f>
        <v>0</v>
      </c>
      <c r="L301">
        <f>IF(AND(CVEsTime2Fix_FormattedDates910[[#This Row],[Time2Fix]]&gt;499,CVEsTime2Fix_FormattedDates910[[#This Row],[Time2Fix]]&lt;1000),1,0)</f>
        <v>0</v>
      </c>
    </row>
    <row r="302" spans="1:12" hidden="1" x14ac:dyDescent="0.25">
      <c r="A302" t="s">
        <v>172</v>
      </c>
      <c r="B302" s="11">
        <v>42650</v>
      </c>
      <c r="C302" s="11">
        <v>42692</v>
      </c>
      <c r="D302" s="16">
        <v>42</v>
      </c>
      <c r="E302">
        <f>IF(CVEsTime2Fix_FormattedDates910[[#This Row],[Time2Fix]]&lt;0,1,0)</f>
        <v>0</v>
      </c>
      <c r="F302">
        <f>IF(AND(CVEsTime2Fix_FormattedDates910[[#This Row],[Time2Fix]]&gt;0,CVEsTime2Fix_FormattedDates910[[#This Row],[Time2Fix]]&lt;50),1,0)</f>
        <v>1</v>
      </c>
      <c r="G302">
        <f>IF(AND(CVEsTime2Fix_FormattedDates910[[#This Row],[Time2Fix]]&gt;49,CVEsTime2Fix_FormattedDates910[[#This Row],[Time2Fix]]&lt;100),1,0)</f>
        <v>0</v>
      </c>
      <c r="H302">
        <f>IF(AND(CVEsTime2Fix_FormattedDates910[[#This Row],[Time2Fix]]&gt;99,CVEsTime2Fix_FormattedDates910[[#This Row],[Time2Fix]]&lt;200),1,0)</f>
        <v>0</v>
      </c>
      <c r="I302">
        <f>IF(AND(CVEsTime2Fix_FormattedDates910[[#This Row],[Time2Fix]]&gt;199,CVEsTime2Fix_FormattedDates910[[#This Row],[Time2Fix]]&lt;300),1,0)</f>
        <v>0</v>
      </c>
      <c r="J302">
        <f>IF(AND(CVEsTime2Fix_FormattedDates910[[#This Row],[Time2Fix]]&gt;299,CVEsTime2Fix_FormattedDates910[[#This Row],[Time2Fix]]&lt;400),1,0)</f>
        <v>0</v>
      </c>
      <c r="K302">
        <f>IF(AND(CVEsTime2Fix_FormattedDates910[[#This Row],[Time2Fix]]&gt;399,CVEsTime2Fix_FormattedDates910[[#This Row],[Time2Fix]]&lt;500),1,0)</f>
        <v>0</v>
      </c>
      <c r="L302">
        <f>IF(AND(CVEsTime2Fix_FormattedDates910[[#This Row],[Time2Fix]]&gt;499,CVEsTime2Fix_FormattedDates910[[#This Row],[Time2Fix]]&lt;1000),1,0)</f>
        <v>0</v>
      </c>
    </row>
    <row r="303" spans="1:12" hidden="1" x14ac:dyDescent="0.25">
      <c r="A303" t="s">
        <v>173</v>
      </c>
      <c r="B303" s="11">
        <v>42655</v>
      </c>
      <c r="C303" s="11">
        <v>42667</v>
      </c>
      <c r="D303" s="16">
        <v>12</v>
      </c>
      <c r="E303">
        <f>IF(CVEsTime2Fix_FormattedDates910[[#This Row],[Time2Fix]]&lt;0,1,0)</f>
        <v>0</v>
      </c>
      <c r="F303">
        <f>IF(AND(CVEsTime2Fix_FormattedDates910[[#This Row],[Time2Fix]]&gt;0,CVEsTime2Fix_FormattedDates910[[#This Row],[Time2Fix]]&lt;50),1,0)</f>
        <v>1</v>
      </c>
      <c r="G303">
        <f>IF(AND(CVEsTime2Fix_FormattedDates910[[#This Row],[Time2Fix]]&gt;49,CVEsTime2Fix_FormattedDates910[[#This Row],[Time2Fix]]&lt;100),1,0)</f>
        <v>0</v>
      </c>
      <c r="H303">
        <f>IF(AND(CVEsTime2Fix_FormattedDates910[[#This Row],[Time2Fix]]&gt;99,CVEsTime2Fix_FormattedDates910[[#This Row],[Time2Fix]]&lt;200),1,0)</f>
        <v>0</v>
      </c>
      <c r="I303">
        <f>IF(AND(CVEsTime2Fix_FormattedDates910[[#This Row],[Time2Fix]]&gt;199,CVEsTime2Fix_FormattedDates910[[#This Row],[Time2Fix]]&lt;300),1,0)</f>
        <v>0</v>
      </c>
      <c r="J303">
        <f>IF(AND(CVEsTime2Fix_FormattedDates910[[#This Row],[Time2Fix]]&gt;299,CVEsTime2Fix_FormattedDates910[[#This Row],[Time2Fix]]&lt;400),1,0)</f>
        <v>0</v>
      </c>
      <c r="K303">
        <f>IF(AND(CVEsTime2Fix_FormattedDates910[[#This Row],[Time2Fix]]&gt;399,CVEsTime2Fix_FormattedDates910[[#This Row],[Time2Fix]]&lt;500),1,0)</f>
        <v>0</v>
      </c>
      <c r="L303">
        <f>IF(AND(CVEsTime2Fix_FormattedDates910[[#This Row],[Time2Fix]]&gt;499,CVEsTime2Fix_FormattedDates910[[#This Row],[Time2Fix]]&lt;1000),1,0)</f>
        <v>0</v>
      </c>
    </row>
    <row r="304" spans="1:12" hidden="1" x14ac:dyDescent="0.25">
      <c r="A304" t="s">
        <v>174</v>
      </c>
      <c r="B304" s="11">
        <v>42661</v>
      </c>
      <c r="C304" s="11" t="s">
        <v>1145</v>
      </c>
      <c r="D304" s="16">
        <v>34</v>
      </c>
      <c r="E304">
        <f>IF(CVEsTime2Fix_FormattedDates910[[#This Row],[Time2Fix]]&lt;0,1,0)</f>
        <v>0</v>
      </c>
      <c r="F304">
        <f>IF(AND(CVEsTime2Fix_FormattedDates910[[#This Row],[Time2Fix]]&gt;0,CVEsTime2Fix_FormattedDates910[[#This Row],[Time2Fix]]&lt;50),1,0)</f>
        <v>1</v>
      </c>
      <c r="G304">
        <f>IF(AND(CVEsTime2Fix_FormattedDates910[[#This Row],[Time2Fix]]&gt;49,CVEsTime2Fix_FormattedDates910[[#This Row],[Time2Fix]]&lt;100),1,0)</f>
        <v>0</v>
      </c>
      <c r="H304">
        <f>IF(AND(CVEsTime2Fix_FormattedDates910[[#This Row],[Time2Fix]]&gt;99,CVEsTime2Fix_FormattedDates910[[#This Row],[Time2Fix]]&lt;200),1,0)</f>
        <v>0</v>
      </c>
      <c r="I304">
        <f>IF(AND(CVEsTime2Fix_FormattedDates910[[#This Row],[Time2Fix]]&gt;199,CVEsTime2Fix_FormattedDates910[[#This Row],[Time2Fix]]&lt;300),1,0)</f>
        <v>0</v>
      </c>
      <c r="J304">
        <f>IF(AND(CVEsTime2Fix_FormattedDates910[[#This Row],[Time2Fix]]&gt;299,CVEsTime2Fix_FormattedDates910[[#This Row],[Time2Fix]]&lt;400),1,0)</f>
        <v>0</v>
      </c>
      <c r="K304">
        <f>IF(AND(CVEsTime2Fix_FormattedDates910[[#This Row],[Time2Fix]]&gt;399,CVEsTime2Fix_FormattedDates910[[#This Row],[Time2Fix]]&lt;500),1,0)</f>
        <v>0</v>
      </c>
      <c r="L304">
        <f>IF(AND(CVEsTime2Fix_FormattedDates910[[#This Row],[Time2Fix]]&gt;499,CVEsTime2Fix_FormattedDates910[[#This Row],[Time2Fix]]&lt;1000),1,0)</f>
        <v>0</v>
      </c>
    </row>
    <row r="305" spans="1:12" hidden="1" x14ac:dyDescent="0.25">
      <c r="A305" t="s">
        <v>175</v>
      </c>
      <c r="B305" s="11">
        <v>42677</v>
      </c>
      <c r="C305" s="11">
        <v>42691</v>
      </c>
      <c r="D305" s="16">
        <v>14</v>
      </c>
      <c r="E305">
        <f>IF(CVEsTime2Fix_FormattedDates910[[#This Row],[Time2Fix]]&lt;0,1,0)</f>
        <v>0</v>
      </c>
      <c r="F305">
        <f>IF(AND(CVEsTime2Fix_FormattedDates910[[#This Row],[Time2Fix]]&gt;0,CVEsTime2Fix_FormattedDates910[[#This Row],[Time2Fix]]&lt;50),1,0)</f>
        <v>1</v>
      </c>
      <c r="G305">
        <f>IF(AND(CVEsTime2Fix_FormattedDates910[[#This Row],[Time2Fix]]&gt;49,CVEsTime2Fix_FormattedDates910[[#This Row],[Time2Fix]]&lt;100),1,0)</f>
        <v>0</v>
      </c>
      <c r="H305">
        <f>IF(AND(CVEsTime2Fix_FormattedDates910[[#This Row],[Time2Fix]]&gt;99,CVEsTime2Fix_FormattedDates910[[#This Row],[Time2Fix]]&lt;200),1,0)</f>
        <v>0</v>
      </c>
      <c r="I305">
        <f>IF(AND(CVEsTime2Fix_FormattedDates910[[#This Row],[Time2Fix]]&gt;199,CVEsTime2Fix_FormattedDates910[[#This Row],[Time2Fix]]&lt;300),1,0)</f>
        <v>0</v>
      </c>
      <c r="J305">
        <f>IF(AND(CVEsTime2Fix_FormattedDates910[[#This Row],[Time2Fix]]&gt;299,CVEsTime2Fix_FormattedDates910[[#This Row],[Time2Fix]]&lt;400),1,0)</f>
        <v>0</v>
      </c>
      <c r="K305">
        <f>IF(AND(CVEsTime2Fix_FormattedDates910[[#This Row],[Time2Fix]]&gt;399,CVEsTime2Fix_FormattedDates910[[#This Row],[Time2Fix]]&lt;500),1,0)</f>
        <v>0</v>
      </c>
      <c r="L305">
        <f>IF(AND(CVEsTime2Fix_FormattedDates910[[#This Row],[Time2Fix]]&gt;499,CVEsTime2Fix_FormattedDates910[[#This Row],[Time2Fix]]&lt;1000),1,0)</f>
        <v>0</v>
      </c>
    </row>
    <row r="306" spans="1:12" hidden="1" x14ac:dyDescent="0.25">
      <c r="A306" t="s">
        <v>1</v>
      </c>
      <c r="B306" s="11">
        <v>42915</v>
      </c>
      <c r="C306" s="11">
        <v>42929</v>
      </c>
      <c r="D306" s="16">
        <v>14</v>
      </c>
      <c r="E306">
        <f>IF(CVEsTime2Fix_FormattedDates910[[#This Row],[Time2Fix]]&lt;0,1,0)</f>
        <v>0</v>
      </c>
      <c r="F306">
        <f>IF(AND(CVEsTime2Fix_FormattedDates910[[#This Row],[Time2Fix]]&gt;0,CVEsTime2Fix_FormattedDates910[[#This Row],[Time2Fix]]&lt;50),1,0)</f>
        <v>1</v>
      </c>
      <c r="G306">
        <f>IF(AND(CVEsTime2Fix_FormattedDates910[[#This Row],[Time2Fix]]&gt;49,CVEsTime2Fix_FormattedDates910[[#This Row],[Time2Fix]]&lt;100),1,0)</f>
        <v>0</v>
      </c>
      <c r="H306">
        <f>IF(AND(CVEsTime2Fix_FormattedDates910[[#This Row],[Time2Fix]]&gt;99,CVEsTime2Fix_FormattedDates910[[#This Row],[Time2Fix]]&lt;200),1,0)</f>
        <v>0</v>
      </c>
      <c r="I306">
        <f>IF(AND(CVEsTime2Fix_FormattedDates910[[#This Row],[Time2Fix]]&gt;199,CVEsTime2Fix_FormattedDates910[[#This Row],[Time2Fix]]&lt;300),1,0)</f>
        <v>0</v>
      </c>
      <c r="J306">
        <f>IF(AND(CVEsTime2Fix_FormattedDates910[[#This Row],[Time2Fix]]&gt;299,CVEsTime2Fix_FormattedDates910[[#This Row],[Time2Fix]]&lt;400),1,0)</f>
        <v>0</v>
      </c>
      <c r="K306">
        <f>IF(AND(CVEsTime2Fix_FormattedDates910[[#This Row],[Time2Fix]]&gt;399,CVEsTime2Fix_FormattedDates910[[#This Row],[Time2Fix]]&lt;500),1,0)</f>
        <v>0</v>
      </c>
      <c r="L306">
        <f>IF(AND(CVEsTime2Fix_FormattedDates910[[#This Row],[Time2Fix]]&gt;499,CVEsTime2Fix_FormattedDates910[[#This Row],[Time2Fix]]&lt;1000),1,0)</f>
        <v>0</v>
      </c>
    </row>
    <row r="307" spans="1:12" hidden="1" x14ac:dyDescent="0.25">
      <c r="A307" t="s">
        <v>176</v>
      </c>
      <c r="B307" s="11">
        <v>42920</v>
      </c>
      <c r="C307" s="11">
        <v>43070</v>
      </c>
      <c r="D307" s="16">
        <v>150</v>
      </c>
      <c r="E307">
        <f>IF(CVEsTime2Fix_FormattedDates910[[#This Row],[Time2Fix]]&lt;0,1,0)</f>
        <v>0</v>
      </c>
      <c r="F307">
        <f>IF(AND(CVEsTime2Fix_FormattedDates910[[#This Row],[Time2Fix]]&gt;0,CVEsTime2Fix_FormattedDates910[[#This Row],[Time2Fix]]&lt;50),1,0)</f>
        <v>0</v>
      </c>
      <c r="G307">
        <f>IF(AND(CVEsTime2Fix_FormattedDates910[[#This Row],[Time2Fix]]&gt;49,CVEsTime2Fix_FormattedDates910[[#This Row],[Time2Fix]]&lt;100),1,0)</f>
        <v>0</v>
      </c>
      <c r="H307">
        <f>IF(AND(CVEsTime2Fix_FormattedDates910[[#This Row],[Time2Fix]]&gt;99,CVEsTime2Fix_FormattedDates910[[#This Row],[Time2Fix]]&lt;200),1,0)</f>
        <v>1</v>
      </c>
      <c r="I307">
        <f>IF(AND(CVEsTime2Fix_FormattedDates910[[#This Row],[Time2Fix]]&gt;199,CVEsTime2Fix_FormattedDates910[[#This Row],[Time2Fix]]&lt;300),1,0)</f>
        <v>0</v>
      </c>
      <c r="J307">
        <f>IF(AND(CVEsTime2Fix_FormattedDates910[[#This Row],[Time2Fix]]&gt;299,CVEsTime2Fix_FormattedDates910[[#This Row],[Time2Fix]]&lt;400),1,0)</f>
        <v>0</v>
      </c>
      <c r="K307">
        <f>IF(AND(CVEsTime2Fix_FormattedDates910[[#This Row],[Time2Fix]]&gt;399,CVEsTime2Fix_FormattedDates910[[#This Row],[Time2Fix]]&lt;500),1,0)</f>
        <v>0</v>
      </c>
      <c r="L307">
        <f>IF(AND(CVEsTime2Fix_FormattedDates910[[#This Row],[Time2Fix]]&gt;499,CVEsTime2Fix_FormattedDates910[[#This Row],[Time2Fix]]&lt;1000),1,0)</f>
        <v>0</v>
      </c>
    </row>
    <row r="308" spans="1:12" hidden="1" x14ac:dyDescent="0.25">
      <c r="A308" t="s">
        <v>177</v>
      </c>
      <c r="B308" s="11">
        <v>42920</v>
      </c>
      <c r="C308" s="11">
        <v>43070</v>
      </c>
      <c r="D308" s="16">
        <v>150</v>
      </c>
      <c r="E308">
        <f>IF(CVEsTime2Fix_FormattedDates910[[#This Row],[Time2Fix]]&lt;0,1,0)</f>
        <v>0</v>
      </c>
      <c r="F308">
        <f>IF(AND(CVEsTime2Fix_FormattedDates910[[#This Row],[Time2Fix]]&gt;0,CVEsTime2Fix_FormattedDates910[[#This Row],[Time2Fix]]&lt;50),1,0)</f>
        <v>0</v>
      </c>
      <c r="G308">
        <f>IF(AND(CVEsTime2Fix_FormattedDates910[[#This Row],[Time2Fix]]&gt;49,CVEsTime2Fix_FormattedDates910[[#This Row],[Time2Fix]]&lt;100),1,0)</f>
        <v>0</v>
      </c>
      <c r="H308">
        <f>IF(AND(CVEsTime2Fix_FormattedDates910[[#This Row],[Time2Fix]]&gt;99,CVEsTime2Fix_FormattedDates910[[#This Row],[Time2Fix]]&lt;200),1,0)</f>
        <v>1</v>
      </c>
      <c r="I308">
        <f>IF(AND(CVEsTime2Fix_FormattedDates910[[#This Row],[Time2Fix]]&gt;199,CVEsTime2Fix_FormattedDates910[[#This Row],[Time2Fix]]&lt;300),1,0)</f>
        <v>0</v>
      </c>
      <c r="J308">
        <f>IF(AND(CVEsTime2Fix_FormattedDates910[[#This Row],[Time2Fix]]&gt;299,CVEsTime2Fix_FormattedDates910[[#This Row],[Time2Fix]]&lt;400),1,0)</f>
        <v>0</v>
      </c>
      <c r="K308">
        <f>IF(AND(CVEsTime2Fix_FormattedDates910[[#This Row],[Time2Fix]]&gt;399,CVEsTime2Fix_FormattedDates910[[#This Row],[Time2Fix]]&lt;500),1,0)</f>
        <v>0</v>
      </c>
      <c r="L308">
        <f>IF(AND(CVEsTime2Fix_FormattedDates910[[#This Row],[Time2Fix]]&gt;499,CVEsTime2Fix_FormattedDates910[[#This Row],[Time2Fix]]&lt;1000),1,0)</f>
        <v>0</v>
      </c>
    </row>
    <row r="309" spans="1:12" hidden="1" x14ac:dyDescent="0.25">
      <c r="A309" t="s">
        <v>178</v>
      </c>
      <c r="B309" s="11">
        <v>42969</v>
      </c>
      <c r="C309" s="11">
        <v>43081</v>
      </c>
      <c r="D309" s="16">
        <v>112</v>
      </c>
      <c r="E309">
        <f>IF(CVEsTime2Fix_FormattedDates910[[#This Row],[Time2Fix]]&lt;0,1,0)</f>
        <v>0</v>
      </c>
      <c r="F309">
        <f>IF(AND(CVEsTime2Fix_FormattedDates910[[#This Row],[Time2Fix]]&gt;0,CVEsTime2Fix_FormattedDates910[[#This Row],[Time2Fix]]&lt;50),1,0)</f>
        <v>0</v>
      </c>
      <c r="G309">
        <f>IF(AND(CVEsTime2Fix_FormattedDates910[[#This Row],[Time2Fix]]&gt;49,CVEsTime2Fix_FormattedDates910[[#This Row],[Time2Fix]]&lt;100),1,0)</f>
        <v>0</v>
      </c>
      <c r="H309">
        <f>IF(AND(CVEsTime2Fix_FormattedDates910[[#This Row],[Time2Fix]]&gt;99,CVEsTime2Fix_FormattedDates910[[#This Row],[Time2Fix]]&lt;200),1,0)</f>
        <v>1</v>
      </c>
      <c r="I309">
        <f>IF(AND(CVEsTime2Fix_FormattedDates910[[#This Row],[Time2Fix]]&gt;199,CVEsTime2Fix_FormattedDates910[[#This Row],[Time2Fix]]&lt;300),1,0)</f>
        <v>0</v>
      </c>
      <c r="J309">
        <f>IF(AND(CVEsTime2Fix_FormattedDates910[[#This Row],[Time2Fix]]&gt;299,CVEsTime2Fix_FormattedDates910[[#This Row],[Time2Fix]]&lt;400),1,0)</f>
        <v>0</v>
      </c>
      <c r="K309">
        <f>IF(AND(CVEsTime2Fix_FormattedDates910[[#This Row],[Time2Fix]]&gt;399,CVEsTime2Fix_FormattedDates910[[#This Row],[Time2Fix]]&lt;500),1,0)</f>
        <v>0</v>
      </c>
      <c r="L309">
        <f>IF(AND(CVEsTime2Fix_FormattedDates910[[#This Row],[Time2Fix]]&gt;499,CVEsTime2Fix_FormattedDates910[[#This Row],[Time2Fix]]&lt;1000),1,0)</f>
        <v>0</v>
      </c>
    </row>
    <row r="310" spans="1:12" hidden="1" x14ac:dyDescent="0.25">
      <c r="A310" t="s">
        <v>179</v>
      </c>
      <c r="B310" s="11">
        <v>42997</v>
      </c>
      <c r="C310" s="11"/>
      <c r="D310" s="16"/>
      <c r="E310">
        <f>IF(CVEsTime2Fix_FormattedDates910[[#This Row],[Time2Fix]]&lt;0,1,0)</f>
        <v>0</v>
      </c>
      <c r="F310">
        <f>IF(AND(CVEsTime2Fix_FormattedDates910[[#This Row],[Time2Fix]]&gt;0,CVEsTime2Fix_FormattedDates910[[#This Row],[Time2Fix]]&lt;50),1,0)</f>
        <v>0</v>
      </c>
      <c r="G310">
        <f>IF(AND(CVEsTime2Fix_FormattedDates910[[#This Row],[Time2Fix]]&gt;49,CVEsTime2Fix_FormattedDates910[[#This Row],[Time2Fix]]&lt;100),1,0)</f>
        <v>0</v>
      </c>
      <c r="H310">
        <f>IF(AND(CVEsTime2Fix_FormattedDates910[[#This Row],[Time2Fix]]&gt;99,CVEsTime2Fix_FormattedDates910[[#This Row],[Time2Fix]]&lt;200),1,0)</f>
        <v>0</v>
      </c>
      <c r="I310">
        <f>IF(AND(CVEsTime2Fix_FormattedDates910[[#This Row],[Time2Fix]]&gt;199,CVEsTime2Fix_FormattedDates910[[#This Row],[Time2Fix]]&lt;300),1,0)</f>
        <v>0</v>
      </c>
      <c r="J310">
        <f>IF(AND(CVEsTime2Fix_FormattedDates910[[#This Row],[Time2Fix]]&gt;299,CVEsTime2Fix_FormattedDates910[[#This Row],[Time2Fix]]&lt;400),1,0)</f>
        <v>0</v>
      </c>
      <c r="K310">
        <f>IF(AND(CVEsTime2Fix_FormattedDates910[[#This Row],[Time2Fix]]&gt;399,CVEsTime2Fix_FormattedDates910[[#This Row],[Time2Fix]]&lt;500),1,0)</f>
        <v>0</v>
      </c>
      <c r="L310">
        <f>IF(AND(CVEsTime2Fix_FormattedDates910[[#This Row],[Time2Fix]]&gt;499,CVEsTime2Fix_FormattedDates910[[#This Row],[Time2Fix]]&lt;1000),1,0)</f>
        <v>0</v>
      </c>
    </row>
    <row r="311" spans="1:12" hidden="1" x14ac:dyDescent="0.25">
      <c r="A311" t="s">
        <v>180</v>
      </c>
      <c r="B311" s="11">
        <v>43000</v>
      </c>
      <c r="C311" s="11"/>
      <c r="D311" s="16"/>
      <c r="E311">
        <f>IF(CVEsTime2Fix_FormattedDates910[[#This Row],[Time2Fix]]&lt;0,1,0)</f>
        <v>0</v>
      </c>
      <c r="F311">
        <f>IF(AND(CVEsTime2Fix_FormattedDates910[[#This Row],[Time2Fix]]&gt;0,CVEsTime2Fix_FormattedDates910[[#This Row],[Time2Fix]]&lt;50),1,0)</f>
        <v>0</v>
      </c>
      <c r="G311">
        <f>IF(AND(CVEsTime2Fix_FormattedDates910[[#This Row],[Time2Fix]]&gt;49,CVEsTime2Fix_FormattedDates910[[#This Row],[Time2Fix]]&lt;100),1,0)</f>
        <v>0</v>
      </c>
      <c r="H311">
        <f>IF(AND(CVEsTime2Fix_FormattedDates910[[#This Row],[Time2Fix]]&gt;99,CVEsTime2Fix_FormattedDates910[[#This Row],[Time2Fix]]&lt;200),1,0)</f>
        <v>0</v>
      </c>
      <c r="I311">
        <f>IF(AND(CVEsTime2Fix_FormattedDates910[[#This Row],[Time2Fix]]&gt;199,CVEsTime2Fix_FormattedDates910[[#This Row],[Time2Fix]]&lt;300),1,0)</f>
        <v>0</v>
      </c>
      <c r="J311">
        <f>IF(AND(CVEsTime2Fix_FormattedDates910[[#This Row],[Time2Fix]]&gt;299,CVEsTime2Fix_FormattedDates910[[#This Row],[Time2Fix]]&lt;400),1,0)</f>
        <v>0</v>
      </c>
      <c r="K311">
        <f>IF(AND(CVEsTime2Fix_FormattedDates910[[#This Row],[Time2Fix]]&gt;399,CVEsTime2Fix_FormattedDates910[[#This Row],[Time2Fix]]&lt;500),1,0)</f>
        <v>0</v>
      </c>
      <c r="L311">
        <f>IF(AND(CVEsTime2Fix_FormattedDates910[[#This Row],[Time2Fix]]&gt;499,CVEsTime2Fix_FormattedDates910[[#This Row],[Time2Fix]]&lt;1000),1,0)</f>
        <v>0</v>
      </c>
    </row>
    <row r="312" spans="1:12" hidden="1" x14ac:dyDescent="0.25">
      <c r="A312" t="s">
        <v>182</v>
      </c>
      <c r="B312" s="11">
        <v>43000</v>
      </c>
      <c r="C312" s="11">
        <v>43067</v>
      </c>
      <c r="D312" s="16">
        <v>67</v>
      </c>
      <c r="E312">
        <f>IF(CVEsTime2Fix_FormattedDates910[[#This Row],[Time2Fix]]&lt;0,1,0)</f>
        <v>0</v>
      </c>
      <c r="F312">
        <f>IF(AND(CVEsTime2Fix_FormattedDates910[[#This Row],[Time2Fix]]&gt;0,CVEsTime2Fix_FormattedDates910[[#This Row],[Time2Fix]]&lt;50),1,0)</f>
        <v>0</v>
      </c>
      <c r="G312">
        <f>IF(AND(CVEsTime2Fix_FormattedDates910[[#This Row],[Time2Fix]]&gt;49,CVEsTime2Fix_FormattedDates910[[#This Row],[Time2Fix]]&lt;100),1,0)</f>
        <v>1</v>
      </c>
      <c r="H312">
        <f>IF(AND(CVEsTime2Fix_FormattedDates910[[#This Row],[Time2Fix]]&gt;99,CVEsTime2Fix_FormattedDates910[[#This Row],[Time2Fix]]&lt;200),1,0)</f>
        <v>0</v>
      </c>
      <c r="I312">
        <f>IF(AND(CVEsTime2Fix_FormattedDates910[[#This Row],[Time2Fix]]&gt;199,CVEsTime2Fix_FormattedDates910[[#This Row],[Time2Fix]]&lt;300),1,0)</f>
        <v>0</v>
      </c>
      <c r="J312">
        <f>IF(AND(CVEsTime2Fix_FormattedDates910[[#This Row],[Time2Fix]]&gt;299,CVEsTime2Fix_FormattedDates910[[#This Row],[Time2Fix]]&lt;400),1,0)</f>
        <v>0</v>
      </c>
      <c r="K312">
        <f>IF(AND(CVEsTime2Fix_FormattedDates910[[#This Row],[Time2Fix]]&gt;399,CVEsTime2Fix_FormattedDates910[[#This Row],[Time2Fix]]&lt;500),1,0)</f>
        <v>0</v>
      </c>
      <c r="L312">
        <f>IF(AND(CVEsTime2Fix_FormattedDates910[[#This Row],[Time2Fix]]&gt;499,CVEsTime2Fix_FormattedDates910[[#This Row],[Time2Fix]]&lt;1000),1,0)</f>
        <v>0</v>
      </c>
    </row>
    <row r="313" spans="1:12" hidden="1" x14ac:dyDescent="0.25">
      <c r="A313" t="s">
        <v>183</v>
      </c>
      <c r="B313" s="11">
        <v>43000</v>
      </c>
      <c r="C313" s="11">
        <v>43067</v>
      </c>
      <c r="D313" s="16">
        <v>67</v>
      </c>
      <c r="E313">
        <f>IF(CVEsTime2Fix_FormattedDates910[[#This Row],[Time2Fix]]&lt;0,1,0)</f>
        <v>0</v>
      </c>
      <c r="F313">
        <f>IF(AND(CVEsTime2Fix_FormattedDates910[[#This Row],[Time2Fix]]&gt;0,CVEsTime2Fix_FormattedDates910[[#This Row],[Time2Fix]]&lt;50),1,0)</f>
        <v>0</v>
      </c>
      <c r="G313">
        <f>IF(AND(CVEsTime2Fix_FormattedDates910[[#This Row],[Time2Fix]]&gt;49,CVEsTime2Fix_FormattedDates910[[#This Row],[Time2Fix]]&lt;100),1,0)</f>
        <v>1</v>
      </c>
      <c r="H313">
        <f>IF(AND(CVEsTime2Fix_FormattedDates910[[#This Row],[Time2Fix]]&gt;99,CVEsTime2Fix_FormattedDates910[[#This Row],[Time2Fix]]&lt;200),1,0)</f>
        <v>0</v>
      </c>
      <c r="I313">
        <f>IF(AND(CVEsTime2Fix_FormattedDates910[[#This Row],[Time2Fix]]&gt;199,CVEsTime2Fix_FormattedDates910[[#This Row],[Time2Fix]]&lt;300),1,0)</f>
        <v>0</v>
      </c>
      <c r="J313">
        <f>IF(AND(CVEsTime2Fix_FormattedDates910[[#This Row],[Time2Fix]]&gt;299,CVEsTime2Fix_FormattedDates910[[#This Row],[Time2Fix]]&lt;400),1,0)</f>
        <v>0</v>
      </c>
      <c r="K313">
        <f>IF(AND(CVEsTime2Fix_FormattedDates910[[#This Row],[Time2Fix]]&gt;399,CVEsTime2Fix_FormattedDates910[[#This Row],[Time2Fix]]&lt;500),1,0)</f>
        <v>0</v>
      </c>
      <c r="L313">
        <f>IF(AND(CVEsTime2Fix_FormattedDates910[[#This Row],[Time2Fix]]&gt;499,CVEsTime2Fix_FormattedDates910[[#This Row],[Time2Fix]]&lt;1000),1,0)</f>
        <v>0</v>
      </c>
    </row>
    <row r="314" spans="1:12" hidden="1" x14ac:dyDescent="0.25">
      <c r="A314" t="s">
        <v>184</v>
      </c>
      <c r="B314" s="11">
        <v>43003</v>
      </c>
      <c r="C314" s="11"/>
      <c r="D314" s="16"/>
      <c r="E314">
        <f>IF(CVEsTime2Fix_FormattedDates910[[#This Row],[Time2Fix]]&lt;0,1,0)</f>
        <v>0</v>
      </c>
      <c r="F314">
        <f>IF(AND(CVEsTime2Fix_FormattedDates910[[#This Row],[Time2Fix]]&gt;0,CVEsTime2Fix_FormattedDates910[[#This Row],[Time2Fix]]&lt;50),1,0)</f>
        <v>0</v>
      </c>
      <c r="G314">
        <f>IF(AND(CVEsTime2Fix_FormattedDates910[[#This Row],[Time2Fix]]&gt;49,CVEsTime2Fix_FormattedDates910[[#This Row],[Time2Fix]]&lt;100),1,0)</f>
        <v>0</v>
      </c>
      <c r="H314">
        <f>IF(AND(CVEsTime2Fix_FormattedDates910[[#This Row],[Time2Fix]]&gt;99,CVEsTime2Fix_FormattedDates910[[#This Row],[Time2Fix]]&lt;200),1,0)</f>
        <v>0</v>
      </c>
      <c r="I314">
        <f>IF(AND(CVEsTime2Fix_FormattedDates910[[#This Row],[Time2Fix]]&gt;199,CVEsTime2Fix_FormattedDates910[[#This Row],[Time2Fix]]&lt;300),1,0)</f>
        <v>0</v>
      </c>
      <c r="J314">
        <f>IF(AND(CVEsTime2Fix_FormattedDates910[[#This Row],[Time2Fix]]&gt;299,CVEsTime2Fix_FormattedDates910[[#This Row],[Time2Fix]]&lt;400),1,0)</f>
        <v>0</v>
      </c>
      <c r="K314">
        <f>IF(AND(CVEsTime2Fix_FormattedDates910[[#This Row],[Time2Fix]]&gt;399,CVEsTime2Fix_FormattedDates910[[#This Row],[Time2Fix]]&lt;500),1,0)</f>
        <v>0</v>
      </c>
      <c r="L314">
        <f>IF(AND(CVEsTime2Fix_FormattedDates910[[#This Row],[Time2Fix]]&gt;499,CVEsTime2Fix_FormattedDates910[[#This Row],[Time2Fix]]&lt;1000),1,0)</f>
        <v>0</v>
      </c>
    </row>
    <row r="315" spans="1:12" hidden="1" x14ac:dyDescent="0.25">
      <c r="A315" t="s">
        <v>185</v>
      </c>
      <c r="B315" s="11">
        <v>43003</v>
      </c>
      <c r="C315" s="11"/>
      <c r="D315" s="15"/>
      <c r="E315">
        <f>IF(CVEsTime2Fix_FormattedDates910[[#This Row],[Time2Fix]]&lt;0,1,0)</f>
        <v>0</v>
      </c>
      <c r="F315">
        <f>IF(AND(CVEsTime2Fix_FormattedDates910[[#This Row],[Time2Fix]]&gt;0,CVEsTime2Fix_FormattedDates910[[#This Row],[Time2Fix]]&lt;50),1,0)</f>
        <v>0</v>
      </c>
      <c r="G315">
        <f>IF(AND(CVEsTime2Fix_FormattedDates910[[#This Row],[Time2Fix]]&gt;49,CVEsTime2Fix_FormattedDates910[[#This Row],[Time2Fix]]&lt;100),1,0)</f>
        <v>0</v>
      </c>
      <c r="H315">
        <f>IF(AND(CVEsTime2Fix_FormattedDates910[[#This Row],[Time2Fix]]&gt;99,CVEsTime2Fix_FormattedDates910[[#This Row],[Time2Fix]]&lt;200),1,0)</f>
        <v>0</v>
      </c>
      <c r="I315">
        <f>IF(AND(CVEsTime2Fix_FormattedDates910[[#This Row],[Time2Fix]]&gt;199,CVEsTime2Fix_FormattedDates910[[#This Row],[Time2Fix]]&lt;300),1,0)</f>
        <v>0</v>
      </c>
      <c r="J315">
        <f>IF(AND(CVEsTime2Fix_FormattedDates910[[#This Row],[Time2Fix]]&gt;299,CVEsTime2Fix_FormattedDates910[[#This Row],[Time2Fix]]&lt;400),1,0)</f>
        <v>0</v>
      </c>
      <c r="K315">
        <f>IF(AND(CVEsTime2Fix_FormattedDates910[[#This Row],[Time2Fix]]&gt;399,CVEsTime2Fix_FormattedDates910[[#This Row],[Time2Fix]]&lt;500),1,0)</f>
        <v>0</v>
      </c>
      <c r="L315">
        <f>IF(AND(CVEsTime2Fix_FormattedDates910[[#This Row],[Time2Fix]]&gt;499,CVEsTime2Fix_FormattedDates910[[#This Row],[Time2Fix]]&lt;1000),1,0)</f>
        <v>0</v>
      </c>
    </row>
    <row r="316" spans="1:12" hidden="1" x14ac:dyDescent="0.25">
      <c r="A316" t="s">
        <v>186</v>
      </c>
      <c r="B316" s="11">
        <v>43003</v>
      </c>
      <c r="C316" s="11"/>
      <c r="D316" s="15"/>
      <c r="E316">
        <f>IF(CVEsTime2Fix_FormattedDates910[[#This Row],[Time2Fix]]&lt;0,1,0)</f>
        <v>0</v>
      </c>
      <c r="F316">
        <f>IF(AND(CVEsTime2Fix_FormattedDates910[[#This Row],[Time2Fix]]&gt;0,CVEsTime2Fix_FormattedDates910[[#This Row],[Time2Fix]]&lt;50),1,0)</f>
        <v>0</v>
      </c>
      <c r="G316">
        <f>IF(AND(CVEsTime2Fix_FormattedDates910[[#This Row],[Time2Fix]]&gt;49,CVEsTime2Fix_FormattedDates910[[#This Row],[Time2Fix]]&lt;100),1,0)</f>
        <v>0</v>
      </c>
      <c r="H316">
        <f>IF(AND(CVEsTime2Fix_FormattedDates910[[#This Row],[Time2Fix]]&gt;99,CVEsTime2Fix_FormattedDates910[[#This Row],[Time2Fix]]&lt;200),1,0)</f>
        <v>0</v>
      </c>
      <c r="I316">
        <f>IF(AND(CVEsTime2Fix_FormattedDates910[[#This Row],[Time2Fix]]&gt;199,CVEsTime2Fix_FormattedDates910[[#This Row],[Time2Fix]]&lt;300),1,0)</f>
        <v>0</v>
      </c>
      <c r="J316">
        <f>IF(AND(CVEsTime2Fix_FormattedDates910[[#This Row],[Time2Fix]]&gt;299,CVEsTime2Fix_FormattedDates910[[#This Row],[Time2Fix]]&lt;400),1,0)</f>
        <v>0</v>
      </c>
      <c r="K316">
        <f>IF(AND(CVEsTime2Fix_FormattedDates910[[#This Row],[Time2Fix]]&gt;399,CVEsTime2Fix_FormattedDates910[[#This Row],[Time2Fix]]&lt;500),1,0)</f>
        <v>0</v>
      </c>
      <c r="L316">
        <f>IF(AND(CVEsTime2Fix_FormattedDates910[[#This Row],[Time2Fix]]&gt;499,CVEsTime2Fix_FormattedDates910[[#This Row],[Time2Fix]]&lt;1000),1,0)</f>
        <v>0</v>
      </c>
    </row>
    <row r="317" spans="1:12" hidden="1" x14ac:dyDescent="0.25">
      <c r="A317" t="s">
        <v>187</v>
      </c>
      <c r="B317" s="11">
        <v>42704</v>
      </c>
      <c r="C317" s="11"/>
      <c r="D317" s="15"/>
      <c r="E317">
        <f>IF(CVEsTime2Fix_FormattedDates910[[#This Row],[Time2Fix]]&lt;0,1,0)</f>
        <v>0</v>
      </c>
      <c r="F317">
        <f>IF(AND(CVEsTime2Fix_FormattedDates910[[#This Row],[Time2Fix]]&gt;0,CVEsTime2Fix_FormattedDates910[[#This Row],[Time2Fix]]&lt;50),1,0)</f>
        <v>0</v>
      </c>
      <c r="G317">
        <f>IF(AND(CVEsTime2Fix_FormattedDates910[[#This Row],[Time2Fix]]&gt;49,CVEsTime2Fix_FormattedDates910[[#This Row],[Time2Fix]]&lt;100),1,0)</f>
        <v>0</v>
      </c>
      <c r="H317">
        <f>IF(AND(CVEsTime2Fix_FormattedDates910[[#This Row],[Time2Fix]]&gt;99,CVEsTime2Fix_FormattedDates910[[#This Row],[Time2Fix]]&lt;200),1,0)</f>
        <v>0</v>
      </c>
      <c r="I317">
        <f>IF(AND(CVEsTime2Fix_FormattedDates910[[#This Row],[Time2Fix]]&gt;199,CVEsTime2Fix_FormattedDates910[[#This Row],[Time2Fix]]&lt;300),1,0)</f>
        <v>0</v>
      </c>
      <c r="J317">
        <f>IF(AND(CVEsTime2Fix_FormattedDates910[[#This Row],[Time2Fix]]&gt;299,CVEsTime2Fix_FormattedDates910[[#This Row],[Time2Fix]]&lt;400),1,0)</f>
        <v>0</v>
      </c>
      <c r="K317">
        <f>IF(AND(CVEsTime2Fix_FormattedDates910[[#This Row],[Time2Fix]]&gt;399,CVEsTime2Fix_FormattedDates910[[#This Row],[Time2Fix]]&lt;500),1,0)</f>
        <v>0</v>
      </c>
      <c r="L317">
        <f>IF(AND(CVEsTime2Fix_FormattedDates910[[#This Row],[Time2Fix]]&gt;499,CVEsTime2Fix_FormattedDates910[[#This Row],[Time2Fix]]&lt;1000),1,0)</f>
        <v>0</v>
      </c>
    </row>
    <row r="318" spans="1:12" hidden="1" x14ac:dyDescent="0.25">
      <c r="A318" t="s">
        <v>188</v>
      </c>
      <c r="B318" s="11">
        <v>43023</v>
      </c>
      <c r="C318" s="11">
        <v>43024</v>
      </c>
      <c r="D318" s="15">
        <v>1</v>
      </c>
      <c r="E318">
        <f>IF(CVEsTime2Fix_FormattedDates910[[#This Row],[Time2Fix]]&lt;0,1,0)</f>
        <v>0</v>
      </c>
      <c r="F318">
        <f>IF(AND(CVEsTime2Fix_FormattedDates910[[#This Row],[Time2Fix]]&gt;0,CVEsTime2Fix_FormattedDates910[[#This Row],[Time2Fix]]&lt;50),1,0)</f>
        <v>1</v>
      </c>
      <c r="G318">
        <f>IF(AND(CVEsTime2Fix_FormattedDates910[[#This Row],[Time2Fix]]&gt;49,CVEsTime2Fix_FormattedDates910[[#This Row],[Time2Fix]]&lt;100),1,0)</f>
        <v>0</v>
      </c>
      <c r="H318">
        <f>IF(AND(CVEsTime2Fix_FormattedDates910[[#This Row],[Time2Fix]]&gt;99,CVEsTime2Fix_FormattedDates910[[#This Row],[Time2Fix]]&lt;200),1,0)</f>
        <v>0</v>
      </c>
      <c r="I318">
        <f>IF(AND(CVEsTime2Fix_FormattedDates910[[#This Row],[Time2Fix]]&gt;199,CVEsTime2Fix_FormattedDates910[[#This Row],[Time2Fix]]&lt;300),1,0)</f>
        <v>0</v>
      </c>
      <c r="J318">
        <f>IF(AND(CVEsTime2Fix_FormattedDates910[[#This Row],[Time2Fix]]&gt;299,CVEsTime2Fix_FormattedDates910[[#This Row],[Time2Fix]]&lt;400),1,0)</f>
        <v>0</v>
      </c>
      <c r="K318">
        <f>IF(AND(CVEsTime2Fix_FormattedDates910[[#This Row],[Time2Fix]]&gt;399,CVEsTime2Fix_FormattedDates910[[#This Row],[Time2Fix]]&lt;500),1,0)</f>
        <v>0</v>
      </c>
      <c r="L318">
        <f>IF(AND(CVEsTime2Fix_FormattedDates910[[#This Row],[Time2Fix]]&gt;499,CVEsTime2Fix_FormattedDates910[[#This Row],[Time2Fix]]&lt;1000),1,0)</f>
        <v>0</v>
      </c>
    </row>
    <row r="319" spans="1:12" hidden="1" x14ac:dyDescent="0.25">
      <c r="A319" t="s">
        <v>189</v>
      </c>
      <c r="B319" s="11">
        <v>43048</v>
      </c>
      <c r="C319" s="11"/>
      <c r="D319" s="15"/>
      <c r="E319">
        <f>IF(CVEsTime2Fix_FormattedDates910[[#This Row],[Time2Fix]]&lt;0,1,0)</f>
        <v>0</v>
      </c>
      <c r="F319">
        <f>IF(AND(CVEsTime2Fix_FormattedDates910[[#This Row],[Time2Fix]]&gt;0,CVEsTime2Fix_FormattedDates910[[#This Row],[Time2Fix]]&lt;50),1,0)</f>
        <v>0</v>
      </c>
      <c r="G319">
        <f>IF(AND(CVEsTime2Fix_FormattedDates910[[#This Row],[Time2Fix]]&gt;49,CVEsTime2Fix_FormattedDates910[[#This Row],[Time2Fix]]&lt;100),1,0)</f>
        <v>0</v>
      </c>
      <c r="H319">
        <f>IF(AND(CVEsTime2Fix_FormattedDates910[[#This Row],[Time2Fix]]&gt;99,CVEsTime2Fix_FormattedDates910[[#This Row],[Time2Fix]]&lt;200),1,0)</f>
        <v>0</v>
      </c>
      <c r="I319">
        <f>IF(AND(CVEsTime2Fix_FormattedDates910[[#This Row],[Time2Fix]]&gt;199,CVEsTime2Fix_FormattedDates910[[#This Row],[Time2Fix]]&lt;300),1,0)</f>
        <v>0</v>
      </c>
      <c r="J319">
        <f>IF(AND(CVEsTime2Fix_FormattedDates910[[#This Row],[Time2Fix]]&gt;299,CVEsTime2Fix_FormattedDates910[[#This Row],[Time2Fix]]&lt;400),1,0)</f>
        <v>0</v>
      </c>
      <c r="K319">
        <f>IF(AND(CVEsTime2Fix_FormattedDates910[[#This Row],[Time2Fix]]&gt;399,CVEsTime2Fix_FormattedDates910[[#This Row],[Time2Fix]]&lt;500),1,0)</f>
        <v>0</v>
      </c>
      <c r="L319">
        <f>IF(AND(CVEsTime2Fix_FormattedDates910[[#This Row],[Time2Fix]]&gt;499,CVEsTime2Fix_FormattedDates910[[#This Row],[Time2Fix]]&lt;1000),1,0)</f>
        <v>0</v>
      </c>
    </row>
    <row r="320" spans="1:12" hidden="1" x14ac:dyDescent="0.25">
      <c r="A320" t="s">
        <v>191</v>
      </c>
      <c r="B320" s="11">
        <v>43048</v>
      </c>
      <c r="C320" s="11" t="s">
        <v>1146</v>
      </c>
      <c r="D320" s="15">
        <v>42</v>
      </c>
      <c r="E320">
        <f>IF(CVEsTime2Fix_FormattedDates910[[#This Row],[Time2Fix]]&lt;0,1,0)</f>
        <v>0</v>
      </c>
      <c r="F320">
        <f>IF(AND(CVEsTime2Fix_FormattedDates910[[#This Row],[Time2Fix]]&gt;0,CVEsTime2Fix_FormattedDates910[[#This Row],[Time2Fix]]&lt;50),1,0)</f>
        <v>1</v>
      </c>
      <c r="G320">
        <f>IF(AND(CVEsTime2Fix_FormattedDates910[[#This Row],[Time2Fix]]&gt;49,CVEsTime2Fix_FormattedDates910[[#This Row],[Time2Fix]]&lt;100),1,0)</f>
        <v>0</v>
      </c>
      <c r="H320">
        <f>IF(AND(CVEsTime2Fix_FormattedDates910[[#This Row],[Time2Fix]]&gt;99,CVEsTime2Fix_FormattedDates910[[#This Row],[Time2Fix]]&lt;200),1,0)</f>
        <v>0</v>
      </c>
      <c r="I320">
        <f>IF(AND(CVEsTime2Fix_FormattedDates910[[#This Row],[Time2Fix]]&gt;199,CVEsTime2Fix_FormattedDates910[[#This Row],[Time2Fix]]&lt;300),1,0)</f>
        <v>0</v>
      </c>
      <c r="J320">
        <f>IF(AND(CVEsTime2Fix_FormattedDates910[[#This Row],[Time2Fix]]&gt;299,CVEsTime2Fix_FormattedDates910[[#This Row],[Time2Fix]]&lt;400),1,0)</f>
        <v>0</v>
      </c>
      <c r="K320">
        <f>IF(AND(CVEsTime2Fix_FormattedDates910[[#This Row],[Time2Fix]]&gt;399,CVEsTime2Fix_FormattedDates910[[#This Row],[Time2Fix]]&lt;500),1,0)</f>
        <v>0</v>
      </c>
      <c r="L320">
        <f>IF(AND(CVEsTime2Fix_FormattedDates910[[#This Row],[Time2Fix]]&gt;499,CVEsTime2Fix_FormattedDates910[[#This Row],[Time2Fix]]&lt;1000),1,0)</f>
        <v>0</v>
      </c>
    </row>
    <row r="321" spans="1:12" hidden="1" x14ac:dyDescent="0.25">
      <c r="A321" t="s">
        <v>192</v>
      </c>
      <c r="B321" s="11">
        <v>43072</v>
      </c>
      <c r="C321" s="11"/>
      <c r="D321" s="15"/>
      <c r="E321">
        <f>IF(CVEsTime2Fix_FormattedDates910[[#This Row],[Time2Fix]]&lt;0,1,0)</f>
        <v>0</v>
      </c>
      <c r="F321">
        <f>IF(AND(CVEsTime2Fix_FormattedDates910[[#This Row],[Time2Fix]]&gt;0,CVEsTime2Fix_FormattedDates910[[#This Row],[Time2Fix]]&lt;50),1,0)</f>
        <v>0</v>
      </c>
      <c r="G321">
        <f>IF(AND(CVEsTime2Fix_FormattedDates910[[#This Row],[Time2Fix]]&gt;49,CVEsTime2Fix_FormattedDates910[[#This Row],[Time2Fix]]&lt;100),1,0)</f>
        <v>0</v>
      </c>
      <c r="H321">
        <f>IF(AND(CVEsTime2Fix_FormattedDates910[[#This Row],[Time2Fix]]&gt;99,CVEsTime2Fix_FormattedDates910[[#This Row],[Time2Fix]]&lt;200),1,0)</f>
        <v>0</v>
      </c>
      <c r="I321">
        <f>IF(AND(CVEsTime2Fix_FormattedDates910[[#This Row],[Time2Fix]]&gt;199,CVEsTime2Fix_FormattedDates910[[#This Row],[Time2Fix]]&lt;300),1,0)</f>
        <v>0</v>
      </c>
      <c r="J321">
        <f>IF(AND(CVEsTime2Fix_FormattedDates910[[#This Row],[Time2Fix]]&gt;299,CVEsTime2Fix_FormattedDates910[[#This Row],[Time2Fix]]&lt;400),1,0)</f>
        <v>0</v>
      </c>
      <c r="K321">
        <f>IF(AND(CVEsTime2Fix_FormattedDates910[[#This Row],[Time2Fix]]&gt;399,CVEsTime2Fix_FormattedDates910[[#This Row],[Time2Fix]]&lt;500),1,0)</f>
        <v>0</v>
      </c>
      <c r="L321">
        <f>IF(AND(CVEsTime2Fix_FormattedDates910[[#This Row],[Time2Fix]]&gt;499,CVEsTime2Fix_FormattedDates910[[#This Row],[Time2Fix]]&lt;1000),1,0)</f>
        <v>0</v>
      </c>
    </row>
    <row r="322" spans="1:12" hidden="1" x14ac:dyDescent="0.25">
      <c r="A322" t="s">
        <v>193</v>
      </c>
      <c r="B322" s="11">
        <v>43072</v>
      </c>
      <c r="C322" s="11"/>
      <c r="D322" s="15"/>
      <c r="E322">
        <f>IF(CVEsTime2Fix_FormattedDates910[[#This Row],[Time2Fix]]&lt;0,1,0)</f>
        <v>0</v>
      </c>
      <c r="F322">
        <f>IF(AND(CVEsTime2Fix_FormattedDates910[[#This Row],[Time2Fix]]&gt;0,CVEsTime2Fix_FormattedDates910[[#This Row],[Time2Fix]]&lt;50),1,0)</f>
        <v>0</v>
      </c>
      <c r="G322">
        <f>IF(AND(CVEsTime2Fix_FormattedDates910[[#This Row],[Time2Fix]]&gt;49,CVEsTime2Fix_FormattedDates910[[#This Row],[Time2Fix]]&lt;100),1,0)</f>
        <v>0</v>
      </c>
      <c r="H322">
        <f>IF(AND(CVEsTime2Fix_FormattedDates910[[#This Row],[Time2Fix]]&gt;99,CVEsTime2Fix_FormattedDates910[[#This Row],[Time2Fix]]&lt;200),1,0)</f>
        <v>0</v>
      </c>
      <c r="I322">
        <f>IF(AND(CVEsTime2Fix_FormattedDates910[[#This Row],[Time2Fix]]&gt;199,CVEsTime2Fix_FormattedDates910[[#This Row],[Time2Fix]]&lt;300),1,0)</f>
        <v>0</v>
      </c>
      <c r="J322">
        <f>IF(AND(CVEsTime2Fix_FormattedDates910[[#This Row],[Time2Fix]]&gt;299,CVEsTime2Fix_FormattedDates910[[#This Row],[Time2Fix]]&lt;400),1,0)</f>
        <v>0</v>
      </c>
      <c r="K322">
        <f>IF(AND(CVEsTime2Fix_FormattedDates910[[#This Row],[Time2Fix]]&gt;399,CVEsTime2Fix_FormattedDates910[[#This Row],[Time2Fix]]&lt;500),1,0)</f>
        <v>0</v>
      </c>
      <c r="L322">
        <f>IF(AND(CVEsTime2Fix_FormattedDates910[[#This Row],[Time2Fix]]&gt;499,CVEsTime2Fix_FormattedDates910[[#This Row],[Time2Fix]]&lt;1000),1,0)</f>
        <v>0</v>
      </c>
    </row>
    <row r="323" spans="1:12" hidden="1" x14ac:dyDescent="0.25">
      <c r="A323" t="s">
        <v>194</v>
      </c>
      <c r="B323" s="11">
        <v>43091</v>
      </c>
      <c r="C323" s="11"/>
      <c r="D323" s="15"/>
      <c r="E323">
        <f>IF(CVEsTime2Fix_FormattedDates910[[#This Row],[Time2Fix]]&lt;0,1,0)</f>
        <v>0</v>
      </c>
      <c r="F323">
        <f>IF(AND(CVEsTime2Fix_FormattedDates910[[#This Row],[Time2Fix]]&gt;0,CVEsTime2Fix_FormattedDates910[[#This Row],[Time2Fix]]&lt;50),1,0)</f>
        <v>0</v>
      </c>
      <c r="G323">
        <f>IF(AND(CVEsTime2Fix_FormattedDates910[[#This Row],[Time2Fix]]&gt;49,CVEsTime2Fix_FormattedDates910[[#This Row],[Time2Fix]]&lt;100),1,0)</f>
        <v>0</v>
      </c>
      <c r="H323">
        <f>IF(AND(CVEsTime2Fix_FormattedDates910[[#This Row],[Time2Fix]]&gt;99,CVEsTime2Fix_FormattedDates910[[#This Row],[Time2Fix]]&lt;200),1,0)</f>
        <v>0</v>
      </c>
      <c r="I323">
        <f>IF(AND(CVEsTime2Fix_FormattedDates910[[#This Row],[Time2Fix]]&gt;199,CVEsTime2Fix_FormattedDates910[[#This Row],[Time2Fix]]&lt;300),1,0)</f>
        <v>0</v>
      </c>
      <c r="J323">
        <f>IF(AND(CVEsTime2Fix_FormattedDates910[[#This Row],[Time2Fix]]&gt;299,CVEsTime2Fix_FormattedDates910[[#This Row],[Time2Fix]]&lt;400),1,0)</f>
        <v>0</v>
      </c>
      <c r="K323">
        <f>IF(AND(CVEsTime2Fix_FormattedDates910[[#This Row],[Time2Fix]]&gt;399,CVEsTime2Fix_FormattedDates910[[#This Row],[Time2Fix]]&lt;500),1,0)</f>
        <v>0</v>
      </c>
      <c r="L323">
        <f>IF(AND(CVEsTime2Fix_FormattedDates910[[#This Row],[Time2Fix]]&gt;499,CVEsTime2Fix_FormattedDates910[[#This Row],[Time2Fix]]&lt;1000),1,0)</f>
        <v>0</v>
      </c>
    </row>
    <row r="324" spans="1:12" hidden="1" x14ac:dyDescent="0.25">
      <c r="A324" t="s">
        <v>195</v>
      </c>
      <c r="B324" s="11">
        <v>43091</v>
      </c>
      <c r="C324" s="11">
        <v>43290</v>
      </c>
      <c r="D324" s="15">
        <v>199</v>
      </c>
      <c r="E324">
        <f>IF(CVEsTime2Fix_FormattedDates910[[#This Row],[Time2Fix]]&lt;0,1,0)</f>
        <v>0</v>
      </c>
      <c r="F324">
        <f>IF(AND(CVEsTime2Fix_FormattedDates910[[#This Row],[Time2Fix]]&gt;0,CVEsTime2Fix_FormattedDates910[[#This Row],[Time2Fix]]&lt;50),1,0)</f>
        <v>0</v>
      </c>
      <c r="G324">
        <f>IF(AND(CVEsTime2Fix_FormattedDates910[[#This Row],[Time2Fix]]&gt;49,CVEsTime2Fix_FormattedDates910[[#This Row],[Time2Fix]]&lt;100),1,0)</f>
        <v>0</v>
      </c>
      <c r="H324">
        <f>IF(AND(CVEsTime2Fix_FormattedDates910[[#This Row],[Time2Fix]]&gt;99,CVEsTime2Fix_FormattedDates910[[#This Row],[Time2Fix]]&lt;200),1,0)</f>
        <v>1</v>
      </c>
      <c r="I324">
        <f>IF(AND(CVEsTime2Fix_FormattedDates910[[#This Row],[Time2Fix]]&gt;199,CVEsTime2Fix_FormattedDates910[[#This Row],[Time2Fix]]&lt;300),1,0)</f>
        <v>0</v>
      </c>
      <c r="J324">
        <f>IF(AND(CVEsTime2Fix_FormattedDates910[[#This Row],[Time2Fix]]&gt;299,CVEsTime2Fix_FormattedDates910[[#This Row],[Time2Fix]]&lt;400),1,0)</f>
        <v>0</v>
      </c>
      <c r="K324">
        <f>IF(AND(CVEsTime2Fix_FormattedDates910[[#This Row],[Time2Fix]]&gt;399,CVEsTime2Fix_FormattedDates910[[#This Row],[Time2Fix]]&lt;500),1,0)</f>
        <v>0</v>
      </c>
      <c r="L324">
        <f>IF(AND(CVEsTime2Fix_FormattedDates910[[#This Row],[Time2Fix]]&gt;499,CVEsTime2Fix_FormattedDates910[[#This Row],[Time2Fix]]&lt;1000),1,0)</f>
        <v>0</v>
      </c>
    </row>
    <row r="325" spans="1:12" x14ac:dyDescent="0.25">
      <c r="A325" t="s">
        <v>196</v>
      </c>
      <c r="B325" s="11">
        <v>43092</v>
      </c>
      <c r="C325" s="11">
        <v>43091</v>
      </c>
      <c r="D325" s="15">
        <v>-1</v>
      </c>
      <c r="E325">
        <f>IF(CVEsTime2Fix_FormattedDates910[[#This Row],[Time2Fix]]&lt;0,1,0)</f>
        <v>1</v>
      </c>
      <c r="F325">
        <f>IF(AND(CVEsTime2Fix_FormattedDates910[[#This Row],[Time2Fix]]&gt;0,CVEsTime2Fix_FormattedDates910[[#This Row],[Time2Fix]]&lt;50),1,0)</f>
        <v>0</v>
      </c>
      <c r="G325">
        <f>IF(AND(CVEsTime2Fix_FormattedDates910[[#This Row],[Time2Fix]]&gt;49,CVEsTime2Fix_FormattedDates910[[#This Row],[Time2Fix]]&lt;100),1,0)</f>
        <v>0</v>
      </c>
      <c r="H325">
        <f>IF(AND(CVEsTime2Fix_FormattedDates910[[#This Row],[Time2Fix]]&gt;99,CVEsTime2Fix_FormattedDates910[[#This Row],[Time2Fix]]&lt;200),1,0)</f>
        <v>0</v>
      </c>
      <c r="I325">
        <f>IF(AND(CVEsTime2Fix_FormattedDates910[[#This Row],[Time2Fix]]&gt;199,CVEsTime2Fix_FormattedDates910[[#This Row],[Time2Fix]]&lt;300),1,0)</f>
        <v>0</v>
      </c>
      <c r="J325">
        <f>IF(AND(CVEsTime2Fix_FormattedDates910[[#This Row],[Time2Fix]]&gt;299,CVEsTime2Fix_FormattedDates910[[#This Row],[Time2Fix]]&lt;400),1,0)</f>
        <v>0</v>
      </c>
      <c r="K325">
        <f>IF(AND(CVEsTime2Fix_FormattedDates910[[#This Row],[Time2Fix]]&gt;399,CVEsTime2Fix_FormattedDates910[[#This Row],[Time2Fix]]&lt;500),1,0)</f>
        <v>0</v>
      </c>
      <c r="L325">
        <f>IF(AND(CVEsTime2Fix_FormattedDates910[[#This Row],[Time2Fix]]&gt;499,CVEsTime2Fix_FormattedDates910[[#This Row],[Time2Fix]]&lt;1000),1,0)</f>
        <v>0</v>
      </c>
    </row>
    <row r="326" spans="1:12" hidden="1" x14ac:dyDescent="0.25">
      <c r="A326" t="s">
        <v>198</v>
      </c>
      <c r="B326" s="11">
        <v>42705</v>
      </c>
      <c r="C326" s="11">
        <v>42906</v>
      </c>
      <c r="D326" s="15">
        <v>201</v>
      </c>
      <c r="E326">
        <f>IF(CVEsTime2Fix_FormattedDates910[[#This Row],[Time2Fix]]&lt;0,1,0)</f>
        <v>0</v>
      </c>
      <c r="F326">
        <f>IF(AND(CVEsTime2Fix_FormattedDates910[[#This Row],[Time2Fix]]&gt;0,CVEsTime2Fix_FormattedDates910[[#This Row],[Time2Fix]]&lt;50),1,0)</f>
        <v>0</v>
      </c>
      <c r="G326">
        <f>IF(AND(CVEsTime2Fix_FormattedDates910[[#This Row],[Time2Fix]]&gt;49,CVEsTime2Fix_FormattedDates910[[#This Row],[Time2Fix]]&lt;100),1,0)</f>
        <v>0</v>
      </c>
      <c r="H326">
        <f>IF(AND(CVEsTime2Fix_FormattedDates910[[#This Row],[Time2Fix]]&gt;99,CVEsTime2Fix_FormattedDates910[[#This Row],[Time2Fix]]&lt;200),1,0)</f>
        <v>0</v>
      </c>
      <c r="I326">
        <f>IF(AND(CVEsTime2Fix_FormattedDates910[[#This Row],[Time2Fix]]&gt;199,CVEsTime2Fix_FormattedDates910[[#This Row],[Time2Fix]]&lt;300),1,0)</f>
        <v>1</v>
      </c>
      <c r="J326">
        <f>IF(AND(CVEsTime2Fix_FormattedDates910[[#This Row],[Time2Fix]]&gt;299,CVEsTime2Fix_FormattedDates910[[#This Row],[Time2Fix]]&lt;400),1,0)</f>
        <v>0</v>
      </c>
      <c r="K326">
        <f>IF(AND(CVEsTime2Fix_FormattedDates910[[#This Row],[Time2Fix]]&gt;399,CVEsTime2Fix_FormattedDates910[[#This Row],[Time2Fix]]&lt;500),1,0)</f>
        <v>0</v>
      </c>
      <c r="L326">
        <f>IF(AND(CVEsTime2Fix_FormattedDates910[[#This Row],[Time2Fix]]&gt;499,CVEsTime2Fix_FormattedDates910[[#This Row],[Time2Fix]]&lt;1000),1,0)</f>
        <v>0</v>
      </c>
    </row>
    <row r="327" spans="1:12" hidden="1" x14ac:dyDescent="0.25">
      <c r="A327" t="s">
        <v>199</v>
      </c>
      <c r="B327" s="11">
        <v>42705</v>
      </c>
      <c r="C327" s="11">
        <v>42936</v>
      </c>
      <c r="D327" s="15">
        <v>231</v>
      </c>
      <c r="E327">
        <f>IF(CVEsTime2Fix_FormattedDates910[[#This Row],[Time2Fix]]&lt;0,1,0)</f>
        <v>0</v>
      </c>
      <c r="F327">
        <f>IF(AND(CVEsTime2Fix_FormattedDates910[[#This Row],[Time2Fix]]&gt;0,CVEsTime2Fix_FormattedDates910[[#This Row],[Time2Fix]]&lt;50),1,0)</f>
        <v>0</v>
      </c>
      <c r="G327">
        <f>IF(AND(CVEsTime2Fix_FormattedDates910[[#This Row],[Time2Fix]]&gt;49,CVEsTime2Fix_FormattedDates910[[#This Row],[Time2Fix]]&lt;100),1,0)</f>
        <v>0</v>
      </c>
      <c r="H327">
        <f>IF(AND(CVEsTime2Fix_FormattedDates910[[#This Row],[Time2Fix]]&gt;99,CVEsTime2Fix_FormattedDates910[[#This Row],[Time2Fix]]&lt;200),1,0)</f>
        <v>0</v>
      </c>
      <c r="I327">
        <f>IF(AND(CVEsTime2Fix_FormattedDates910[[#This Row],[Time2Fix]]&gt;199,CVEsTime2Fix_FormattedDates910[[#This Row],[Time2Fix]]&lt;300),1,0)</f>
        <v>1</v>
      </c>
      <c r="J327">
        <f>IF(AND(CVEsTime2Fix_FormattedDates910[[#This Row],[Time2Fix]]&gt;299,CVEsTime2Fix_FormattedDates910[[#This Row],[Time2Fix]]&lt;400),1,0)</f>
        <v>0</v>
      </c>
      <c r="K327">
        <f>IF(AND(CVEsTime2Fix_FormattedDates910[[#This Row],[Time2Fix]]&gt;399,CVEsTime2Fix_FormattedDates910[[#This Row],[Time2Fix]]&lt;500),1,0)</f>
        <v>0</v>
      </c>
      <c r="L327">
        <f>IF(AND(CVEsTime2Fix_FormattedDates910[[#This Row],[Time2Fix]]&gt;499,CVEsTime2Fix_FormattedDates910[[#This Row],[Time2Fix]]&lt;1000),1,0)</f>
        <v>0</v>
      </c>
    </row>
    <row r="328" spans="1:12" hidden="1" x14ac:dyDescent="0.25">
      <c r="A328" t="s">
        <v>200</v>
      </c>
      <c r="B328" s="20">
        <v>42710</v>
      </c>
      <c r="C328" s="20">
        <v>43678</v>
      </c>
      <c r="D328" s="18">
        <v>968</v>
      </c>
      <c r="E328">
        <f>IF(CVEsTime2Fix_FormattedDates910[[#This Row],[Time2Fix]]&lt;0,1,0)</f>
        <v>0</v>
      </c>
      <c r="F328">
        <f>IF(AND(CVEsTime2Fix_FormattedDates910[[#This Row],[Time2Fix]]&gt;0,CVEsTime2Fix_FormattedDates910[[#This Row],[Time2Fix]]&lt;50),1,0)</f>
        <v>0</v>
      </c>
      <c r="G328">
        <f>IF(AND(CVEsTime2Fix_FormattedDates910[[#This Row],[Time2Fix]]&gt;49,CVEsTime2Fix_FormattedDates910[[#This Row],[Time2Fix]]&lt;100),1,0)</f>
        <v>0</v>
      </c>
      <c r="H328">
        <f>IF(AND(CVEsTime2Fix_FormattedDates910[[#This Row],[Time2Fix]]&gt;99,CVEsTime2Fix_FormattedDates910[[#This Row],[Time2Fix]]&lt;200),1,0)</f>
        <v>0</v>
      </c>
      <c r="I328">
        <f>IF(AND(CVEsTime2Fix_FormattedDates910[[#This Row],[Time2Fix]]&gt;199,CVEsTime2Fix_FormattedDates910[[#This Row],[Time2Fix]]&lt;300),1,0)</f>
        <v>0</v>
      </c>
      <c r="J328">
        <f>IF(AND(CVEsTime2Fix_FormattedDates910[[#This Row],[Time2Fix]]&gt;299,CVEsTime2Fix_FormattedDates910[[#This Row],[Time2Fix]]&lt;400),1,0)</f>
        <v>0</v>
      </c>
      <c r="K328">
        <f>IF(AND(CVEsTime2Fix_FormattedDates910[[#This Row],[Time2Fix]]&gt;399,CVEsTime2Fix_FormattedDates910[[#This Row],[Time2Fix]]&lt;500),1,0)</f>
        <v>0</v>
      </c>
      <c r="L328">
        <f>IF(AND(CVEsTime2Fix_FormattedDates910[[#This Row],[Time2Fix]]&gt;499,CVEsTime2Fix_FormattedDates910[[#This Row],[Time2Fix]]&lt;1000),1,0)</f>
        <v>1</v>
      </c>
    </row>
    <row r="329" spans="1:12" hidden="1" x14ac:dyDescent="0.25">
      <c r="A329" t="s">
        <v>202</v>
      </c>
      <c r="B329" s="11">
        <v>42720</v>
      </c>
      <c r="C329" s="11">
        <v>43153</v>
      </c>
      <c r="D329" s="15">
        <v>433</v>
      </c>
      <c r="E329">
        <f>IF(CVEsTime2Fix_FormattedDates910[[#This Row],[Time2Fix]]&lt;0,1,0)</f>
        <v>0</v>
      </c>
      <c r="F329">
        <f>IF(AND(CVEsTime2Fix_FormattedDates910[[#This Row],[Time2Fix]]&gt;0,CVEsTime2Fix_FormattedDates910[[#This Row],[Time2Fix]]&lt;50),1,0)</f>
        <v>0</v>
      </c>
      <c r="G329">
        <f>IF(AND(CVEsTime2Fix_FormattedDates910[[#This Row],[Time2Fix]]&gt;49,CVEsTime2Fix_FormattedDates910[[#This Row],[Time2Fix]]&lt;100),1,0)</f>
        <v>0</v>
      </c>
      <c r="H329">
        <f>IF(AND(CVEsTime2Fix_FormattedDates910[[#This Row],[Time2Fix]]&gt;99,CVEsTime2Fix_FormattedDates910[[#This Row],[Time2Fix]]&lt;200),1,0)</f>
        <v>0</v>
      </c>
      <c r="I329">
        <f>IF(AND(CVEsTime2Fix_FormattedDates910[[#This Row],[Time2Fix]]&gt;199,CVEsTime2Fix_FormattedDates910[[#This Row],[Time2Fix]]&lt;300),1,0)</f>
        <v>0</v>
      </c>
      <c r="J329">
        <f>IF(AND(CVEsTime2Fix_FormattedDates910[[#This Row],[Time2Fix]]&gt;299,CVEsTime2Fix_FormattedDates910[[#This Row],[Time2Fix]]&lt;400),1,0)</f>
        <v>0</v>
      </c>
      <c r="K329">
        <f>IF(AND(CVEsTime2Fix_FormattedDates910[[#This Row],[Time2Fix]]&gt;399,CVEsTime2Fix_FormattedDates910[[#This Row],[Time2Fix]]&lt;500),1,0)</f>
        <v>1</v>
      </c>
      <c r="L329">
        <f>IF(AND(CVEsTime2Fix_FormattedDates910[[#This Row],[Time2Fix]]&gt;499,CVEsTime2Fix_FormattedDates910[[#This Row],[Time2Fix]]&lt;1000),1,0)</f>
        <v>0</v>
      </c>
    </row>
    <row r="330" spans="1:12" hidden="1" x14ac:dyDescent="0.25">
      <c r="A330" t="s">
        <v>204</v>
      </c>
      <c r="B330" s="11">
        <v>42720</v>
      </c>
      <c r="C330" s="11">
        <v>43223</v>
      </c>
      <c r="D330" s="15">
        <v>503</v>
      </c>
      <c r="E330">
        <f>IF(CVEsTime2Fix_FormattedDates910[[#This Row],[Time2Fix]]&lt;0,1,0)</f>
        <v>0</v>
      </c>
      <c r="F330">
        <f>IF(AND(CVEsTime2Fix_FormattedDates910[[#This Row],[Time2Fix]]&gt;0,CVEsTime2Fix_FormattedDates910[[#This Row],[Time2Fix]]&lt;50),1,0)</f>
        <v>0</v>
      </c>
      <c r="G330">
        <f>IF(AND(CVEsTime2Fix_FormattedDates910[[#This Row],[Time2Fix]]&gt;49,CVEsTime2Fix_FormattedDates910[[#This Row],[Time2Fix]]&lt;100),1,0)</f>
        <v>0</v>
      </c>
      <c r="H330">
        <f>IF(AND(CVEsTime2Fix_FormattedDates910[[#This Row],[Time2Fix]]&gt;99,CVEsTime2Fix_FormattedDates910[[#This Row],[Time2Fix]]&lt;200),1,0)</f>
        <v>0</v>
      </c>
      <c r="I330">
        <f>IF(AND(CVEsTime2Fix_FormattedDates910[[#This Row],[Time2Fix]]&gt;199,CVEsTime2Fix_FormattedDates910[[#This Row],[Time2Fix]]&lt;300),1,0)</f>
        <v>0</v>
      </c>
      <c r="J330">
        <f>IF(AND(CVEsTime2Fix_FormattedDates910[[#This Row],[Time2Fix]]&gt;299,CVEsTime2Fix_FormattedDates910[[#This Row],[Time2Fix]]&lt;400),1,0)</f>
        <v>0</v>
      </c>
      <c r="K330">
        <f>IF(AND(CVEsTime2Fix_FormattedDates910[[#This Row],[Time2Fix]]&gt;399,CVEsTime2Fix_FormattedDates910[[#This Row],[Time2Fix]]&lt;500),1,0)</f>
        <v>0</v>
      </c>
      <c r="L330">
        <f>IF(AND(CVEsTime2Fix_FormattedDates910[[#This Row],[Time2Fix]]&gt;499,CVEsTime2Fix_FormattedDates910[[#This Row],[Time2Fix]]&lt;1000),1,0)</f>
        <v>1</v>
      </c>
    </row>
    <row r="331" spans="1:12" hidden="1" x14ac:dyDescent="0.25">
      <c r="A331" t="s">
        <v>206</v>
      </c>
      <c r="B331" s="11">
        <v>42738</v>
      </c>
      <c r="C331" s="11" t="s">
        <v>1148</v>
      </c>
      <c r="D331" s="15">
        <v>23</v>
      </c>
      <c r="E331">
        <f>IF(CVEsTime2Fix_FormattedDates910[[#This Row],[Time2Fix]]&lt;0,1,0)</f>
        <v>0</v>
      </c>
      <c r="F331">
        <f>IF(AND(CVEsTime2Fix_FormattedDates910[[#This Row],[Time2Fix]]&gt;0,CVEsTime2Fix_FormattedDates910[[#This Row],[Time2Fix]]&lt;50),1,0)</f>
        <v>1</v>
      </c>
      <c r="G331">
        <f>IF(AND(CVEsTime2Fix_FormattedDates910[[#This Row],[Time2Fix]]&gt;49,CVEsTime2Fix_FormattedDates910[[#This Row],[Time2Fix]]&lt;100),1,0)</f>
        <v>0</v>
      </c>
      <c r="H331">
        <f>IF(AND(CVEsTime2Fix_FormattedDates910[[#This Row],[Time2Fix]]&gt;99,CVEsTime2Fix_FormattedDates910[[#This Row],[Time2Fix]]&lt;200),1,0)</f>
        <v>0</v>
      </c>
      <c r="I331">
        <f>IF(AND(CVEsTime2Fix_FormattedDates910[[#This Row],[Time2Fix]]&gt;199,CVEsTime2Fix_FormattedDates910[[#This Row],[Time2Fix]]&lt;300),1,0)</f>
        <v>0</v>
      </c>
      <c r="J331">
        <f>IF(AND(CVEsTime2Fix_FormattedDates910[[#This Row],[Time2Fix]]&gt;299,CVEsTime2Fix_FormattedDates910[[#This Row],[Time2Fix]]&lt;400),1,0)</f>
        <v>0</v>
      </c>
      <c r="K331">
        <f>IF(AND(CVEsTime2Fix_FormattedDates910[[#This Row],[Time2Fix]]&gt;399,CVEsTime2Fix_FormattedDates910[[#This Row],[Time2Fix]]&lt;500),1,0)</f>
        <v>0</v>
      </c>
      <c r="L331">
        <f>IF(AND(CVEsTime2Fix_FormattedDates910[[#This Row],[Time2Fix]]&gt;499,CVEsTime2Fix_FormattedDates910[[#This Row],[Time2Fix]]&lt;1000),1,0)</f>
        <v>0</v>
      </c>
    </row>
    <row r="332" spans="1:12" hidden="1" x14ac:dyDescent="0.25">
      <c r="A332" t="s">
        <v>207</v>
      </c>
      <c r="B332" s="11">
        <v>42738</v>
      </c>
      <c r="C332" s="11">
        <v>42816</v>
      </c>
      <c r="D332" s="15">
        <v>78</v>
      </c>
      <c r="E332">
        <f>IF(CVEsTime2Fix_FormattedDates910[[#This Row],[Time2Fix]]&lt;0,1,0)</f>
        <v>0</v>
      </c>
      <c r="F332">
        <f>IF(AND(CVEsTime2Fix_FormattedDates910[[#This Row],[Time2Fix]]&gt;0,CVEsTime2Fix_FormattedDates910[[#This Row],[Time2Fix]]&lt;50),1,0)</f>
        <v>0</v>
      </c>
      <c r="G332">
        <f>IF(AND(CVEsTime2Fix_FormattedDates910[[#This Row],[Time2Fix]]&gt;49,CVEsTime2Fix_FormattedDates910[[#This Row],[Time2Fix]]&lt;100),1,0)</f>
        <v>1</v>
      </c>
      <c r="H332">
        <f>IF(AND(CVEsTime2Fix_FormattedDates910[[#This Row],[Time2Fix]]&gt;99,CVEsTime2Fix_FormattedDates910[[#This Row],[Time2Fix]]&lt;200),1,0)</f>
        <v>0</v>
      </c>
      <c r="I332">
        <f>IF(AND(CVEsTime2Fix_FormattedDates910[[#This Row],[Time2Fix]]&gt;199,CVEsTime2Fix_FormattedDates910[[#This Row],[Time2Fix]]&lt;300),1,0)</f>
        <v>0</v>
      </c>
      <c r="J332">
        <f>IF(AND(CVEsTime2Fix_FormattedDates910[[#This Row],[Time2Fix]]&gt;299,CVEsTime2Fix_FormattedDates910[[#This Row],[Time2Fix]]&lt;400),1,0)</f>
        <v>0</v>
      </c>
      <c r="K332">
        <f>IF(AND(CVEsTime2Fix_FormattedDates910[[#This Row],[Time2Fix]]&gt;399,CVEsTime2Fix_FormattedDates910[[#This Row],[Time2Fix]]&lt;500),1,0)</f>
        <v>0</v>
      </c>
      <c r="L332">
        <f>IF(AND(CVEsTime2Fix_FormattedDates910[[#This Row],[Time2Fix]]&gt;499,CVEsTime2Fix_FormattedDates910[[#This Row],[Time2Fix]]&lt;1000),1,0)</f>
        <v>0</v>
      </c>
    </row>
    <row r="333" spans="1:12" hidden="1" x14ac:dyDescent="0.25">
      <c r="A333" t="s">
        <v>208</v>
      </c>
      <c r="B333" s="11">
        <v>42766</v>
      </c>
      <c r="C333" s="11">
        <v>42823</v>
      </c>
      <c r="D333" s="15">
        <v>57</v>
      </c>
      <c r="E333">
        <f>IF(CVEsTime2Fix_FormattedDates910[[#This Row],[Time2Fix]]&lt;0,1,0)</f>
        <v>0</v>
      </c>
      <c r="F333">
        <f>IF(AND(CVEsTime2Fix_FormattedDates910[[#This Row],[Time2Fix]]&gt;0,CVEsTime2Fix_FormattedDates910[[#This Row],[Time2Fix]]&lt;50),1,0)</f>
        <v>0</v>
      </c>
      <c r="G333">
        <f>IF(AND(CVEsTime2Fix_FormattedDates910[[#This Row],[Time2Fix]]&gt;49,CVEsTime2Fix_FormattedDates910[[#This Row],[Time2Fix]]&lt;100),1,0)</f>
        <v>1</v>
      </c>
      <c r="H333">
        <f>IF(AND(CVEsTime2Fix_FormattedDates910[[#This Row],[Time2Fix]]&gt;99,CVEsTime2Fix_FormattedDates910[[#This Row],[Time2Fix]]&lt;200),1,0)</f>
        <v>0</v>
      </c>
      <c r="I333">
        <f>IF(AND(CVEsTime2Fix_FormattedDates910[[#This Row],[Time2Fix]]&gt;199,CVEsTime2Fix_FormattedDates910[[#This Row],[Time2Fix]]&lt;300),1,0)</f>
        <v>0</v>
      </c>
      <c r="J333">
        <f>IF(AND(CVEsTime2Fix_FormattedDates910[[#This Row],[Time2Fix]]&gt;299,CVEsTime2Fix_FormattedDates910[[#This Row],[Time2Fix]]&lt;400),1,0)</f>
        <v>0</v>
      </c>
      <c r="K333">
        <f>IF(AND(CVEsTime2Fix_FormattedDates910[[#This Row],[Time2Fix]]&gt;399,CVEsTime2Fix_FormattedDates910[[#This Row],[Time2Fix]]&lt;500),1,0)</f>
        <v>0</v>
      </c>
      <c r="L333">
        <f>IF(AND(CVEsTime2Fix_FormattedDates910[[#This Row],[Time2Fix]]&gt;499,CVEsTime2Fix_FormattedDates910[[#This Row],[Time2Fix]]&lt;1000),1,0)</f>
        <v>0</v>
      </c>
    </row>
    <row r="334" spans="1:12" hidden="1" x14ac:dyDescent="0.25">
      <c r="A334" t="s">
        <v>209</v>
      </c>
      <c r="B334" s="11">
        <v>42767</v>
      </c>
      <c r="C334" s="11">
        <v>42887</v>
      </c>
      <c r="D334" s="15">
        <v>120</v>
      </c>
      <c r="E334">
        <f>IF(CVEsTime2Fix_FormattedDates910[[#This Row],[Time2Fix]]&lt;0,1,0)</f>
        <v>0</v>
      </c>
      <c r="F334">
        <f>IF(AND(CVEsTime2Fix_FormattedDates910[[#This Row],[Time2Fix]]&gt;0,CVEsTime2Fix_FormattedDates910[[#This Row],[Time2Fix]]&lt;50),1,0)</f>
        <v>0</v>
      </c>
      <c r="G334">
        <f>IF(AND(CVEsTime2Fix_FormattedDates910[[#This Row],[Time2Fix]]&gt;49,CVEsTime2Fix_FormattedDates910[[#This Row],[Time2Fix]]&lt;100),1,0)</f>
        <v>0</v>
      </c>
      <c r="H334">
        <f>IF(AND(CVEsTime2Fix_FormattedDates910[[#This Row],[Time2Fix]]&gt;99,CVEsTime2Fix_FormattedDates910[[#This Row],[Time2Fix]]&lt;200),1,0)</f>
        <v>1</v>
      </c>
      <c r="I334">
        <f>IF(AND(CVEsTime2Fix_FormattedDates910[[#This Row],[Time2Fix]]&gt;199,CVEsTime2Fix_FormattedDates910[[#This Row],[Time2Fix]]&lt;300),1,0)</f>
        <v>0</v>
      </c>
      <c r="J334">
        <f>IF(AND(CVEsTime2Fix_FormattedDates910[[#This Row],[Time2Fix]]&gt;299,CVEsTime2Fix_FormattedDates910[[#This Row],[Time2Fix]]&lt;400),1,0)</f>
        <v>0</v>
      </c>
      <c r="K334">
        <f>IF(AND(CVEsTime2Fix_FormattedDates910[[#This Row],[Time2Fix]]&gt;399,CVEsTime2Fix_FormattedDates910[[#This Row],[Time2Fix]]&lt;500),1,0)</f>
        <v>0</v>
      </c>
      <c r="L334">
        <f>IF(AND(CVEsTime2Fix_FormattedDates910[[#This Row],[Time2Fix]]&gt;499,CVEsTime2Fix_FormattedDates910[[#This Row],[Time2Fix]]&lt;1000),1,0)</f>
        <v>0</v>
      </c>
    </row>
    <row r="335" spans="1:12" hidden="1" x14ac:dyDescent="0.25">
      <c r="A335" t="s">
        <v>210</v>
      </c>
      <c r="B335" s="11">
        <v>42767</v>
      </c>
      <c r="C335" s="11">
        <v>43014</v>
      </c>
      <c r="D335" s="15">
        <v>247</v>
      </c>
      <c r="E335">
        <f>IF(CVEsTime2Fix_FormattedDates910[[#This Row],[Time2Fix]]&lt;0,1,0)</f>
        <v>0</v>
      </c>
      <c r="F335">
        <f>IF(AND(CVEsTime2Fix_FormattedDates910[[#This Row],[Time2Fix]]&gt;0,CVEsTime2Fix_FormattedDates910[[#This Row],[Time2Fix]]&lt;50),1,0)</f>
        <v>0</v>
      </c>
      <c r="G335">
        <f>IF(AND(CVEsTime2Fix_FormattedDates910[[#This Row],[Time2Fix]]&gt;49,CVEsTime2Fix_FormattedDates910[[#This Row],[Time2Fix]]&lt;100),1,0)</f>
        <v>0</v>
      </c>
      <c r="H335">
        <f>IF(AND(CVEsTime2Fix_FormattedDates910[[#This Row],[Time2Fix]]&gt;99,CVEsTime2Fix_FormattedDates910[[#This Row],[Time2Fix]]&lt;200),1,0)</f>
        <v>0</v>
      </c>
      <c r="I335">
        <f>IF(AND(CVEsTime2Fix_FormattedDates910[[#This Row],[Time2Fix]]&gt;199,CVEsTime2Fix_FormattedDates910[[#This Row],[Time2Fix]]&lt;300),1,0)</f>
        <v>1</v>
      </c>
      <c r="J335">
        <f>IF(AND(CVEsTime2Fix_FormattedDates910[[#This Row],[Time2Fix]]&gt;299,CVEsTime2Fix_FormattedDates910[[#This Row],[Time2Fix]]&lt;400),1,0)</f>
        <v>0</v>
      </c>
      <c r="K335">
        <f>IF(AND(CVEsTime2Fix_FormattedDates910[[#This Row],[Time2Fix]]&gt;399,CVEsTime2Fix_FormattedDates910[[#This Row],[Time2Fix]]&lt;500),1,0)</f>
        <v>0</v>
      </c>
      <c r="L335">
        <f>IF(AND(CVEsTime2Fix_FormattedDates910[[#This Row],[Time2Fix]]&gt;499,CVEsTime2Fix_FormattedDates910[[#This Row],[Time2Fix]]&lt;1000),1,0)</f>
        <v>0</v>
      </c>
    </row>
    <row r="336" spans="1:12" hidden="1" x14ac:dyDescent="0.25">
      <c r="A336" t="s">
        <v>211</v>
      </c>
      <c r="B336" s="11">
        <v>42767</v>
      </c>
      <c r="C336" s="11">
        <v>43014</v>
      </c>
      <c r="D336" s="15">
        <v>247</v>
      </c>
      <c r="E336">
        <f>IF(CVEsTime2Fix_FormattedDates910[[#This Row],[Time2Fix]]&lt;0,1,0)</f>
        <v>0</v>
      </c>
      <c r="F336">
        <f>IF(AND(CVEsTime2Fix_FormattedDates910[[#This Row],[Time2Fix]]&gt;0,CVEsTime2Fix_FormattedDates910[[#This Row],[Time2Fix]]&lt;50),1,0)</f>
        <v>0</v>
      </c>
      <c r="G336">
        <f>IF(AND(CVEsTime2Fix_FormattedDates910[[#This Row],[Time2Fix]]&gt;49,CVEsTime2Fix_FormattedDates910[[#This Row],[Time2Fix]]&lt;100),1,0)</f>
        <v>0</v>
      </c>
      <c r="H336">
        <f>IF(AND(CVEsTime2Fix_FormattedDates910[[#This Row],[Time2Fix]]&gt;99,CVEsTime2Fix_FormattedDates910[[#This Row],[Time2Fix]]&lt;200),1,0)</f>
        <v>0</v>
      </c>
      <c r="I336">
        <f>IF(AND(CVEsTime2Fix_FormattedDates910[[#This Row],[Time2Fix]]&gt;199,CVEsTime2Fix_FormattedDates910[[#This Row],[Time2Fix]]&lt;300),1,0)</f>
        <v>1</v>
      </c>
      <c r="J336">
        <f>IF(AND(CVEsTime2Fix_FormattedDates910[[#This Row],[Time2Fix]]&gt;299,CVEsTime2Fix_FormattedDates910[[#This Row],[Time2Fix]]&lt;400),1,0)</f>
        <v>0</v>
      </c>
      <c r="K336">
        <f>IF(AND(CVEsTime2Fix_FormattedDates910[[#This Row],[Time2Fix]]&gt;399,CVEsTime2Fix_FormattedDates910[[#This Row],[Time2Fix]]&lt;500),1,0)</f>
        <v>0</v>
      </c>
      <c r="L336">
        <f>IF(AND(CVEsTime2Fix_FormattedDates910[[#This Row],[Time2Fix]]&gt;499,CVEsTime2Fix_FormattedDates910[[#This Row],[Time2Fix]]&lt;1000),1,0)</f>
        <v>0</v>
      </c>
    </row>
    <row r="337" spans="1:12" hidden="1" x14ac:dyDescent="0.25">
      <c r="A337" t="s">
        <v>212</v>
      </c>
      <c r="B337" s="11">
        <v>42767</v>
      </c>
      <c r="C337" s="11">
        <v>43014</v>
      </c>
      <c r="D337" s="15">
        <v>247</v>
      </c>
      <c r="E337">
        <f>IF(CVEsTime2Fix_FormattedDates910[[#This Row],[Time2Fix]]&lt;0,1,0)</f>
        <v>0</v>
      </c>
      <c r="F337">
        <f>IF(AND(CVEsTime2Fix_FormattedDates910[[#This Row],[Time2Fix]]&gt;0,CVEsTime2Fix_FormattedDates910[[#This Row],[Time2Fix]]&lt;50),1,0)</f>
        <v>0</v>
      </c>
      <c r="G337">
        <f>IF(AND(CVEsTime2Fix_FormattedDates910[[#This Row],[Time2Fix]]&gt;49,CVEsTime2Fix_FormattedDates910[[#This Row],[Time2Fix]]&lt;100),1,0)</f>
        <v>0</v>
      </c>
      <c r="H337">
        <f>IF(AND(CVEsTime2Fix_FormattedDates910[[#This Row],[Time2Fix]]&gt;99,CVEsTime2Fix_FormattedDates910[[#This Row],[Time2Fix]]&lt;200),1,0)</f>
        <v>0</v>
      </c>
      <c r="I337">
        <f>IF(AND(CVEsTime2Fix_FormattedDates910[[#This Row],[Time2Fix]]&gt;199,CVEsTime2Fix_FormattedDates910[[#This Row],[Time2Fix]]&lt;300),1,0)</f>
        <v>1</v>
      </c>
      <c r="J337">
        <f>IF(AND(CVEsTime2Fix_FormattedDates910[[#This Row],[Time2Fix]]&gt;299,CVEsTime2Fix_FormattedDates910[[#This Row],[Time2Fix]]&lt;400),1,0)</f>
        <v>0</v>
      </c>
      <c r="K337">
        <f>IF(AND(CVEsTime2Fix_FormattedDates910[[#This Row],[Time2Fix]]&gt;399,CVEsTime2Fix_FormattedDates910[[#This Row],[Time2Fix]]&lt;500),1,0)</f>
        <v>0</v>
      </c>
      <c r="L337">
        <f>IF(AND(CVEsTime2Fix_FormattedDates910[[#This Row],[Time2Fix]]&gt;499,CVEsTime2Fix_FormattedDates910[[#This Row],[Time2Fix]]&lt;1000),1,0)</f>
        <v>0</v>
      </c>
    </row>
    <row r="338" spans="1:12" hidden="1" x14ac:dyDescent="0.25">
      <c r="A338" t="s">
        <v>213</v>
      </c>
      <c r="B338" s="11">
        <v>42767</v>
      </c>
      <c r="C338" s="11">
        <v>43014</v>
      </c>
      <c r="D338" s="15">
        <v>247</v>
      </c>
      <c r="E338">
        <f>IF(CVEsTime2Fix_FormattedDates910[[#This Row],[Time2Fix]]&lt;0,1,0)</f>
        <v>0</v>
      </c>
      <c r="F338">
        <f>IF(AND(CVEsTime2Fix_FormattedDates910[[#This Row],[Time2Fix]]&gt;0,CVEsTime2Fix_FormattedDates910[[#This Row],[Time2Fix]]&lt;50),1,0)</f>
        <v>0</v>
      </c>
      <c r="G338">
        <f>IF(AND(CVEsTime2Fix_FormattedDates910[[#This Row],[Time2Fix]]&gt;49,CVEsTime2Fix_FormattedDates910[[#This Row],[Time2Fix]]&lt;100),1,0)</f>
        <v>0</v>
      </c>
      <c r="H338">
        <f>IF(AND(CVEsTime2Fix_FormattedDates910[[#This Row],[Time2Fix]]&gt;99,CVEsTime2Fix_FormattedDates910[[#This Row],[Time2Fix]]&lt;200),1,0)</f>
        <v>0</v>
      </c>
      <c r="I338">
        <f>IF(AND(CVEsTime2Fix_FormattedDates910[[#This Row],[Time2Fix]]&gt;199,CVEsTime2Fix_FormattedDates910[[#This Row],[Time2Fix]]&lt;300),1,0)</f>
        <v>1</v>
      </c>
      <c r="J338">
        <f>IF(AND(CVEsTime2Fix_FormattedDates910[[#This Row],[Time2Fix]]&gt;299,CVEsTime2Fix_FormattedDates910[[#This Row],[Time2Fix]]&lt;400),1,0)</f>
        <v>0</v>
      </c>
      <c r="K338">
        <f>IF(AND(CVEsTime2Fix_FormattedDates910[[#This Row],[Time2Fix]]&gt;399,CVEsTime2Fix_FormattedDates910[[#This Row],[Time2Fix]]&lt;500),1,0)</f>
        <v>0</v>
      </c>
      <c r="L338">
        <f>IF(AND(CVEsTime2Fix_FormattedDates910[[#This Row],[Time2Fix]]&gt;499,CVEsTime2Fix_FormattedDates910[[#This Row],[Time2Fix]]&lt;1000),1,0)</f>
        <v>0</v>
      </c>
    </row>
    <row r="339" spans="1:12" hidden="1" x14ac:dyDescent="0.25">
      <c r="A339" t="s">
        <v>214</v>
      </c>
      <c r="B339" s="11">
        <v>42767</v>
      </c>
      <c r="C339" s="11">
        <v>43241</v>
      </c>
      <c r="D339" s="15">
        <v>474</v>
      </c>
      <c r="E339">
        <f>IF(CVEsTime2Fix_FormattedDates910[[#This Row],[Time2Fix]]&lt;0,1,0)</f>
        <v>0</v>
      </c>
      <c r="F339">
        <f>IF(AND(CVEsTime2Fix_FormattedDates910[[#This Row],[Time2Fix]]&gt;0,CVEsTime2Fix_FormattedDates910[[#This Row],[Time2Fix]]&lt;50),1,0)</f>
        <v>0</v>
      </c>
      <c r="G339">
        <f>IF(AND(CVEsTime2Fix_FormattedDates910[[#This Row],[Time2Fix]]&gt;49,CVEsTime2Fix_FormattedDates910[[#This Row],[Time2Fix]]&lt;100),1,0)</f>
        <v>0</v>
      </c>
      <c r="H339">
        <f>IF(AND(CVEsTime2Fix_FormattedDates910[[#This Row],[Time2Fix]]&gt;99,CVEsTime2Fix_FormattedDates910[[#This Row],[Time2Fix]]&lt;200),1,0)</f>
        <v>0</v>
      </c>
      <c r="I339">
        <f>IF(AND(CVEsTime2Fix_FormattedDates910[[#This Row],[Time2Fix]]&gt;199,CVEsTime2Fix_FormattedDates910[[#This Row],[Time2Fix]]&lt;300),1,0)</f>
        <v>0</v>
      </c>
      <c r="J339">
        <f>IF(AND(CVEsTime2Fix_FormattedDates910[[#This Row],[Time2Fix]]&gt;299,CVEsTime2Fix_FormattedDates910[[#This Row],[Time2Fix]]&lt;400),1,0)</f>
        <v>0</v>
      </c>
      <c r="K339">
        <f>IF(AND(CVEsTime2Fix_FormattedDates910[[#This Row],[Time2Fix]]&gt;399,CVEsTime2Fix_FormattedDates910[[#This Row],[Time2Fix]]&lt;500),1,0)</f>
        <v>1</v>
      </c>
      <c r="L339">
        <f>IF(AND(CVEsTime2Fix_FormattedDates910[[#This Row],[Time2Fix]]&gt;499,CVEsTime2Fix_FormattedDates910[[#This Row],[Time2Fix]]&lt;1000),1,0)</f>
        <v>0</v>
      </c>
    </row>
    <row r="340" spans="1:12" hidden="1" x14ac:dyDescent="0.25">
      <c r="A340" t="s">
        <v>215</v>
      </c>
      <c r="B340" s="11">
        <v>42772</v>
      </c>
      <c r="C340" s="11">
        <v>42864</v>
      </c>
      <c r="D340" s="15">
        <v>92</v>
      </c>
      <c r="E340">
        <f>IF(CVEsTime2Fix_FormattedDates910[[#This Row],[Time2Fix]]&lt;0,1,0)</f>
        <v>0</v>
      </c>
      <c r="F340">
        <f>IF(AND(CVEsTime2Fix_FormattedDates910[[#This Row],[Time2Fix]]&gt;0,CVEsTime2Fix_FormattedDates910[[#This Row],[Time2Fix]]&lt;50),1,0)</f>
        <v>0</v>
      </c>
      <c r="G340">
        <f>IF(AND(CVEsTime2Fix_FormattedDates910[[#This Row],[Time2Fix]]&gt;49,CVEsTime2Fix_FormattedDates910[[#This Row],[Time2Fix]]&lt;100),1,0)</f>
        <v>1</v>
      </c>
      <c r="H340">
        <f>IF(AND(CVEsTime2Fix_FormattedDates910[[#This Row],[Time2Fix]]&gt;99,CVEsTime2Fix_FormattedDates910[[#This Row],[Time2Fix]]&lt;200),1,0)</f>
        <v>0</v>
      </c>
      <c r="I340">
        <f>IF(AND(CVEsTime2Fix_FormattedDates910[[#This Row],[Time2Fix]]&gt;199,CVEsTime2Fix_FormattedDates910[[#This Row],[Time2Fix]]&lt;300),1,0)</f>
        <v>0</v>
      </c>
      <c r="J340">
        <f>IF(AND(CVEsTime2Fix_FormattedDates910[[#This Row],[Time2Fix]]&gt;299,CVEsTime2Fix_FormattedDates910[[#This Row],[Time2Fix]]&lt;400),1,0)</f>
        <v>0</v>
      </c>
      <c r="K340">
        <f>IF(AND(CVEsTime2Fix_FormattedDates910[[#This Row],[Time2Fix]]&gt;399,CVEsTime2Fix_FormattedDates910[[#This Row],[Time2Fix]]&lt;500),1,0)</f>
        <v>0</v>
      </c>
      <c r="L340">
        <f>IF(AND(CVEsTime2Fix_FormattedDates910[[#This Row],[Time2Fix]]&gt;499,CVEsTime2Fix_FormattedDates910[[#This Row],[Time2Fix]]&lt;1000),1,0)</f>
        <v>0</v>
      </c>
    </row>
    <row r="341" spans="1:12" hidden="1" x14ac:dyDescent="0.25">
      <c r="A341" t="s">
        <v>216</v>
      </c>
      <c r="B341" s="11">
        <v>42772</v>
      </c>
      <c r="C341" s="11">
        <v>42864</v>
      </c>
      <c r="D341" s="15">
        <v>92</v>
      </c>
      <c r="E341">
        <f>IF(CVEsTime2Fix_FormattedDates910[[#This Row],[Time2Fix]]&lt;0,1,0)</f>
        <v>0</v>
      </c>
      <c r="F341">
        <f>IF(AND(CVEsTime2Fix_FormattedDates910[[#This Row],[Time2Fix]]&gt;0,CVEsTime2Fix_FormattedDates910[[#This Row],[Time2Fix]]&lt;50),1,0)</f>
        <v>0</v>
      </c>
      <c r="G341">
        <f>IF(AND(CVEsTime2Fix_FormattedDates910[[#This Row],[Time2Fix]]&gt;49,CVEsTime2Fix_FormattedDates910[[#This Row],[Time2Fix]]&lt;100),1,0)</f>
        <v>1</v>
      </c>
      <c r="H341">
        <f>IF(AND(CVEsTime2Fix_FormattedDates910[[#This Row],[Time2Fix]]&gt;99,CVEsTime2Fix_FormattedDates910[[#This Row],[Time2Fix]]&lt;200),1,0)</f>
        <v>0</v>
      </c>
      <c r="I341">
        <f>IF(AND(CVEsTime2Fix_FormattedDates910[[#This Row],[Time2Fix]]&gt;199,CVEsTime2Fix_FormattedDates910[[#This Row],[Time2Fix]]&lt;300),1,0)</f>
        <v>0</v>
      </c>
      <c r="J341">
        <f>IF(AND(CVEsTime2Fix_FormattedDates910[[#This Row],[Time2Fix]]&gt;299,CVEsTime2Fix_FormattedDates910[[#This Row],[Time2Fix]]&lt;400),1,0)</f>
        <v>0</v>
      </c>
      <c r="K341">
        <f>IF(AND(CVEsTime2Fix_FormattedDates910[[#This Row],[Time2Fix]]&gt;399,CVEsTime2Fix_FormattedDates910[[#This Row],[Time2Fix]]&lt;500),1,0)</f>
        <v>0</v>
      </c>
      <c r="L341">
        <f>IF(AND(CVEsTime2Fix_FormattedDates910[[#This Row],[Time2Fix]]&gt;499,CVEsTime2Fix_FormattedDates910[[#This Row],[Time2Fix]]&lt;1000),1,0)</f>
        <v>0</v>
      </c>
    </row>
    <row r="342" spans="1:12" hidden="1" x14ac:dyDescent="0.25">
      <c r="A342" t="s">
        <v>217</v>
      </c>
      <c r="B342" s="11">
        <v>42789</v>
      </c>
      <c r="C342" s="11">
        <v>42789</v>
      </c>
      <c r="D342" s="15">
        <v>0</v>
      </c>
      <c r="E342">
        <f>IF(CVEsTime2Fix_FormattedDates910[[#This Row],[Time2Fix]]&lt;0,1,0)</f>
        <v>0</v>
      </c>
      <c r="F342">
        <f>IF(AND(CVEsTime2Fix_FormattedDates910[[#This Row],[Time2Fix]]&gt;0,CVEsTime2Fix_FormattedDates910[[#This Row],[Time2Fix]]&lt;50),1,0)</f>
        <v>0</v>
      </c>
      <c r="G342">
        <f>IF(AND(CVEsTime2Fix_FormattedDates910[[#This Row],[Time2Fix]]&gt;49,CVEsTime2Fix_FormattedDates910[[#This Row],[Time2Fix]]&lt;100),1,0)</f>
        <v>0</v>
      </c>
      <c r="H342">
        <f>IF(AND(CVEsTime2Fix_FormattedDates910[[#This Row],[Time2Fix]]&gt;99,CVEsTime2Fix_FormattedDates910[[#This Row],[Time2Fix]]&lt;200),1,0)</f>
        <v>0</v>
      </c>
      <c r="I342">
        <f>IF(AND(CVEsTime2Fix_FormattedDates910[[#This Row],[Time2Fix]]&gt;199,CVEsTime2Fix_FormattedDates910[[#This Row],[Time2Fix]]&lt;300),1,0)</f>
        <v>0</v>
      </c>
      <c r="J342">
        <f>IF(AND(CVEsTime2Fix_FormattedDates910[[#This Row],[Time2Fix]]&gt;299,CVEsTime2Fix_FormattedDates910[[#This Row],[Time2Fix]]&lt;400),1,0)</f>
        <v>0</v>
      </c>
      <c r="K342">
        <f>IF(AND(CVEsTime2Fix_FormattedDates910[[#This Row],[Time2Fix]]&gt;399,CVEsTime2Fix_FormattedDates910[[#This Row],[Time2Fix]]&lt;500),1,0)</f>
        <v>0</v>
      </c>
      <c r="L342">
        <f>IF(AND(CVEsTime2Fix_FormattedDates910[[#This Row],[Time2Fix]]&gt;499,CVEsTime2Fix_FormattedDates910[[#This Row],[Time2Fix]]&lt;1000),1,0)</f>
        <v>0</v>
      </c>
    </row>
    <row r="343" spans="1:12" hidden="1" x14ac:dyDescent="0.25">
      <c r="A343" t="s">
        <v>218</v>
      </c>
      <c r="B343" s="11">
        <v>42789</v>
      </c>
      <c r="C343" s="11">
        <v>42789</v>
      </c>
      <c r="D343" s="15">
        <v>0</v>
      </c>
      <c r="E343">
        <f>IF(CVEsTime2Fix_FormattedDates910[[#This Row],[Time2Fix]]&lt;0,1,0)</f>
        <v>0</v>
      </c>
      <c r="F343">
        <f>IF(AND(CVEsTime2Fix_FormattedDates910[[#This Row],[Time2Fix]]&gt;0,CVEsTime2Fix_FormattedDates910[[#This Row],[Time2Fix]]&lt;50),1,0)</f>
        <v>0</v>
      </c>
      <c r="G343">
        <f>IF(AND(CVEsTime2Fix_FormattedDates910[[#This Row],[Time2Fix]]&gt;49,CVEsTime2Fix_FormattedDates910[[#This Row],[Time2Fix]]&lt;100),1,0)</f>
        <v>0</v>
      </c>
      <c r="H343">
        <f>IF(AND(CVEsTime2Fix_FormattedDates910[[#This Row],[Time2Fix]]&gt;99,CVEsTime2Fix_FormattedDates910[[#This Row],[Time2Fix]]&lt;200),1,0)</f>
        <v>0</v>
      </c>
      <c r="I343">
        <f>IF(AND(CVEsTime2Fix_FormattedDates910[[#This Row],[Time2Fix]]&gt;199,CVEsTime2Fix_FormattedDates910[[#This Row],[Time2Fix]]&lt;300),1,0)</f>
        <v>0</v>
      </c>
      <c r="J343">
        <f>IF(AND(CVEsTime2Fix_FormattedDates910[[#This Row],[Time2Fix]]&gt;299,CVEsTime2Fix_FormattedDates910[[#This Row],[Time2Fix]]&lt;400),1,0)</f>
        <v>0</v>
      </c>
      <c r="K343">
        <f>IF(AND(CVEsTime2Fix_FormattedDates910[[#This Row],[Time2Fix]]&gt;399,CVEsTime2Fix_FormattedDates910[[#This Row],[Time2Fix]]&lt;500),1,0)</f>
        <v>0</v>
      </c>
      <c r="L343">
        <f>IF(AND(CVEsTime2Fix_FormattedDates910[[#This Row],[Time2Fix]]&gt;499,CVEsTime2Fix_FormattedDates910[[#This Row],[Time2Fix]]&lt;1000),1,0)</f>
        <v>0</v>
      </c>
    </row>
    <row r="344" spans="1:12" hidden="1" x14ac:dyDescent="0.25">
      <c r="A344" t="s">
        <v>219</v>
      </c>
      <c r="B344" s="11">
        <v>42815</v>
      </c>
      <c r="C344" s="11" t="s">
        <v>1149</v>
      </c>
      <c r="D344" s="15">
        <v>22</v>
      </c>
      <c r="E344">
        <f>IF(CVEsTime2Fix_FormattedDates910[[#This Row],[Time2Fix]]&lt;0,1,0)</f>
        <v>0</v>
      </c>
      <c r="F344">
        <f>IF(AND(CVEsTime2Fix_FormattedDates910[[#This Row],[Time2Fix]]&gt;0,CVEsTime2Fix_FormattedDates910[[#This Row],[Time2Fix]]&lt;50),1,0)</f>
        <v>1</v>
      </c>
      <c r="G344">
        <f>IF(AND(CVEsTime2Fix_FormattedDates910[[#This Row],[Time2Fix]]&gt;49,CVEsTime2Fix_FormattedDates910[[#This Row],[Time2Fix]]&lt;100),1,0)</f>
        <v>0</v>
      </c>
      <c r="H344">
        <f>IF(AND(CVEsTime2Fix_FormattedDates910[[#This Row],[Time2Fix]]&gt;99,CVEsTime2Fix_FormattedDates910[[#This Row],[Time2Fix]]&lt;200),1,0)</f>
        <v>0</v>
      </c>
      <c r="I344">
        <f>IF(AND(CVEsTime2Fix_FormattedDates910[[#This Row],[Time2Fix]]&gt;199,CVEsTime2Fix_FormattedDates910[[#This Row],[Time2Fix]]&lt;300),1,0)</f>
        <v>0</v>
      </c>
      <c r="J344">
        <f>IF(AND(CVEsTime2Fix_FormattedDates910[[#This Row],[Time2Fix]]&gt;299,CVEsTime2Fix_FormattedDates910[[#This Row],[Time2Fix]]&lt;400),1,0)</f>
        <v>0</v>
      </c>
      <c r="K344">
        <f>IF(AND(CVEsTime2Fix_FormattedDates910[[#This Row],[Time2Fix]]&gt;399,CVEsTime2Fix_FormattedDates910[[#This Row],[Time2Fix]]&lt;500),1,0)</f>
        <v>0</v>
      </c>
      <c r="L344">
        <f>IF(AND(CVEsTime2Fix_FormattedDates910[[#This Row],[Time2Fix]]&gt;499,CVEsTime2Fix_FormattedDates910[[#This Row],[Time2Fix]]&lt;1000),1,0)</f>
        <v>0</v>
      </c>
    </row>
    <row r="345" spans="1:12" hidden="1" x14ac:dyDescent="0.25">
      <c r="A345" t="s">
        <v>220</v>
      </c>
      <c r="B345" s="11">
        <v>42843</v>
      </c>
      <c r="C345" s="11">
        <v>42879</v>
      </c>
      <c r="D345" s="15">
        <v>36</v>
      </c>
      <c r="E345">
        <f>IF(CVEsTime2Fix_FormattedDates910[[#This Row],[Time2Fix]]&lt;0,1,0)</f>
        <v>0</v>
      </c>
      <c r="F345">
        <f>IF(AND(CVEsTime2Fix_FormattedDates910[[#This Row],[Time2Fix]]&gt;0,CVEsTime2Fix_FormattedDates910[[#This Row],[Time2Fix]]&lt;50),1,0)</f>
        <v>1</v>
      </c>
      <c r="G345">
        <f>IF(AND(CVEsTime2Fix_FormattedDates910[[#This Row],[Time2Fix]]&gt;49,CVEsTime2Fix_FormattedDates910[[#This Row],[Time2Fix]]&lt;100),1,0)</f>
        <v>0</v>
      </c>
      <c r="H345">
        <f>IF(AND(CVEsTime2Fix_FormattedDates910[[#This Row],[Time2Fix]]&gt;99,CVEsTime2Fix_FormattedDates910[[#This Row],[Time2Fix]]&lt;200),1,0)</f>
        <v>0</v>
      </c>
      <c r="I345">
        <f>IF(AND(CVEsTime2Fix_FormattedDates910[[#This Row],[Time2Fix]]&gt;199,CVEsTime2Fix_FormattedDates910[[#This Row],[Time2Fix]]&lt;300),1,0)</f>
        <v>0</v>
      </c>
      <c r="J345">
        <f>IF(AND(CVEsTime2Fix_FormattedDates910[[#This Row],[Time2Fix]]&gt;299,CVEsTime2Fix_FormattedDates910[[#This Row],[Time2Fix]]&lt;400),1,0)</f>
        <v>0</v>
      </c>
      <c r="K345">
        <f>IF(AND(CVEsTime2Fix_FormattedDates910[[#This Row],[Time2Fix]]&gt;399,CVEsTime2Fix_FormattedDates910[[#This Row],[Time2Fix]]&lt;500),1,0)</f>
        <v>0</v>
      </c>
      <c r="L345">
        <f>IF(AND(CVEsTime2Fix_FormattedDates910[[#This Row],[Time2Fix]]&gt;499,CVEsTime2Fix_FormattedDates910[[#This Row],[Time2Fix]]&lt;1000),1,0)</f>
        <v>0</v>
      </c>
    </row>
    <row r="346" spans="1:12" hidden="1" x14ac:dyDescent="0.25">
      <c r="A346" t="s">
        <v>221</v>
      </c>
      <c r="B346" s="11">
        <v>42843</v>
      </c>
      <c r="C346" s="11">
        <v>42879</v>
      </c>
      <c r="D346" s="15">
        <v>36</v>
      </c>
      <c r="E346">
        <f>IF(CVEsTime2Fix_FormattedDates910[[#This Row],[Time2Fix]]&lt;0,1,0)</f>
        <v>0</v>
      </c>
      <c r="F346">
        <f>IF(AND(CVEsTime2Fix_FormattedDates910[[#This Row],[Time2Fix]]&gt;0,CVEsTime2Fix_FormattedDates910[[#This Row],[Time2Fix]]&lt;50),1,0)</f>
        <v>1</v>
      </c>
      <c r="G346">
        <f>IF(AND(CVEsTime2Fix_FormattedDates910[[#This Row],[Time2Fix]]&gt;49,CVEsTime2Fix_FormattedDates910[[#This Row],[Time2Fix]]&lt;100),1,0)</f>
        <v>0</v>
      </c>
      <c r="H346">
        <f>IF(AND(CVEsTime2Fix_FormattedDates910[[#This Row],[Time2Fix]]&gt;99,CVEsTime2Fix_FormattedDates910[[#This Row],[Time2Fix]]&lt;200),1,0)</f>
        <v>0</v>
      </c>
      <c r="I346">
        <f>IF(AND(CVEsTime2Fix_FormattedDates910[[#This Row],[Time2Fix]]&gt;199,CVEsTime2Fix_FormattedDates910[[#This Row],[Time2Fix]]&lt;300),1,0)</f>
        <v>0</v>
      </c>
      <c r="J346">
        <f>IF(AND(CVEsTime2Fix_FormattedDates910[[#This Row],[Time2Fix]]&gt;299,CVEsTime2Fix_FormattedDates910[[#This Row],[Time2Fix]]&lt;400),1,0)</f>
        <v>0</v>
      </c>
      <c r="K346">
        <f>IF(AND(CVEsTime2Fix_FormattedDates910[[#This Row],[Time2Fix]]&gt;399,CVEsTime2Fix_FormattedDates910[[#This Row],[Time2Fix]]&lt;500),1,0)</f>
        <v>0</v>
      </c>
      <c r="L346">
        <f>IF(AND(CVEsTime2Fix_FormattedDates910[[#This Row],[Time2Fix]]&gt;499,CVEsTime2Fix_FormattedDates910[[#This Row],[Time2Fix]]&lt;1000),1,0)</f>
        <v>0</v>
      </c>
    </row>
    <row r="347" spans="1:12" hidden="1" x14ac:dyDescent="0.25">
      <c r="A347" t="s">
        <v>222</v>
      </c>
      <c r="B347" s="11">
        <v>42843</v>
      </c>
      <c r="C347" s="11">
        <v>42879</v>
      </c>
      <c r="D347" s="15">
        <v>36</v>
      </c>
      <c r="E347">
        <f>IF(CVEsTime2Fix_FormattedDates910[[#This Row],[Time2Fix]]&lt;0,1,0)</f>
        <v>0</v>
      </c>
      <c r="F347">
        <f>IF(AND(CVEsTime2Fix_FormattedDates910[[#This Row],[Time2Fix]]&gt;0,CVEsTime2Fix_FormattedDates910[[#This Row],[Time2Fix]]&lt;50),1,0)</f>
        <v>1</v>
      </c>
      <c r="G347">
        <f>IF(AND(CVEsTime2Fix_FormattedDates910[[#This Row],[Time2Fix]]&gt;49,CVEsTime2Fix_FormattedDates910[[#This Row],[Time2Fix]]&lt;100),1,0)</f>
        <v>0</v>
      </c>
      <c r="H347">
        <f>IF(AND(CVEsTime2Fix_FormattedDates910[[#This Row],[Time2Fix]]&gt;99,CVEsTime2Fix_FormattedDates910[[#This Row],[Time2Fix]]&lt;200),1,0)</f>
        <v>0</v>
      </c>
      <c r="I347">
        <f>IF(AND(CVEsTime2Fix_FormattedDates910[[#This Row],[Time2Fix]]&gt;199,CVEsTime2Fix_FormattedDates910[[#This Row],[Time2Fix]]&lt;300),1,0)</f>
        <v>0</v>
      </c>
      <c r="J347">
        <f>IF(AND(CVEsTime2Fix_FormattedDates910[[#This Row],[Time2Fix]]&gt;299,CVEsTime2Fix_FormattedDates910[[#This Row],[Time2Fix]]&lt;400),1,0)</f>
        <v>0</v>
      </c>
      <c r="K347">
        <f>IF(AND(CVEsTime2Fix_FormattedDates910[[#This Row],[Time2Fix]]&gt;399,CVEsTime2Fix_FormattedDates910[[#This Row],[Time2Fix]]&lt;500),1,0)</f>
        <v>0</v>
      </c>
      <c r="L347">
        <f>IF(AND(CVEsTime2Fix_FormattedDates910[[#This Row],[Time2Fix]]&gt;499,CVEsTime2Fix_FormattedDates910[[#This Row],[Time2Fix]]&lt;1000),1,0)</f>
        <v>0</v>
      </c>
    </row>
    <row r="348" spans="1:12" hidden="1" x14ac:dyDescent="0.25">
      <c r="A348" t="s">
        <v>223</v>
      </c>
      <c r="B348" s="11">
        <v>42843</v>
      </c>
      <c r="C348" s="11">
        <v>42879</v>
      </c>
      <c r="D348" s="15">
        <v>36</v>
      </c>
      <c r="E348">
        <f>IF(CVEsTime2Fix_FormattedDates910[[#This Row],[Time2Fix]]&lt;0,1,0)</f>
        <v>0</v>
      </c>
      <c r="F348">
        <f>IF(AND(CVEsTime2Fix_FormattedDates910[[#This Row],[Time2Fix]]&gt;0,CVEsTime2Fix_FormattedDates910[[#This Row],[Time2Fix]]&lt;50),1,0)</f>
        <v>1</v>
      </c>
      <c r="G348">
        <f>IF(AND(CVEsTime2Fix_FormattedDates910[[#This Row],[Time2Fix]]&gt;49,CVEsTime2Fix_FormattedDates910[[#This Row],[Time2Fix]]&lt;100),1,0)</f>
        <v>0</v>
      </c>
      <c r="H348">
        <f>IF(AND(CVEsTime2Fix_FormattedDates910[[#This Row],[Time2Fix]]&gt;99,CVEsTime2Fix_FormattedDates910[[#This Row],[Time2Fix]]&lt;200),1,0)</f>
        <v>0</v>
      </c>
      <c r="I348">
        <f>IF(AND(CVEsTime2Fix_FormattedDates910[[#This Row],[Time2Fix]]&gt;199,CVEsTime2Fix_FormattedDates910[[#This Row],[Time2Fix]]&lt;300),1,0)</f>
        <v>0</v>
      </c>
      <c r="J348">
        <f>IF(AND(CVEsTime2Fix_FormattedDates910[[#This Row],[Time2Fix]]&gt;299,CVEsTime2Fix_FormattedDates910[[#This Row],[Time2Fix]]&lt;400),1,0)</f>
        <v>0</v>
      </c>
      <c r="K348">
        <f>IF(AND(CVEsTime2Fix_FormattedDates910[[#This Row],[Time2Fix]]&gt;399,CVEsTime2Fix_FormattedDates910[[#This Row],[Time2Fix]]&lt;500),1,0)</f>
        <v>0</v>
      </c>
      <c r="L348">
        <f>IF(AND(CVEsTime2Fix_FormattedDates910[[#This Row],[Time2Fix]]&gt;499,CVEsTime2Fix_FormattedDates910[[#This Row],[Time2Fix]]&lt;1000),1,0)</f>
        <v>0</v>
      </c>
    </row>
    <row r="349" spans="1:12" hidden="1" x14ac:dyDescent="0.25">
      <c r="A349" t="s">
        <v>224</v>
      </c>
      <c r="B349" s="11">
        <v>42843</v>
      </c>
      <c r="C349" s="11">
        <v>42879</v>
      </c>
      <c r="D349" s="15">
        <v>36</v>
      </c>
      <c r="E349">
        <f>IF(CVEsTime2Fix_FormattedDates910[[#This Row],[Time2Fix]]&lt;0,1,0)</f>
        <v>0</v>
      </c>
      <c r="F349">
        <f>IF(AND(CVEsTime2Fix_FormattedDates910[[#This Row],[Time2Fix]]&gt;0,CVEsTime2Fix_FormattedDates910[[#This Row],[Time2Fix]]&lt;50),1,0)</f>
        <v>1</v>
      </c>
      <c r="G349">
        <f>IF(AND(CVEsTime2Fix_FormattedDates910[[#This Row],[Time2Fix]]&gt;49,CVEsTime2Fix_FormattedDates910[[#This Row],[Time2Fix]]&lt;100),1,0)</f>
        <v>0</v>
      </c>
      <c r="H349">
        <f>IF(AND(CVEsTime2Fix_FormattedDates910[[#This Row],[Time2Fix]]&gt;99,CVEsTime2Fix_FormattedDates910[[#This Row],[Time2Fix]]&lt;200),1,0)</f>
        <v>0</v>
      </c>
      <c r="I349">
        <f>IF(AND(CVEsTime2Fix_FormattedDates910[[#This Row],[Time2Fix]]&gt;199,CVEsTime2Fix_FormattedDates910[[#This Row],[Time2Fix]]&lt;300),1,0)</f>
        <v>0</v>
      </c>
      <c r="J349">
        <f>IF(AND(CVEsTime2Fix_FormattedDates910[[#This Row],[Time2Fix]]&gt;299,CVEsTime2Fix_FormattedDates910[[#This Row],[Time2Fix]]&lt;400),1,0)</f>
        <v>0</v>
      </c>
      <c r="K349">
        <f>IF(AND(CVEsTime2Fix_FormattedDates910[[#This Row],[Time2Fix]]&gt;399,CVEsTime2Fix_FormattedDates910[[#This Row],[Time2Fix]]&lt;500),1,0)</f>
        <v>0</v>
      </c>
      <c r="L349">
        <f>IF(AND(CVEsTime2Fix_FormattedDates910[[#This Row],[Time2Fix]]&gt;499,CVEsTime2Fix_FormattedDates910[[#This Row],[Time2Fix]]&lt;1000),1,0)</f>
        <v>0</v>
      </c>
    </row>
    <row r="350" spans="1:12" hidden="1" x14ac:dyDescent="0.25">
      <c r="A350" t="s">
        <v>225</v>
      </c>
      <c r="B350" s="11">
        <v>42843</v>
      </c>
      <c r="C350" s="11">
        <v>42852</v>
      </c>
      <c r="D350" s="15">
        <v>9</v>
      </c>
      <c r="E350">
        <f>IF(CVEsTime2Fix_FormattedDates910[[#This Row],[Time2Fix]]&lt;0,1,0)</f>
        <v>0</v>
      </c>
      <c r="F350">
        <f>IF(AND(CVEsTime2Fix_FormattedDates910[[#This Row],[Time2Fix]]&gt;0,CVEsTime2Fix_FormattedDates910[[#This Row],[Time2Fix]]&lt;50),1,0)</f>
        <v>1</v>
      </c>
      <c r="G350">
        <f>IF(AND(CVEsTime2Fix_FormattedDates910[[#This Row],[Time2Fix]]&gt;49,CVEsTime2Fix_FormattedDates910[[#This Row],[Time2Fix]]&lt;100),1,0)</f>
        <v>0</v>
      </c>
      <c r="H350">
        <f>IF(AND(CVEsTime2Fix_FormattedDates910[[#This Row],[Time2Fix]]&gt;99,CVEsTime2Fix_FormattedDates910[[#This Row],[Time2Fix]]&lt;200),1,0)</f>
        <v>0</v>
      </c>
      <c r="I350">
        <f>IF(AND(CVEsTime2Fix_FormattedDates910[[#This Row],[Time2Fix]]&gt;199,CVEsTime2Fix_FormattedDates910[[#This Row],[Time2Fix]]&lt;300),1,0)</f>
        <v>0</v>
      </c>
      <c r="J350">
        <f>IF(AND(CVEsTime2Fix_FormattedDates910[[#This Row],[Time2Fix]]&gt;299,CVEsTime2Fix_FormattedDates910[[#This Row],[Time2Fix]]&lt;400),1,0)</f>
        <v>0</v>
      </c>
      <c r="K350">
        <f>IF(AND(CVEsTime2Fix_FormattedDates910[[#This Row],[Time2Fix]]&gt;399,CVEsTime2Fix_FormattedDates910[[#This Row],[Time2Fix]]&lt;500),1,0)</f>
        <v>0</v>
      </c>
      <c r="L350">
        <f>IF(AND(CVEsTime2Fix_FormattedDates910[[#This Row],[Time2Fix]]&gt;499,CVEsTime2Fix_FormattedDates910[[#This Row],[Time2Fix]]&lt;1000),1,0)</f>
        <v>0</v>
      </c>
    </row>
    <row r="351" spans="1:12" hidden="1" x14ac:dyDescent="0.25">
      <c r="A351" t="s">
        <v>226</v>
      </c>
      <c r="B351" s="11">
        <v>42843</v>
      </c>
      <c r="C351" s="11">
        <v>42859</v>
      </c>
      <c r="D351" s="15">
        <v>16</v>
      </c>
      <c r="E351">
        <f>IF(CVEsTime2Fix_FormattedDates910[[#This Row],[Time2Fix]]&lt;0,1,0)</f>
        <v>0</v>
      </c>
      <c r="F351">
        <f>IF(AND(CVEsTime2Fix_FormattedDates910[[#This Row],[Time2Fix]]&gt;0,CVEsTime2Fix_FormattedDates910[[#This Row],[Time2Fix]]&lt;50),1,0)</f>
        <v>1</v>
      </c>
      <c r="G351">
        <f>IF(AND(CVEsTime2Fix_FormattedDates910[[#This Row],[Time2Fix]]&gt;49,CVEsTime2Fix_FormattedDates910[[#This Row],[Time2Fix]]&lt;100),1,0)</f>
        <v>0</v>
      </c>
      <c r="H351">
        <f>IF(AND(CVEsTime2Fix_FormattedDates910[[#This Row],[Time2Fix]]&gt;99,CVEsTime2Fix_FormattedDates910[[#This Row],[Time2Fix]]&lt;200),1,0)</f>
        <v>0</v>
      </c>
      <c r="I351">
        <f>IF(AND(CVEsTime2Fix_FormattedDates910[[#This Row],[Time2Fix]]&gt;199,CVEsTime2Fix_FormattedDates910[[#This Row],[Time2Fix]]&lt;300),1,0)</f>
        <v>0</v>
      </c>
      <c r="J351">
        <f>IF(AND(CVEsTime2Fix_FormattedDates910[[#This Row],[Time2Fix]]&gt;299,CVEsTime2Fix_FormattedDates910[[#This Row],[Time2Fix]]&lt;400),1,0)</f>
        <v>0</v>
      </c>
      <c r="K351">
        <f>IF(AND(CVEsTime2Fix_FormattedDates910[[#This Row],[Time2Fix]]&gt;399,CVEsTime2Fix_FormattedDates910[[#This Row],[Time2Fix]]&lt;500),1,0)</f>
        <v>0</v>
      </c>
      <c r="L351">
        <f>IF(AND(CVEsTime2Fix_FormattedDates910[[#This Row],[Time2Fix]]&gt;499,CVEsTime2Fix_FormattedDates910[[#This Row],[Time2Fix]]&lt;1000),1,0)</f>
        <v>0</v>
      </c>
    </row>
    <row r="352" spans="1:12" hidden="1" x14ac:dyDescent="0.25">
      <c r="A352" t="s">
        <v>227</v>
      </c>
      <c r="B352" s="11">
        <v>42843</v>
      </c>
      <c r="C352" s="11">
        <v>42859</v>
      </c>
      <c r="D352" s="15">
        <v>16</v>
      </c>
      <c r="E352">
        <f>IF(CVEsTime2Fix_FormattedDates910[[#This Row],[Time2Fix]]&lt;0,1,0)</f>
        <v>0</v>
      </c>
      <c r="F352">
        <f>IF(AND(CVEsTime2Fix_FormattedDates910[[#This Row],[Time2Fix]]&gt;0,CVEsTime2Fix_FormattedDates910[[#This Row],[Time2Fix]]&lt;50),1,0)</f>
        <v>1</v>
      </c>
      <c r="G352">
        <f>IF(AND(CVEsTime2Fix_FormattedDates910[[#This Row],[Time2Fix]]&gt;49,CVEsTime2Fix_FormattedDates910[[#This Row],[Time2Fix]]&lt;100),1,0)</f>
        <v>0</v>
      </c>
      <c r="H352">
        <f>IF(AND(CVEsTime2Fix_FormattedDates910[[#This Row],[Time2Fix]]&gt;99,CVEsTime2Fix_FormattedDates910[[#This Row],[Time2Fix]]&lt;200),1,0)</f>
        <v>0</v>
      </c>
      <c r="I352">
        <f>IF(AND(CVEsTime2Fix_FormattedDates910[[#This Row],[Time2Fix]]&gt;199,CVEsTime2Fix_FormattedDates910[[#This Row],[Time2Fix]]&lt;300),1,0)</f>
        <v>0</v>
      </c>
      <c r="J352">
        <f>IF(AND(CVEsTime2Fix_FormattedDates910[[#This Row],[Time2Fix]]&gt;299,CVEsTime2Fix_FormattedDates910[[#This Row],[Time2Fix]]&lt;400),1,0)</f>
        <v>0</v>
      </c>
      <c r="K352">
        <f>IF(AND(CVEsTime2Fix_FormattedDates910[[#This Row],[Time2Fix]]&gt;399,CVEsTime2Fix_FormattedDates910[[#This Row],[Time2Fix]]&lt;500),1,0)</f>
        <v>0</v>
      </c>
      <c r="L352">
        <f>IF(AND(CVEsTime2Fix_FormattedDates910[[#This Row],[Time2Fix]]&gt;499,CVEsTime2Fix_FormattedDates910[[#This Row],[Time2Fix]]&lt;1000),1,0)</f>
        <v>0</v>
      </c>
    </row>
    <row r="353" spans="1:12" hidden="1" x14ac:dyDescent="0.25">
      <c r="A353" t="s">
        <v>228</v>
      </c>
      <c r="B353" s="11">
        <v>42843</v>
      </c>
      <c r="C353" s="11">
        <v>42859</v>
      </c>
      <c r="D353" s="15">
        <v>16</v>
      </c>
      <c r="E353">
        <f>IF(CVEsTime2Fix_FormattedDates910[[#This Row],[Time2Fix]]&lt;0,1,0)</f>
        <v>0</v>
      </c>
      <c r="F353">
        <f>IF(AND(CVEsTime2Fix_FormattedDates910[[#This Row],[Time2Fix]]&gt;0,CVEsTime2Fix_FormattedDates910[[#This Row],[Time2Fix]]&lt;50),1,0)</f>
        <v>1</v>
      </c>
      <c r="G353">
        <f>IF(AND(CVEsTime2Fix_FormattedDates910[[#This Row],[Time2Fix]]&gt;49,CVEsTime2Fix_FormattedDates910[[#This Row],[Time2Fix]]&lt;100),1,0)</f>
        <v>0</v>
      </c>
      <c r="H353">
        <f>IF(AND(CVEsTime2Fix_FormattedDates910[[#This Row],[Time2Fix]]&gt;99,CVEsTime2Fix_FormattedDates910[[#This Row],[Time2Fix]]&lt;200),1,0)</f>
        <v>0</v>
      </c>
      <c r="I353">
        <f>IF(AND(CVEsTime2Fix_FormattedDates910[[#This Row],[Time2Fix]]&gt;199,CVEsTime2Fix_FormattedDates910[[#This Row],[Time2Fix]]&lt;300),1,0)</f>
        <v>0</v>
      </c>
      <c r="J353">
        <f>IF(AND(CVEsTime2Fix_FormattedDates910[[#This Row],[Time2Fix]]&gt;299,CVEsTime2Fix_FormattedDates910[[#This Row],[Time2Fix]]&lt;400),1,0)</f>
        <v>0</v>
      </c>
      <c r="K353">
        <f>IF(AND(CVEsTime2Fix_FormattedDates910[[#This Row],[Time2Fix]]&gt;399,CVEsTime2Fix_FormattedDates910[[#This Row],[Time2Fix]]&lt;500),1,0)</f>
        <v>0</v>
      </c>
      <c r="L353">
        <f>IF(AND(CVEsTime2Fix_FormattedDates910[[#This Row],[Time2Fix]]&gt;499,CVEsTime2Fix_FormattedDates910[[#This Row],[Time2Fix]]&lt;1000),1,0)</f>
        <v>0</v>
      </c>
    </row>
    <row r="354" spans="1:12" hidden="1" x14ac:dyDescent="0.25">
      <c r="A354" t="s">
        <v>229</v>
      </c>
      <c r="B354" s="11">
        <v>42843</v>
      </c>
      <c r="C354" s="11">
        <v>42859</v>
      </c>
      <c r="D354" s="15">
        <v>16</v>
      </c>
      <c r="E354">
        <f>IF(CVEsTime2Fix_FormattedDates910[[#This Row],[Time2Fix]]&lt;0,1,0)</f>
        <v>0</v>
      </c>
      <c r="F354">
        <f>IF(AND(CVEsTime2Fix_FormattedDates910[[#This Row],[Time2Fix]]&gt;0,CVEsTime2Fix_FormattedDates910[[#This Row],[Time2Fix]]&lt;50),1,0)</f>
        <v>1</v>
      </c>
      <c r="G354">
        <f>IF(AND(CVEsTime2Fix_FormattedDates910[[#This Row],[Time2Fix]]&gt;49,CVEsTime2Fix_FormattedDates910[[#This Row],[Time2Fix]]&lt;100),1,0)</f>
        <v>0</v>
      </c>
      <c r="H354">
        <f>IF(AND(CVEsTime2Fix_FormattedDates910[[#This Row],[Time2Fix]]&gt;99,CVEsTime2Fix_FormattedDates910[[#This Row],[Time2Fix]]&lt;200),1,0)</f>
        <v>0</v>
      </c>
      <c r="I354">
        <f>IF(AND(CVEsTime2Fix_FormattedDates910[[#This Row],[Time2Fix]]&gt;199,CVEsTime2Fix_FormattedDates910[[#This Row],[Time2Fix]]&lt;300),1,0)</f>
        <v>0</v>
      </c>
      <c r="J354">
        <f>IF(AND(CVEsTime2Fix_FormattedDates910[[#This Row],[Time2Fix]]&gt;299,CVEsTime2Fix_FormattedDates910[[#This Row],[Time2Fix]]&lt;400),1,0)</f>
        <v>0</v>
      </c>
      <c r="K354">
        <f>IF(AND(CVEsTime2Fix_FormattedDates910[[#This Row],[Time2Fix]]&gt;399,CVEsTime2Fix_FormattedDates910[[#This Row],[Time2Fix]]&lt;500),1,0)</f>
        <v>0</v>
      </c>
      <c r="L354">
        <f>IF(AND(CVEsTime2Fix_FormattedDates910[[#This Row],[Time2Fix]]&gt;499,CVEsTime2Fix_FormattedDates910[[#This Row],[Time2Fix]]&lt;1000),1,0)</f>
        <v>0</v>
      </c>
    </row>
    <row r="355" spans="1:12" hidden="1" x14ac:dyDescent="0.25">
      <c r="A355" t="s">
        <v>230</v>
      </c>
      <c r="B355" s="11">
        <v>42863</v>
      </c>
      <c r="C355" s="11" t="s">
        <v>1150</v>
      </c>
      <c r="D355" s="15">
        <v>28</v>
      </c>
      <c r="E355">
        <f>IF(CVEsTime2Fix_FormattedDates910[[#This Row],[Time2Fix]]&lt;0,1,0)</f>
        <v>0</v>
      </c>
      <c r="F355">
        <f>IF(AND(CVEsTime2Fix_FormattedDates910[[#This Row],[Time2Fix]]&gt;0,CVEsTime2Fix_FormattedDates910[[#This Row],[Time2Fix]]&lt;50),1,0)</f>
        <v>1</v>
      </c>
      <c r="G355">
        <f>IF(AND(CVEsTime2Fix_FormattedDates910[[#This Row],[Time2Fix]]&gt;49,CVEsTime2Fix_FormattedDates910[[#This Row],[Time2Fix]]&lt;100),1,0)</f>
        <v>0</v>
      </c>
      <c r="H355">
        <f>IF(AND(CVEsTime2Fix_FormattedDates910[[#This Row],[Time2Fix]]&gt;99,CVEsTime2Fix_FormattedDates910[[#This Row],[Time2Fix]]&lt;200),1,0)</f>
        <v>0</v>
      </c>
      <c r="I355">
        <f>IF(AND(CVEsTime2Fix_FormattedDates910[[#This Row],[Time2Fix]]&gt;199,CVEsTime2Fix_FormattedDates910[[#This Row],[Time2Fix]]&lt;300),1,0)</f>
        <v>0</v>
      </c>
      <c r="J355">
        <f>IF(AND(CVEsTime2Fix_FormattedDates910[[#This Row],[Time2Fix]]&gt;299,CVEsTime2Fix_FormattedDates910[[#This Row],[Time2Fix]]&lt;400),1,0)</f>
        <v>0</v>
      </c>
      <c r="K355">
        <f>IF(AND(CVEsTime2Fix_FormattedDates910[[#This Row],[Time2Fix]]&gt;399,CVEsTime2Fix_FormattedDates910[[#This Row],[Time2Fix]]&lt;500),1,0)</f>
        <v>0</v>
      </c>
      <c r="L355">
        <f>IF(AND(CVEsTime2Fix_FormattedDates910[[#This Row],[Time2Fix]]&gt;499,CVEsTime2Fix_FormattedDates910[[#This Row],[Time2Fix]]&lt;1000),1,0)</f>
        <v>0</v>
      </c>
    </row>
    <row r="356" spans="1:12" hidden="1" x14ac:dyDescent="0.25">
      <c r="A356" t="s">
        <v>231</v>
      </c>
      <c r="B356" s="11">
        <v>42863</v>
      </c>
      <c r="C356" s="11" t="s">
        <v>1150</v>
      </c>
      <c r="D356" s="15">
        <v>28</v>
      </c>
      <c r="E356">
        <f>IF(CVEsTime2Fix_FormattedDates910[[#This Row],[Time2Fix]]&lt;0,1,0)</f>
        <v>0</v>
      </c>
      <c r="F356">
        <f>IF(AND(CVEsTime2Fix_FormattedDates910[[#This Row],[Time2Fix]]&gt;0,CVEsTime2Fix_FormattedDates910[[#This Row],[Time2Fix]]&lt;50),1,0)</f>
        <v>1</v>
      </c>
      <c r="G356">
        <f>IF(AND(CVEsTime2Fix_FormattedDates910[[#This Row],[Time2Fix]]&gt;49,CVEsTime2Fix_FormattedDates910[[#This Row],[Time2Fix]]&lt;100),1,0)</f>
        <v>0</v>
      </c>
      <c r="H356">
        <f>IF(AND(CVEsTime2Fix_FormattedDates910[[#This Row],[Time2Fix]]&gt;99,CVEsTime2Fix_FormattedDates910[[#This Row],[Time2Fix]]&lt;200),1,0)</f>
        <v>0</v>
      </c>
      <c r="I356">
        <f>IF(AND(CVEsTime2Fix_FormattedDates910[[#This Row],[Time2Fix]]&gt;199,CVEsTime2Fix_FormattedDates910[[#This Row],[Time2Fix]]&lt;300),1,0)</f>
        <v>0</v>
      </c>
      <c r="J356">
        <f>IF(AND(CVEsTime2Fix_FormattedDates910[[#This Row],[Time2Fix]]&gt;299,CVEsTime2Fix_FormattedDates910[[#This Row],[Time2Fix]]&lt;400),1,0)</f>
        <v>0</v>
      </c>
      <c r="K356">
        <f>IF(AND(CVEsTime2Fix_FormattedDates910[[#This Row],[Time2Fix]]&gt;399,CVEsTime2Fix_FormattedDates910[[#This Row],[Time2Fix]]&lt;500),1,0)</f>
        <v>0</v>
      </c>
      <c r="L356">
        <f>IF(AND(CVEsTime2Fix_FormattedDates910[[#This Row],[Time2Fix]]&gt;499,CVEsTime2Fix_FormattedDates910[[#This Row],[Time2Fix]]&lt;1000),1,0)</f>
        <v>0</v>
      </c>
    </row>
    <row r="357" spans="1:12" hidden="1" x14ac:dyDescent="0.25">
      <c r="A357" t="s">
        <v>232</v>
      </c>
      <c r="B357" s="11">
        <v>42863</v>
      </c>
      <c r="C357" s="11" t="s">
        <v>1150</v>
      </c>
      <c r="D357" s="15">
        <v>28</v>
      </c>
      <c r="E357">
        <f>IF(CVEsTime2Fix_FormattedDates910[[#This Row],[Time2Fix]]&lt;0,1,0)</f>
        <v>0</v>
      </c>
      <c r="F357">
        <f>IF(AND(CVEsTime2Fix_FormattedDates910[[#This Row],[Time2Fix]]&gt;0,CVEsTime2Fix_FormattedDates910[[#This Row],[Time2Fix]]&lt;50),1,0)</f>
        <v>1</v>
      </c>
      <c r="G357">
        <f>IF(AND(CVEsTime2Fix_FormattedDates910[[#This Row],[Time2Fix]]&gt;49,CVEsTime2Fix_FormattedDates910[[#This Row],[Time2Fix]]&lt;100),1,0)</f>
        <v>0</v>
      </c>
      <c r="H357">
        <f>IF(AND(CVEsTime2Fix_FormattedDates910[[#This Row],[Time2Fix]]&gt;99,CVEsTime2Fix_FormattedDates910[[#This Row],[Time2Fix]]&lt;200),1,0)</f>
        <v>0</v>
      </c>
      <c r="I357">
        <f>IF(AND(CVEsTime2Fix_FormattedDates910[[#This Row],[Time2Fix]]&gt;199,CVEsTime2Fix_FormattedDates910[[#This Row],[Time2Fix]]&lt;300),1,0)</f>
        <v>0</v>
      </c>
      <c r="J357">
        <f>IF(AND(CVEsTime2Fix_FormattedDates910[[#This Row],[Time2Fix]]&gt;299,CVEsTime2Fix_FormattedDates910[[#This Row],[Time2Fix]]&lt;400),1,0)</f>
        <v>0</v>
      </c>
      <c r="K357">
        <f>IF(AND(CVEsTime2Fix_FormattedDates910[[#This Row],[Time2Fix]]&gt;399,CVEsTime2Fix_FormattedDates910[[#This Row],[Time2Fix]]&lt;500),1,0)</f>
        <v>0</v>
      </c>
      <c r="L357">
        <f>IF(AND(CVEsTime2Fix_FormattedDates910[[#This Row],[Time2Fix]]&gt;499,CVEsTime2Fix_FormattedDates910[[#This Row],[Time2Fix]]&lt;1000),1,0)</f>
        <v>0</v>
      </c>
    </row>
    <row r="358" spans="1:12" hidden="1" x14ac:dyDescent="0.25">
      <c r="A358" t="s">
        <v>233</v>
      </c>
      <c r="B358" s="11">
        <v>42863</v>
      </c>
      <c r="C358" s="11" t="s">
        <v>1150</v>
      </c>
      <c r="D358" s="15">
        <v>28</v>
      </c>
      <c r="E358">
        <f>IF(CVEsTime2Fix_FormattedDates910[[#This Row],[Time2Fix]]&lt;0,1,0)</f>
        <v>0</v>
      </c>
      <c r="F358">
        <f>IF(AND(CVEsTime2Fix_FormattedDates910[[#This Row],[Time2Fix]]&gt;0,CVEsTime2Fix_FormattedDates910[[#This Row],[Time2Fix]]&lt;50),1,0)</f>
        <v>1</v>
      </c>
      <c r="G358">
        <f>IF(AND(CVEsTime2Fix_FormattedDates910[[#This Row],[Time2Fix]]&gt;49,CVEsTime2Fix_FormattedDates910[[#This Row],[Time2Fix]]&lt;100),1,0)</f>
        <v>0</v>
      </c>
      <c r="H358">
        <f>IF(AND(CVEsTime2Fix_FormattedDates910[[#This Row],[Time2Fix]]&gt;99,CVEsTime2Fix_FormattedDates910[[#This Row],[Time2Fix]]&lt;200),1,0)</f>
        <v>0</v>
      </c>
      <c r="I358">
        <f>IF(AND(CVEsTime2Fix_FormattedDates910[[#This Row],[Time2Fix]]&gt;199,CVEsTime2Fix_FormattedDates910[[#This Row],[Time2Fix]]&lt;300),1,0)</f>
        <v>0</v>
      </c>
      <c r="J358">
        <f>IF(AND(CVEsTime2Fix_FormattedDates910[[#This Row],[Time2Fix]]&gt;299,CVEsTime2Fix_FormattedDates910[[#This Row],[Time2Fix]]&lt;400),1,0)</f>
        <v>0</v>
      </c>
      <c r="K358">
        <f>IF(AND(CVEsTime2Fix_FormattedDates910[[#This Row],[Time2Fix]]&gt;399,CVEsTime2Fix_FormattedDates910[[#This Row],[Time2Fix]]&lt;500),1,0)</f>
        <v>0</v>
      </c>
      <c r="L358">
        <f>IF(AND(CVEsTime2Fix_FormattedDates910[[#This Row],[Time2Fix]]&gt;499,CVEsTime2Fix_FormattedDates910[[#This Row],[Time2Fix]]&lt;1000),1,0)</f>
        <v>0</v>
      </c>
    </row>
    <row r="359" spans="1:12" hidden="1" x14ac:dyDescent="0.25">
      <c r="A359" t="s">
        <v>234</v>
      </c>
      <c r="B359" s="11">
        <v>42885</v>
      </c>
      <c r="C359" s="11" t="s">
        <v>1151</v>
      </c>
      <c r="D359" s="15">
        <v>172</v>
      </c>
      <c r="E359">
        <f>IF(CVEsTime2Fix_FormattedDates910[[#This Row],[Time2Fix]]&lt;0,1,0)</f>
        <v>0</v>
      </c>
      <c r="F359">
        <f>IF(AND(CVEsTime2Fix_FormattedDates910[[#This Row],[Time2Fix]]&gt;0,CVEsTime2Fix_FormattedDates910[[#This Row],[Time2Fix]]&lt;50),1,0)</f>
        <v>0</v>
      </c>
      <c r="G359">
        <f>IF(AND(CVEsTime2Fix_FormattedDates910[[#This Row],[Time2Fix]]&gt;49,CVEsTime2Fix_FormattedDates910[[#This Row],[Time2Fix]]&lt;100),1,0)</f>
        <v>0</v>
      </c>
      <c r="H359">
        <f>IF(AND(CVEsTime2Fix_FormattedDates910[[#This Row],[Time2Fix]]&gt;99,CVEsTime2Fix_FormattedDates910[[#This Row],[Time2Fix]]&lt;200),1,0)</f>
        <v>1</v>
      </c>
      <c r="I359">
        <f>IF(AND(CVEsTime2Fix_FormattedDates910[[#This Row],[Time2Fix]]&gt;199,CVEsTime2Fix_FormattedDates910[[#This Row],[Time2Fix]]&lt;300),1,0)</f>
        <v>0</v>
      </c>
      <c r="J359">
        <f>IF(AND(CVEsTime2Fix_FormattedDates910[[#This Row],[Time2Fix]]&gt;299,CVEsTime2Fix_FormattedDates910[[#This Row],[Time2Fix]]&lt;400),1,0)</f>
        <v>0</v>
      </c>
      <c r="K359">
        <f>IF(AND(CVEsTime2Fix_FormattedDates910[[#This Row],[Time2Fix]]&gt;399,CVEsTime2Fix_FormattedDates910[[#This Row],[Time2Fix]]&lt;500),1,0)</f>
        <v>0</v>
      </c>
      <c r="L359">
        <f>IF(AND(CVEsTime2Fix_FormattedDates910[[#This Row],[Time2Fix]]&gt;499,CVEsTime2Fix_FormattedDates910[[#This Row],[Time2Fix]]&lt;1000),1,0)</f>
        <v>0</v>
      </c>
    </row>
    <row r="360" spans="1:12" hidden="1" x14ac:dyDescent="0.25">
      <c r="A360" t="s">
        <v>235</v>
      </c>
      <c r="B360" s="11">
        <v>42888</v>
      </c>
      <c r="C360" s="11">
        <v>43088</v>
      </c>
      <c r="D360" s="15">
        <v>200</v>
      </c>
      <c r="E360">
        <f>IF(CVEsTime2Fix_FormattedDates910[[#This Row],[Time2Fix]]&lt;0,1,0)</f>
        <v>0</v>
      </c>
      <c r="F360">
        <f>IF(AND(CVEsTime2Fix_FormattedDates910[[#This Row],[Time2Fix]]&gt;0,CVEsTime2Fix_FormattedDates910[[#This Row],[Time2Fix]]&lt;50),1,0)</f>
        <v>0</v>
      </c>
      <c r="G360">
        <f>IF(AND(CVEsTime2Fix_FormattedDates910[[#This Row],[Time2Fix]]&gt;49,CVEsTime2Fix_FormattedDates910[[#This Row],[Time2Fix]]&lt;100),1,0)</f>
        <v>0</v>
      </c>
      <c r="H360">
        <f>IF(AND(CVEsTime2Fix_FormattedDates910[[#This Row],[Time2Fix]]&gt;99,CVEsTime2Fix_FormattedDates910[[#This Row],[Time2Fix]]&lt;200),1,0)</f>
        <v>0</v>
      </c>
      <c r="I360">
        <f>IF(AND(CVEsTime2Fix_FormattedDates910[[#This Row],[Time2Fix]]&gt;199,CVEsTime2Fix_FormattedDates910[[#This Row],[Time2Fix]]&lt;300),1,0)</f>
        <v>1</v>
      </c>
      <c r="J360">
        <f>IF(AND(CVEsTime2Fix_FormattedDates910[[#This Row],[Time2Fix]]&gt;299,CVEsTime2Fix_FormattedDates910[[#This Row],[Time2Fix]]&lt;400),1,0)</f>
        <v>0</v>
      </c>
      <c r="K360">
        <f>IF(AND(CVEsTime2Fix_FormattedDates910[[#This Row],[Time2Fix]]&gt;399,CVEsTime2Fix_FormattedDates910[[#This Row],[Time2Fix]]&lt;500),1,0)</f>
        <v>0</v>
      </c>
      <c r="L360">
        <f>IF(AND(CVEsTime2Fix_FormattedDates910[[#This Row],[Time2Fix]]&gt;499,CVEsTime2Fix_FormattedDates910[[#This Row],[Time2Fix]]&lt;1000),1,0)</f>
        <v>0</v>
      </c>
    </row>
    <row r="361" spans="1:12" hidden="1" x14ac:dyDescent="0.25">
      <c r="A361" t="s">
        <v>236</v>
      </c>
      <c r="B361" s="11">
        <v>43066</v>
      </c>
      <c r="C361" s="11" t="s">
        <v>1152</v>
      </c>
      <c r="D361" s="15">
        <v>65</v>
      </c>
      <c r="E361">
        <f>IF(CVEsTime2Fix_FormattedDates910[[#This Row],[Time2Fix]]&lt;0,1,0)</f>
        <v>0</v>
      </c>
      <c r="F361">
        <f>IF(AND(CVEsTime2Fix_FormattedDates910[[#This Row],[Time2Fix]]&gt;0,CVEsTime2Fix_FormattedDates910[[#This Row],[Time2Fix]]&lt;50),1,0)</f>
        <v>0</v>
      </c>
      <c r="G361">
        <f>IF(AND(CVEsTime2Fix_FormattedDates910[[#This Row],[Time2Fix]]&gt;49,CVEsTime2Fix_FormattedDates910[[#This Row],[Time2Fix]]&lt;100),1,0)</f>
        <v>1</v>
      </c>
      <c r="H361">
        <f>IF(AND(CVEsTime2Fix_FormattedDates910[[#This Row],[Time2Fix]]&gt;99,CVEsTime2Fix_FormattedDates910[[#This Row],[Time2Fix]]&lt;200),1,0)</f>
        <v>0</v>
      </c>
      <c r="I361">
        <f>IF(AND(CVEsTime2Fix_FormattedDates910[[#This Row],[Time2Fix]]&gt;199,CVEsTime2Fix_FormattedDates910[[#This Row],[Time2Fix]]&lt;300),1,0)</f>
        <v>0</v>
      </c>
      <c r="J361">
        <f>IF(AND(CVEsTime2Fix_FormattedDates910[[#This Row],[Time2Fix]]&gt;299,CVEsTime2Fix_FormattedDates910[[#This Row],[Time2Fix]]&lt;400),1,0)</f>
        <v>0</v>
      </c>
      <c r="K361">
        <f>IF(AND(CVEsTime2Fix_FormattedDates910[[#This Row],[Time2Fix]]&gt;399,CVEsTime2Fix_FormattedDates910[[#This Row],[Time2Fix]]&lt;500),1,0)</f>
        <v>0</v>
      </c>
      <c r="L361">
        <f>IF(AND(CVEsTime2Fix_FormattedDates910[[#This Row],[Time2Fix]]&gt;499,CVEsTime2Fix_FormattedDates910[[#This Row],[Time2Fix]]&lt;1000),1,0)</f>
        <v>0</v>
      </c>
    </row>
    <row r="362" spans="1:12" hidden="1" x14ac:dyDescent="0.25">
      <c r="A362" t="s">
        <v>238</v>
      </c>
      <c r="B362" s="11">
        <v>43069</v>
      </c>
      <c r="C362" s="11">
        <v>43403</v>
      </c>
      <c r="D362" s="15">
        <v>334</v>
      </c>
      <c r="E362">
        <f>IF(CVEsTime2Fix_FormattedDates910[[#This Row],[Time2Fix]]&lt;0,1,0)</f>
        <v>0</v>
      </c>
      <c r="F362">
        <f>IF(AND(CVEsTime2Fix_FormattedDates910[[#This Row],[Time2Fix]]&gt;0,CVEsTime2Fix_FormattedDates910[[#This Row],[Time2Fix]]&lt;50),1,0)</f>
        <v>0</v>
      </c>
      <c r="G362">
        <f>IF(AND(CVEsTime2Fix_FormattedDates910[[#This Row],[Time2Fix]]&gt;49,CVEsTime2Fix_FormattedDates910[[#This Row],[Time2Fix]]&lt;100),1,0)</f>
        <v>0</v>
      </c>
      <c r="H362">
        <f>IF(AND(CVEsTime2Fix_FormattedDates910[[#This Row],[Time2Fix]]&gt;99,CVEsTime2Fix_FormattedDates910[[#This Row],[Time2Fix]]&lt;200),1,0)</f>
        <v>0</v>
      </c>
      <c r="I362">
        <f>IF(AND(CVEsTime2Fix_FormattedDates910[[#This Row],[Time2Fix]]&gt;199,CVEsTime2Fix_FormattedDates910[[#This Row],[Time2Fix]]&lt;300),1,0)</f>
        <v>0</v>
      </c>
      <c r="J362">
        <f>IF(AND(CVEsTime2Fix_FormattedDates910[[#This Row],[Time2Fix]]&gt;299,CVEsTime2Fix_FormattedDates910[[#This Row],[Time2Fix]]&lt;400),1,0)</f>
        <v>1</v>
      </c>
      <c r="K362">
        <f>IF(AND(CVEsTime2Fix_FormattedDates910[[#This Row],[Time2Fix]]&gt;399,CVEsTime2Fix_FormattedDates910[[#This Row],[Time2Fix]]&lt;500),1,0)</f>
        <v>0</v>
      </c>
      <c r="L362">
        <f>IF(AND(CVEsTime2Fix_FormattedDates910[[#This Row],[Time2Fix]]&gt;499,CVEsTime2Fix_FormattedDates910[[#This Row],[Time2Fix]]&lt;1000),1,0)</f>
        <v>0</v>
      </c>
    </row>
    <row r="363" spans="1:12" hidden="1" x14ac:dyDescent="0.25">
      <c r="A363" t="s">
        <v>239</v>
      </c>
      <c r="B363" s="11">
        <v>43069</v>
      </c>
      <c r="C363" s="11">
        <v>43402</v>
      </c>
      <c r="D363" s="15">
        <v>333</v>
      </c>
      <c r="E363">
        <f>IF(CVEsTime2Fix_FormattedDates910[[#This Row],[Time2Fix]]&lt;0,1,0)</f>
        <v>0</v>
      </c>
      <c r="F363">
        <f>IF(AND(CVEsTime2Fix_FormattedDates910[[#This Row],[Time2Fix]]&gt;0,CVEsTime2Fix_FormattedDates910[[#This Row],[Time2Fix]]&lt;50),1,0)</f>
        <v>0</v>
      </c>
      <c r="G363">
        <f>IF(AND(CVEsTime2Fix_FormattedDates910[[#This Row],[Time2Fix]]&gt;49,CVEsTime2Fix_FormattedDates910[[#This Row],[Time2Fix]]&lt;100),1,0)</f>
        <v>0</v>
      </c>
      <c r="H363">
        <f>IF(AND(CVEsTime2Fix_FormattedDates910[[#This Row],[Time2Fix]]&gt;99,CVEsTime2Fix_FormattedDates910[[#This Row],[Time2Fix]]&lt;200),1,0)</f>
        <v>0</v>
      </c>
      <c r="I363">
        <f>IF(AND(CVEsTime2Fix_FormattedDates910[[#This Row],[Time2Fix]]&gt;199,CVEsTime2Fix_FormattedDates910[[#This Row],[Time2Fix]]&lt;300),1,0)</f>
        <v>0</v>
      </c>
      <c r="J363">
        <f>IF(AND(CVEsTime2Fix_FormattedDates910[[#This Row],[Time2Fix]]&gt;299,CVEsTime2Fix_FormattedDates910[[#This Row],[Time2Fix]]&lt;400),1,0)</f>
        <v>1</v>
      </c>
      <c r="K363">
        <f>IF(AND(CVEsTime2Fix_FormattedDates910[[#This Row],[Time2Fix]]&gt;399,CVEsTime2Fix_FormattedDates910[[#This Row],[Time2Fix]]&lt;500),1,0)</f>
        <v>0</v>
      </c>
      <c r="L363">
        <f>IF(AND(CVEsTime2Fix_FormattedDates910[[#This Row],[Time2Fix]]&gt;499,CVEsTime2Fix_FormattedDates910[[#This Row],[Time2Fix]]&lt;1000),1,0)</f>
        <v>0</v>
      </c>
    </row>
    <row r="364" spans="1:12" hidden="1" x14ac:dyDescent="0.25">
      <c r="A364" t="s">
        <v>240</v>
      </c>
      <c r="B364" s="11">
        <v>43221</v>
      </c>
      <c r="C364" s="11" t="s">
        <v>1153</v>
      </c>
      <c r="D364" s="15">
        <v>112</v>
      </c>
      <c r="E364">
        <f>IF(CVEsTime2Fix_FormattedDates910[[#This Row],[Time2Fix]]&lt;0,1,0)</f>
        <v>0</v>
      </c>
      <c r="F364">
        <f>IF(AND(CVEsTime2Fix_FormattedDates910[[#This Row],[Time2Fix]]&gt;0,CVEsTime2Fix_FormattedDates910[[#This Row],[Time2Fix]]&lt;50),1,0)</f>
        <v>0</v>
      </c>
      <c r="G364">
        <f>IF(AND(CVEsTime2Fix_FormattedDates910[[#This Row],[Time2Fix]]&gt;49,CVEsTime2Fix_FormattedDates910[[#This Row],[Time2Fix]]&lt;100),1,0)</f>
        <v>0</v>
      </c>
      <c r="H364">
        <f>IF(AND(CVEsTime2Fix_FormattedDates910[[#This Row],[Time2Fix]]&gt;99,CVEsTime2Fix_FormattedDates910[[#This Row],[Time2Fix]]&lt;200),1,0)</f>
        <v>1</v>
      </c>
      <c r="I364">
        <f>IF(AND(CVEsTime2Fix_FormattedDates910[[#This Row],[Time2Fix]]&gt;199,CVEsTime2Fix_FormattedDates910[[#This Row],[Time2Fix]]&lt;300),1,0)</f>
        <v>0</v>
      </c>
      <c r="J364">
        <f>IF(AND(CVEsTime2Fix_FormattedDates910[[#This Row],[Time2Fix]]&gt;299,CVEsTime2Fix_FormattedDates910[[#This Row],[Time2Fix]]&lt;400),1,0)</f>
        <v>0</v>
      </c>
      <c r="K364">
        <f>IF(AND(CVEsTime2Fix_FormattedDates910[[#This Row],[Time2Fix]]&gt;399,CVEsTime2Fix_FormattedDates910[[#This Row],[Time2Fix]]&lt;500),1,0)</f>
        <v>0</v>
      </c>
      <c r="L364">
        <f>IF(AND(CVEsTime2Fix_FormattedDates910[[#This Row],[Time2Fix]]&gt;499,CVEsTime2Fix_FormattedDates910[[#This Row],[Time2Fix]]&lt;1000),1,0)</f>
        <v>0</v>
      </c>
    </row>
    <row r="365" spans="1:12" hidden="1" x14ac:dyDescent="0.25">
      <c r="A365" t="s">
        <v>241</v>
      </c>
      <c r="B365" s="11">
        <v>43224</v>
      </c>
      <c r="C365" s="11">
        <v>43236</v>
      </c>
      <c r="D365" s="15">
        <v>12</v>
      </c>
      <c r="E365">
        <f>IF(CVEsTime2Fix_FormattedDates910[[#This Row],[Time2Fix]]&lt;0,1,0)</f>
        <v>0</v>
      </c>
      <c r="F365">
        <f>IF(AND(CVEsTime2Fix_FormattedDates910[[#This Row],[Time2Fix]]&gt;0,CVEsTime2Fix_FormattedDates910[[#This Row],[Time2Fix]]&lt;50),1,0)</f>
        <v>1</v>
      </c>
      <c r="G365">
        <f>IF(AND(CVEsTime2Fix_FormattedDates910[[#This Row],[Time2Fix]]&gt;49,CVEsTime2Fix_FormattedDates910[[#This Row],[Time2Fix]]&lt;100),1,0)</f>
        <v>0</v>
      </c>
      <c r="H365">
        <f>IF(AND(CVEsTime2Fix_FormattedDates910[[#This Row],[Time2Fix]]&gt;99,CVEsTime2Fix_FormattedDates910[[#This Row],[Time2Fix]]&lt;200),1,0)</f>
        <v>0</v>
      </c>
      <c r="I365">
        <f>IF(AND(CVEsTime2Fix_FormattedDates910[[#This Row],[Time2Fix]]&gt;199,CVEsTime2Fix_FormattedDates910[[#This Row],[Time2Fix]]&lt;300),1,0)</f>
        <v>0</v>
      </c>
      <c r="J365">
        <f>IF(AND(CVEsTime2Fix_FormattedDates910[[#This Row],[Time2Fix]]&gt;299,CVEsTime2Fix_FormattedDates910[[#This Row],[Time2Fix]]&lt;400),1,0)</f>
        <v>0</v>
      </c>
      <c r="K365">
        <f>IF(AND(CVEsTime2Fix_FormattedDates910[[#This Row],[Time2Fix]]&gt;399,CVEsTime2Fix_FormattedDates910[[#This Row],[Time2Fix]]&lt;500),1,0)</f>
        <v>0</v>
      </c>
      <c r="L365">
        <f>IF(AND(CVEsTime2Fix_FormattedDates910[[#This Row],[Time2Fix]]&gt;499,CVEsTime2Fix_FormattedDates910[[#This Row],[Time2Fix]]&lt;1000),1,0)</f>
        <v>0</v>
      </c>
    </row>
    <row r="366" spans="1:12" hidden="1" x14ac:dyDescent="0.25">
      <c r="A366" t="s">
        <v>243</v>
      </c>
      <c r="B366" s="11">
        <v>43224</v>
      </c>
      <c r="C366" s="11">
        <v>43237</v>
      </c>
      <c r="D366" s="15">
        <v>13</v>
      </c>
      <c r="E366">
        <f>IF(CVEsTime2Fix_FormattedDates910[[#This Row],[Time2Fix]]&lt;0,1,0)</f>
        <v>0</v>
      </c>
      <c r="F366">
        <f>IF(AND(CVEsTime2Fix_FormattedDates910[[#This Row],[Time2Fix]]&gt;0,CVEsTime2Fix_FormattedDates910[[#This Row],[Time2Fix]]&lt;50),1,0)</f>
        <v>1</v>
      </c>
      <c r="G366">
        <f>IF(AND(CVEsTime2Fix_FormattedDates910[[#This Row],[Time2Fix]]&gt;49,CVEsTime2Fix_FormattedDates910[[#This Row],[Time2Fix]]&lt;100),1,0)</f>
        <v>0</v>
      </c>
      <c r="H366">
        <f>IF(AND(CVEsTime2Fix_FormattedDates910[[#This Row],[Time2Fix]]&gt;99,CVEsTime2Fix_FormattedDates910[[#This Row],[Time2Fix]]&lt;200),1,0)</f>
        <v>0</v>
      </c>
      <c r="I366">
        <f>IF(AND(CVEsTime2Fix_FormattedDates910[[#This Row],[Time2Fix]]&gt;199,CVEsTime2Fix_FormattedDates910[[#This Row],[Time2Fix]]&lt;300),1,0)</f>
        <v>0</v>
      </c>
      <c r="J366">
        <f>IF(AND(CVEsTime2Fix_FormattedDates910[[#This Row],[Time2Fix]]&gt;299,CVEsTime2Fix_FormattedDates910[[#This Row],[Time2Fix]]&lt;400),1,0)</f>
        <v>0</v>
      </c>
      <c r="K366">
        <f>IF(AND(CVEsTime2Fix_FormattedDates910[[#This Row],[Time2Fix]]&gt;399,CVEsTime2Fix_FormattedDates910[[#This Row],[Time2Fix]]&lt;500),1,0)</f>
        <v>0</v>
      </c>
      <c r="L366">
        <f>IF(AND(CVEsTime2Fix_FormattedDates910[[#This Row],[Time2Fix]]&gt;499,CVEsTime2Fix_FormattedDates910[[#This Row],[Time2Fix]]&lt;1000),1,0)</f>
        <v>0</v>
      </c>
    </row>
    <row r="367" spans="1:12" hidden="1" x14ac:dyDescent="0.25">
      <c r="A367" t="s">
        <v>244</v>
      </c>
      <c r="B367" s="11">
        <v>43224</v>
      </c>
      <c r="C367" s="11">
        <v>43237</v>
      </c>
      <c r="D367" s="15">
        <v>13</v>
      </c>
      <c r="E367">
        <f>IF(CVEsTime2Fix_FormattedDates910[[#This Row],[Time2Fix]]&lt;0,1,0)</f>
        <v>0</v>
      </c>
      <c r="F367">
        <f>IF(AND(CVEsTime2Fix_FormattedDates910[[#This Row],[Time2Fix]]&gt;0,CVEsTime2Fix_FormattedDates910[[#This Row],[Time2Fix]]&lt;50),1,0)</f>
        <v>1</v>
      </c>
      <c r="G367">
        <f>IF(AND(CVEsTime2Fix_FormattedDates910[[#This Row],[Time2Fix]]&gt;49,CVEsTime2Fix_FormattedDates910[[#This Row],[Time2Fix]]&lt;100),1,0)</f>
        <v>0</v>
      </c>
      <c r="H367">
        <f>IF(AND(CVEsTime2Fix_FormattedDates910[[#This Row],[Time2Fix]]&gt;99,CVEsTime2Fix_FormattedDates910[[#This Row],[Time2Fix]]&lt;200),1,0)</f>
        <v>0</v>
      </c>
      <c r="I367">
        <f>IF(AND(CVEsTime2Fix_FormattedDates910[[#This Row],[Time2Fix]]&gt;199,CVEsTime2Fix_FormattedDates910[[#This Row],[Time2Fix]]&lt;300),1,0)</f>
        <v>0</v>
      </c>
      <c r="J367">
        <f>IF(AND(CVEsTime2Fix_FormattedDates910[[#This Row],[Time2Fix]]&gt;299,CVEsTime2Fix_FormattedDates910[[#This Row],[Time2Fix]]&lt;400),1,0)</f>
        <v>0</v>
      </c>
      <c r="K367">
        <f>IF(AND(CVEsTime2Fix_FormattedDates910[[#This Row],[Time2Fix]]&gt;399,CVEsTime2Fix_FormattedDates910[[#This Row],[Time2Fix]]&lt;500),1,0)</f>
        <v>0</v>
      </c>
      <c r="L367">
        <f>IF(AND(CVEsTime2Fix_FormattedDates910[[#This Row],[Time2Fix]]&gt;499,CVEsTime2Fix_FormattedDates910[[#This Row],[Time2Fix]]&lt;1000),1,0)</f>
        <v>0</v>
      </c>
    </row>
    <row r="368" spans="1:12" hidden="1" x14ac:dyDescent="0.25">
      <c r="A368" t="s">
        <v>245</v>
      </c>
      <c r="B368" s="11">
        <v>43224</v>
      </c>
      <c r="C368" s="11">
        <v>43237</v>
      </c>
      <c r="D368" s="15">
        <v>13</v>
      </c>
      <c r="E368">
        <f>IF(CVEsTime2Fix_FormattedDates910[[#This Row],[Time2Fix]]&lt;0,1,0)</f>
        <v>0</v>
      </c>
      <c r="F368">
        <f>IF(AND(CVEsTime2Fix_FormattedDates910[[#This Row],[Time2Fix]]&gt;0,CVEsTime2Fix_FormattedDates910[[#This Row],[Time2Fix]]&lt;50),1,0)</f>
        <v>1</v>
      </c>
      <c r="G368">
        <f>IF(AND(CVEsTime2Fix_FormattedDates910[[#This Row],[Time2Fix]]&gt;49,CVEsTime2Fix_FormattedDates910[[#This Row],[Time2Fix]]&lt;100),1,0)</f>
        <v>0</v>
      </c>
      <c r="H368">
        <f>IF(AND(CVEsTime2Fix_FormattedDates910[[#This Row],[Time2Fix]]&gt;99,CVEsTime2Fix_FormattedDates910[[#This Row],[Time2Fix]]&lt;200),1,0)</f>
        <v>0</v>
      </c>
      <c r="I368">
        <f>IF(AND(CVEsTime2Fix_FormattedDates910[[#This Row],[Time2Fix]]&gt;199,CVEsTime2Fix_FormattedDates910[[#This Row],[Time2Fix]]&lt;300),1,0)</f>
        <v>0</v>
      </c>
      <c r="J368">
        <f>IF(AND(CVEsTime2Fix_FormattedDates910[[#This Row],[Time2Fix]]&gt;299,CVEsTime2Fix_FormattedDates910[[#This Row],[Time2Fix]]&lt;400),1,0)</f>
        <v>0</v>
      </c>
      <c r="K368">
        <f>IF(AND(CVEsTime2Fix_FormattedDates910[[#This Row],[Time2Fix]]&gt;399,CVEsTime2Fix_FormattedDates910[[#This Row],[Time2Fix]]&lt;500),1,0)</f>
        <v>0</v>
      </c>
      <c r="L368">
        <f>IF(AND(CVEsTime2Fix_FormattedDates910[[#This Row],[Time2Fix]]&gt;499,CVEsTime2Fix_FormattedDates910[[#This Row],[Time2Fix]]&lt;1000),1,0)</f>
        <v>0</v>
      </c>
    </row>
    <row r="369" spans="1:12" x14ac:dyDescent="0.25">
      <c r="A369" t="s">
        <v>246</v>
      </c>
      <c r="B369" s="11">
        <v>43235</v>
      </c>
      <c r="C369" s="11">
        <v>43230</v>
      </c>
      <c r="D369" s="15">
        <v>-5</v>
      </c>
      <c r="E369">
        <f>IF(CVEsTime2Fix_FormattedDates910[[#This Row],[Time2Fix]]&lt;0,1,0)</f>
        <v>1</v>
      </c>
      <c r="F369">
        <f>IF(AND(CVEsTime2Fix_FormattedDates910[[#This Row],[Time2Fix]]&gt;0,CVEsTime2Fix_FormattedDates910[[#This Row],[Time2Fix]]&lt;50),1,0)</f>
        <v>0</v>
      </c>
      <c r="G369">
        <f>IF(AND(CVEsTime2Fix_FormattedDates910[[#This Row],[Time2Fix]]&gt;49,CVEsTime2Fix_FormattedDates910[[#This Row],[Time2Fix]]&lt;100),1,0)</f>
        <v>0</v>
      </c>
      <c r="H369">
        <f>IF(AND(CVEsTime2Fix_FormattedDates910[[#This Row],[Time2Fix]]&gt;99,CVEsTime2Fix_FormattedDates910[[#This Row],[Time2Fix]]&lt;200),1,0)</f>
        <v>0</v>
      </c>
      <c r="I369">
        <f>IF(AND(CVEsTime2Fix_FormattedDates910[[#This Row],[Time2Fix]]&gt;199,CVEsTime2Fix_FormattedDates910[[#This Row],[Time2Fix]]&lt;300),1,0)</f>
        <v>0</v>
      </c>
      <c r="J369">
        <f>IF(AND(CVEsTime2Fix_FormattedDates910[[#This Row],[Time2Fix]]&gt;299,CVEsTime2Fix_FormattedDates910[[#This Row],[Time2Fix]]&lt;400),1,0)</f>
        <v>0</v>
      </c>
      <c r="K369">
        <f>IF(AND(CVEsTime2Fix_FormattedDates910[[#This Row],[Time2Fix]]&gt;399,CVEsTime2Fix_FormattedDates910[[#This Row],[Time2Fix]]&lt;500),1,0)</f>
        <v>0</v>
      </c>
      <c r="L369">
        <f>IF(AND(CVEsTime2Fix_FormattedDates910[[#This Row],[Time2Fix]]&gt;499,CVEsTime2Fix_FormattedDates910[[#This Row],[Time2Fix]]&lt;1000),1,0)</f>
        <v>0</v>
      </c>
    </row>
    <row r="370" spans="1:12" hidden="1" x14ac:dyDescent="0.25">
      <c r="A370" t="s">
        <v>248</v>
      </c>
      <c r="B370" s="11">
        <v>43245</v>
      </c>
      <c r="C370" s="11">
        <v>43292</v>
      </c>
      <c r="D370" s="15">
        <v>47</v>
      </c>
      <c r="E370">
        <f>IF(CVEsTime2Fix_FormattedDates910[[#This Row],[Time2Fix]]&lt;0,1,0)</f>
        <v>0</v>
      </c>
      <c r="F370">
        <f>IF(AND(CVEsTime2Fix_FormattedDates910[[#This Row],[Time2Fix]]&gt;0,CVEsTime2Fix_FormattedDates910[[#This Row],[Time2Fix]]&lt;50),1,0)</f>
        <v>1</v>
      </c>
      <c r="G370">
        <f>IF(AND(CVEsTime2Fix_FormattedDates910[[#This Row],[Time2Fix]]&gt;49,CVEsTime2Fix_FormattedDates910[[#This Row],[Time2Fix]]&lt;100),1,0)</f>
        <v>0</v>
      </c>
      <c r="H370">
        <f>IF(AND(CVEsTime2Fix_FormattedDates910[[#This Row],[Time2Fix]]&gt;99,CVEsTime2Fix_FormattedDates910[[#This Row],[Time2Fix]]&lt;200),1,0)</f>
        <v>0</v>
      </c>
      <c r="I370">
        <f>IF(AND(CVEsTime2Fix_FormattedDates910[[#This Row],[Time2Fix]]&gt;199,CVEsTime2Fix_FormattedDates910[[#This Row],[Time2Fix]]&lt;300),1,0)</f>
        <v>0</v>
      </c>
      <c r="J370">
        <f>IF(AND(CVEsTime2Fix_FormattedDates910[[#This Row],[Time2Fix]]&gt;299,CVEsTime2Fix_FormattedDates910[[#This Row],[Time2Fix]]&lt;400),1,0)</f>
        <v>0</v>
      </c>
      <c r="K370">
        <f>IF(AND(CVEsTime2Fix_FormattedDates910[[#This Row],[Time2Fix]]&gt;399,CVEsTime2Fix_FormattedDates910[[#This Row],[Time2Fix]]&lt;500),1,0)</f>
        <v>0</v>
      </c>
      <c r="L370">
        <f>IF(AND(CVEsTime2Fix_FormattedDates910[[#This Row],[Time2Fix]]&gt;499,CVEsTime2Fix_FormattedDates910[[#This Row],[Time2Fix]]&lt;1000),1,0)</f>
        <v>0</v>
      </c>
    </row>
    <row r="371" spans="1:12" hidden="1" x14ac:dyDescent="0.25">
      <c r="A371" t="s">
        <v>249</v>
      </c>
      <c r="B371" s="11">
        <v>43245</v>
      </c>
      <c r="C371" s="11">
        <v>43292</v>
      </c>
      <c r="D371" s="15">
        <v>47</v>
      </c>
      <c r="E371">
        <f>IF(CVEsTime2Fix_FormattedDates910[[#This Row],[Time2Fix]]&lt;0,1,0)</f>
        <v>0</v>
      </c>
      <c r="F371">
        <f>IF(AND(CVEsTime2Fix_FormattedDates910[[#This Row],[Time2Fix]]&gt;0,CVEsTime2Fix_FormattedDates910[[#This Row],[Time2Fix]]&lt;50),1,0)</f>
        <v>1</v>
      </c>
      <c r="G371">
        <f>IF(AND(CVEsTime2Fix_FormattedDates910[[#This Row],[Time2Fix]]&gt;49,CVEsTime2Fix_FormattedDates910[[#This Row],[Time2Fix]]&lt;100),1,0)</f>
        <v>0</v>
      </c>
      <c r="H371">
        <f>IF(AND(CVEsTime2Fix_FormattedDates910[[#This Row],[Time2Fix]]&gt;99,CVEsTime2Fix_FormattedDates910[[#This Row],[Time2Fix]]&lt;200),1,0)</f>
        <v>0</v>
      </c>
      <c r="I371">
        <f>IF(AND(CVEsTime2Fix_FormattedDates910[[#This Row],[Time2Fix]]&gt;199,CVEsTime2Fix_FormattedDates910[[#This Row],[Time2Fix]]&lt;300),1,0)</f>
        <v>0</v>
      </c>
      <c r="J371">
        <f>IF(AND(CVEsTime2Fix_FormattedDates910[[#This Row],[Time2Fix]]&gt;299,CVEsTime2Fix_FormattedDates910[[#This Row],[Time2Fix]]&lt;400),1,0)</f>
        <v>0</v>
      </c>
      <c r="K371">
        <f>IF(AND(CVEsTime2Fix_FormattedDates910[[#This Row],[Time2Fix]]&gt;399,CVEsTime2Fix_FormattedDates910[[#This Row],[Time2Fix]]&lt;500),1,0)</f>
        <v>0</v>
      </c>
      <c r="L371">
        <f>IF(AND(CVEsTime2Fix_FormattedDates910[[#This Row],[Time2Fix]]&gt;499,CVEsTime2Fix_FormattedDates910[[#This Row],[Time2Fix]]&lt;1000),1,0)</f>
        <v>0</v>
      </c>
    </row>
    <row r="372" spans="1:12" hidden="1" x14ac:dyDescent="0.25">
      <c r="A372" t="s">
        <v>250</v>
      </c>
      <c r="B372" s="11">
        <v>43248</v>
      </c>
      <c r="C372" s="11"/>
      <c r="D372" s="15"/>
      <c r="E372">
        <f>IF(CVEsTime2Fix_FormattedDates910[[#This Row],[Time2Fix]]&lt;0,1,0)</f>
        <v>0</v>
      </c>
      <c r="F372">
        <f>IF(AND(CVEsTime2Fix_FormattedDates910[[#This Row],[Time2Fix]]&gt;0,CVEsTime2Fix_FormattedDates910[[#This Row],[Time2Fix]]&lt;50),1,0)</f>
        <v>0</v>
      </c>
      <c r="G372">
        <f>IF(AND(CVEsTime2Fix_FormattedDates910[[#This Row],[Time2Fix]]&gt;49,CVEsTime2Fix_FormattedDates910[[#This Row],[Time2Fix]]&lt;100),1,0)</f>
        <v>0</v>
      </c>
      <c r="H372">
        <f>IF(AND(CVEsTime2Fix_FormattedDates910[[#This Row],[Time2Fix]]&gt;99,CVEsTime2Fix_FormattedDates910[[#This Row],[Time2Fix]]&lt;200),1,0)</f>
        <v>0</v>
      </c>
      <c r="I372">
        <f>IF(AND(CVEsTime2Fix_FormattedDates910[[#This Row],[Time2Fix]]&gt;199,CVEsTime2Fix_FormattedDates910[[#This Row],[Time2Fix]]&lt;300),1,0)</f>
        <v>0</v>
      </c>
      <c r="J372">
        <f>IF(AND(CVEsTime2Fix_FormattedDates910[[#This Row],[Time2Fix]]&gt;299,CVEsTime2Fix_FormattedDates910[[#This Row],[Time2Fix]]&lt;400),1,0)</f>
        <v>0</v>
      </c>
      <c r="K372">
        <f>IF(AND(CVEsTime2Fix_FormattedDates910[[#This Row],[Time2Fix]]&gt;399,CVEsTime2Fix_FormattedDates910[[#This Row],[Time2Fix]]&lt;500),1,0)</f>
        <v>0</v>
      </c>
      <c r="L372">
        <f>IF(AND(CVEsTime2Fix_FormattedDates910[[#This Row],[Time2Fix]]&gt;499,CVEsTime2Fix_FormattedDates910[[#This Row],[Time2Fix]]&lt;1000),1,0)</f>
        <v>0</v>
      </c>
    </row>
    <row r="373" spans="1:12" hidden="1" x14ac:dyDescent="0.25">
      <c r="A373" t="s">
        <v>251</v>
      </c>
      <c r="B373" s="11">
        <v>43248</v>
      </c>
      <c r="C373" s="11"/>
      <c r="D373" s="15"/>
      <c r="E373">
        <f>IF(CVEsTime2Fix_FormattedDates910[[#This Row],[Time2Fix]]&lt;0,1,0)</f>
        <v>0</v>
      </c>
      <c r="F373">
        <f>IF(AND(CVEsTime2Fix_FormattedDates910[[#This Row],[Time2Fix]]&gt;0,CVEsTime2Fix_FormattedDates910[[#This Row],[Time2Fix]]&lt;50),1,0)</f>
        <v>0</v>
      </c>
      <c r="G373">
        <f>IF(AND(CVEsTime2Fix_FormattedDates910[[#This Row],[Time2Fix]]&gt;49,CVEsTime2Fix_FormattedDates910[[#This Row],[Time2Fix]]&lt;100),1,0)</f>
        <v>0</v>
      </c>
      <c r="H373">
        <f>IF(AND(CVEsTime2Fix_FormattedDates910[[#This Row],[Time2Fix]]&gt;99,CVEsTime2Fix_FormattedDates910[[#This Row],[Time2Fix]]&lt;200),1,0)</f>
        <v>0</v>
      </c>
      <c r="I373">
        <f>IF(AND(CVEsTime2Fix_FormattedDates910[[#This Row],[Time2Fix]]&gt;199,CVEsTime2Fix_FormattedDates910[[#This Row],[Time2Fix]]&lt;300),1,0)</f>
        <v>0</v>
      </c>
      <c r="J373">
        <f>IF(AND(CVEsTime2Fix_FormattedDates910[[#This Row],[Time2Fix]]&gt;299,CVEsTime2Fix_FormattedDates910[[#This Row],[Time2Fix]]&lt;400),1,0)</f>
        <v>0</v>
      </c>
      <c r="K373">
        <f>IF(AND(CVEsTime2Fix_FormattedDates910[[#This Row],[Time2Fix]]&gt;399,CVEsTime2Fix_FormattedDates910[[#This Row],[Time2Fix]]&lt;500),1,0)</f>
        <v>0</v>
      </c>
      <c r="L373">
        <f>IF(AND(CVEsTime2Fix_FormattedDates910[[#This Row],[Time2Fix]]&gt;499,CVEsTime2Fix_FormattedDates910[[#This Row],[Time2Fix]]&lt;1000),1,0)</f>
        <v>0</v>
      </c>
    </row>
    <row r="374" spans="1:12" hidden="1" x14ac:dyDescent="0.25">
      <c r="A374" t="s">
        <v>252</v>
      </c>
      <c r="B374" s="11">
        <v>43252</v>
      </c>
      <c r="C374" s="11"/>
      <c r="D374" s="15"/>
      <c r="E374">
        <f>IF(CVEsTime2Fix_FormattedDates910[[#This Row],[Time2Fix]]&lt;0,1,0)</f>
        <v>0</v>
      </c>
      <c r="F374">
        <f>IF(AND(CVEsTime2Fix_FormattedDates910[[#This Row],[Time2Fix]]&gt;0,CVEsTime2Fix_FormattedDates910[[#This Row],[Time2Fix]]&lt;50),1,0)</f>
        <v>0</v>
      </c>
      <c r="G374">
        <f>IF(AND(CVEsTime2Fix_FormattedDates910[[#This Row],[Time2Fix]]&gt;49,CVEsTime2Fix_FormattedDates910[[#This Row],[Time2Fix]]&lt;100),1,0)</f>
        <v>0</v>
      </c>
      <c r="H374">
        <f>IF(AND(CVEsTime2Fix_FormattedDates910[[#This Row],[Time2Fix]]&gt;99,CVEsTime2Fix_FormattedDates910[[#This Row],[Time2Fix]]&lt;200),1,0)</f>
        <v>0</v>
      </c>
      <c r="I374">
        <f>IF(AND(CVEsTime2Fix_FormattedDates910[[#This Row],[Time2Fix]]&gt;199,CVEsTime2Fix_FormattedDates910[[#This Row],[Time2Fix]]&lt;300),1,0)</f>
        <v>0</v>
      </c>
      <c r="J374">
        <f>IF(AND(CVEsTime2Fix_FormattedDates910[[#This Row],[Time2Fix]]&gt;299,CVEsTime2Fix_FormattedDates910[[#This Row],[Time2Fix]]&lt;400),1,0)</f>
        <v>0</v>
      </c>
      <c r="K374">
        <f>IF(AND(CVEsTime2Fix_FormattedDates910[[#This Row],[Time2Fix]]&gt;399,CVEsTime2Fix_FormattedDates910[[#This Row],[Time2Fix]]&lt;500),1,0)</f>
        <v>0</v>
      </c>
      <c r="L374">
        <f>IF(AND(CVEsTime2Fix_FormattedDates910[[#This Row],[Time2Fix]]&gt;499,CVEsTime2Fix_FormattedDates910[[#This Row],[Time2Fix]]&lt;1000),1,0)</f>
        <v>0</v>
      </c>
    </row>
    <row r="375" spans="1:12" hidden="1" x14ac:dyDescent="0.25">
      <c r="A375" t="s">
        <v>3</v>
      </c>
      <c r="B375" s="11">
        <v>43252</v>
      </c>
      <c r="C375" s="11"/>
      <c r="D375" s="15"/>
      <c r="E375">
        <f>IF(CVEsTime2Fix_FormattedDates910[[#This Row],[Time2Fix]]&lt;0,1,0)</f>
        <v>0</v>
      </c>
      <c r="F375">
        <f>IF(AND(CVEsTime2Fix_FormattedDates910[[#This Row],[Time2Fix]]&gt;0,CVEsTime2Fix_FormattedDates910[[#This Row],[Time2Fix]]&lt;50),1,0)</f>
        <v>0</v>
      </c>
      <c r="G375">
        <f>IF(AND(CVEsTime2Fix_FormattedDates910[[#This Row],[Time2Fix]]&gt;49,CVEsTime2Fix_FormattedDates910[[#This Row],[Time2Fix]]&lt;100),1,0)</f>
        <v>0</v>
      </c>
      <c r="H375">
        <f>IF(AND(CVEsTime2Fix_FormattedDates910[[#This Row],[Time2Fix]]&gt;99,CVEsTime2Fix_FormattedDates910[[#This Row],[Time2Fix]]&lt;200),1,0)</f>
        <v>0</v>
      </c>
      <c r="I375">
        <f>IF(AND(CVEsTime2Fix_FormattedDates910[[#This Row],[Time2Fix]]&gt;199,CVEsTime2Fix_FormattedDates910[[#This Row],[Time2Fix]]&lt;300),1,0)</f>
        <v>0</v>
      </c>
      <c r="J375">
        <f>IF(AND(CVEsTime2Fix_FormattedDates910[[#This Row],[Time2Fix]]&gt;299,CVEsTime2Fix_FormattedDates910[[#This Row],[Time2Fix]]&lt;400),1,0)</f>
        <v>0</v>
      </c>
      <c r="K375">
        <f>IF(AND(CVEsTime2Fix_FormattedDates910[[#This Row],[Time2Fix]]&gt;399,CVEsTime2Fix_FormattedDates910[[#This Row],[Time2Fix]]&lt;500),1,0)</f>
        <v>0</v>
      </c>
      <c r="L375">
        <f>IF(AND(CVEsTime2Fix_FormattedDates910[[#This Row],[Time2Fix]]&gt;499,CVEsTime2Fix_FormattedDates910[[#This Row],[Time2Fix]]&lt;1000),1,0)</f>
        <v>0</v>
      </c>
    </row>
    <row r="376" spans="1:12" hidden="1" x14ac:dyDescent="0.25">
      <c r="A376" t="s">
        <v>4</v>
      </c>
      <c r="B376" s="11">
        <v>43252</v>
      </c>
      <c r="C376" s="11"/>
      <c r="D376" s="15"/>
      <c r="E376">
        <f>IF(CVEsTime2Fix_FormattedDates910[[#This Row],[Time2Fix]]&lt;0,1,0)</f>
        <v>0</v>
      </c>
      <c r="F376">
        <f>IF(AND(CVEsTime2Fix_FormattedDates910[[#This Row],[Time2Fix]]&gt;0,CVEsTime2Fix_FormattedDates910[[#This Row],[Time2Fix]]&lt;50),1,0)</f>
        <v>0</v>
      </c>
      <c r="G376">
        <f>IF(AND(CVEsTime2Fix_FormattedDates910[[#This Row],[Time2Fix]]&gt;49,CVEsTime2Fix_FormattedDates910[[#This Row],[Time2Fix]]&lt;100),1,0)</f>
        <v>0</v>
      </c>
      <c r="H376">
        <f>IF(AND(CVEsTime2Fix_FormattedDates910[[#This Row],[Time2Fix]]&gt;99,CVEsTime2Fix_FormattedDates910[[#This Row],[Time2Fix]]&lt;200),1,0)</f>
        <v>0</v>
      </c>
      <c r="I376">
        <f>IF(AND(CVEsTime2Fix_FormattedDates910[[#This Row],[Time2Fix]]&gt;199,CVEsTime2Fix_FormattedDates910[[#This Row],[Time2Fix]]&lt;300),1,0)</f>
        <v>0</v>
      </c>
      <c r="J376">
        <f>IF(AND(CVEsTime2Fix_FormattedDates910[[#This Row],[Time2Fix]]&gt;299,CVEsTime2Fix_FormattedDates910[[#This Row],[Time2Fix]]&lt;400),1,0)</f>
        <v>0</v>
      </c>
      <c r="K376">
        <f>IF(AND(CVEsTime2Fix_FormattedDates910[[#This Row],[Time2Fix]]&gt;399,CVEsTime2Fix_FormattedDates910[[#This Row],[Time2Fix]]&lt;500),1,0)</f>
        <v>0</v>
      </c>
      <c r="L376">
        <f>IF(AND(CVEsTime2Fix_FormattedDates910[[#This Row],[Time2Fix]]&gt;499,CVEsTime2Fix_FormattedDates910[[#This Row],[Time2Fix]]&lt;1000),1,0)</f>
        <v>0</v>
      </c>
    </row>
    <row r="377" spans="1:12" hidden="1" x14ac:dyDescent="0.25">
      <c r="A377" t="s">
        <v>5</v>
      </c>
      <c r="B377" s="11">
        <v>43254</v>
      </c>
      <c r="C377" s="11"/>
      <c r="D377" s="15"/>
      <c r="E377">
        <f>IF(CVEsTime2Fix_FormattedDates910[[#This Row],[Time2Fix]]&lt;0,1,0)</f>
        <v>0</v>
      </c>
      <c r="F377">
        <f>IF(AND(CVEsTime2Fix_FormattedDates910[[#This Row],[Time2Fix]]&gt;0,CVEsTime2Fix_FormattedDates910[[#This Row],[Time2Fix]]&lt;50),1,0)</f>
        <v>0</v>
      </c>
      <c r="G377">
        <f>IF(AND(CVEsTime2Fix_FormattedDates910[[#This Row],[Time2Fix]]&gt;49,CVEsTime2Fix_FormattedDates910[[#This Row],[Time2Fix]]&lt;100),1,0)</f>
        <v>0</v>
      </c>
      <c r="H377">
        <f>IF(AND(CVEsTime2Fix_FormattedDates910[[#This Row],[Time2Fix]]&gt;99,CVEsTime2Fix_FormattedDates910[[#This Row],[Time2Fix]]&lt;200),1,0)</f>
        <v>0</v>
      </c>
      <c r="I377">
        <f>IF(AND(CVEsTime2Fix_FormattedDates910[[#This Row],[Time2Fix]]&gt;199,CVEsTime2Fix_FormattedDates910[[#This Row],[Time2Fix]]&lt;300),1,0)</f>
        <v>0</v>
      </c>
      <c r="J377">
        <f>IF(AND(CVEsTime2Fix_FormattedDates910[[#This Row],[Time2Fix]]&gt;299,CVEsTime2Fix_FormattedDates910[[#This Row],[Time2Fix]]&lt;400),1,0)</f>
        <v>0</v>
      </c>
      <c r="K377">
        <f>IF(AND(CVEsTime2Fix_FormattedDates910[[#This Row],[Time2Fix]]&gt;399,CVEsTime2Fix_FormattedDates910[[#This Row],[Time2Fix]]&lt;500),1,0)</f>
        <v>0</v>
      </c>
      <c r="L377">
        <f>IF(AND(CVEsTime2Fix_FormattedDates910[[#This Row],[Time2Fix]]&gt;499,CVEsTime2Fix_FormattedDates910[[#This Row],[Time2Fix]]&lt;1000),1,0)</f>
        <v>0</v>
      </c>
    </row>
    <row r="378" spans="1:12" hidden="1" x14ac:dyDescent="0.25">
      <c r="A378" t="s">
        <v>254</v>
      </c>
      <c r="B378" s="11">
        <v>43258</v>
      </c>
      <c r="C378" s="11">
        <v>43591</v>
      </c>
      <c r="D378" s="15">
        <v>333</v>
      </c>
      <c r="E378">
        <f>IF(CVEsTime2Fix_FormattedDates910[[#This Row],[Time2Fix]]&lt;0,1,0)</f>
        <v>0</v>
      </c>
      <c r="F378">
        <f>IF(AND(CVEsTime2Fix_FormattedDates910[[#This Row],[Time2Fix]]&gt;0,CVEsTime2Fix_FormattedDates910[[#This Row],[Time2Fix]]&lt;50),1,0)</f>
        <v>0</v>
      </c>
      <c r="G378">
        <f>IF(AND(CVEsTime2Fix_FormattedDates910[[#This Row],[Time2Fix]]&gt;49,CVEsTime2Fix_FormattedDates910[[#This Row],[Time2Fix]]&lt;100),1,0)</f>
        <v>0</v>
      </c>
      <c r="H378">
        <f>IF(AND(CVEsTime2Fix_FormattedDates910[[#This Row],[Time2Fix]]&gt;99,CVEsTime2Fix_FormattedDates910[[#This Row],[Time2Fix]]&lt;200),1,0)</f>
        <v>0</v>
      </c>
      <c r="I378">
        <f>IF(AND(CVEsTime2Fix_FormattedDates910[[#This Row],[Time2Fix]]&gt;199,CVEsTime2Fix_FormattedDates910[[#This Row],[Time2Fix]]&lt;300),1,0)</f>
        <v>0</v>
      </c>
      <c r="J378">
        <f>IF(AND(CVEsTime2Fix_FormattedDates910[[#This Row],[Time2Fix]]&gt;299,CVEsTime2Fix_FormattedDates910[[#This Row],[Time2Fix]]&lt;400),1,0)</f>
        <v>1</v>
      </c>
      <c r="K378">
        <f>IF(AND(CVEsTime2Fix_FormattedDates910[[#This Row],[Time2Fix]]&gt;399,CVEsTime2Fix_FormattedDates910[[#This Row],[Time2Fix]]&lt;500),1,0)</f>
        <v>0</v>
      </c>
      <c r="L378">
        <f>IF(AND(CVEsTime2Fix_FormattedDates910[[#This Row],[Time2Fix]]&gt;499,CVEsTime2Fix_FormattedDates910[[#This Row],[Time2Fix]]&lt;1000),1,0)</f>
        <v>0</v>
      </c>
    </row>
    <row r="379" spans="1:12" hidden="1" x14ac:dyDescent="0.25">
      <c r="A379" t="s">
        <v>256</v>
      </c>
      <c r="B379" s="11">
        <v>43258</v>
      </c>
      <c r="C379" s="11">
        <v>43269</v>
      </c>
      <c r="D379" s="15">
        <v>11</v>
      </c>
      <c r="E379">
        <f>IF(CVEsTime2Fix_FormattedDates910[[#This Row],[Time2Fix]]&lt;0,1,0)</f>
        <v>0</v>
      </c>
      <c r="F379">
        <f>IF(AND(CVEsTime2Fix_FormattedDates910[[#This Row],[Time2Fix]]&gt;0,CVEsTime2Fix_FormattedDates910[[#This Row],[Time2Fix]]&lt;50),1,0)</f>
        <v>1</v>
      </c>
      <c r="G379">
        <f>IF(AND(CVEsTime2Fix_FormattedDates910[[#This Row],[Time2Fix]]&gt;49,CVEsTime2Fix_FormattedDates910[[#This Row],[Time2Fix]]&lt;100),1,0)</f>
        <v>0</v>
      </c>
      <c r="H379">
        <f>IF(AND(CVEsTime2Fix_FormattedDates910[[#This Row],[Time2Fix]]&gt;99,CVEsTime2Fix_FormattedDates910[[#This Row],[Time2Fix]]&lt;200),1,0)</f>
        <v>0</v>
      </c>
      <c r="I379">
        <f>IF(AND(CVEsTime2Fix_FormattedDates910[[#This Row],[Time2Fix]]&gt;199,CVEsTime2Fix_FormattedDates910[[#This Row],[Time2Fix]]&lt;300),1,0)</f>
        <v>0</v>
      </c>
      <c r="J379">
        <f>IF(AND(CVEsTime2Fix_FormattedDates910[[#This Row],[Time2Fix]]&gt;299,CVEsTime2Fix_FormattedDates910[[#This Row],[Time2Fix]]&lt;400),1,0)</f>
        <v>0</v>
      </c>
      <c r="K379">
        <f>IF(AND(CVEsTime2Fix_FormattedDates910[[#This Row],[Time2Fix]]&gt;399,CVEsTime2Fix_FormattedDates910[[#This Row],[Time2Fix]]&lt;500),1,0)</f>
        <v>0</v>
      </c>
      <c r="L379">
        <f>IF(AND(CVEsTime2Fix_FormattedDates910[[#This Row],[Time2Fix]]&gt;499,CVEsTime2Fix_FormattedDates910[[#This Row],[Time2Fix]]&lt;1000),1,0)</f>
        <v>0</v>
      </c>
    </row>
    <row r="380" spans="1:12" hidden="1" x14ac:dyDescent="0.25">
      <c r="A380" t="s">
        <v>257</v>
      </c>
      <c r="B380" s="11">
        <v>43258</v>
      </c>
      <c r="C380" s="11">
        <v>43556</v>
      </c>
      <c r="D380" s="15">
        <v>298</v>
      </c>
      <c r="E380">
        <f>IF(CVEsTime2Fix_FormattedDates910[[#This Row],[Time2Fix]]&lt;0,1,0)</f>
        <v>0</v>
      </c>
      <c r="F380">
        <f>IF(AND(CVEsTime2Fix_FormattedDates910[[#This Row],[Time2Fix]]&gt;0,CVEsTime2Fix_FormattedDates910[[#This Row],[Time2Fix]]&lt;50),1,0)</f>
        <v>0</v>
      </c>
      <c r="G380">
        <f>IF(AND(CVEsTime2Fix_FormattedDates910[[#This Row],[Time2Fix]]&gt;49,CVEsTime2Fix_FormattedDates910[[#This Row],[Time2Fix]]&lt;100),1,0)</f>
        <v>0</v>
      </c>
      <c r="H380">
        <f>IF(AND(CVEsTime2Fix_FormattedDates910[[#This Row],[Time2Fix]]&gt;99,CVEsTime2Fix_FormattedDates910[[#This Row],[Time2Fix]]&lt;200),1,0)</f>
        <v>0</v>
      </c>
      <c r="I380">
        <f>IF(AND(CVEsTime2Fix_FormattedDates910[[#This Row],[Time2Fix]]&gt;199,CVEsTime2Fix_FormattedDates910[[#This Row],[Time2Fix]]&lt;300),1,0)</f>
        <v>1</v>
      </c>
      <c r="J380">
        <f>IF(AND(CVEsTime2Fix_FormattedDates910[[#This Row],[Time2Fix]]&gt;299,CVEsTime2Fix_FormattedDates910[[#This Row],[Time2Fix]]&lt;400),1,0)</f>
        <v>0</v>
      </c>
      <c r="K380">
        <f>IF(AND(CVEsTime2Fix_FormattedDates910[[#This Row],[Time2Fix]]&gt;399,CVEsTime2Fix_FormattedDates910[[#This Row],[Time2Fix]]&lt;500),1,0)</f>
        <v>0</v>
      </c>
      <c r="L380">
        <f>IF(AND(CVEsTime2Fix_FormattedDates910[[#This Row],[Time2Fix]]&gt;499,CVEsTime2Fix_FormattedDates910[[#This Row],[Time2Fix]]&lt;1000),1,0)</f>
        <v>0</v>
      </c>
    </row>
    <row r="381" spans="1:12" hidden="1" x14ac:dyDescent="0.25">
      <c r="A381" t="s">
        <v>259</v>
      </c>
      <c r="B381" s="11">
        <v>43258</v>
      </c>
      <c r="C381" s="11">
        <v>43556</v>
      </c>
      <c r="D381" s="15">
        <v>298</v>
      </c>
      <c r="E381">
        <f>IF(CVEsTime2Fix_FormattedDates910[[#This Row],[Time2Fix]]&lt;0,1,0)</f>
        <v>0</v>
      </c>
      <c r="F381">
        <f>IF(AND(CVEsTime2Fix_FormattedDates910[[#This Row],[Time2Fix]]&gt;0,CVEsTime2Fix_FormattedDates910[[#This Row],[Time2Fix]]&lt;50),1,0)</f>
        <v>0</v>
      </c>
      <c r="G381">
        <f>IF(AND(CVEsTime2Fix_FormattedDates910[[#This Row],[Time2Fix]]&gt;49,CVEsTime2Fix_FormattedDates910[[#This Row],[Time2Fix]]&lt;100),1,0)</f>
        <v>0</v>
      </c>
      <c r="H381">
        <f>IF(AND(CVEsTime2Fix_FormattedDates910[[#This Row],[Time2Fix]]&gt;99,CVEsTime2Fix_FormattedDates910[[#This Row],[Time2Fix]]&lt;200),1,0)</f>
        <v>0</v>
      </c>
      <c r="I381">
        <f>IF(AND(CVEsTime2Fix_FormattedDates910[[#This Row],[Time2Fix]]&gt;199,CVEsTime2Fix_FormattedDates910[[#This Row],[Time2Fix]]&lt;300),1,0)</f>
        <v>1</v>
      </c>
      <c r="J381">
        <f>IF(AND(CVEsTime2Fix_FormattedDates910[[#This Row],[Time2Fix]]&gt;299,CVEsTime2Fix_FormattedDates910[[#This Row],[Time2Fix]]&lt;400),1,0)</f>
        <v>0</v>
      </c>
      <c r="K381">
        <f>IF(AND(CVEsTime2Fix_FormattedDates910[[#This Row],[Time2Fix]]&gt;399,CVEsTime2Fix_FormattedDates910[[#This Row],[Time2Fix]]&lt;500),1,0)</f>
        <v>0</v>
      </c>
      <c r="L381">
        <f>IF(AND(CVEsTime2Fix_FormattedDates910[[#This Row],[Time2Fix]]&gt;499,CVEsTime2Fix_FormattedDates910[[#This Row],[Time2Fix]]&lt;1000),1,0)</f>
        <v>0</v>
      </c>
    </row>
    <row r="382" spans="1:12" hidden="1" x14ac:dyDescent="0.25">
      <c r="A382" t="s">
        <v>260</v>
      </c>
      <c r="B382" s="11">
        <v>43258</v>
      </c>
      <c r="C382" s="11">
        <v>43556</v>
      </c>
      <c r="D382" s="15">
        <v>298</v>
      </c>
      <c r="E382">
        <f>IF(CVEsTime2Fix_FormattedDates910[[#This Row],[Time2Fix]]&lt;0,1,0)</f>
        <v>0</v>
      </c>
      <c r="F382">
        <f>IF(AND(CVEsTime2Fix_FormattedDates910[[#This Row],[Time2Fix]]&gt;0,CVEsTime2Fix_FormattedDates910[[#This Row],[Time2Fix]]&lt;50),1,0)</f>
        <v>0</v>
      </c>
      <c r="G382">
        <f>IF(AND(CVEsTime2Fix_FormattedDates910[[#This Row],[Time2Fix]]&gt;49,CVEsTime2Fix_FormattedDates910[[#This Row],[Time2Fix]]&lt;100),1,0)</f>
        <v>0</v>
      </c>
      <c r="H382">
        <f>IF(AND(CVEsTime2Fix_FormattedDates910[[#This Row],[Time2Fix]]&gt;99,CVEsTime2Fix_FormattedDates910[[#This Row],[Time2Fix]]&lt;200),1,0)</f>
        <v>0</v>
      </c>
      <c r="I382">
        <f>IF(AND(CVEsTime2Fix_FormattedDates910[[#This Row],[Time2Fix]]&gt;199,CVEsTime2Fix_FormattedDates910[[#This Row],[Time2Fix]]&lt;300),1,0)</f>
        <v>1</v>
      </c>
      <c r="J382">
        <f>IF(AND(CVEsTime2Fix_FormattedDates910[[#This Row],[Time2Fix]]&gt;299,CVEsTime2Fix_FormattedDates910[[#This Row],[Time2Fix]]&lt;400),1,0)</f>
        <v>0</v>
      </c>
      <c r="K382">
        <f>IF(AND(CVEsTime2Fix_FormattedDates910[[#This Row],[Time2Fix]]&gt;399,CVEsTime2Fix_FormattedDates910[[#This Row],[Time2Fix]]&lt;500),1,0)</f>
        <v>0</v>
      </c>
      <c r="L382">
        <f>IF(AND(CVEsTime2Fix_FormattedDates910[[#This Row],[Time2Fix]]&gt;499,CVEsTime2Fix_FormattedDates910[[#This Row],[Time2Fix]]&lt;1000),1,0)</f>
        <v>0</v>
      </c>
    </row>
    <row r="383" spans="1:12" hidden="1" x14ac:dyDescent="0.25">
      <c r="A383" t="s">
        <v>261</v>
      </c>
      <c r="B383" s="11">
        <v>43258</v>
      </c>
      <c r="C383" s="11">
        <v>43591</v>
      </c>
      <c r="D383" s="15">
        <v>333</v>
      </c>
      <c r="E383">
        <f>IF(CVEsTime2Fix_FormattedDates910[[#This Row],[Time2Fix]]&lt;0,1,0)</f>
        <v>0</v>
      </c>
      <c r="F383">
        <f>IF(AND(CVEsTime2Fix_FormattedDates910[[#This Row],[Time2Fix]]&gt;0,CVEsTime2Fix_FormattedDates910[[#This Row],[Time2Fix]]&lt;50),1,0)</f>
        <v>0</v>
      </c>
      <c r="G383">
        <f>IF(AND(CVEsTime2Fix_FormattedDates910[[#This Row],[Time2Fix]]&gt;49,CVEsTime2Fix_FormattedDates910[[#This Row],[Time2Fix]]&lt;100),1,0)</f>
        <v>0</v>
      </c>
      <c r="H383">
        <f>IF(AND(CVEsTime2Fix_FormattedDates910[[#This Row],[Time2Fix]]&gt;99,CVEsTime2Fix_FormattedDates910[[#This Row],[Time2Fix]]&lt;200),1,0)</f>
        <v>0</v>
      </c>
      <c r="I383">
        <f>IF(AND(CVEsTime2Fix_FormattedDates910[[#This Row],[Time2Fix]]&gt;199,CVEsTime2Fix_FormattedDates910[[#This Row],[Time2Fix]]&lt;300),1,0)</f>
        <v>0</v>
      </c>
      <c r="J383">
        <f>IF(AND(CVEsTime2Fix_FormattedDates910[[#This Row],[Time2Fix]]&gt;299,CVEsTime2Fix_FormattedDates910[[#This Row],[Time2Fix]]&lt;400),1,0)</f>
        <v>1</v>
      </c>
      <c r="K383">
        <f>IF(AND(CVEsTime2Fix_FormattedDates910[[#This Row],[Time2Fix]]&gt;399,CVEsTime2Fix_FormattedDates910[[#This Row],[Time2Fix]]&lt;500),1,0)</f>
        <v>0</v>
      </c>
      <c r="L383">
        <f>IF(AND(CVEsTime2Fix_FormattedDates910[[#This Row],[Time2Fix]]&gt;499,CVEsTime2Fix_FormattedDates910[[#This Row],[Time2Fix]]&lt;1000),1,0)</f>
        <v>0</v>
      </c>
    </row>
    <row r="384" spans="1:12" hidden="1" x14ac:dyDescent="0.25">
      <c r="A384" t="s">
        <v>262</v>
      </c>
      <c r="B384" s="11">
        <v>43258</v>
      </c>
      <c r="C384" s="11">
        <v>43556</v>
      </c>
      <c r="D384" s="15">
        <v>298</v>
      </c>
      <c r="E384">
        <f>IF(CVEsTime2Fix_FormattedDates910[[#This Row],[Time2Fix]]&lt;0,1,0)</f>
        <v>0</v>
      </c>
      <c r="F384">
        <f>IF(AND(CVEsTime2Fix_FormattedDates910[[#This Row],[Time2Fix]]&gt;0,CVEsTime2Fix_FormattedDates910[[#This Row],[Time2Fix]]&lt;50),1,0)</f>
        <v>0</v>
      </c>
      <c r="G384">
        <f>IF(AND(CVEsTime2Fix_FormattedDates910[[#This Row],[Time2Fix]]&gt;49,CVEsTime2Fix_FormattedDates910[[#This Row],[Time2Fix]]&lt;100),1,0)</f>
        <v>0</v>
      </c>
      <c r="H384">
        <f>IF(AND(CVEsTime2Fix_FormattedDates910[[#This Row],[Time2Fix]]&gt;99,CVEsTime2Fix_FormattedDates910[[#This Row],[Time2Fix]]&lt;200),1,0)</f>
        <v>0</v>
      </c>
      <c r="I384">
        <f>IF(AND(CVEsTime2Fix_FormattedDates910[[#This Row],[Time2Fix]]&gt;199,CVEsTime2Fix_FormattedDates910[[#This Row],[Time2Fix]]&lt;300),1,0)</f>
        <v>1</v>
      </c>
      <c r="J384">
        <f>IF(AND(CVEsTime2Fix_FormattedDates910[[#This Row],[Time2Fix]]&gt;299,CVEsTime2Fix_FormattedDates910[[#This Row],[Time2Fix]]&lt;400),1,0)</f>
        <v>0</v>
      </c>
      <c r="K384">
        <f>IF(AND(CVEsTime2Fix_FormattedDates910[[#This Row],[Time2Fix]]&gt;399,CVEsTime2Fix_FormattedDates910[[#This Row],[Time2Fix]]&lt;500),1,0)</f>
        <v>0</v>
      </c>
      <c r="L384">
        <f>IF(AND(CVEsTime2Fix_FormattedDates910[[#This Row],[Time2Fix]]&gt;499,CVEsTime2Fix_FormattedDates910[[#This Row],[Time2Fix]]&lt;1000),1,0)</f>
        <v>0</v>
      </c>
    </row>
    <row r="385" spans="1:12" hidden="1" x14ac:dyDescent="0.25">
      <c r="A385" t="s">
        <v>263</v>
      </c>
      <c r="B385" s="11">
        <v>43258</v>
      </c>
      <c r="C385" s="11">
        <v>43591</v>
      </c>
      <c r="D385" s="15">
        <v>333</v>
      </c>
      <c r="E385">
        <f>IF(CVEsTime2Fix_FormattedDates910[[#This Row],[Time2Fix]]&lt;0,1,0)</f>
        <v>0</v>
      </c>
      <c r="F385">
        <f>IF(AND(CVEsTime2Fix_FormattedDates910[[#This Row],[Time2Fix]]&gt;0,CVEsTime2Fix_FormattedDates910[[#This Row],[Time2Fix]]&lt;50),1,0)</f>
        <v>0</v>
      </c>
      <c r="G385">
        <f>IF(AND(CVEsTime2Fix_FormattedDates910[[#This Row],[Time2Fix]]&gt;49,CVEsTime2Fix_FormattedDates910[[#This Row],[Time2Fix]]&lt;100),1,0)</f>
        <v>0</v>
      </c>
      <c r="H385">
        <f>IF(AND(CVEsTime2Fix_FormattedDates910[[#This Row],[Time2Fix]]&gt;99,CVEsTime2Fix_FormattedDates910[[#This Row],[Time2Fix]]&lt;200),1,0)</f>
        <v>0</v>
      </c>
      <c r="I385">
        <f>IF(AND(CVEsTime2Fix_FormattedDates910[[#This Row],[Time2Fix]]&gt;199,CVEsTime2Fix_FormattedDates910[[#This Row],[Time2Fix]]&lt;300),1,0)</f>
        <v>0</v>
      </c>
      <c r="J385">
        <f>IF(AND(CVEsTime2Fix_FormattedDates910[[#This Row],[Time2Fix]]&gt;299,CVEsTime2Fix_FormattedDates910[[#This Row],[Time2Fix]]&lt;400),1,0)</f>
        <v>1</v>
      </c>
      <c r="K385">
        <f>IF(AND(CVEsTime2Fix_FormattedDates910[[#This Row],[Time2Fix]]&gt;399,CVEsTime2Fix_FormattedDates910[[#This Row],[Time2Fix]]&lt;500),1,0)</f>
        <v>0</v>
      </c>
      <c r="L385">
        <f>IF(AND(CVEsTime2Fix_FormattedDates910[[#This Row],[Time2Fix]]&gt;499,CVEsTime2Fix_FormattedDates910[[#This Row],[Time2Fix]]&lt;1000),1,0)</f>
        <v>0</v>
      </c>
    </row>
    <row r="386" spans="1:12" hidden="1" x14ac:dyDescent="0.25">
      <c r="A386" t="s">
        <v>264</v>
      </c>
      <c r="B386" s="11">
        <v>43258</v>
      </c>
      <c r="C386" s="11">
        <v>43556</v>
      </c>
      <c r="D386" s="15">
        <v>298</v>
      </c>
      <c r="E386">
        <f>IF(CVEsTime2Fix_FormattedDates910[[#This Row],[Time2Fix]]&lt;0,1,0)</f>
        <v>0</v>
      </c>
      <c r="F386">
        <f>IF(AND(CVEsTime2Fix_FormattedDates910[[#This Row],[Time2Fix]]&gt;0,CVEsTime2Fix_FormattedDates910[[#This Row],[Time2Fix]]&lt;50),1,0)</f>
        <v>0</v>
      </c>
      <c r="G386">
        <f>IF(AND(CVEsTime2Fix_FormattedDates910[[#This Row],[Time2Fix]]&gt;49,CVEsTime2Fix_FormattedDates910[[#This Row],[Time2Fix]]&lt;100),1,0)</f>
        <v>0</v>
      </c>
      <c r="H386">
        <f>IF(AND(CVEsTime2Fix_FormattedDates910[[#This Row],[Time2Fix]]&gt;99,CVEsTime2Fix_FormattedDates910[[#This Row],[Time2Fix]]&lt;200),1,0)</f>
        <v>0</v>
      </c>
      <c r="I386">
        <f>IF(AND(CVEsTime2Fix_FormattedDates910[[#This Row],[Time2Fix]]&gt;199,CVEsTime2Fix_FormattedDates910[[#This Row],[Time2Fix]]&lt;300),1,0)</f>
        <v>1</v>
      </c>
      <c r="J386">
        <f>IF(AND(CVEsTime2Fix_FormattedDates910[[#This Row],[Time2Fix]]&gt;299,CVEsTime2Fix_FormattedDates910[[#This Row],[Time2Fix]]&lt;400),1,0)</f>
        <v>0</v>
      </c>
      <c r="K386">
        <f>IF(AND(CVEsTime2Fix_FormattedDates910[[#This Row],[Time2Fix]]&gt;399,CVEsTime2Fix_FormattedDates910[[#This Row],[Time2Fix]]&lt;500),1,0)</f>
        <v>0</v>
      </c>
      <c r="L386">
        <f>IF(AND(CVEsTime2Fix_FormattedDates910[[#This Row],[Time2Fix]]&gt;499,CVEsTime2Fix_FormattedDates910[[#This Row],[Time2Fix]]&lt;1000),1,0)</f>
        <v>0</v>
      </c>
    </row>
    <row r="387" spans="1:12" hidden="1" x14ac:dyDescent="0.25">
      <c r="A387" t="s">
        <v>265</v>
      </c>
      <c r="B387" s="11">
        <v>43258</v>
      </c>
      <c r="C387" s="11">
        <v>43591</v>
      </c>
      <c r="D387" s="15">
        <v>333</v>
      </c>
      <c r="E387">
        <f>IF(CVEsTime2Fix_FormattedDates910[[#This Row],[Time2Fix]]&lt;0,1,0)</f>
        <v>0</v>
      </c>
      <c r="F387">
        <f>IF(AND(CVEsTime2Fix_FormattedDates910[[#This Row],[Time2Fix]]&gt;0,CVEsTime2Fix_FormattedDates910[[#This Row],[Time2Fix]]&lt;50),1,0)</f>
        <v>0</v>
      </c>
      <c r="G387">
        <f>IF(AND(CVEsTime2Fix_FormattedDates910[[#This Row],[Time2Fix]]&gt;49,CVEsTime2Fix_FormattedDates910[[#This Row],[Time2Fix]]&lt;100),1,0)</f>
        <v>0</v>
      </c>
      <c r="H387">
        <f>IF(AND(CVEsTime2Fix_FormattedDates910[[#This Row],[Time2Fix]]&gt;99,CVEsTime2Fix_FormattedDates910[[#This Row],[Time2Fix]]&lt;200),1,0)</f>
        <v>0</v>
      </c>
      <c r="I387">
        <f>IF(AND(CVEsTime2Fix_FormattedDates910[[#This Row],[Time2Fix]]&gt;199,CVEsTime2Fix_FormattedDates910[[#This Row],[Time2Fix]]&lt;300),1,0)</f>
        <v>0</v>
      </c>
      <c r="J387">
        <f>IF(AND(CVEsTime2Fix_FormattedDates910[[#This Row],[Time2Fix]]&gt;299,CVEsTime2Fix_FormattedDates910[[#This Row],[Time2Fix]]&lt;400),1,0)</f>
        <v>1</v>
      </c>
      <c r="K387">
        <f>IF(AND(CVEsTime2Fix_FormattedDates910[[#This Row],[Time2Fix]]&gt;399,CVEsTime2Fix_FormattedDates910[[#This Row],[Time2Fix]]&lt;500),1,0)</f>
        <v>0</v>
      </c>
      <c r="L387">
        <f>IF(AND(CVEsTime2Fix_FormattedDates910[[#This Row],[Time2Fix]]&gt;499,CVEsTime2Fix_FormattedDates910[[#This Row],[Time2Fix]]&lt;1000),1,0)</f>
        <v>0</v>
      </c>
    </row>
    <row r="388" spans="1:12" hidden="1" x14ac:dyDescent="0.25">
      <c r="A388" t="s">
        <v>266</v>
      </c>
      <c r="B388" s="11">
        <v>43258</v>
      </c>
      <c r="C388" s="11">
        <v>43556</v>
      </c>
      <c r="D388" s="15">
        <v>298</v>
      </c>
      <c r="E388">
        <f>IF(CVEsTime2Fix_FormattedDates910[[#This Row],[Time2Fix]]&lt;0,1,0)</f>
        <v>0</v>
      </c>
      <c r="F388">
        <f>IF(AND(CVEsTime2Fix_FormattedDates910[[#This Row],[Time2Fix]]&gt;0,CVEsTime2Fix_FormattedDates910[[#This Row],[Time2Fix]]&lt;50),1,0)</f>
        <v>0</v>
      </c>
      <c r="G388">
        <f>IF(AND(CVEsTime2Fix_FormattedDates910[[#This Row],[Time2Fix]]&gt;49,CVEsTime2Fix_FormattedDates910[[#This Row],[Time2Fix]]&lt;100),1,0)</f>
        <v>0</v>
      </c>
      <c r="H388">
        <f>IF(AND(CVEsTime2Fix_FormattedDates910[[#This Row],[Time2Fix]]&gt;99,CVEsTime2Fix_FormattedDates910[[#This Row],[Time2Fix]]&lt;200),1,0)</f>
        <v>0</v>
      </c>
      <c r="I388">
        <f>IF(AND(CVEsTime2Fix_FormattedDates910[[#This Row],[Time2Fix]]&gt;199,CVEsTime2Fix_FormattedDates910[[#This Row],[Time2Fix]]&lt;300),1,0)</f>
        <v>1</v>
      </c>
      <c r="J388">
        <f>IF(AND(CVEsTime2Fix_FormattedDates910[[#This Row],[Time2Fix]]&gt;299,CVEsTime2Fix_FormattedDates910[[#This Row],[Time2Fix]]&lt;400),1,0)</f>
        <v>0</v>
      </c>
      <c r="K388">
        <f>IF(AND(CVEsTime2Fix_FormattedDates910[[#This Row],[Time2Fix]]&gt;399,CVEsTime2Fix_FormattedDates910[[#This Row],[Time2Fix]]&lt;500),1,0)</f>
        <v>0</v>
      </c>
      <c r="L388">
        <f>IF(AND(CVEsTime2Fix_FormattedDates910[[#This Row],[Time2Fix]]&gt;499,CVEsTime2Fix_FormattedDates910[[#This Row],[Time2Fix]]&lt;1000),1,0)</f>
        <v>0</v>
      </c>
    </row>
    <row r="389" spans="1:12" hidden="1" x14ac:dyDescent="0.25">
      <c r="A389" t="s">
        <v>267</v>
      </c>
      <c r="B389" s="11">
        <v>43258</v>
      </c>
      <c r="C389" s="11">
        <v>43591</v>
      </c>
      <c r="D389" s="15">
        <v>333</v>
      </c>
      <c r="E389">
        <f>IF(CVEsTime2Fix_FormattedDates910[[#This Row],[Time2Fix]]&lt;0,1,0)</f>
        <v>0</v>
      </c>
      <c r="F389">
        <f>IF(AND(CVEsTime2Fix_FormattedDates910[[#This Row],[Time2Fix]]&gt;0,CVEsTime2Fix_FormattedDates910[[#This Row],[Time2Fix]]&lt;50),1,0)</f>
        <v>0</v>
      </c>
      <c r="G389">
        <f>IF(AND(CVEsTime2Fix_FormattedDates910[[#This Row],[Time2Fix]]&gt;49,CVEsTime2Fix_FormattedDates910[[#This Row],[Time2Fix]]&lt;100),1,0)</f>
        <v>0</v>
      </c>
      <c r="H389">
        <f>IF(AND(CVEsTime2Fix_FormattedDates910[[#This Row],[Time2Fix]]&gt;99,CVEsTime2Fix_FormattedDates910[[#This Row],[Time2Fix]]&lt;200),1,0)</f>
        <v>0</v>
      </c>
      <c r="I389">
        <f>IF(AND(CVEsTime2Fix_FormattedDates910[[#This Row],[Time2Fix]]&gt;199,CVEsTime2Fix_FormattedDates910[[#This Row],[Time2Fix]]&lt;300),1,0)</f>
        <v>0</v>
      </c>
      <c r="J389">
        <f>IF(AND(CVEsTime2Fix_FormattedDates910[[#This Row],[Time2Fix]]&gt;299,CVEsTime2Fix_FormattedDates910[[#This Row],[Time2Fix]]&lt;400),1,0)</f>
        <v>1</v>
      </c>
      <c r="K389">
        <f>IF(AND(CVEsTime2Fix_FormattedDates910[[#This Row],[Time2Fix]]&gt;399,CVEsTime2Fix_FormattedDates910[[#This Row],[Time2Fix]]&lt;500),1,0)</f>
        <v>0</v>
      </c>
      <c r="L389">
        <f>IF(AND(CVEsTime2Fix_FormattedDates910[[#This Row],[Time2Fix]]&gt;499,CVEsTime2Fix_FormattedDates910[[#This Row],[Time2Fix]]&lt;1000),1,0)</f>
        <v>0</v>
      </c>
    </row>
    <row r="390" spans="1:12" hidden="1" x14ac:dyDescent="0.25">
      <c r="A390" t="s">
        <v>268</v>
      </c>
      <c r="B390" s="11">
        <v>43258</v>
      </c>
      <c r="C390" s="11">
        <v>43591</v>
      </c>
      <c r="D390" s="15">
        <v>333</v>
      </c>
      <c r="E390">
        <f>IF(CVEsTime2Fix_FormattedDates910[[#This Row],[Time2Fix]]&lt;0,1,0)</f>
        <v>0</v>
      </c>
      <c r="F390">
        <f>IF(AND(CVEsTime2Fix_FormattedDates910[[#This Row],[Time2Fix]]&gt;0,CVEsTime2Fix_FormattedDates910[[#This Row],[Time2Fix]]&lt;50),1,0)</f>
        <v>0</v>
      </c>
      <c r="G390">
        <f>IF(AND(CVEsTime2Fix_FormattedDates910[[#This Row],[Time2Fix]]&gt;49,CVEsTime2Fix_FormattedDates910[[#This Row],[Time2Fix]]&lt;100),1,0)</f>
        <v>0</v>
      </c>
      <c r="H390">
        <f>IF(AND(CVEsTime2Fix_FormattedDates910[[#This Row],[Time2Fix]]&gt;99,CVEsTime2Fix_FormattedDates910[[#This Row],[Time2Fix]]&lt;200),1,0)</f>
        <v>0</v>
      </c>
      <c r="I390">
        <f>IF(AND(CVEsTime2Fix_FormattedDates910[[#This Row],[Time2Fix]]&gt;199,CVEsTime2Fix_FormattedDates910[[#This Row],[Time2Fix]]&lt;300),1,0)</f>
        <v>0</v>
      </c>
      <c r="J390">
        <f>IF(AND(CVEsTime2Fix_FormattedDates910[[#This Row],[Time2Fix]]&gt;299,CVEsTime2Fix_FormattedDates910[[#This Row],[Time2Fix]]&lt;400),1,0)</f>
        <v>1</v>
      </c>
      <c r="K390">
        <f>IF(AND(CVEsTime2Fix_FormattedDates910[[#This Row],[Time2Fix]]&gt;399,CVEsTime2Fix_FormattedDates910[[#This Row],[Time2Fix]]&lt;500),1,0)</f>
        <v>0</v>
      </c>
      <c r="L390">
        <f>IF(AND(CVEsTime2Fix_FormattedDates910[[#This Row],[Time2Fix]]&gt;499,CVEsTime2Fix_FormattedDates910[[#This Row],[Time2Fix]]&lt;1000),1,0)</f>
        <v>0</v>
      </c>
    </row>
    <row r="391" spans="1:12" hidden="1" x14ac:dyDescent="0.25">
      <c r="A391" t="s">
        <v>269</v>
      </c>
      <c r="B391" s="11">
        <v>43258</v>
      </c>
      <c r="C391" s="11">
        <v>43556</v>
      </c>
      <c r="D391" s="15">
        <v>298</v>
      </c>
      <c r="E391">
        <f>IF(CVEsTime2Fix_FormattedDates910[[#This Row],[Time2Fix]]&lt;0,1,0)</f>
        <v>0</v>
      </c>
      <c r="F391">
        <f>IF(AND(CVEsTime2Fix_FormattedDates910[[#This Row],[Time2Fix]]&gt;0,CVEsTime2Fix_FormattedDates910[[#This Row],[Time2Fix]]&lt;50),1,0)</f>
        <v>0</v>
      </c>
      <c r="G391">
        <f>IF(AND(CVEsTime2Fix_FormattedDates910[[#This Row],[Time2Fix]]&gt;49,CVEsTime2Fix_FormattedDates910[[#This Row],[Time2Fix]]&lt;100),1,0)</f>
        <v>0</v>
      </c>
      <c r="H391">
        <f>IF(AND(CVEsTime2Fix_FormattedDates910[[#This Row],[Time2Fix]]&gt;99,CVEsTime2Fix_FormattedDates910[[#This Row],[Time2Fix]]&lt;200),1,0)</f>
        <v>0</v>
      </c>
      <c r="I391">
        <f>IF(AND(CVEsTime2Fix_FormattedDates910[[#This Row],[Time2Fix]]&gt;199,CVEsTime2Fix_FormattedDates910[[#This Row],[Time2Fix]]&lt;300),1,0)</f>
        <v>1</v>
      </c>
      <c r="J391">
        <f>IF(AND(CVEsTime2Fix_FormattedDates910[[#This Row],[Time2Fix]]&gt;299,CVEsTime2Fix_FormattedDates910[[#This Row],[Time2Fix]]&lt;400),1,0)</f>
        <v>0</v>
      </c>
      <c r="K391">
        <f>IF(AND(CVEsTime2Fix_FormattedDates910[[#This Row],[Time2Fix]]&gt;399,CVEsTime2Fix_FormattedDates910[[#This Row],[Time2Fix]]&lt;500),1,0)</f>
        <v>0</v>
      </c>
      <c r="L391">
        <f>IF(AND(CVEsTime2Fix_FormattedDates910[[#This Row],[Time2Fix]]&gt;499,CVEsTime2Fix_FormattedDates910[[#This Row],[Time2Fix]]&lt;1000),1,0)</f>
        <v>0</v>
      </c>
    </row>
    <row r="392" spans="1:12" hidden="1" x14ac:dyDescent="0.25">
      <c r="A392" t="s">
        <v>270</v>
      </c>
      <c r="B392" s="11">
        <v>43258</v>
      </c>
      <c r="C392" s="11">
        <v>43556</v>
      </c>
      <c r="D392" s="15">
        <v>298</v>
      </c>
      <c r="E392">
        <f>IF(CVEsTime2Fix_FormattedDates910[[#This Row],[Time2Fix]]&lt;0,1,0)</f>
        <v>0</v>
      </c>
      <c r="F392">
        <f>IF(AND(CVEsTime2Fix_FormattedDates910[[#This Row],[Time2Fix]]&gt;0,CVEsTime2Fix_FormattedDates910[[#This Row],[Time2Fix]]&lt;50),1,0)</f>
        <v>0</v>
      </c>
      <c r="G392">
        <f>IF(AND(CVEsTime2Fix_FormattedDates910[[#This Row],[Time2Fix]]&gt;49,CVEsTime2Fix_FormattedDates910[[#This Row],[Time2Fix]]&lt;100),1,0)</f>
        <v>0</v>
      </c>
      <c r="H392">
        <f>IF(AND(CVEsTime2Fix_FormattedDates910[[#This Row],[Time2Fix]]&gt;99,CVEsTime2Fix_FormattedDates910[[#This Row],[Time2Fix]]&lt;200),1,0)</f>
        <v>0</v>
      </c>
      <c r="I392">
        <f>IF(AND(CVEsTime2Fix_FormattedDates910[[#This Row],[Time2Fix]]&gt;199,CVEsTime2Fix_FormattedDates910[[#This Row],[Time2Fix]]&lt;300),1,0)</f>
        <v>1</v>
      </c>
      <c r="J392">
        <f>IF(AND(CVEsTime2Fix_FormattedDates910[[#This Row],[Time2Fix]]&gt;299,CVEsTime2Fix_FormattedDates910[[#This Row],[Time2Fix]]&lt;400),1,0)</f>
        <v>0</v>
      </c>
      <c r="K392">
        <f>IF(AND(CVEsTime2Fix_FormattedDates910[[#This Row],[Time2Fix]]&gt;399,CVEsTime2Fix_FormattedDates910[[#This Row],[Time2Fix]]&lt;500),1,0)</f>
        <v>0</v>
      </c>
      <c r="L392">
        <f>IF(AND(CVEsTime2Fix_FormattedDates910[[#This Row],[Time2Fix]]&gt;499,CVEsTime2Fix_FormattedDates910[[#This Row],[Time2Fix]]&lt;1000),1,0)</f>
        <v>0</v>
      </c>
    </row>
    <row r="393" spans="1:12" hidden="1" x14ac:dyDescent="0.25">
      <c r="A393" t="s">
        <v>271</v>
      </c>
      <c r="B393" s="11">
        <v>43258</v>
      </c>
      <c r="C393" s="11">
        <v>43591</v>
      </c>
      <c r="D393" s="15">
        <v>333</v>
      </c>
      <c r="E393">
        <f>IF(CVEsTime2Fix_FormattedDates910[[#This Row],[Time2Fix]]&lt;0,1,0)</f>
        <v>0</v>
      </c>
      <c r="F393">
        <f>IF(AND(CVEsTime2Fix_FormattedDates910[[#This Row],[Time2Fix]]&gt;0,CVEsTime2Fix_FormattedDates910[[#This Row],[Time2Fix]]&lt;50),1,0)</f>
        <v>0</v>
      </c>
      <c r="G393">
        <f>IF(AND(CVEsTime2Fix_FormattedDates910[[#This Row],[Time2Fix]]&gt;49,CVEsTime2Fix_FormattedDates910[[#This Row],[Time2Fix]]&lt;100),1,0)</f>
        <v>0</v>
      </c>
      <c r="H393">
        <f>IF(AND(CVEsTime2Fix_FormattedDates910[[#This Row],[Time2Fix]]&gt;99,CVEsTime2Fix_FormattedDates910[[#This Row],[Time2Fix]]&lt;200),1,0)</f>
        <v>0</v>
      </c>
      <c r="I393">
        <f>IF(AND(CVEsTime2Fix_FormattedDates910[[#This Row],[Time2Fix]]&gt;199,CVEsTime2Fix_FormattedDates910[[#This Row],[Time2Fix]]&lt;300),1,0)</f>
        <v>0</v>
      </c>
      <c r="J393">
        <f>IF(AND(CVEsTime2Fix_FormattedDates910[[#This Row],[Time2Fix]]&gt;299,CVEsTime2Fix_FormattedDates910[[#This Row],[Time2Fix]]&lt;400),1,0)</f>
        <v>1</v>
      </c>
      <c r="K393">
        <f>IF(AND(CVEsTime2Fix_FormattedDates910[[#This Row],[Time2Fix]]&gt;399,CVEsTime2Fix_FormattedDates910[[#This Row],[Time2Fix]]&lt;500),1,0)</f>
        <v>0</v>
      </c>
      <c r="L393">
        <f>IF(AND(CVEsTime2Fix_FormattedDates910[[#This Row],[Time2Fix]]&gt;499,CVEsTime2Fix_FormattedDates910[[#This Row],[Time2Fix]]&lt;1000),1,0)</f>
        <v>0</v>
      </c>
    </row>
    <row r="394" spans="1:12" hidden="1" x14ac:dyDescent="0.25">
      <c r="A394" t="s">
        <v>272</v>
      </c>
      <c r="B394" s="11">
        <v>43258</v>
      </c>
      <c r="C394" s="11">
        <v>43556</v>
      </c>
      <c r="D394" s="15">
        <v>298</v>
      </c>
      <c r="E394">
        <f>IF(CVEsTime2Fix_FormattedDates910[[#This Row],[Time2Fix]]&lt;0,1,0)</f>
        <v>0</v>
      </c>
      <c r="F394">
        <f>IF(AND(CVEsTime2Fix_FormattedDates910[[#This Row],[Time2Fix]]&gt;0,CVEsTime2Fix_FormattedDates910[[#This Row],[Time2Fix]]&lt;50),1,0)</f>
        <v>0</v>
      </c>
      <c r="G394">
        <f>IF(AND(CVEsTime2Fix_FormattedDates910[[#This Row],[Time2Fix]]&gt;49,CVEsTime2Fix_FormattedDates910[[#This Row],[Time2Fix]]&lt;100),1,0)</f>
        <v>0</v>
      </c>
      <c r="H394">
        <f>IF(AND(CVEsTime2Fix_FormattedDates910[[#This Row],[Time2Fix]]&gt;99,CVEsTime2Fix_FormattedDates910[[#This Row],[Time2Fix]]&lt;200),1,0)</f>
        <v>0</v>
      </c>
      <c r="I394">
        <f>IF(AND(CVEsTime2Fix_FormattedDates910[[#This Row],[Time2Fix]]&gt;199,CVEsTime2Fix_FormattedDates910[[#This Row],[Time2Fix]]&lt;300),1,0)</f>
        <v>1</v>
      </c>
      <c r="J394">
        <f>IF(AND(CVEsTime2Fix_FormattedDates910[[#This Row],[Time2Fix]]&gt;299,CVEsTime2Fix_FormattedDates910[[#This Row],[Time2Fix]]&lt;400),1,0)</f>
        <v>0</v>
      </c>
      <c r="K394">
        <f>IF(AND(CVEsTime2Fix_FormattedDates910[[#This Row],[Time2Fix]]&gt;399,CVEsTime2Fix_FormattedDates910[[#This Row],[Time2Fix]]&lt;500),1,0)</f>
        <v>0</v>
      </c>
      <c r="L394">
        <f>IF(AND(CVEsTime2Fix_FormattedDates910[[#This Row],[Time2Fix]]&gt;499,CVEsTime2Fix_FormattedDates910[[#This Row],[Time2Fix]]&lt;1000),1,0)</f>
        <v>0</v>
      </c>
    </row>
    <row r="395" spans="1:12" hidden="1" x14ac:dyDescent="0.25">
      <c r="A395" t="s">
        <v>273</v>
      </c>
      <c r="B395" s="11">
        <v>43258</v>
      </c>
      <c r="C395" s="11">
        <v>43489</v>
      </c>
      <c r="D395" s="15">
        <v>231</v>
      </c>
      <c r="E395">
        <f>IF(CVEsTime2Fix_FormattedDates910[[#This Row],[Time2Fix]]&lt;0,1,0)</f>
        <v>0</v>
      </c>
      <c r="F395">
        <f>IF(AND(CVEsTime2Fix_FormattedDates910[[#This Row],[Time2Fix]]&gt;0,CVEsTime2Fix_FormattedDates910[[#This Row],[Time2Fix]]&lt;50),1,0)</f>
        <v>0</v>
      </c>
      <c r="G395">
        <f>IF(AND(CVEsTime2Fix_FormattedDates910[[#This Row],[Time2Fix]]&gt;49,CVEsTime2Fix_FormattedDates910[[#This Row],[Time2Fix]]&lt;100),1,0)</f>
        <v>0</v>
      </c>
      <c r="H395">
        <f>IF(AND(CVEsTime2Fix_FormattedDates910[[#This Row],[Time2Fix]]&gt;99,CVEsTime2Fix_FormattedDates910[[#This Row],[Time2Fix]]&lt;200),1,0)</f>
        <v>0</v>
      </c>
      <c r="I395">
        <f>IF(AND(CVEsTime2Fix_FormattedDates910[[#This Row],[Time2Fix]]&gt;199,CVEsTime2Fix_FormattedDates910[[#This Row],[Time2Fix]]&lt;300),1,0)</f>
        <v>1</v>
      </c>
      <c r="J395">
        <f>IF(AND(CVEsTime2Fix_FormattedDates910[[#This Row],[Time2Fix]]&gt;299,CVEsTime2Fix_FormattedDates910[[#This Row],[Time2Fix]]&lt;400),1,0)</f>
        <v>0</v>
      </c>
      <c r="K395">
        <f>IF(AND(CVEsTime2Fix_FormattedDates910[[#This Row],[Time2Fix]]&gt;399,CVEsTime2Fix_FormattedDates910[[#This Row],[Time2Fix]]&lt;500),1,0)</f>
        <v>0</v>
      </c>
      <c r="L395">
        <f>IF(AND(CVEsTime2Fix_FormattedDates910[[#This Row],[Time2Fix]]&gt;499,CVEsTime2Fix_FormattedDates910[[#This Row],[Time2Fix]]&lt;1000),1,0)</f>
        <v>0</v>
      </c>
    </row>
    <row r="396" spans="1:12" hidden="1" x14ac:dyDescent="0.25">
      <c r="A396" t="s">
        <v>6</v>
      </c>
      <c r="B396" s="11">
        <v>43258</v>
      </c>
      <c r="C396" s="11">
        <v>43410</v>
      </c>
      <c r="D396" s="15">
        <v>152</v>
      </c>
      <c r="E396">
        <f>IF(CVEsTime2Fix_FormattedDates910[[#This Row],[Time2Fix]]&lt;0,1,0)</f>
        <v>0</v>
      </c>
      <c r="F396">
        <f>IF(AND(CVEsTime2Fix_FormattedDates910[[#This Row],[Time2Fix]]&gt;0,CVEsTime2Fix_FormattedDates910[[#This Row],[Time2Fix]]&lt;50),1,0)</f>
        <v>0</v>
      </c>
      <c r="G396">
        <f>IF(AND(CVEsTime2Fix_FormattedDates910[[#This Row],[Time2Fix]]&gt;49,CVEsTime2Fix_FormattedDates910[[#This Row],[Time2Fix]]&lt;100),1,0)</f>
        <v>0</v>
      </c>
      <c r="H396">
        <f>IF(AND(CVEsTime2Fix_FormattedDates910[[#This Row],[Time2Fix]]&gt;99,CVEsTime2Fix_FormattedDates910[[#This Row],[Time2Fix]]&lt;200),1,0)</f>
        <v>1</v>
      </c>
      <c r="I396">
        <f>IF(AND(CVEsTime2Fix_FormattedDates910[[#This Row],[Time2Fix]]&gt;199,CVEsTime2Fix_FormattedDates910[[#This Row],[Time2Fix]]&lt;300),1,0)</f>
        <v>0</v>
      </c>
      <c r="J396">
        <f>IF(AND(CVEsTime2Fix_FormattedDates910[[#This Row],[Time2Fix]]&gt;299,CVEsTime2Fix_FormattedDates910[[#This Row],[Time2Fix]]&lt;400),1,0)</f>
        <v>0</v>
      </c>
      <c r="K396">
        <f>IF(AND(CVEsTime2Fix_FormattedDates910[[#This Row],[Time2Fix]]&gt;399,CVEsTime2Fix_FormattedDates910[[#This Row],[Time2Fix]]&lt;500),1,0)</f>
        <v>0</v>
      </c>
      <c r="L396">
        <f>IF(AND(CVEsTime2Fix_FormattedDates910[[#This Row],[Time2Fix]]&gt;499,CVEsTime2Fix_FormattedDates910[[#This Row],[Time2Fix]]&lt;1000),1,0)</f>
        <v>0</v>
      </c>
    </row>
    <row r="397" spans="1:12" hidden="1" x14ac:dyDescent="0.25">
      <c r="A397" t="s">
        <v>7</v>
      </c>
      <c r="B397" s="11">
        <v>43258</v>
      </c>
      <c r="C397" s="11">
        <v>43410</v>
      </c>
      <c r="D397" s="15">
        <v>152</v>
      </c>
      <c r="E397">
        <f>IF(CVEsTime2Fix_FormattedDates910[[#This Row],[Time2Fix]]&lt;0,1,0)</f>
        <v>0</v>
      </c>
      <c r="F397">
        <f>IF(AND(CVEsTime2Fix_FormattedDates910[[#This Row],[Time2Fix]]&gt;0,CVEsTime2Fix_FormattedDates910[[#This Row],[Time2Fix]]&lt;50),1,0)</f>
        <v>0</v>
      </c>
      <c r="G397">
        <f>IF(AND(CVEsTime2Fix_FormattedDates910[[#This Row],[Time2Fix]]&gt;49,CVEsTime2Fix_FormattedDates910[[#This Row],[Time2Fix]]&lt;100),1,0)</f>
        <v>0</v>
      </c>
      <c r="H397">
        <f>IF(AND(CVEsTime2Fix_FormattedDates910[[#This Row],[Time2Fix]]&gt;99,CVEsTime2Fix_FormattedDates910[[#This Row],[Time2Fix]]&lt;200),1,0)</f>
        <v>1</v>
      </c>
      <c r="I397">
        <f>IF(AND(CVEsTime2Fix_FormattedDates910[[#This Row],[Time2Fix]]&gt;199,CVEsTime2Fix_FormattedDates910[[#This Row],[Time2Fix]]&lt;300),1,0)</f>
        <v>0</v>
      </c>
      <c r="J397">
        <f>IF(AND(CVEsTime2Fix_FormattedDates910[[#This Row],[Time2Fix]]&gt;299,CVEsTime2Fix_FormattedDates910[[#This Row],[Time2Fix]]&lt;400),1,0)</f>
        <v>0</v>
      </c>
      <c r="K397">
        <f>IF(AND(CVEsTime2Fix_FormattedDates910[[#This Row],[Time2Fix]]&gt;399,CVEsTime2Fix_FormattedDates910[[#This Row],[Time2Fix]]&lt;500),1,0)</f>
        <v>0</v>
      </c>
      <c r="L397">
        <f>IF(AND(CVEsTime2Fix_FormattedDates910[[#This Row],[Time2Fix]]&gt;499,CVEsTime2Fix_FormattedDates910[[#This Row],[Time2Fix]]&lt;1000),1,0)</f>
        <v>0</v>
      </c>
    </row>
    <row r="398" spans="1:12" hidden="1" x14ac:dyDescent="0.25">
      <c r="A398" t="s">
        <v>274</v>
      </c>
      <c r="B398" s="11">
        <v>43262</v>
      </c>
      <c r="C398" s="11" t="s">
        <v>1147</v>
      </c>
      <c r="D398" s="15">
        <v>211</v>
      </c>
      <c r="E398">
        <f>IF(CVEsTime2Fix_FormattedDates910[[#This Row],[Time2Fix]]&lt;0,1,0)</f>
        <v>0</v>
      </c>
      <c r="F398">
        <f>IF(AND(CVEsTime2Fix_FormattedDates910[[#This Row],[Time2Fix]]&gt;0,CVEsTime2Fix_FormattedDates910[[#This Row],[Time2Fix]]&lt;50),1,0)</f>
        <v>0</v>
      </c>
      <c r="G398">
        <f>IF(AND(CVEsTime2Fix_FormattedDates910[[#This Row],[Time2Fix]]&gt;49,CVEsTime2Fix_FormattedDates910[[#This Row],[Time2Fix]]&lt;100),1,0)</f>
        <v>0</v>
      </c>
      <c r="H398">
        <f>IF(AND(CVEsTime2Fix_FormattedDates910[[#This Row],[Time2Fix]]&gt;99,CVEsTime2Fix_FormattedDates910[[#This Row],[Time2Fix]]&lt;200),1,0)</f>
        <v>0</v>
      </c>
      <c r="I398">
        <f>IF(AND(CVEsTime2Fix_FormattedDates910[[#This Row],[Time2Fix]]&gt;199,CVEsTime2Fix_FormattedDates910[[#This Row],[Time2Fix]]&lt;300),1,0)</f>
        <v>1</v>
      </c>
      <c r="J398">
        <f>IF(AND(CVEsTime2Fix_FormattedDates910[[#This Row],[Time2Fix]]&gt;299,CVEsTime2Fix_FormattedDates910[[#This Row],[Time2Fix]]&lt;400),1,0)</f>
        <v>0</v>
      </c>
      <c r="K398">
        <f>IF(AND(CVEsTime2Fix_FormattedDates910[[#This Row],[Time2Fix]]&gt;399,CVEsTime2Fix_FormattedDates910[[#This Row],[Time2Fix]]&lt;500),1,0)</f>
        <v>0</v>
      </c>
      <c r="L398">
        <f>IF(AND(CVEsTime2Fix_FormattedDates910[[#This Row],[Time2Fix]]&gt;499,CVEsTime2Fix_FormattedDates910[[#This Row],[Time2Fix]]&lt;1000),1,0)</f>
        <v>0</v>
      </c>
    </row>
    <row r="399" spans="1:12" hidden="1" x14ac:dyDescent="0.25">
      <c r="A399" t="s">
        <v>276</v>
      </c>
      <c r="B399" s="11">
        <v>43262</v>
      </c>
      <c r="C399" s="11" t="s">
        <v>1147</v>
      </c>
      <c r="D399" s="15">
        <v>211</v>
      </c>
      <c r="E399">
        <f>IF(CVEsTime2Fix_FormattedDates910[[#This Row],[Time2Fix]]&lt;0,1,0)</f>
        <v>0</v>
      </c>
      <c r="F399">
        <f>IF(AND(CVEsTime2Fix_FormattedDates910[[#This Row],[Time2Fix]]&gt;0,CVEsTime2Fix_FormattedDates910[[#This Row],[Time2Fix]]&lt;50),1,0)</f>
        <v>0</v>
      </c>
      <c r="G399">
        <f>IF(AND(CVEsTime2Fix_FormattedDates910[[#This Row],[Time2Fix]]&gt;49,CVEsTime2Fix_FormattedDates910[[#This Row],[Time2Fix]]&lt;100),1,0)</f>
        <v>0</v>
      </c>
      <c r="H399">
        <f>IF(AND(CVEsTime2Fix_FormattedDates910[[#This Row],[Time2Fix]]&gt;99,CVEsTime2Fix_FormattedDates910[[#This Row],[Time2Fix]]&lt;200),1,0)</f>
        <v>0</v>
      </c>
      <c r="I399">
        <f>IF(AND(CVEsTime2Fix_FormattedDates910[[#This Row],[Time2Fix]]&gt;199,CVEsTime2Fix_FormattedDates910[[#This Row],[Time2Fix]]&lt;300),1,0)</f>
        <v>1</v>
      </c>
      <c r="J399">
        <f>IF(AND(CVEsTime2Fix_FormattedDates910[[#This Row],[Time2Fix]]&gt;299,CVEsTime2Fix_FormattedDates910[[#This Row],[Time2Fix]]&lt;400),1,0)</f>
        <v>0</v>
      </c>
      <c r="K399">
        <f>IF(AND(CVEsTime2Fix_FormattedDates910[[#This Row],[Time2Fix]]&gt;399,CVEsTime2Fix_FormattedDates910[[#This Row],[Time2Fix]]&lt;500),1,0)</f>
        <v>0</v>
      </c>
      <c r="L399">
        <f>IF(AND(CVEsTime2Fix_FormattedDates910[[#This Row],[Time2Fix]]&gt;499,CVEsTime2Fix_FormattedDates910[[#This Row],[Time2Fix]]&lt;1000),1,0)</f>
        <v>0</v>
      </c>
    </row>
    <row r="400" spans="1:12" hidden="1" x14ac:dyDescent="0.25">
      <c r="A400" t="s">
        <v>277</v>
      </c>
      <c r="B400" s="11">
        <v>43262</v>
      </c>
      <c r="C400" s="11" t="s">
        <v>1147</v>
      </c>
      <c r="D400" s="15">
        <v>211</v>
      </c>
      <c r="E400">
        <f>IF(CVEsTime2Fix_FormattedDates910[[#This Row],[Time2Fix]]&lt;0,1,0)</f>
        <v>0</v>
      </c>
      <c r="F400">
        <f>IF(AND(CVEsTime2Fix_FormattedDates910[[#This Row],[Time2Fix]]&gt;0,CVEsTime2Fix_FormattedDates910[[#This Row],[Time2Fix]]&lt;50),1,0)</f>
        <v>0</v>
      </c>
      <c r="G400">
        <f>IF(AND(CVEsTime2Fix_FormattedDates910[[#This Row],[Time2Fix]]&gt;49,CVEsTime2Fix_FormattedDates910[[#This Row],[Time2Fix]]&lt;100),1,0)</f>
        <v>0</v>
      </c>
      <c r="H400">
        <f>IF(AND(CVEsTime2Fix_FormattedDates910[[#This Row],[Time2Fix]]&gt;99,CVEsTime2Fix_FormattedDates910[[#This Row],[Time2Fix]]&lt;200),1,0)</f>
        <v>0</v>
      </c>
      <c r="I400">
        <f>IF(AND(CVEsTime2Fix_FormattedDates910[[#This Row],[Time2Fix]]&gt;199,CVEsTime2Fix_FormattedDates910[[#This Row],[Time2Fix]]&lt;300),1,0)</f>
        <v>1</v>
      </c>
      <c r="J400">
        <f>IF(AND(CVEsTime2Fix_FormattedDates910[[#This Row],[Time2Fix]]&gt;299,CVEsTime2Fix_FormattedDates910[[#This Row],[Time2Fix]]&lt;400),1,0)</f>
        <v>0</v>
      </c>
      <c r="K400">
        <f>IF(AND(CVEsTime2Fix_FormattedDates910[[#This Row],[Time2Fix]]&gt;399,CVEsTime2Fix_FormattedDates910[[#This Row],[Time2Fix]]&lt;500),1,0)</f>
        <v>0</v>
      </c>
      <c r="L400">
        <f>IF(AND(CVEsTime2Fix_FormattedDates910[[#This Row],[Time2Fix]]&gt;499,CVEsTime2Fix_FormattedDates910[[#This Row],[Time2Fix]]&lt;1000),1,0)</f>
        <v>0</v>
      </c>
    </row>
    <row r="401" spans="1:12" hidden="1" x14ac:dyDescent="0.25">
      <c r="A401" t="s">
        <v>279</v>
      </c>
      <c r="B401" s="11">
        <v>43291</v>
      </c>
      <c r="C401" s="11">
        <v>43473</v>
      </c>
      <c r="D401" s="15">
        <v>182</v>
      </c>
      <c r="E401">
        <f>IF(CVEsTime2Fix_FormattedDates910[[#This Row],[Time2Fix]]&lt;0,1,0)</f>
        <v>0</v>
      </c>
      <c r="F401">
        <f>IF(AND(CVEsTime2Fix_FormattedDates910[[#This Row],[Time2Fix]]&gt;0,CVEsTime2Fix_FormattedDates910[[#This Row],[Time2Fix]]&lt;50),1,0)</f>
        <v>0</v>
      </c>
      <c r="G401">
        <f>IF(AND(CVEsTime2Fix_FormattedDates910[[#This Row],[Time2Fix]]&gt;49,CVEsTime2Fix_FormattedDates910[[#This Row],[Time2Fix]]&lt;100),1,0)</f>
        <v>0</v>
      </c>
      <c r="H401">
        <f>IF(AND(CVEsTime2Fix_FormattedDates910[[#This Row],[Time2Fix]]&gt;99,CVEsTime2Fix_FormattedDates910[[#This Row],[Time2Fix]]&lt;200),1,0)</f>
        <v>1</v>
      </c>
      <c r="I401">
        <f>IF(AND(CVEsTime2Fix_FormattedDates910[[#This Row],[Time2Fix]]&gt;199,CVEsTime2Fix_FormattedDates910[[#This Row],[Time2Fix]]&lt;300),1,0)</f>
        <v>0</v>
      </c>
      <c r="J401">
        <f>IF(AND(CVEsTime2Fix_FormattedDates910[[#This Row],[Time2Fix]]&gt;299,CVEsTime2Fix_FormattedDates910[[#This Row],[Time2Fix]]&lt;400),1,0)</f>
        <v>0</v>
      </c>
      <c r="K401">
        <f>IF(AND(CVEsTime2Fix_FormattedDates910[[#This Row],[Time2Fix]]&gt;399,CVEsTime2Fix_FormattedDates910[[#This Row],[Time2Fix]]&lt;500),1,0)</f>
        <v>0</v>
      </c>
      <c r="L401">
        <f>IF(AND(CVEsTime2Fix_FormattedDates910[[#This Row],[Time2Fix]]&gt;499,CVEsTime2Fix_FormattedDates910[[#This Row],[Time2Fix]]&lt;1000),1,0)</f>
        <v>0</v>
      </c>
    </row>
    <row r="402" spans="1:12" hidden="1" x14ac:dyDescent="0.25">
      <c r="A402" t="s">
        <v>281</v>
      </c>
      <c r="B402" s="11">
        <v>43292</v>
      </c>
      <c r="C402" s="11">
        <v>43647</v>
      </c>
      <c r="D402" s="15">
        <v>355</v>
      </c>
      <c r="E402">
        <f>IF(CVEsTime2Fix_FormattedDates910[[#This Row],[Time2Fix]]&lt;0,1,0)</f>
        <v>0</v>
      </c>
      <c r="F402">
        <f>IF(AND(CVEsTime2Fix_FormattedDates910[[#This Row],[Time2Fix]]&gt;0,CVEsTime2Fix_FormattedDates910[[#This Row],[Time2Fix]]&lt;50),1,0)</f>
        <v>0</v>
      </c>
      <c r="G402">
        <f>IF(AND(CVEsTime2Fix_FormattedDates910[[#This Row],[Time2Fix]]&gt;49,CVEsTime2Fix_FormattedDates910[[#This Row],[Time2Fix]]&lt;100),1,0)</f>
        <v>0</v>
      </c>
      <c r="H402">
        <f>IF(AND(CVEsTime2Fix_FormattedDates910[[#This Row],[Time2Fix]]&gt;99,CVEsTime2Fix_FormattedDates910[[#This Row],[Time2Fix]]&lt;200),1,0)</f>
        <v>0</v>
      </c>
      <c r="I402">
        <f>IF(AND(CVEsTime2Fix_FormattedDates910[[#This Row],[Time2Fix]]&gt;199,CVEsTime2Fix_FormattedDates910[[#This Row],[Time2Fix]]&lt;300),1,0)</f>
        <v>0</v>
      </c>
      <c r="J402">
        <f>IF(AND(CVEsTime2Fix_FormattedDates910[[#This Row],[Time2Fix]]&gt;299,CVEsTime2Fix_FormattedDates910[[#This Row],[Time2Fix]]&lt;400),1,0)</f>
        <v>1</v>
      </c>
      <c r="K402">
        <f>IF(AND(CVEsTime2Fix_FormattedDates910[[#This Row],[Time2Fix]]&gt;399,CVEsTime2Fix_FormattedDates910[[#This Row],[Time2Fix]]&lt;500),1,0)</f>
        <v>0</v>
      </c>
      <c r="L402">
        <f>IF(AND(CVEsTime2Fix_FormattedDates910[[#This Row],[Time2Fix]]&gt;499,CVEsTime2Fix_FormattedDates910[[#This Row],[Time2Fix]]&lt;1000),1,0)</f>
        <v>0</v>
      </c>
    </row>
    <row r="403" spans="1:12" hidden="1" x14ac:dyDescent="0.25">
      <c r="A403" t="s">
        <v>283</v>
      </c>
      <c r="B403" s="11">
        <v>43292</v>
      </c>
      <c r="C403" s="11">
        <v>43556</v>
      </c>
      <c r="D403" s="15">
        <v>264</v>
      </c>
      <c r="E403">
        <f>IF(CVEsTime2Fix_FormattedDates910[[#This Row],[Time2Fix]]&lt;0,1,0)</f>
        <v>0</v>
      </c>
      <c r="F403">
        <f>IF(AND(CVEsTime2Fix_FormattedDates910[[#This Row],[Time2Fix]]&gt;0,CVEsTime2Fix_FormattedDates910[[#This Row],[Time2Fix]]&lt;50),1,0)</f>
        <v>0</v>
      </c>
      <c r="G403">
        <f>IF(AND(CVEsTime2Fix_FormattedDates910[[#This Row],[Time2Fix]]&gt;49,CVEsTime2Fix_FormattedDates910[[#This Row],[Time2Fix]]&lt;100),1,0)</f>
        <v>0</v>
      </c>
      <c r="H403">
        <f>IF(AND(CVEsTime2Fix_FormattedDates910[[#This Row],[Time2Fix]]&gt;99,CVEsTime2Fix_FormattedDates910[[#This Row],[Time2Fix]]&lt;200),1,0)</f>
        <v>0</v>
      </c>
      <c r="I403">
        <f>IF(AND(CVEsTime2Fix_FormattedDates910[[#This Row],[Time2Fix]]&gt;199,CVEsTime2Fix_FormattedDates910[[#This Row],[Time2Fix]]&lt;300),1,0)</f>
        <v>1</v>
      </c>
      <c r="J403">
        <f>IF(AND(CVEsTime2Fix_FormattedDates910[[#This Row],[Time2Fix]]&gt;299,CVEsTime2Fix_FormattedDates910[[#This Row],[Time2Fix]]&lt;400),1,0)</f>
        <v>0</v>
      </c>
      <c r="K403">
        <f>IF(AND(CVEsTime2Fix_FormattedDates910[[#This Row],[Time2Fix]]&gt;399,CVEsTime2Fix_FormattedDates910[[#This Row],[Time2Fix]]&lt;500),1,0)</f>
        <v>0</v>
      </c>
      <c r="L403">
        <f>IF(AND(CVEsTime2Fix_FormattedDates910[[#This Row],[Time2Fix]]&gt;499,CVEsTime2Fix_FormattedDates910[[#This Row],[Time2Fix]]&lt;1000),1,0)</f>
        <v>0</v>
      </c>
    </row>
    <row r="404" spans="1:12" hidden="1" x14ac:dyDescent="0.25">
      <c r="A404" t="s">
        <v>284</v>
      </c>
      <c r="B404" s="11">
        <v>43292</v>
      </c>
      <c r="C404" s="11">
        <v>43500</v>
      </c>
      <c r="D404" s="15">
        <v>208</v>
      </c>
      <c r="E404">
        <f>IF(CVEsTime2Fix_FormattedDates910[[#This Row],[Time2Fix]]&lt;0,1,0)</f>
        <v>0</v>
      </c>
      <c r="F404">
        <f>IF(AND(CVEsTime2Fix_FormattedDates910[[#This Row],[Time2Fix]]&gt;0,CVEsTime2Fix_FormattedDates910[[#This Row],[Time2Fix]]&lt;50),1,0)</f>
        <v>0</v>
      </c>
      <c r="G404">
        <f>IF(AND(CVEsTime2Fix_FormattedDates910[[#This Row],[Time2Fix]]&gt;49,CVEsTime2Fix_FormattedDates910[[#This Row],[Time2Fix]]&lt;100),1,0)</f>
        <v>0</v>
      </c>
      <c r="H404">
        <f>IF(AND(CVEsTime2Fix_FormattedDates910[[#This Row],[Time2Fix]]&gt;99,CVEsTime2Fix_FormattedDates910[[#This Row],[Time2Fix]]&lt;200),1,0)</f>
        <v>0</v>
      </c>
      <c r="I404">
        <f>IF(AND(CVEsTime2Fix_FormattedDates910[[#This Row],[Time2Fix]]&gt;199,CVEsTime2Fix_FormattedDates910[[#This Row],[Time2Fix]]&lt;300),1,0)</f>
        <v>1</v>
      </c>
      <c r="J404">
        <f>IF(AND(CVEsTime2Fix_FormattedDates910[[#This Row],[Time2Fix]]&gt;299,CVEsTime2Fix_FormattedDates910[[#This Row],[Time2Fix]]&lt;400),1,0)</f>
        <v>0</v>
      </c>
      <c r="K404">
        <f>IF(AND(CVEsTime2Fix_FormattedDates910[[#This Row],[Time2Fix]]&gt;399,CVEsTime2Fix_FormattedDates910[[#This Row],[Time2Fix]]&lt;500),1,0)</f>
        <v>0</v>
      </c>
      <c r="L404">
        <f>IF(AND(CVEsTime2Fix_FormattedDates910[[#This Row],[Time2Fix]]&gt;499,CVEsTime2Fix_FormattedDates910[[#This Row],[Time2Fix]]&lt;1000),1,0)</f>
        <v>0</v>
      </c>
    </row>
    <row r="405" spans="1:12" hidden="1" x14ac:dyDescent="0.25">
      <c r="A405" t="s">
        <v>286</v>
      </c>
      <c r="B405" s="11">
        <v>43292</v>
      </c>
      <c r="C405" s="11">
        <v>43500</v>
      </c>
      <c r="D405" s="15">
        <v>208</v>
      </c>
      <c r="E405">
        <f>IF(CVEsTime2Fix_FormattedDates910[[#This Row],[Time2Fix]]&lt;0,1,0)</f>
        <v>0</v>
      </c>
      <c r="F405">
        <f>IF(AND(CVEsTime2Fix_FormattedDates910[[#This Row],[Time2Fix]]&gt;0,CVEsTime2Fix_FormattedDates910[[#This Row],[Time2Fix]]&lt;50),1,0)</f>
        <v>0</v>
      </c>
      <c r="G405">
        <f>IF(AND(CVEsTime2Fix_FormattedDates910[[#This Row],[Time2Fix]]&gt;49,CVEsTime2Fix_FormattedDates910[[#This Row],[Time2Fix]]&lt;100),1,0)</f>
        <v>0</v>
      </c>
      <c r="H405">
        <f>IF(AND(CVEsTime2Fix_FormattedDates910[[#This Row],[Time2Fix]]&gt;99,CVEsTime2Fix_FormattedDates910[[#This Row],[Time2Fix]]&lt;200),1,0)</f>
        <v>0</v>
      </c>
      <c r="I405">
        <f>IF(AND(CVEsTime2Fix_FormattedDates910[[#This Row],[Time2Fix]]&gt;199,CVEsTime2Fix_FormattedDates910[[#This Row],[Time2Fix]]&lt;300),1,0)</f>
        <v>1</v>
      </c>
      <c r="J405">
        <f>IF(AND(CVEsTime2Fix_FormattedDates910[[#This Row],[Time2Fix]]&gt;299,CVEsTime2Fix_FormattedDates910[[#This Row],[Time2Fix]]&lt;400),1,0)</f>
        <v>0</v>
      </c>
      <c r="K405">
        <f>IF(AND(CVEsTime2Fix_FormattedDates910[[#This Row],[Time2Fix]]&gt;399,CVEsTime2Fix_FormattedDates910[[#This Row],[Time2Fix]]&lt;500),1,0)</f>
        <v>0</v>
      </c>
      <c r="L405">
        <f>IF(AND(CVEsTime2Fix_FormattedDates910[[#This Row],[Time2Fix]]&gt;499,CVEsTime2Fix_FormattedDates910[[#This Row],[Time2Fix]]&lt;1000),1,0)</f>
        <v>0</v>
      </c>
    </row>
    <row r="406" spans="1:12" hidden="1" x14ac:dyDescent="0.25">
      <c r="A406" t="s">
        <v>287</v>
      </c>
      <c r="B406" s="11">
        <v>43292</v>
      </c>
      <c r="C406" s="11">
        <v>43500</v>
      </c>
      <c r="D406" s="15">
        <v>208</v>
      </c>
      <c r="E406">
        <f>IF(CVEsTime2Fix_FormattedDates910[[#This Row],[Time2Fix]]&lt;0,1,0)</f>
        <v>0</v>
      </c>
      <c r="F406">
        <f>IF(AND(CVEsTime2Fix_FormattedDates910[[#This Row],[Time2Fix]]&gt;0,CVEsTime2Fix_FormattedDates910[[#This Row],[Time2Fix]]&lt;50),1,0)</f>
        <v>0</v>
      </c>
      <c r="G406">
        <f>IF(AND(CVEsTime2Fix_FormattedDates910[[#This Row],[Time2Fix]]&gt;49,CVEsTime2Fix_FormattedDates910[[#This Row],[Time2Fix]]&lt;100),1,0)</f>
        <v>0</v>
      </c>
      <c r="H406">
        <f>IF(AND(CVEsTime2Fix_FormattedDates910[[#This Row],[Time2Fix]]&gt;99,CVEsTime2Fix_FormattedDates910[[#This Row],[Time2Fix]]&lt;200),1,0)</f>
        <v>0</v>
      </c>
      <c r="I406">
        <f>IF(AND(CVEsTime2Fix_FormattedDates910[[#This Row],[Time2Fix]]&gt;199,CVEsTime2Fix_FormattedDates910[[#This Row],[Time2Fix]]&lt;300),1,0)</f>
        <v>1</v>
      </c>
      <c r="J406">
        <f>IF(AND(CVEsTime2Fix_FormattedDates910[[#This Row],[Time2Fix]]&gt;299,CVEsTime2Fix_FormattedDates910[[#This Row],[Time2Fix]]&lt;400),1,0)</f>
        <v>0</v>
      </c>
      <c r="K406">
        <f>IF(AND(CVEsTime2Fix_FormattedDates910[[#This Row],[Time2Fix]]&gt;399,CVEsTime2Fix_FormattedDates910[[#This Row],[Time2Fix]]&lt;500),1,0)</f>
        <v>0</v>
      </c>
      <c r="L406">
        <f>IF(AND(CVEsTime2Fix_FormattedDates910[[#This Row],[Time2Fix]]&gt;499,CVEsTime2Fix_FormattedDates910[[#This Row],[Time2Fix]]&lt;1000),1,0)</f>
        <v>0</v>
      </c>
    </row>
    <row r="407" spans="1:12" hidden="1" x14ac:dyDescent="0.25">
      <c r="A407" t="s">
        <v>288</v>
      </c>
      <c r="B407" s="11">
        <v>43292</v>
      </c>
      <c r="C407" s="11">
        <v>43500</v>
      </c>
      <c r="D407" s="15">
        <v>208</v>
      </c>
      <c r="E407">
        <f>IF(CVEsTime2Fix_FormattedDates910[[#This Row],[Time2Fix]]&lt;0,1,0)</f>
        <v>0</v>
      </c>
      <c r="F407">
        <f>IF(AND(CVEsTime2Fix_FormattedDates910[[#This Row],[Time2Fix]]&gt;0,CVEsTime2Fix_FormattedDates910[[#This Row],[Time2Fix]]&lt;50),1,0)</f>
        <v>0</v>
      </c>
      <c r="G407">
        <f>IF(AND(CVEsTime2Fix_FormattedDates910[[#This Row],[Time2Fix]]&gt;49,CVEsTime2Fix_FormattedDates910[[#This Row],[Time2Fix]]&lt;100),1,0)</f>
        <v>0</v>
      </c>
      <c r="H407">
        <f>IF(AND(CVEsTime2Fix_FormattedDates910[[#This Row],[Time2Fix]]&gt;99,CVEsTime2Fix_FormattedDates910[[#This Row],[Time2Fix]]&lt;200),1,0)</f>
        <v>0</v>
      </c>
      <c r="I407">
        <f>IF(AND(CVEsTime2Fix_FormattedDates910[[#This Row],[Time2Fix]]&gt;199,CVEsTime2Fix_FormattedDates910[[#This Row],[Time2Fix]]&lt;300),1,0)</f>
        <v>1</v>
      </c>
      <c r="J407">
        <f>IF(AND(CVEsTime2Fix_FormattedDates910[[#This Row],[Time2Fix]]&gt;299,CVEsTime2Fix_FormattedDates910[[#This Row],[Time2Fix]]&lt;400),1,0)</f>
        <v>0</v>
      </c>
      <c r="K407">
        <f>IF(AND(CVEsTime2Fix_FormattedDates910[[#This Row],[Time2Fix]]&gt;399,CVEsTime2Fix_FormattedDates910[[#This Row],[Time2Fix]]&lt;500),1,0)</f>
        <v>0</v>
      </c>
      <c r="L407">
        <f>IF(AND(CVEsTime2Fix_FormattedDates910[[#This Row],[Time2Fix]]&gt;499,CVEsTime2Fix_FormattedDates910[[#This Row],[Time2Fix]]&lt;1000),1,0)</f>
        <v>0</v>
      </c>
    </row>
    <row r="408" spans="1:12" hidden="1" x14ac:dyDescent="0.25">
      <c r="A408" t="s">
        <v>289</v>
      </c>
      <c r="B408" s="11">
        <v>43292</v>
      </c>
      <c r="C408" s="11">
        <v>43500</v>
      </c>
      <c r="D408" s="15">
        <v>208</v>
      </c>
      <c r="E408">
        <f>IF(CVEsTime2Fix_FormattedDates910[[#This Row],[Time2Fix]]&lt;0,1,0)</f>
        <v>0</v>
      </c>
      <c r="F408">
        <f>IF(AND(CVEsTime2Fix_FormattedDates910[[#This Row],[Time2Fix]]&gt;0,CVEsTime2Fix_FormattedDates910[[#This Row],[Time2Fix]]&lt;50),1,0)</f>
        <v>0</v>
      </c>
      <c r="G408">
        <f>IF(AND(CVEsTime2Fix_FormattedDates910[[#This Row],[Time2Fix]]&gt;49,CVEsTime2Fix_FormattedDates910[[#This Row],[Time2Fix]]&lt;100),1,0)</f>
        <v>0</v>
      </c>
      <c r="H408">
        <f>IF(AND(CVEsTime2Fix_FormattedDates910[[#This Row],[Time2Fix]]&gt;99,CVEsTime2Fix_FormattedDates910[[#This Row],[Time2Fix]]&lt;200),1,0)</f>
        <v>0</v>
      </c>
      <c r="I408">
        <f>IF(AND(CVEsTime2Fix_FormattedDates910[[#This Row],[Time2Fix]]&gt;199,CVEsTime2Fix_FormattedDates910[[#This Row],[Time2Fix]]&lt;300),1,0)</f>
        <v>1</v>
      </c>
      <c r="J408">
        <f>IF(AND(CVEsTime2Fix_FormattedDates910[[#This Row],[Time2Fix]]&gt;299,CVEsTime2Fix_FormattedDates910[[#This Row],[Time2Fix]]&lt;400),1,0)</f>
        <v>0</v>
      </c>
      <c r="K408">
        <f>IF(AND(CVEsTime2Fix_FormattedDates910[[#This Row],[Time2Fix]]&gt;399,CVEsTime2Fix_FormattedDates910[[#This Row],[Time2Fix]]&lt;500),1,0)</f>
        <v>0</v>
      </c>
      <c r="L408">
        <f>IF(AND(CVEsTime2Fix_FormattedDates910[[#This Row],[Time2Fix]]&gt;499,CVEsTime2Fix_FormattedDates910[[#This Row],[Time2Fix]]&lt;1000),1,0)</f>
        <v>0</v>
      </c>
    </row>
    <row r="409" spans="1:12" hidden="1" x14ac:dyDescent="0.25">
      <c r="A409" t="s">
        <v>290</v>
      </c>
      <c r="B409" s="11">
        <v>43297</v>
      </c>
      <c r="C409" s="11">
        <v>43360</v>
      </c>
      <c r="D409" s="15">
        <v>63</v>
      </c>
      <c r="E409">
        <f>IF(CVEsTime2Fix_FormattedDates910[[#This Row],[Time2Fix]]&lt;0,1,0)</f>
        <v>0</v>
      </c>
      <c r="F409">
        <f>IF(AND(CVEsTime2Fix_FormattedDates910[[#This Row],[Time2Fix]]&gt;0,CVEsTime2Fix_FormattedDates910[[#This Row],[Time2Fix]]&lt;50),1,0)</f>
        <v>0</v>
      </c>
      <c r="G409">
        <f>IF(AND(CVEsTime2Fix_FormattedDates910[[#This Row],[Time2Fix]]&gt;49,CVEsTime2Fix_FormattedDates910[[#This Row],[Time2Fix]]&lt;100),1,0)</f>
        <v>1</v>
      </c>
      <c r="H409">
        <f>IF(AND(CVEsTime2Fix_FormattedDates910[[#This Row],[Time2Fix]]&gt;99,CVEsTime2Fix_FormattedDates910[[#This Row],[Time2Fix]]&lt;200),1,0)</f>
        <v>0</v>
      </c>
      <c r="I409">
        <f>IF(AND(CVEsTime2Fix_FormattedDates910[[#This Row],[Time2Fix]]&gt;199,CVEsTime2Fix_FormattedDates910[[#This Row],[Time2Fix]]&lt;300),1,0)</f>
        <v>0</v>
      </c>
      <c r="J409">
        <f>IF(AND(CVEsTime2Fix_FormattedDates910[[#This Row],[Time2Fix]]&gt;299,CVEsTime2Fix_FormattedDates910[[#This Row],[Time2Fix]]&lt;400),1,0)</f>
        <v>0</v>
      </c>
      <c r="K409">
        <f>IF(AND(CVEsTime2Fix_FormattedDates910[[#This Row],[Time2Fix]]&gt;399,CVEsTime2Fix_FormattedDates910[[#This Row],[Time2Fix]]&lt;500),1,0)</f>
        <v>0</v>
      </c>
      <c r="L409">
        <f>IF(AND(CVEsTime2Fix_FormattedDates910[[#This Row],[Time2Fix]]&gt;499,CVEsTime2Fix_FormattedDates910[[#This Row],[Time2Fix]]&lt;1000),1,0)</f>
        <v>0</v>
      </c>
    </row>
    <row r="410" spans="1:12" hidden="1" x14ac:dyDescent="0.25">
      <c r="A410" t="s">
        <v>291</v>
      </c>
      <c r="B410" s="11">
        <v>43298</v>
      </c>
      <c r="C410" s="11"/>
      <c r="D410" s="15"/>
      <c r="E410">
        <f>IF(CVEsTime2Fix_FormattedDates910[[#This Row],[Time2Fix]]&lt;0,1,0)</f>
        <v>0</v>
      </c>
      <c r="F410">
        <f>IF(AND(CVEsTime2Fix_FormattedDates910[[#This Row],[Time2Fix]]&gt;0,CVEsTime2Fix_FormattedDates910[[#This Row],[Time2Fix]]&lt;50),1,0)</f>
        <v>0</v>
      </c>
      <c r="G410">
        <f>IF(AND(CVEsTime2Fix_FormattedDates910[[#This Row],[Time2Fix]]&gt;49,CVEsTime2Fix_FormattedDates910[[#This Row],[Time2Fix]]&lt;100),1,0)</f>
        <v>0</v>
      </c>
      <c r="H410">
        <f>IF(AND(CVEsTime2Fix_FormattedDates910[[#This Row],[Time2Fix]]&gt;99,CVEsTime2Fix_FormattedDates910[[#This Row],[Time2Fix]]&lt;200),1,0)</f>
        <v>0</v>
      </c>
      <c r="I410">
        <f>IF(AND(CVEsTime2Fix_FormattedDates910[[#This Row],[Time2Fix]]&gt;199,CVEsTime2Fix_FormattedDates910[[#This Row],[Time2Fix]]&lt;300),1,0)</f>
        <v>0</v>
      </c>
      <c r="J410">
        <f>IF(AND(CVEsTime2Fix_FormattedDates910[[#This Row],[Time2Fix]]&gt;299,CVEsTime2Fix_FormattedDates910[[#This Row],[Time2Fix]]&lt;400),1,0)</f>
        <v>0</v>
      </c>
      <c r="K410">
        <f>IF(AND(CVEsTime2Fix_FormattedDates910[[#This Row],[Time2Fix]]&gt;399,CVEsTime2Fix_FormattedDates910[[#This Row],[Time2Fix]]&lt;500),1,0)</f>
        <v>0</v>
      </c>
      <c r="L410">
        <f>IF(AND(CVEsTime2Fix_FormattedDates910[[#This Row],[Time2Fix]]&gt;499,CVEsTime2Fix_FormattedDates910[[#This Row],[Time2Fix]]&lt;1000),1,0)</f>
        <v>0</v>
      </c>
    </row>
    <row r="411" spans="1:12" hidden="1" x14ac:dyDescent="0.25">
      <c r="A411" t="s">
        <v>292</v>
      </c>
      <c r="B411" s="11">
        <v>43298</v>
      </c>
      <c r="C411" s="11"/>
      <c r="D411" s="15"/>
      <c r="E411">
        <f>IF(CVEsTime2Fix_FormattedDates910[[#This Row],[Time2Fix]]&lt;0,1,0)</f>
        <v>0</v>
      </c>
      <c r="F411">
        <f>IF(AND(CVEsTime2Fix_FormattedDates910[[#This Row],[Time2Fix]]&gt;0,CVEsTime2Fix_FormattedDates910[[#This Row],[Time2Fix]]&lt;50),1,0)</f>
        <v>0</v>
      </c>
      <c r="G411">
        <f>IF(AND(CVEsTime2Fix_FormattedDates910[[#This Row],[Time2Fix]]&gt;49,CVEsTime2Fix_FormattedDates910[[#This Row],[Time2Fix]]&lt;100),1,0)</f>
        <v>0</v>
      </c>
      <c r="H411">
        <f>IF(AND(CVEsTime2Fix_FormattedDates910[[#This Row],[Time2Fix]]&gt;99,CVEsTime2Fix_FormattedDates910[[#This Row],[Time2Fix]]&lt;200),1,0)</f>
        <v>0</v>
      </c>
      <c r="I411">
        <f>IF(AND(CVEsTime2Fix_FormattedDates910[[#This Row],[Time2Fix]]&gt;199,CVEsTime2Fix_FormattedDates910[[#This Row],[Time2Fix]]&lt;300),1,0)</f>
        <v>0</v>
      </c>
      <c r="J411">
        <f>IF(AND(CVEsTime2Fix_FormattedDates910[[#This Row],[Time2Fix]]&gt;299,CVEsTime2Fix_FormattedDates910[[#This Row],[Time2Fix]]&lt;400),1,0)</f>
        <v>0</v>
      </c>
      <c r="K411">
        <f>IF(AND(CVEsTime2Fix_FormattedDates910[[#This Row],[Time2Fix]]&gt;399,CVEsTime2Fix_FormattedDates910[[#This Row],[Time2Fix]]&lt;500),1,0)</f>
        <v>0</v>
      </c>
      <c r="L411">
        <f>IF(AND(CVEsTime2Fix_FormattedDates910[[#This Row],[Time2Fix]]&gt;499,CVEsTime2Fix_FormattedDates910[[#This Row],[Time2Fix]]&lt;1000),1,0)</f>
        <v>0</v>
      </c>
    </row>
    <row r="412" spans="1:12" hidden="1" x14ac:dyDescent="0.25">
      <c r="A412" t="s">
        <v>293</v>
      </c>
      <c r="B412" s="11">
        <v>43298</v>
      </c>
      <c r="C412" s="11"/>
      <c r="D412" s="15"/>
      <c r="E412">
        <f>IF(CVEsTime2Fix_FormattedDates910[[#This Row],[Time2Fix]]&lt;0,1,0)</f>
        <v>0</v>
      </c>
      <c r="F412">
        <f>IF(AND(CVEsTime2Fix_FormattedDates910[[#This Row],[Time2Fix]]&gt;0,CVEsTime2Fix_FormattedDates910[[#This Row],[Time2Fix]]&lt;50),1,0)</f>
        <v>0</v>
      </c>
      <c r="G412">
        <f>IF(AND(CVEsTime2Fix_FormattedDates910[[#This Row],[Time2Fix]]&gt;49,CVEsTime2Fix_FormattedDates910[[#This Row],[Time2Fix]]&lt;100),1,0)</f>
        <v>0</v>
      </c>
      <c r="H412">
        <f>IF(AND(CVEsTime2Fix_FormattedDates910[[#This Row],[Time2Fix]]&gt;99,CVEsTime2Fix_FormattedDates910[[#This Row],[Time2Fix]]&lt;200),1,0)</f>
        <v>0</v>
      </c>
      <c r="I412">
        <f>IF(AND(CVEsTime2Fix_FormattedDates910[[#This Row],[Time2Fix]]&gt;199,CVEsTime2Fix_FormattedDates910[[#This Row],[Time2Fix]]&lt;300),1,0)</f>
        <v>0</v>
      </c>
      <c r="J412">
        <f>IF(AND(CVEsTime2Fix_FormattedDates910[[#This Row],[Time2Fix]]&gt;299,CVEsTime2Fix_FormattedDates910[[#This Row],[Time2Fix]]&lt;400),1,0)</f>
        <v>0</v>
      </c>
      <c r="K412">
        <f>IF(AND(CVEsTime2Fix_FormattedDates910[[#This Row],[Time2Fix]]&gt;399,CVEsTime2Fix_FormattedDates910[[#This Row],[Time2Fix]]&lt;500),1,0)</f>
        <v>0</v>
      </c>
      <c r="L412">
        <f>IF(AND(CVEsTime2Fix_FormattedDates910[[#This Row],[Time2Fix]]&gt;499,CVEsTime2Fix_FormattedDates910[[#This Row],[Time2Fix]]&lt;1000),1,0)</f>
        <v>0</v>
      </c>
    </row>
    <row r="413" spans="1:12" hidden="1" x14ac:dyDescent="0.25">
      <c r="A413" t="s">
        <v>294</v>
      </c>
      <c r="B413" s="11">
        <v>43298</v>
      </c>
      <c r="C413" s="11"/>
      <c r="D413" s="15"/>
      <c r="E413">
        <f>IF(CVEsTime2Fix_FormattedDates910[[#This Row],[Time2Fix]]&lt;0,1,0)</f>
        <v>0</v>
      </c>
      <c r="F413">
        <f>IF(AND(CVEsTime2Fix_FormattedDates910[[#This Row],[Time2Fix]]&gt;0,CVEsTime2Fix_FormattedDates910[[#This Row],[Time2Fix]]&lt;50),1,0)</f>
        <v>0</v>
      </c>
      <c r="G413">
        <f>IF(AND(CVEsTime2Fix_FormattedDates910[[#This Row],[Time2Fix]]&gt;49,CVEsTime2Fix_FormattedDates910[[#This Row],[Time2Fix]]&lt;100),1,0)</f>
        <v>0</v>
      </c>
      <c r="H413">
        <f>IF(AND(CVEsTime2Fix_FormattedDates910[[#This Row],[Time2Fix]]&gt;99,CVEsTime2Fix_FormattedDates910[[#This Row],[Time2Fix]]&lt;200),1,0)</f>
        <v>0</v>
      </c>
      <c r="I413">
        <f>IF(AND(CVEsTime2Fix_FormattedDates910[[#This Row],[Time2Fix]]&gt;199,CVEsTime2Fix_FormattedDates910[[#This Row],[Time2Fix]]&lt;300),1,0)</f>
        <v>0</v>
      </c>
      <c r="J413">
        <f>IF(AND(CVEsTime2Fix_FormattedDates910[[#This Row],[Time2Fix]]&gt;299,CVEsTime2Fix_FormattedDates910[[#This Row],[Time2Fix]]&lt;400),1,0)</f>
        <v>0</v>
      </c>
      <c r="K413">
        <f>IF(AND(CVEsTime2Fix_FormattedDates910[[#This Row],[Time2Fix]]&gt;399,CVEsTime2Fix_FormattedDates910[[#This Row],[Time2Fix]]&lt;500),1,0)</f>
        <v>0</v>
      </c>
      <c r="L413">
        <f>IF(AND(CVEsTime2Fix_FormattedDates910[[#This Row],[Time2Fix]]&gt;499,CVEsTime2Fix_FormattedDates910[[#This Row],[Time2Fix]]&lt;1000),1,0)</f>
        <v>0</v>
      </c>
    </row>
    <row r="414" spans="1:12" hidden="1" x14ac:dyDescent="0.25">
      <c r="A414" t="s">
        <v>295</v>
      </c>
      <c r="B414" s="11">
        <v>43298</v>
      </c>
      <c r="C414" s="11"/>
      <c r="D414" s="15"/>
      <c r="E414">
        <f>IF(CVEsTime2Fix_FormattedDates910[[#This Row],[Time2Fix]]&lt;0,1,0)</f>
        <v>0</v>
      </c>
      <c r="F414">
        <f>IF(AND(CVEsTime2Fix_FormattedDates910[[#This Row],[Time2Fix]]&gt;0,CVEsTime2Fix_FormattedDates910[[#This Row],[Time2Fix]]&lt;50),1,0)</f>
        <v>0</v>
      </c>
      <c r="G414">
        <f>IF(AND(CVEsTime2Fix_FormattedDates910[[#This Row],[Time2Fix]]&gt;49,CVEsTime2Fix_FormattedDates910[[#This Row],[Time2Fix]]&lt;100),1,0)</f>
        <v>0</v>
      </c>
      <c r="H414">
        <f>IF(AND(CVEsTime2Fix_FormattedDates910[[#This Row],[Time2Fix]]&gt;99,CVEsTime2Fix_FormattedDates910[[#This Row],[Time2Fix]]&lt;200),1,0)</f>
        <v>0</v>
      </c>
      <c r="I414">
        <f>IF(AND(CVEsTime2Fix_FormattedDates910[[#This Row],[Time2Fix]]&gt;199,CVEsTime2Fix_FormattedDates910[[#This Row],[Time2Fix]]&lt;300),1,0)</f>
        <v>0</v>
      </c>
      <c r="J414">
        <f>IF(AND(CVEsTime2Fix_FormattedDates910[[#This Row],[Time2Fix]]&gt;299,CVEsTime2Fix_FormattedDates910[[#This Row],[Time2Fix]]&lt;400),1,0)</f>
        <v>0</v>
      </c>
      <c r="K414">
        <f>IF(AND(CVEsTime2Fix_FormattedDates910[[#This Row],[Time2Fix]]&gt;399,CVEsTime2Fix_FormattedDates910[[#This Row],[Time2Fix]]&lt;500),1,0)</f>
        <v>0</v>
      </c>
      <c r="L414">
        <f>IF(AND(CVEsTime2Fix_FormattedDates910[[#This Row],[Time2Fix]]&gt;499,CVEsTime2Fix_FormattedDates910[[#This Row],[Time2Fix]]&lt;1000),1,0)</f>
        <v>0</v>
      </c>
    </row>
    <row r="415" spans="1:12" hidden="1" x14ac:dyDescent="0.25">
      <c r="A415" t="s">
        <v>296</v>
      </c>
      <c r="B415" s="11">
        <v>43298</v>
      </c>
      <c r="C415" s="11"/>
      <c r="D415" s="15"/>
      <c r="E415">
        <f>IF(CVEsTime2Fix_FormattedDates910[[#This Row],[Time2Fix]]&lt;0,1,0)</f>
        <v>0</v>
      </c>
      <c r="F415">
        <f>IF(AND(CVEsTime2Fix_FormattedDates910[[#This Row],[Time2Fix]]&gt;0,CVEsTime2Fix_FormattedDates910[[#This Row],[Time2Fix]]&lt;50),1,0)</f>
        <v>0</v>
      </c>
      <c r="G415">
        <f>IF(AND(CVEsTime2Fix_FormattedDates910[[#This Row],[Time2Fix]]&gt;49,CVEsTime2Fix_FormattedDates910[[#This Row],[Time2Fix]]&lt;100),1,0)</f>
        <v>0</v>
      </c>
      <c r="H415">
        <f>IF(AND(CVEsTime2Fix_FormattedDates910[[#This Row],[Time2Fix]]&gt;99,CVEsTime2Fix_FormattedDates910[[#This Row],[Time2Fix]]&lt;200),1,0)</f>
        <v>0</v>
      </c>
      <c r="I415">
        <f>IF(AND(CVEsTime2Fix_FormattedDates910[[#This Row],[Time2Fix]]&gt;199,CVEsTime2Fix_FormattedDates910[[#This Row],[Time2Fix]]&lt;300),1,0)</f>
        <v>0</v>
      </c>
      <c r="J415">
        <f>IF(AND(CVEsTime2Fix_FormattedDates910[[#This Row],[Time2Fix]]&gt;299,CVEsTime2Fix_FormattedDates910[[#This Row],[Time2Fix]]&lt;400),1,0)</f>
        <v>0</v>
      </c>
      <c r="K415">
        <f>IF(AND(CVEsTime2Fix_FormattedDates910[[#This Row],[Time2Fix]]&gt;399,CVEsTime2Fix_FormattedDates910[[#This Row],[Time2Fix]]&lt;500),1,0)</f>
        <v>0</v>
      </c>
      <c r="L415">
        <f>IF(AND(CVEsTime2Fix_FormattedDates910[[#This Row],[Time2Fix]]&gt;499,CVEsTime2Fix_FormattedDates910[[#This Row],[Time2Fix]]&lt;1000),1,0)</f>
        <v>0</v>
      </c>
    </row>
    <row r="416" spans="1:12" hidden="1" x14ac:dyDescent="0.25">
      <c r="A416" t="s">
        <v>297</v>
      </c>
      <c r="B416" s="11">
        <v>43298</v>
      </c>
      <c r="C416" s="11"/>
      <c r="D416" s="15"/>
      <c r="E416">
        <f>IF(CVEsTime2Fix_FormattedDates910[[#This Row],[Time2Fix]]&lt;0,1,0)</f>
        <v>0</v>
      </c>
      <c r="F416">
        <f>IF(AND(CVEsTime2Fix_FormattedDates910[[#This Row],[Time2Fix]]&gt;0,CVEsTime2Fix_FormattedDates910[[#This Row],[Time2Fix]]&lt;50),1,0)</f>
        <v>0</v>
      </c>
      <c r="G416">
        <f>IF(AND(CVEsTime2Fix_FormattedDates910[[#This Row],[Time2Fix]]&gt;49,CVEsTime2Fix_FormattedDates910[[#This Row],[Time2Fix]]&lt;100),1,0)</f>
        <v>0</v>
      </c>
      <c r="H416">
        <f>IF(AND(CVEsTime2Fix_FormattedDates910[[#This Row],[Time2Fix]]&gt;99,CVEsTime2Fix_FormattedDates910[[#This Row],[Time2Fix]]&lt;200),1,0)</f>
        <v>0</v>
      </c>
      <c r="I416">
        <f>IF(AND(CVEsTime2Fix_FormattedDates910[[#This Row],[Time2Fix]]&gt;199,CVEsTime2Fix_FormattedDates910[[#This Row],[Time2Fix]]&lt;300),1,0)</f>
        <v>0</v>
      </c>
      <c r="J416">
        <f>IF(AND(CVEsTime2Fix_FormattedDates910[[#This Row],[Time2Fix]]&gt;299,CVEsTime2Fix_FormattedDates910[[#This Row],[Time2Fix]]&lt;400),1,0)</f>
        <v>0</v>
      </c>
      <c r="K416">
        <f>IF(AND(CVEsTime2Fix_FormattedDates910[[#This Row],[Time2Fix]]&gt;399,CVEsTime2Fix_FormattedDates910[[#This Row],[Time2Fix]]&lt;500),1,0)</f>
        <v>0</v>
      </c>
      <c r="L416">
        <f>IF(AND(CVEsTime2Fix_FormattedDates910[[#This Row],[Time2Fix]]&gt;499,CVEsTime2Fix_FormattedDates910[[#This Row],[Time2Fix]]&lt;1000),1,0)</f>
        <v>0</v>
      </c>
    </row>
    <row r="417" spans="1:12" hidden="1" x14ac:dyDescent="0.25">
      <c r="A417" t="s">
        <v>298</v>
      </c>
      <c r="B417" s="11">
        <v>43298</v>
      </c>
      <c r="C417" s="11"/>
      <c r="D417" s="15"/>
      <c r="E417">
        <f>IF(CVEsTime2Fix_FormattedDates910[[#This Row],[Time2Fix]]&lt;0,1,0)</f>
        <v>0</v>
      </c>
      <c r="F417">
        <f>IF(AND(CVEsTime2Fix_FormattedDates910[[#This Row],[Time2Fix]]&gt;0,CVEsTime2Fix_FormattedDates910[[#This Row],[Time2Fix]]&lt;50),1,0)</f>
        <v>0</v>
      </c>
      <c r="G417">
        <f>IF(AND(CVEsTime2Fix_FormattedDates910[[#This Row],[Time2Fix]]&gt;49,CVEsTime2Fix_FormattedDates910[[#This Row],[Time2Fix]]&lt;100),1,0)</f>
        <v>0</v>
      </c>
      <c r="H417">
        <f>IF(AND(CVEsTime2Fix_FormattedDates910[[#This Row],[Time2Fix]]&gt;99,CVEsTime2Fix_FormattedDates910[[#This Row],[Time2Fix]]&lt;200),1,0)</f>
        <v>0</v>
      </c>
      <c r="I417">
        <f>IF(AND(CVEsTime2Fix_FormattedDates910[[#This Row],[Time2Fix]]&gt;199,CVEsTime2Fix_FormattedDates910[[#This Row],[Time2Fix]]&lt;300),1,0)</f>
        <v>0</v>
      </c>
      <c r="J417">
        <f>IF(AND(CVEsTime2Fix_FormattedDates910[[#This Row],[Time2Fix]]&gt;299,CVEsTime2Fix_FormattedDates910[[#This Row],[Time2Fix]]&lt;400),1,0)</f>
        <v>0</v>
      </c>
      <c r="K417">
        <f>IF(AND(CVEsTime2Fix_FormattedDates910[[#This Row],[Time2Fix]]&gt;399,CVEsTime2Fix_FormattedDates910[[#This Row],[Time2Fix]]&lt;500),1,0)</f>
        <v>0</v>
      </c>
      <c r="L417">
        <f>IF(AND(CVEsTime2Fix_FormattedDates910[[#This Row],[Time2Fix]]&gt;499,CVEsTime2Fix_FormattedDates910[[#This Row],[Time2Fix]]&lt;1000),1,0)</f>
        <v>0</v>
      </c>
    </row>
    <row r="418" spans="1:12" hidden="1" x14ac:dyDescent="0.25">
      <c r="A418" t="s">
        <v>300</v>
      </c>
      <c r="B418" s="11">
        <v>43298</v>
      </c>
      <c r="C418" s="11"/>
      <c r="D418" s="15"/>
      <c r="E418">
        <f>IF(CVEsTime2Fix_FormattedDates910[[#This Row],[Time2Fix]]&lt;0,1,0)</f>
        <v>0</v>
      </c>
      <c r="F418">
        <f>IF(AND(CVEsTime2Fix_FormattedDates910[[#This Row],[Time2Fix]]&gt;0,CVEsTime2Fix_FormattedDates910[[#This Row],[Time2Fix]]&lt;50),1,0)</f>
        <v>0</v>
      </c>
      <c r="G418">
        <f>IF(AND(CVEsTime2Fix_FormattedDates910[[#This Row],[Time2Fix]]&gt;49,CVEsTime2Fix_FormattedDates910[[#This Row],[Time2Fix]]&lt;100),1,0)</f>
        <v>0</v>
      </c>
      <c r="H418">
        <f>IF(AND(CVEsTime2Fix_FormattedDates910[[#This Row],[Time2Fix]]&gt;99,CVEsTime2Fix_FormattedDates910[[#This Row],[Time2Fix]]&lt;200),1,0)</f>
        <v>0</v>
      </c>
      <c r="I418">
        <f>IF(AND(CVEsTime2Fix_FormattedDates910[[#This Row],[Time2Fix]]&gt;199,CVEsTime2Fix_FormattedDates910[[#This Row],[Time2Fix]]&lt;300),1,0)</f>
        <v>0</v>
      </c>
      <c r="J418">
        <f>IF(AND(CVEsTime2Fix_FormattedDates910[[#This Row],[Time2Fix]]&gt;299,CVEsTime2Fix_FormattedDates910[[#This Row],[Time2Fix]]&lt;400),1,0)</f>
        <v>0</v>
      </c>
      <c r="K418">
        <f>IF(AND(CVEsTime2Fix_FormattedDates910[[#This Row],[Time2Fix]]&gt;399,CVEsTime2Fix_FormattedDates910[[#This Row],[Time2Fix]]&lt;500),1,0)</f>
        <v>0</v>
      </c>
      <c r="L418">
        <f>IF(AND(CVEsTime2Fix_FormattedDates910[[#This Row],[Time2Fix]]&gt;499,CVEsTime2Fix_FormattedDates910[[#This Row],[Time2Fix]]&lt;1000),1,0)</f>
        <v>0</v>
      </c>
    </row>
    <row r="419" spans="1:12" hidden="1" x14ac:dyDescent="0.25">
      <c r="A419" t="s">
        <v>301</v>
      </c>
      <c r="B419" s="11">
        <v>43299</v>
      </c>
      <c r="C419" s="11"/>
      <c r="D419" s="15"/>
      <c r="E419">
        <f>IF(CVEsTime2Fix_FormattedDates910[[#This Row],[Time2Fix]]&lt;0,1,0)</f>
        <v>0</v>
      </c>
      <c r="F419">
        <f>IF(AND(CVEsTime2Fix_FormattedDates910[[#This Row],[Time2Fix]]&gt;0,CVEsTime2Fix_FormattedDates910[[#This Row],[Time2Fix]]&lt;50),1,0)</f>
        <v>0</v>
      </c>
      <c r="G419">
        <f>IF(AND(CVEsTime2Fix_FormattedDates910[[#This Row],[Time2Fix]]&gt;49,CVEsTime2Fix_FormattedDates910[[#This Row],[Time2Fix]]&lt;100),1,0)</f>
        <v>0</v>
      </c>
      <c r="H419">
        <f>IF(AND(CVEsTime2Fix_FormattedDates910[[#This Row],[Time2Fix]]&gt;99,CVEsTime2Fix_FormattedDates910[[#This Row],[Time2Fix]]&lt;200),1,0)</f>
        <v>0</v>
      </c>
      <c r="I419">
        <f>IF(AND(CVEsTime2Fix_FormattedDates910[[#This Row],[Time2Fix]]&gt;199,CVEsTime2Fix_FormattedDates910[[#This Row],[Time2Fix]]&lt;300),1,0)</f>
        <v>0</v>
      </c>
      <c r="J419">
        <f>IF(AND(CVEsTime2Fix_FormattedDates910[[#This Row],[Time2Fix]]&gt;299,CVEsTime2Fix_FormattedDates910[[#This Row],[Time2Fix]]&lt;400),1,0)</f>
        <v>0</v>
      </c>
      <c r="K419">
        <f>IF(AND(CVEsTime2Fix_FormattedDates910[[#This Row],[Time2Fix]]&gt;399,CVEsTime2Fix_FormattedDates910[[#This Row],[Time2Fix]]&lt;500),1,0)</f>
        <v>0</v>
      </c>
      <c r="L419">
        <f>IF(AND(CVEsTime2Fix_FormattedDates910[[#This Row],[Time2Fix]]&gt;499,CVEsTime2Fix_FormattedDates910[[#This Row],[Time2Fix]]&lt;1000),1,0)</f>
        <v>0</v>
      </c>
    </row>
    <row r="420" spans="1:12" hidden="1" x14ac:dyDescent="0.25">
      <c r="A420" t="s">
        <v>302</v>
      </c>
      <c r="B420" s="11">
        <v>43307</v>
      </c>
      <c r="C420" s="11"/>
      <c r="D420" s="15"/>
      <c r="E420">
        <f>IF(CVEsTime2Fix_FormattedDates910[[#This Row],[Time2Fix]]&lt;0,1,0)</f>
        <v>0</v>
      </c>
      <c r="F420">
        <f>IF(AND(CVEsTime2Fix_FormattedDates910[[#This Row],[Time2Fix]]&gt;0,CVEsTime2Fix_FormattedDates910[[#This Row],[Time2Fix]]&lt;50),1,0)</f>
        <v>0</v>
      </c>
      <c r="G420">
        <f>IF(AND(CVEsTime2Fix_FormattedDates910[[#This Row],[Time2Fix]]&gt;49,CVEsTime2Fix_FormattedDates910[[#This Row],[Time2Fix]]&lt;100),1,0)</f>
        <v>0</v>
      </c>
      <c r="H420">
        <f>IF(AND(CVEsTime2Fix_FormattedDates910[[#This Row],[Time2Fix]]&gt;99,CVEsTime2Fix_FormattedDates910[[#This Row],[Time2Fix]]&lt;200),1,0)</f>
        <v>0</v>
      </c>
      <c r="I420">
        <f>IF(AND(CVEsTime2Fix_FormattedDates910[[#This Row],[Time2Fix]]&gt;199,CVEsTime2Fix_FormattedDates910[[#This Row],[Time2Fix]]&lt;300),1,0)</f>
        <v>0</v>
      </c>
      <c r="J420">
        <f>IF(AND(CVEsTime2Fix_FormattedDates910[[#This Row],[Time2Fix]]&gt;299,CVEsTime2Fix_FormattedDates910[[#This Row],[Time2Fix]]&lt;400),1,0)</f>
        <v>0</v>
      </c>
      <c r="K420">
        <f>IF(AND(CVEsTime2Fix_FormattedDates910[[#This Row],[Time2Fix]]&gt;399,CVEsTime2Fix_FormattedDates910[[#This Row],[Time2Fix]]&lt;500),1,0)</f>
        <v>0</v>
      </c>
      <c r="L420">
        <f>IF(AND(CVEsTime2Fix_FormattedDates910[[#This Row],[Time2Fix]]&gt;499,CVEsTime2Fix_FormattedDates910[[#This Row],[Time2Fix]]&lt;1000),1,0)</f>
        <v>0</v>
      </c>
    </row>
    <row r="421" spans="1:12" hidden="1" x14ac:dyDescent="0.25">
      <c r="A421" t="s">
        <v>303</v>
      </c>
      <c r="B421" s="11">
        <v>43307</v>
      </c>
      <c r="C421" s="11"/>
      <c r="D421" s="15"/>
      <c r="E421">
        <f>IF(CVEsTime2Fix_FormattedDates910[[#This Row],[Time2Fix]]&lt;0,1,0)</f>
        <v>0</v>
      </c>
      <c r="F421">
        <f>IF(AND(CVEsTime2Fix_FormattedDates910[[#This Row],[Time2Fix]]&gt;0,CVEsTime2Fix_FormattedDates910[[#This Row],[Time2Fix]]&lt;50),1,0)</f>
        <v>0</v>
      </c>
      <c r="G421">
        <f>IF(AND(CVEsTime2Fix_FormattedDates910[[#This Row],[Time2Fix]]&gt;49,CVEsTime2Fix_FormattedDates910[[#This Row],[Time2Fix]]&lt;100),1,0)</f>
        <v>0</v>
      </c>
      <c r="H421">
        <f>IF(AND(CVEsTime2Fix_FormattedDates910[[#This Row],[Time2Fix]]&gt;99,CVEsTime2Fix_FormattedDates910[[#This Row],[Time2Fix]]&lt;200),1,0)</f>
        <v>0</v>
      </c>
      <c r="I421">
        <f>IF(AND(CVEsTime2Fix_FormattedDates910[[#This Row],[Time2Fix]]&gt;199,CVEsTime2Fix_FormattedDates910[[#This Row],[Time2Fix]]&lt;300),1,0)</f>
        <v>0</v>
      </c>
      <c r="J421">
        <f>IF(AND(CVEsTime2Fix_FormattedDates910[[#This Row],[Time2Fix]]&gt;299,CVEsTime2Fix_FormattedDates910[[#This Row],[Time2Fix]]&lt;400),1,0)</f>
        <v>0</v>
      </c>
      <c r="K421">
        <f>IF(AND(CVEsTime2Fix_FormattedDates910[[#This Row],[Time2Fix]]&gt;399,CVEsTime2Fix_FormattedDates910[[#This Row],[Time2Fix]]&lt;500),1,0)</f>
        <v>0</v>
      </c>
      <c r="L421">
        <f>IF(AND(CVEsTime2Fix_FormattedDates910[[#This Row],[Time2Fix]]&gt;499,CVEsTime2Fix_FormattedDates910[[#This Row],[Time2Fix]]&lt;1000),1,0)</f>
        <v>0</v>
      </c>
    </row>
    <row r="422" spans="1:12" hidden="1" x14ac:dyDescent="0.25">
      <c r="A422" t="s">
        <v>304</v>
      </c>
      <c r="B422" s="11">
        <v>43307</v>
      </c>
      <c r="C422" s="11"/>
      <c r="D422" s="15"/>
      <c r="E422">
        <f>IF(CVEsTime2Fix_FormattedDates910[[#This Row],[Time2Fix]]&lt;0,1,0)</f>
        <v>0</v>
      </c>
      <c r="F422">
        <f>IF(AND(CVEsTime2Fix_FormattedDates910[[#This Row],[Time2Fix]]&gt;0,CVEsTime2Fix_FormattedDates910[[#This Row],[Time2Fix]]&lt;50),1,0)</f>
        <v>0</v>
      </c>
      <c r="G422">
        <f>IF(AND(CVEsTime2Fix_FormattedDates910[[#This Row],[Time2Fix]]&gt;49,CVEsTime2Fix_FormattedDates910[[#This Row],[Time2Fix]]&lt;100),1,0)</f>
        <v>0</v>
      </c>
      <c r="H422">
        <f>IF(AND(CVEsTime2Fix_FormattedDates910[[#This Row],[Time2Fix]]&gt;99,CVEsTime2Fix_FormattedDates910[[#This Row],[Time2Fix]]&lt;200),1,0)</f>
        <v>0</v>
      </c>
      <c r="I422">
        <f>IF(AND(CVEsTime2Fix_FormattedDates910[[#This Row],[Time2Fix]]&gt;199,CVEsTime2Fix_FormattedDates910[[#This Row],[Time2Fix]]&lt;300),1,0)</f>
        <v>0</v>
      </c>
      <c r="J422">
        <f>IF(AND(CVEsTime2Fix_FormattedDates910[[#This Row],[Time2Fix]]&gt;299,CVEsTime2Fix_FormattedDates910[[#This Row],[Time2Fix]]&lt;400),1,0)</f>
        <v>0</v>
      </c>
      <c r="K422">
        <f>IF(AND(CVEsTime2Fix_FormattedDates910[[#This Row],[Time2Fix]]&gt;399,CVEsTime2Fix_FormattedDates910[[#This Row],[Time2Fix]]&lt;500),1,0)</f>
        <v>0</v>
      </c>
      <c r="L422">
        <f>IF(AND(CVEsTime2Fix_FormattedDates910[[#This Row],[Time2Fix]]&gt;499,CVEsTime2Fix_FormattedDates910[[#This Row],[Time2Fix]]&lt;1000),1,0)</f>
        <v>0</v>
      </c>
    </row>
    <row r="423" spans="1:12" hidden="1" x14ac:dyDescent="0.25">
      <c r="A423" t="s">
        <v>305</v>
      </c>
      <c r="B423" s="11">
        <v>43307</v>
      </c>
      <c r="C423" s="11"/>
      <c r="D423" s="15"/>
      <c r="E423">
        <f>IF(CVEsTime2Fix_FormattedDates910[[#This Row],[Time2Fix]]&lt;0,1,0)</f>
        <v>0</v>
      </c>
      <c r="F423">
        <f>IF(AND(CVEsTime2Fix_FormattedDates910[[#This Row],[Time2Fix]]&gt;0,CVEsTime2Fix_FormattedDates910[[#This Row],[Time2Fix]]&lt;50),1,0)</f>
        <v>0</v>
      </c>
      <c r="G423">
        <f>IF(AND(CVEsTime2Fix_FormattedDates910[[#This Row],[Time2Fix]]&gt;49,CVEsTime2Fix_FormattedDates910[[#This Row],[Time2Fix]]&lt;100),1,0)</f>
        <v>0</v>
      </c>
      <c r="H423">
        <f>IF(AND(CVEsTime2Fix_FormattedDates910[[#This Row],[Time2Fix]]&gt;99,CVEsTime2Fix_FormattedDates910[[#This Row],[Time2Fix]]&lt;200),1,0)</f>
        <v>0</v>
      </c>
      <c r="I423">
        <f>IF(AND(CVEsTime2Fix_FormattedDates910[[#This Row],[Time2Fix]]&gt;199,CVEsTime2Fix_FormattedDates910[[#This Row],[Time2Fix]]&lt;300),1,0)</f>
        <v>0</v>
      </c>
      <c r="J423">
        <f>IF(AND(CVEsTime2Fix_FormattedDates910[[#This Row],[Time2Fix]]&gt;299,CVEsTime2Fix_FormattedDates910[[#This Row],[Time2Fix]]&lt;400),1,0)</f>
        <v>0</v>
      </c>
      <c r="K423">
        <f>IF(AND(CVEsTime2Fix_FormattedDates910[[#This Row],[Time2Fix]]&gt;399,CVEsTime2Fix_FormattedDates910[[#This Row],[Time2Fix]]&lt;500),1,0)</f>
        <v>0</v>
      </c>
      <c r="L423">
        <f>IF(AND(CVEsTime2Fix_FormattedDates910[[#This Row],[Time2Fix]]&gt;499,CVEsTime2Fix_FormattedDates910[[#This Row],[Time2Fix]]&lt;1000),1,0)</f>
        <v>0</v>
      </c>
    </row>
    <row r="424" spans="1:12" hidden="1" x14ac:dyDescent="0.25">
      <c r="A424" t="s">
        <v>306</v>
      </c>
      <c r="B424" s="11">
        <v>43307</v>
      </c>
      <c r="C424" s="11"/>
      <c r="D424" s="15"/>
      <c r="E424">
        <f>IF(CVEsTime2Fix_FormattedDates910[[#This Row],[Time2Fix]]&lt;0,1,0)</f>
        <v>0</v>
      </c>
      <c r="F424">
        <f>IF(AND(CVEsTime2Fix_FormattedDates910[[#This Row],[Time2Fix]]&gt;0,CVEsTime2Fix_FormattedDates910[[#This Row],[Time2Fix]]&lt;50),1,0)</f>
        <v>0</v>
      </c>
      <c r="G424">
        <f>IF(AND(CVEsTime2Fix_FormattedDates910[[#This Row],[Time2Fix]]&gt;49,CVEsTime2Fix_FormattedDates910[[#This Row],[Time2Fix]]&lt;100),1,0)</f>
        <v>0</v>
      </c>
      <c r="H424">
        <f>IF(AND(CVEsTime2Fix_FormattedDates910[[#This Row],[Time2Fix]]&gt;99,CVEsTime2Fix_FormattedDates910[[#This Row],[Time2Fix]]&lt;200),1,0)</f>
        <v>0</v>
      </c>
      <c r="I424">
        <f>IF(AND(CVEsTime2Fix_FormattedDates910[[#This Row],[Time2Fix]]&gt;199,CVEsTime2Fix_FormattedDates910[[#This Row],[Time2Fix]]&lt;300),1,0)</f>
        <v>0</v>
      </c>
      <c r="J424">
        <f>IF(AND(CVEsTime2Fix_FormattedDates910[[#This Row],[Time2Fix]]&gt;299,CVEsTime2Fix_FormattedDates910[[#This Row],[Time2Fix]]&lt;400),1,0)</f>
        <v>0</v>
      </c>
      <c r="K424">
        <f>IF(AND(CVEsTime2Fix_FormattedDates910[[#This Row],[Time2Fix]]&gt;399,CVEsTime2Fix_FormattedDates910[[#This Row],[Time2Fix]]&lt;500),1,0)</f>
        <v>0</v>
      </c>
      <c r="L424">
        <f>IF(AND(CVEsTime2Fix_FormattedDates910[[#This Row],[Time2Fix]]&gt;499,CVEsTime2Fix_FormattedDates910[[#This Row],[Time2Fix]]&lt;1000),1,0)</f>
        <v>0</v>
      </c>
    </row>
    <row r="425" spans="1:12" hidden="1" x14ac:dyDescent="0.25">
      <c r="A425" t="s">
        <v>307</v>
      </c>
      <c r="B425" s="11">
        <v>43308</v>
      </c>
      <c r="C425" s="11"/>
      <c r="D425" s="15"/>
      <c r="E425">
        <f>IF(CVEsTime2Fix_FormattedDates910[[#This Row],[Time2Fix]]&lt;0,1,0)</f>
        <v>0</v>
      </c>
      <c r="F425">
        <f>IF(AND(CVEsTime2Fix_FormattedDates910[[#This Row],[Time2Fix]]&gt;0,CVEsTime2Fix_FormattedDates910[[#This Row],[Time2Fix]]&lt;50),1,0)</f>
        <v>0</v>
      </c>
      <c r="G425">
        <f>IF(AND(CVEsTime2Fix_FormattedDates910[[#This Row],[Time2Fix]]&gt;49,CVEsTime2Fix_FormattedDates910[[#This Row],[Time2Fix]]&lt;100),1,0)</f>
        <v>0</v>
      </c>
      <c r="H425">
        <f>IF(AND(CVEsTime2Fix_FormattedDates910[[#This Row],[Time2Fix]]&gt;99,CVEsTime2Fix_FormattedDates910[[#This Row],[Time2Fix]]&lt;200),1,0)</f>
        <v>0</v>
      </c>
      <c r="I425">
        <f>IF(AND(CVEsTime2Fix_FormattedDates910[[#This Row],[Time2Fix]]&gt;199,CVEsTime2Fix_FormattedDates910[[#This Row],[Time2Fix]]&lt;300),1,0)</f>
        <v>0</v>
      </c>
      <c r="J425">
        <f>IF(AND(CVEsTime2Fix_FormattedDates910[[#This Row],[Time2Fix]]&gt;299,CVEsTime2Fix_FormattedDates910[[#This Row],[Time2Fix]]&lt;400),1,0)</f>
        <v>0</v>
      </c>
      <c r="K425">
        <f>IF(AND(CVEsTime2Fix_FormattedDates910[[#This Row],[Time2Fix]]&gt;399,CVEsTime2Fix_FormattedDates910[[#This Row],[Time2Fix]]&lt;500),1,0)</f>
        <v>0</v>
      </c>
      <c r="L425">
        <f>IF(AND(CVEsTime2Fix_FormattedDates910[[#This Row],[Time2Fix]]&gt;499,CVEsTime2Fix_FormattedDates910[[#This Row],[Time2Fix]]&lt;1000),1,0)</f>
        <v>0</v>
      </c>
    </row>
    <row r="426" spans="1:12" hidden="1" x14ac:dyDescent="0.25">
      <c r="A426" t="s">
        <v>308</v>
      </c>
      <c r="B426" s="11">
        <v>43308</v>
      </c>
      <c r="C426" s="11"/>
      <c r="D426" s="15"/>
      <c r="E426">
        <f>IF(CVEsTime2Fix_FormattedDates910[[#This Row],[Time2Fix]]&lt;0,1,0)</f>
        <v>0</v>
      </c>
      <c r="F426">
        <f>IF(AND(CVEsTime2Fix_FormattedDates910[[#This Row],[Time2Fix]]&gt;0,CVEsTime2Fix_FormattedDates910[[#This Row],[Time2Fix]]&lt;50),1,0)</f>
        <v>0</v>
      </c>
      <c r="G426">
        <f>IF(AND(CVEsTime2Fix_FormattedDates910[[#This Row],[Time2Fix]]&gt;49,CVEsTime2Fix_FormattedDates910[[#This Row],[Time2Fix]]&lt;100),1,0)</f>
        <v>0</v>
      </c>
      <c r="H426">
        <f>IF(AND(CVEsTime2Fix_FormattedDates910[[#This Row],[Time2Fix]]&gt;99,CVEsTime2Fix_FormattedDates910[[#This Row],[Time2Fix]]&lt;200),1,0)</f>
        <v>0</v>
      </c>
      <c r="I426">
        <f>IF(AND(CVEsTime2Fix_FormattedDates910[[#This Row],[Time2Fix]]&gt;199,CVEsTime2Fix_FormattedDates910[[#This Row],[Time2Fix]]&lt;300),1,0)</f>
        <v>0</v>
      </c>
      <c r="J426">
        <f>IF(AND(CVEsTime2Fix_FormattedDates910[[#This Row],[Time2Fix]]&gt;299,CVEsTime2Fix_FormattedDates910[[#This Row],[Time2Fix]]&lt;400),1,0)</f>
        <v>0</v>
      </c>
      <c r="K426">
        <f>IF(AND(CVEsTime2Fix_FormattedDates910[[#This Row],[Time2Fix]]&gt;399,CVEsTime2Fix_FormattedDates910[[#This Row],[Time2Fix]]&lt;500),1,0)</f>
        <v>0</v>
      </c>
      <c r="L426">
        <f>IF(AND(CVEsTime2Fix_FormattedDates910[[#This Row],[Time2Fix]]&gt;499,CVEsTime2Fix_FormattedDates910[[#This Row],[Time2Fix]]&lt;1000),1,0)</f>
        <v>0</v>
      </c>
    </row>
    <row r="427" spans="1:12" hidden="1" x14ac:dyDescent="0.25">
      <c r="A427" t="s">
        <v>309</v>
      </c>
      <c r="B427" s="11">
        <v>43308</v>
      </c>
      <c r="C427" s="11"/>
      <c r="D427" s="15"/>
      <c r="E427">
        <f>IF(CVEsTime2Fix_FormattedDates910[[#This Row],[Time2Fix]]&lt;0,1,0)</f>
        <v>0</v>
      </c>
      <c r="F427">
        <f>IF(AND(CVEsTime2Fix_FormattedDates910[[#This Row],[Time2Fix]]&gt;0,CVEsTime2Fix_FormattedDates910[[#This Row],[Time2Fix]]&lt;50),1,0)</f>
        <v>0</v>
      </c>
      <c r="G427">
        <f>IF(AND(CVEsTime2Fix_FormattedDates910[[#This Row],[Time2Fix]]&gt;49,CVEsTime2Fix_FormattedDates910[[#This Row],[Time2Fix]]&lt;100),1,0)</f>
        <v>0</v>
      </c>
      <c r="H427">
        <f>IF(AND(CVEsTime2Fix_FormattedDates910[[#This Row],[Time2Fix]]&gt;99,CVEsTime2Fix_FormattedDates910[[#This Row],[Time2Fix]]&lt;200),1,0)</f>
        <v>0</v>
      </c>
      <c r="I427">
        <f>IF(AND(CVEsTime2Fix_FormattedDates910[[#This Row],[Time2Fix]]&gt;199,CVEsTime2Fix_FormattedDates910[[#This Row],[Time2Fix]]&lt;300),1,0)</f>
        <v>0</v>
      </c>
      <c r="J427">
        <f>IF(AND(CVEsTime2Fix_FormattedDates910[[#This Row],[Time2Fix]]&gt;299,CVEsTime2Fix_FormattedDates910[[#This Row],[Time2Fix]]&lt;400),1,0)</f>
        <v>0</v>
      </c>
      <c r="K427">
        <f>IF(AND(CVEsTime2Fix_FormattedDates910[[#This Row],[Time2Fix]]&gt;399,CVEsTime2Fix_FormattedDates910[[#This Row],[Time2Fix]]&lt;500),1,0)</f>
        <v>0</v>
      </c>
      <c r="L427">
        <f>IF(AND(CVEsTime2Fix_FormattedDates910[[#This Row],[Time2Fix]]&gt;499,CVEsTime2Fix_FormattedDates910[[#This Row],[Time2Fix]]&lt;1000),1,0)</f>
        <v>0</v>
      </c>
    </row>
    <row r="428" spans="1:12" hidden="1" x14ac:dyDescent="0.25">
      <c r="A428" t="s">
        <v>310</v>
      </c>
      <c r="B428" s="11">
        <v>43308</v>
      </c>
      <c r="C428" s="11" t="s">
        <v>886</v>
      </c>
      <c r="D428" s="15"/>
      <c r="E428">
        <f>IF(CVEsTime2Fix_FormattedDates910[[#This Row],[Time2Fix]]&lt;0,1,0)</f>
        <v>0</v>
      </c>
      <c r="F428">
        <f>IF(AND(CVEsTime2Fix_FormattedDates910[[#This Row],[Time2Fix]]&gt;0,CVEsTime2Fix_FormattedDates910[[#This Row],[Time2Fix]]&lt;50),1,0)</f>
        <v>0</v>
      </c>
      <c r="G428">
        <f>IF(AND(CVEsTime2Fix_FormattedDates910[[#This Row],[Time2Fix]]&gt;49,CVEsTime2Fix_FormattedDates910[[#This Row],[Time2Fix]]&lt;100),1,0)</f>
        <v>0</v>
      </c>
      <c r="H428">
        <f>IF(AND(CVEsTime2Fix_FormattedDates910[[#This Row],[Time2Fix]]&gt;99,CVEsTime2Fix_FormattedDates910[[#This Row],[Time2Fix]]&lt;200),1,0)</f>
        <v>0</v>
      </c>
      <c r="I428">
        <f>IF(AND(CVEsTime2Fix_FormattedDates910[[#This Row],[Time2Fix]]&gt;199,CVEsTime2Fix_FormattedDates910[[#This Row],[Time2Fix]]&lt;300),1,0)</f>
        <v>0</v>
      </c>
      <c r="J428">
        <f>IF(AND(CVEsTime2Fix_FormattedDates910[[#This Row],[Time2Fix]]&gt;299,CVEsTime2Fix_FormattedDates910[[#This Row],[Time2Fix]]&lt;400),1,0)</f>
        <v>0</v>
      </c>
      <c r="K428">
        <f>IF(AND(CVEsTime2Fix_FormattedDates910[[#This Row],[Time2Fix]]&gt;399,CVEsTime2Fix_FormattedDates910[[#This Row],[Time2Fix]]&lt;500),1,0)</f>
        <v>0</v>
      </c>
      <c r="L428">
        <f>IF(AND(CVEsTime2Fix_FormattedDates910[[#This Row],[Time2Fix]]&gt;499,CVEsTime2Fix_FormattedDates910[[#This Row],[Time2Fix]]&lt;1000),1,0)</f>
        <v>0</v>
      </c>
    </row>
    <row r="429" spans="1:12" hidden="1" x14ac:dyDescent="0.25">
      <c r="A429" t="s">
        <v>311</v>
      </c>
      <c r="B429" s="11">
        <v>43308</v>
      </c>
      <c r="C429" s="11"/>
      <c r="D429" s="15"/>
      <c r="E429">
        <f>IF(CVEsTime2Fix_FormattedDates910[[#This Row],[Time2Fix]]&lt;0,1,0)</f>
        <v>0</v>
      </c>
      <c r="F429">
        <f>IF(AND(CVEsTime2Fix_FormattedDates910[[#This Row],[Time2Fix]]&gt;0,CVEsTime2Fix_FormattedDates910[[#This Row],[Time2Fix]]&lt;50),1,0)</f>
        <v>0</v>
      </c>
      <c r="G429">
        <f>IF(AND(CVEsTime2Fix_FormattedDates910[[#This Row],[Time2Fix]]&gt;49,CVEsTime2Fix_FormattedDates910[[#This Row],[Time2Fix]]&lt;100),1,0)</f>
        <v>0</v>
      </c>
      <c r="H429">
        <f>IF(AND(CVEsTime2Fix_FormattedDates910[[#This Row],[Time2Fix]]&gt;99,CVEsTime2Fix_FormattedDates910[[#This Row],[Time2Fix]]&lt;200),1,0)</f>
        <v>0</v>
      </c>
      <c r="I429">
        <f>IF(AND(CVEsTime2Fix_FormattedDates910[[#This Row],[Time2Fix]]&gt;199,CVEsTime2Fix_FormattedDates910[[#This Row],[Time2Fix]]&lt;300),1,0)</f>
        <v>0</v>
      </c>
      <c r="J429">
        <f>IF(AND(CVEsTime2Fix_FormattedDates910[[#This Row],[Time2Fix]]&gt;299,CVEsTime2Fix_FormattedDates910[[#This Row],[Time2Fix]]&lt;400),1,0)</f>
        <v>0</v>
      </c>
      <c r="K429">
        <f>IF(AND(CVEsTime2Fix_FormattedDates910[[#This Row],[Time2Fix]]&gt;399,CVEsTime2Fix_FormattedDates910[[#This Row],[Time2Fix]]&lt;500),1,0)</f>
        <v>0</v>
      </c>
      <c r="L429">
        <f>IF(AND(CVEsTime2Fix_FormattedDates910[[#This Row],[Time2Fix]]&gt;499,CVEsTime2Fix_FormattedDates910[[#This Row],[Time2Fix]]&lt;1000),1,0)</f>
        <v>0</v>
      </c>
    </row>
    <row r="430" spans="1:12" hidden="1" x14ac:dyDescent="0.25">
      <c r="A430" t="s">
        <v>312</v>
      </c>
      <c r="B430" s="11">
        <v>43308</v>
      </c>
      <c r="C430" s="11"/>
      <c r="D430" s="15"/>
      <c r="E430">
        <f>IF(CVEsTime2Fix_FormattedDates910[[#This Row],[Time2Fix]]&lt;0,1,0)</f>
        <v>0</v>
      </c>
      <c r="F430">
        <f>IF(AND(CVEsTime2Fix_FormattedDates910[[#This Row],[Time2Fix]]&gt;0,CVEsTime2Fix_FormattedDates910[[#This Row],[Time2Fix]]&lt;50),1,0)</f>
        <v>0</v>
      </c>
      <c r="G430">
        <f>IF(AND(CVEsTime2Fix_FormattedDates910[[#This Row],[Time2Fix]]&gt;49,CVEsTime2Fix_FormattedDates910[[#This Row],[Time2Fix]]&lt;100),1,0)</f>
        <v>0</v>
      </c>
      <c r="H430">
        <f>IF(AND(CVEsTime2Fix_FormattedDates910[[#This Row],[Time2Fix]]&gt;99,CVEsTime2Fix_FormattedDates910[[#This Row],[Time2Fix]]&lt;200),1,0)</f>
        <v>0</v>
      </c>
      <c r="I430">
        <f>IF(AND(CVEsTime2Fix_FormattedDates910[[#This Row],[Time2Fix]]&gt;199,CVEsTime2Fix_FormattedDates910[[#This Row],[Time2Fix]]&lt;300),1,0)</f>
        <v>0</v>
      </c>
      <c r="J430">
        <f>IF(AND(CVEsTime2Fix_FormattedDates910[[#This Row],[Time2Fix]]&gt;299,CVEsTime2Fix_FormattedDates910[[#This Row],[Time2Fix]]&lt;400),1,0)</f>
        <v>0</v>
      </c>
      <c r="K430">
        <f>IF(AND(CVEsTime2Fix_FormattedDates910[[#This Row],[Time2Fix]]&gt;399,CVEsTime2Fix_FormattedDates910[[#This Row],[Time2Fix]]&lt;500),1,0)</f>
        <v>0</v>
      </c>
      <c r="L430">
        <f>IF(AND(CVEsTime2Fix_FormattedDates910[[#This Row],[Time2Fix]]&gt;499,CVEsTime2Fix_FormattedDates910[[#This Row],[Time2Fix]]&lt;1000),1,0)</f>
        <v>0</v>
      </c>
    </row>
    <row r="431" spans="1:12" hidden="1" x14ac:dyDescent="0.25">
      <c r="A431" t="s">
        <v>313</v>
      </c>
      <c r="B431" s="11">
        <v>43308</v>
      </c>
      <c r="C431" s="11"/>
      <c r="D431" s="15"/>
      <c r="E431">
        <f>IF(CVEsTime2Fix_FormattedDates910[[#This Row],[Time2Fix]]&lt;0,1,0)</f>
        <v>0</v>
      </c>
      <c r="F431">
        <f>IF(AND(CVEsTime2Fix_FormattedDates910[[#This Row],[Time2Fix]]&gt;0,CVEsTime2Fix_FormattedDates910[[#This Row],[Time2Fix]]&lt;50),1,0)</f>
        <v>0</v>
      </c>
      <c r="G431">
        <f>IF(AND(CVEsTime2Fix_FormattedDates910[[#This Row],[Time2Fix]]&gt;49,CVEsTime2Fix_FormattedDates910[[#This Row],[Time2Fix]]&lt;100),1,0)</f>
        <v>0</v>
      </c>
      <c r="H431">
        <f>IF(AND(CVEsTime2Fix_FormattedDates910[[#This Row],[Time2Fix]]&gt;99,CVEsTime2Fix_FormattedDates910[[#This Row],[Time2Fix]]&lt;200),1,0)</f>
        <v>0</v>
      </c>
      <c r="I431">
        <f>IF(AND(CVEsTime2Fix_FormattedDates910[[#This Row],[Time2Fix]]&gt;199,CVEsTime2Fix_FormattedDates910[[#This Row],[Time2Fix]]&lt;300),1,0)</f>
        <v>0</v>
      </c>
      <c r="J431">
        <f>IF(AND(CVEsTime2Fix_FormattedDates910[[#This Row],[Time2Fix]]&gt;299,CVEsTime2Fix_FormattedDates910[[#This Row],[Time2Fix]]&lt;400),1,0)</f>
        <v>0</v>
      </c>
      <c r="K431">
        <f>IF(AND(CVEsTime2Fix_FormattedDates910[[#This Row],[Time2Fix]]&gt;399,CVEsTime2Fix_FormattedDates910[[#This Row],[Time2Fix]]&lt;500),1,0)</f>
        <v>0</v>
      </c>
      <c r="L431">
        <f>IF(AND(CVEsTime2Fix_FormattedDates910[[#This Row],[Time2Fix]]&gt;499,CVEsTime2Fix_FormattedDates910[[#This Row],[Time2Fix]]&lt;1000),1,0)</f>
        <v>0</v>
      </c>
    </row>
    <row r="432" spans="1:12" hidden="1" x14ac:dyDescent="0.25">
      <c r="A432" t="s">
        <v>314</v>
      </c>
      <c r="B432" s="11">
        <v>43308</v>
      </c>
      <c r="C432" s="11"/>
      <c r="D432" s="15"/>
      <c r="E432">
        <f>IF(CVEsTime2Fix_FormattedDates910[[#This Row],[Time2Fix]]&lt;0,1,0)</f>
        <v>0</v>
      </c>
      <c r="F432">
        <f>IF(AND(CVEsTime2Fix_FormattedDates910[[#This Row],[Time2Fix]]&gt;0,CVEsTime2Fix_FormattedDates910[[#This Row],[Time2Fix]]&lt;50),1,0)</f>
        <v>0</v>
      </c>
      <c r="G432">
        <f>IF(AND(CVEsTime2Fix_FormattedDates910[[#This Row],[Time2Fix]]&gt;49,CVEsTime2Fix_FormattedDates910[[#This Row],[Time2Fix]]&lt;100),1,0)</f>
        <v>0</v>
      </c>
      <c r="H432">
        <f>IF(AND(CVEsTime2Fix_FormattedDates910[[#This Row],[Time2Fix]]&gt;99,CVEsTime2Fix_FormattedDates910[[#This Row],[Time2Fix]]&lt;200),1,0)</f>
        <v>0</v>
      </c>
      <c r="I432">
        <f>IF(AND(CVEsTime2Fix_FormattedDates910[[#This Row],[Time2Fix]]&gt;199,CVEsTime2Fix_FormattedDates910[[#This Row],[Time2Fix]]&lt;300),1,0)</f>
        <v>0</v>
      </c>
      <c r="J432">
        <f>IF(AND(CVEsTime2Fix_FormattedDates910[[#This Row],[Time2Fix]]&gt;299,CVEsTime2Fix_FormattedDates910[[#This Row],[Time2Fix]]&lt;400),1,0)</f>
        <v>0</v>
      </c>
      <c r="K432">
        <f>IF(AND(CVEsTime2Fix_FormattedDates910[[#This Row],[Time2Fix]]&gt;399,CVEsTime2Fix_FormattedDates910[[#This Row],[Time2Fix]]&lt;500),1,0)</f>
        <v>0</v>
      </c>
      <c r="L432">
        <f>IF(AND(CVEsTime2Fix_FormattedDates910[[#This Row],[Time2Fix]]&gt;499,CVEsTime2Fix_FormattedDates910[[#This Row],[Time2Fix]]&lt;1000),1,0)</f>
        <v>0</v>
      </c>
    </row>
    <row r="433" spans="1:12" hidden="1" x14ac:dyDescent="0.25">
      <c r="A433" t="s">
        <v>315</v>
      </c>
      <c r="B433" s="11">
        <v>43308</v>
      </c>
      <c r="C433" s="11"/>
      <c r="D433" s="15"/>
      <c r="E433">
        <f>IF(CVEsTime2Fix_FormattedDates910[[#This Row],[Time2Fix]]&lt;0,1,0)</f>
        <v>0</v>
      </c>
      <c r="F433">
        <f>IF(AND(CVEsTime2Fix_FormattedDates910[[#This Row],[Time2Fix]]&gt;0,CVEsTime2Fix_FormattedDates910[[#This Row],[Time2Fix]]&lt;50),1,0)</f>
        <v>0</v>
      </c>
      <c r="G433">
        <f>IF(AND(CVEsTime2Fix_FormattedDates910[[#This Row],[Time2Fix]]&gt;49,CVEsTime2Fix_FormattedDates910[[#This Row],[Time2Fix]]&lt;100),1,0)</f>
        <v>0</v>
      </c>
      <c r="H433">
        <f>IF(AND(CVEsTime2Fix_FormattedDates910[[#This Row],[Time2Fix]]&gt;99,CVEsTime2Fix_FormattedDates910[[#This Row],[Time2Fix]]&lt;200),1,0)</f>
        <v>0</v>
      </c>
      <c r="I433">
        <f>IF(AND(CVEsTime2Fix_FormattedDates910[[#This Row],[Time2Fix]]&gt;199,CVEsTime2Fix_FormattedDates910[[#This Row],[Time2Fix]]&lt;300),1,0)</f>
        <v>0</v>
      </c>
      <c r="J433">
        <f>IF(AND(CVEsTime2Fix_FormattedDates910[[#This Row],[Time2Fix]]&gt;299,CVEsTime2Fix_FormattedDates910[[#This Row],[Time2Fix]]&lt;400),1,0)</f>
        <v>0</v>
      </c>
      <c r="K433">
        <f>IF(AND(CVEsTime2Fix_FormattedDates910[[#This Row],[Time2Fix]]&gt;399,CVEsTime2Fix_FormattedDates910[[#This Row],[Time2Fix]]&lt;500),1,0)</f>
        <v>0</v>
      </c>
      <c r="L433">
        <f>IF(AND(CVEsTime2Fix_FormattedDates910[[#This Row],[Time2Fix]]&gt;499,CVEsTime2Fix_FormattedDates910[[#This Row],[Time2Fix]]&lt;1000),1,0)</f>
        <v>0</v>
      </c>
    </row>
    <row r="434" spans="1:12" hidden="1" x14ac:dyDescent="0.25">
      <c r="A434" t="s">
        <v>316</v>
      </c>
      <c r="B434" s="11">
        <v>43308</v>
      </c>
      <c r="C434" s="11"/>
      <c r="D434" s="15"/>
      <c r="E434">
        <f>IF(CVEsTime2Fix_FormattedDates910[[#This Row],[Time2Fix]]&lt;0,1,0)</f>
        <v>0</v>
      </c>
      <c r="F434">
        <f>IF(AND(CVEsTime2Fix_FormattedDates910[[#This Row],[Time2Fix]]&gt;0,CVEsTime2Fix_FormattedDates910[[#This Row],[Time2Fix]]&lt;50),1,0)</f>
        <v>0</v>
      </c>
      <c r="G434">
        <f>IF(AND(CVEsTime2Fix_FormattedDates910[[#This Row],[Time2Fix]]&gt;49,CVEsTime2Fix_FormattedDates910[[#This Row],[Time2Fix]]&lt;100),1,0)</f>
        <v>0</v>
      </c>
      <c r="H434">
        <f>IF(AND(CVEsTime2Fix_FormattedDates910[[#This Row],[Time2Fix]]&gt;99,CVEsTime2Fix_FormattedDates910[[#This Row],[Time2Fix]]&lt;200),1,0)</f>
        <v>0</v>
      </c>
      <c r="I434">
        <f>IF(AND(CVEsTime2Fix_FormattedDates910[[#This Row],[Time2Fix]]&gt;199,CVEsTime2Fix_FormattedDates910[[#This Row],[Time2Fix]]&lt;300),1,0)</f>
        <v>0</v>
      </c>
      <c r="J434">
        <f>IF(AND(CVEsTime2Fix_FormattedDates910[[#This Row],[Time2Fix]]&gt;299,CVEsTime2Fix_FormattedDates910[[#This Row],[Time2Fix]]&lt;400),1,0)</f>
        <v>0</v>
      </c>
      <c r="K434">
        <f>IF(AND(CVEsTime2Fix_FormattedDates910[[#This Row],[Time2Fix]]&gt;399,CVEsTime2Fix_FormattedDates910[[#This Row],[Time2Fix]]&lt;500),1,0)</f>
        <v>0</v>
      </c>
      <c r="L434">
        <f>IF(AND(CVEsTime2Fix_FormattedDates910[[#This Row],[Time2Fix]]&gt;499,CVEsTime2Fix_FormattedDates910[[#This Row],[Time2Fix]]&lt;1000),1,0)</f>
        <v>0</v>
      </c>
    </row>
    <row r="435" spans="1:12" hidden="1" x14ac:dyDescent="0.25">
      <c r="A435" t="s">
        <v>317</v>
      </c>
      <c r="B435" s="11">
        <v>43308</v>
      </c>
      <c r="C435" s="11"/>
      <c r="D435" s="15"/>
      <c r="E435">
        <f>IF(CVEsTime2Fix_FormattedDates910[[#This Row],[Time2Fix]]&lt;0,1,0)</f>
        <v>0</v>
      </c>
      <c r="F435">
        <f>IF(AND(CVEsTime2Fix_FormattedDates910[[#This Row],[Time2Fix]]&gt;0,CVEsTime2Fix_FormattedDates910[[#This Row],[Time2Fix]]&lt;50),1,0)</f>
        <v>0</v>
      </c>
      <c r="G435">
        <f>IF(AND(CVEsTime2Fix_FormattedDates910[[#This Row],[Time2Fix]]&gt;49,CVEsTime2Fix_FormattedDates910[[#This Row],[Time2Fix]]&lt;100),1,0)</f>
        <v>0</v>
      </c>
      <c r="H435">
        <f>IF(AND(CVEsTime2Fix_FormattedDates910[[#This Row],[Time2Fix]]&gt;99,CVEsTime2Fix_FormattedDates910[[#This Row],[Time2Fix]]&lt;200),1,0)</f>
        <v>0</v>
      </c>
      <c r="I435">
        <f>IF(AND(CVEsTime2Fix_FormattedDates910[[#This Row],[Time2Fix]]&gt;199,CVEsTime2Fix_FormattedDates910[[#This Row],[Time2Fix]]&lt;300),1,0)</f>
        <v>0</v>
      </c>
      <c r="J435">
        <f>IF(AND(CVEsTime2Fix_FormattedDates910[[#This Row],[Time2Fix]]&gt;299,CVEsTime2Fix_FormattedDates910[[#This Row],[Time2Fix]]&lt;400),1,0)</f>
        <v>0</v>
      </c>
      <c r="K435">
        <f>IF(AND(CVEsTime2Fix_FormattedDates910[[#This Row],[Time2Fix]]&gt;399,CVEsTime2Fix_FormattedDates910[[#This Row],[Time2Fix]]&lt;500),1,0)</f>
        <v>0</v>
      </c>
      <c r="L435">
        <f>IF(AND(CVEsTime2Fix_FormattedDates910[[#This Row],[Time2Fix]]&gt;499,CVEsTime2Fix_FormattedDates910[[#This Row],[Time2Fix]]&lt;1000),1,0)</f>
        <v>0</v>
      </c>
    </row>
    <row r="436" spans="1:12" hidden="1" x14ac:dyDescent="0.25">
      <c r="A436" t="s">
        <v>318</v>
      </c>
      <c r="B436" s="11">
        <v>43308</v>
      </c>
      <c r="C436" s="11"/>
      <c r="D436" s="15"/>
      <c r="E436">
        <f>IF(CVEsTime2Fix_FormattedDates910[[#This Row],[Time2Fix]]&lt;0,1,0)</f>
        <v>0</v>
      </c>
      <c r="F436">
        <f>IF(AND(CVEsTime2Fix_FormattedDates910[[#This Row],[Time2Fix]]&gt;0,CVEsTime2Fix_FormattedDates910[[#This Row],[Time2Fix]]&lt;50),1,0)</f>
        <v>0</v>
      </c>
      <c r="G436">
        <f>IF(AND(CVEsTime2Fix_FormattedDates910[[#This Row],[Time2Fix]]&gt;49,CVEsTime2Fix_FormattedDates910[[#This Row],[Time2Fix]]&lt;100),1,0)</f>
        <v>0</v>
      </c>
      <c r="H436">
        <f>IF(AND(CVEsTime2Fix_FormattedDates910[[#This Row],[Time2Fix]]&gt;99,CVEsTime2Fix_FormattedDates910[[#This Row],[Time2Fix]]&lt;200),1,0)</f>
        <v>0</v>
      </c>
      <c r="I436">
        <f>IF(AND(CVEsTime2Fix_FormattedDates910[[#This Row],[Time2Fix]]&gt;199,CVEsTime2Fix_FormattedDates910[[#This Row],[Time2Fix]]&lt;300),1,0)</f>
        <v>0</v>
      </c>
      <c r="J436">
        <f>IF(AND(CVEsTime2Fix_FormattedDates910[[#This Row],[Time2Fix]]&gt;299,CVEsTime2Fix_FormattedDates910[[#This Row],[Time2Fix]]&lt;400),1,0)</f>
        <v>0</v>
      </c>
      <c r="K436">
        <f>IF(AND(CVEsTime2Fix_FormattedDates910[[#This Row],[Time2Fix]]&gt;399,CVEsTime2Fix_FormattedDates910[[#This Row],[Time2Fix]]&lt;500),1,0)</f>
        <v>0</v>
      </c>
      <c r="L436">
        <f>IF(AND(CVEsTime2Fix_FormattedDates910[[#This Row],[Time2Fix]]&gt;499,CVEsTime2Fix_FormattedDates910[[#This Row],[Time2Fix]]&lt;1000),1,0)</f>
        <v>0</v>
      </c>
    </row>
    <row r="437" spans="1:12" hidden="1" x14ac:dyDescent="0.25">
      <c r="A437" t="s">
        <v>319</v>
      </c>
      <c r="B437" s="11">
        <v>43308</v>
      </c>
      <c r="C437" s="11"/>
      <c r="D437" s="15"/>
      <c r="E437">
        <f>IF(CVEsTime2Fix_FormattedDates910[[#This Row],[Time2Fix]]&lt;0,1,0)</f>
        <v>0</v>
      </c>
      <c r="F437">
        <f>IF(AND(CVEsTime2Fix_FormattedDates910[[#This Row],[Time2Fix]]&gt;0,CVEsTime2Fix_FormattedDates910[[#This Row],[Time2Fix]]&lt;50),1,0)</f>
        <v>0</v>
      </c>
      <c r="G437">
        <f>IF(AND(CVEsTime2Fix_FormattedDates910[[#This Row],[Time2Fix]]&gt;49,CVEsTime2Fix_FormattedDates910[[#This Row],[Time2Fix]]&lt;100),1,0)</f>
        <v>0</v>
      </c>
      <c r="H437">
        <f>IF(AND(CVEsTime2Fix_FormattedDates910[[#This Row],[Time2Fix]]&gt;99,CVEsTime2Fix_FormattedDates910[[#This Row],[Time2Fix]]&lt;200),1,0)</f>
        <v>0</v>
      </c>
      <c r="I437">
        <f>IF(AND(CVEsTime2Fix_FormattedDates910[[#This Row],[Time2Fix]]&gt;199,CVEsTime2Fix_FormattedDates910[[#This Row],[Time2Fix]]&lt;300),1,0)</f>
        <v>0</v>
      </c>
      <c r="J437">
        <f>IF(AND(CVEsTime2Fix_FormattedDates910[[#This Row],[Time2Fix]]&gt;299,CVEsTime2Fix_FormattedDates910[[#This Row],[Time2Fix]]&lt;400),1,0)</f>
        <v>0</v>
      </c>
      <c r="K437">
        <f>IF(AND(CVEsTime2Fix_FormattedDates910[[#This Row],[Time2Fix]]&gt;399,CVEsTime2Fix_FormattedDates910[[#This Row],[Time2Fix]]&lt;500),1,0)</f>
        <v>0</v>
      </c>
      <c r="L437">
        <f>IF(AND(CVEsTime2Fix_FormattedDates910[[#This Row],[Time2Fix]]&gt;499,CVEsTime2Fix_FormattedDates910[[#This Row],[Time2Fix]]&lt;1000),1,0)</f>
        <v>0</v>
      </c>
    </row>
    <row r="438" spans="1:12" hidden="1" x14ac:dyDescent="0.25">
      <c r="A438" t="s">
        <v>320</v>
      </c>
      <c r="B438" s="11">
        <v>43308</v>
      </c>
      <c r="C438" s="11"/>
      <c r="D438" s="15"/>
      <c r="E438">
        <f>IF(CVEsTime2Fix_FormattedDates910[[#This Row],[Time2Fix]]&lt;0,1,0)</f>
        <v>0</v>
      </c>
      <c r="F438">
        <f>IF(AND(CVEsTime2Fix_FormattedDates910[[#This Row],[Time2Fix]]&gt;0,CVEsTime2Fix_FormattedDates910[[#This Row],[Time2Fix]]&lt;50),1,0)</f>
        <v>0</v>
      </c>
      <c r="G438">
        <f>IF(AND(CVEsTime2Fix_FormattedDates910[[#This Row],[Time2Fix]]&gt;49,CVEsTime2Fix_FormattedDates910[[#This Row],[Time2Fix]]&lt;100),1,0)</f>
        <v>0</v>
      </c>
      <c r="H438">
        <f>IF(AND(CVEsTime2Fix_FormattedDates910[[#This Row],[Time2Fix]]&gt;99,CVEsTime2Fix_FormattedDates910[[#This Row],[Time2Fix]]&lt;200),1,0)</f>
        <v>0</v>
      </c>
      <c r="I438">
        <f>IF(AND(CVEsTime2Fix_FormattedDates910[[#This Row],[Time2Fix]]&gt;199,CVEsTime2Fix_FormattedDates910[[#This Row],[Time2Fix]]&lt;300),1,0)</f>
        <v>0</v>
      </c>
      <c r="J438">
        <f>IF(AND(CVEsTime2Fix_FormattedDates910[[#This Row],[Time2Fix]]&gt;299,CVEsTime2Fix_FormattedDates910[[#This Row],[Time2Fix]]&lt;400),1,0)</f>
        <v>0</v>
      </c>
      <c r="K438">
        <f>IF(AND(CVEsTime2Fix_FormattedDates910[[#This Row],[Time2Fix]]&gt;399,CVEsTime2Fix_FormattedDates910[[#This Row],[Time2Fix]]&lt;500),1,0)</f>
        <v>0</v>
      </c>
      <c r="L438">
        <f>IF(AND(CVEsTime2Fix_FormattedDates910[[#This Row],[Time2Fix]]&gt;499,CVEsTime2Fix_FormattedDates910[[#This Row],[Time2Fix]]&lt;1000),1,0)</f>
        <v>0</v>
      </c>
    </row>
    <row r="439" spans="1:12" hidden="1" x14ac:dyDescent="0.25">
      <c r="A439" t="s">
        <v>321</v>
      </c>
      <c r="B439" s="11">
        <v>43308</v>
      </c>
      <c r="C439" s="11"/>
      <c r="D439" s="15"/>
      <c r="E439">
        <f>IF(CVEsTime2Fix_FormattedDates910[[#This Row],[Time2Fix]]&lt;0,1,0)</f>
        <v>0</v>
      </c>
      <c r="F439">
        <f>IF(AND(CVEsTime2Fix_FormattedDates910[[#This Row],[Time2Fix]]&gt;0,CVEsTime2Fix_FormattedDates910[[#This Row],[Time2Fix]]&lt;50),1,0)</f>
        <v>0</v>
      </c>
      <c r="G439">
        <f>IF(AND(CVEsTime2Fix_FormattedDates910[[#This Row],[Time2Fix]]&gt;49,CVEsTime2Fix_FormattedDates910[[#This Row],[Time2Fix]]&lt;100),1,0)</f>
        <v>0</v>
      </c>
      <c r="H439">
        <f>IF(AND(CVEsTime2Fix_FormattedDates910[[#This Row],[Time2Fix]]&gt;99,CVEsTime2Fix_FormattedDates910[[#This Row],[Time2Fix]]&lt;200),1,0)</f>
        <v>0</v>
      </c>
      <c r="I439">
        <f>IF(AND(CVEsTime2Fix_FormattedDates910[[#This Row],[Time2Fix]]&gt;199,CVEsTime2Fix_FormattedDates910[[#This Row],[Time2Fix]]&lt;300),1,0)</f>
        <v>0</v>
      </c>
      <c r="J439">
        <f>IF(AND(CVEsTime2Fix_FormattedDates910[[#This Row],[Time2Fix]]&gt;299,CVEsTime2Fix_FormattedDates910[[#This Row],[Time2Fix]]&lt;400),1,0)</f>
        <v>0</v>
      </c>
      <c r="K439">
        <f>IF(AND(CVEsTime2Fix_FormattedDates910[[#This Row],[Time2Fix]]&gt;399,CVEsTime2Fix_FormattedDates910[[#This Row],[Time2Fix]]&lt;500),1,0)</f>
        <v>0</v>
      </c>
      <c r="L439">
        <f>IF(AND(CVEsTime2Fix_FormattedDates910[[#This Row],[Time2Fix]]&gt;499,CVEsTime2Fix_FormattedDates910[[#This Row],[Time2Fix]]&lt;1000),1,0)</f>
        <v>0</v>
      </c>
    </row>
    <row r="440" spans="1:12" hidden="1" x14ac:dyDescent="0.25">
      <c r="A440" t="s">
        <v>322</v>
      </c>
      <c r="B440" s="11">
        <v>43308</v>
      </c>
      <c r="C440" s="11"/>
      <c r="D440" s="15"/>
      <c r="E440">
        <f>IF(CVEsTime2Fix_FormattedDates910[[#This Row],[Time2Fix]]&lt;0,1,0)</f>
        <v>0</v>
      </c>
      <c r="F440">
        <f>IF(AND(CVEsTime2Fix_FormattedDates910[[#This Row],[Time2Fix]]&gt;0,CVEsTime2Fix_FormattedDates910[[#This Row],[Time2Fix]]&lt;50),1,0)</f>
        <v>0</v>
      </c>
      <c r="G440">
        <f>IF(AND(CVEsTime2Fix_FormattedDates910[[#This Row],[Time2Fix]]&gt;49,CVEsTime2Fix_FormattedDates910[[#This Row],[Time2Fix]]&lt;100),1,0)</f>
        <v>0</v>
      </c>
      <c r="H440">
        <f>IF(AND(CVEsTime2Fix_FormattedDates910[[#This Row],[Time2Fix]]&gt;99,CVEsTime2Fix_FormattedDates910[[#This Row],[Time2Fix]]&lt;200),1,0)</f>
        <v>0</v>
      </c>
      <c r="I440">
        <f>IF(AND(CVEsTime2Fix_FormattedDates910[[#This Row],[Time2Fix]]&gt;199,CVEsTime2Fix_FormattedDates910[[#This Row],[Time2Fix]]&lt;300),1,0)</f>
        <v>0</v>
      </c>
      <c r="J440">
        <f>IF(AND(CVEsTime2Fix_FormattedDates910[[#This Row],[Time2Fix]]&gt;299,CVEsTime2Fix_FormattedDates910[[#This Row],[Time2Fix]]&lt;400),1,0)</f>
        <v>0</v>
      </c>
      <c r="K440">
        <f>IF(AND(CVEsTime2Fix_FormattedDates910[[#This Row],[Time2Fix]]&gt;399,CVEsTime2Fix_FormattedDates910[[#This Row],[Time2Fix]]&lt;500),1,0)</f>
        <v>0</v>
      </c>
      <c r="L440">
        <f>IF(AND(CVEsTime2Fix_FormattedDates910[[#This Row],[Time2Fix]]&gt;499,CVEsTime2Fix_FormattedDates910[[#This Row],[Time2Fix]]&lt;1000),1,0)</f>
        <v>0</v>
      </c>
    </row>
    <row r="441" spans="1:12" hidden="1" x14ac:dyDescent="0.25">
      <c r="A441" t="s">
        <v>323</v>
      </c>
      <c r="B441" s="11">
        <v>43308</v>
      </c>
      <c r="C441" s="11"/>
      <c r="D441" s="15"/>
      <c r="E441">
        <f>IF(CVEsTime2Fix_FormattedDates910[[#This Row],[Time2Fix]]&lt;0,1,0)</f>
        <v>0</v>
      </c>
      <c r="F441">
        <f>IF(AND(CVEsTime2Fix_FormattedDates910[[#This Row],[Time2Fix]]&gt;0,CVEsTime2Fix_FormattedDates910[[#This Row],[Time2Fix]]&lt;50),1,0)</f>
        <v>0</v>
      </c>
      <c r="G441">
        <f>IF(AND(CVEsTime2Fix_FormattedDates910[[#This Row],[Time2Fix]]&gt;49,CVEsTime2Fix_FormattedDates910[[#This Row],[Time2Fix]]&lt;100),1,0)</f>
        <v>0</v>
      </c>
      <c r="H441">
        <f>IF(AND(CVEsTime2Fix_FormattedDates910[[#This Row],[Time2Fix]]&gt;99,CVEsTime2Fix_FormattedDates910[[#This Row],[Time2Fix]]&lt;200),1,0)</f>
        <v>0</v>
      </c>
      <c r="I441">
        <f>IF(AND(CVEsTime2Fix_FormattedDates910[[#This Row],[Time2Fix]]&gt;199,CVEsTime2Fix_FormattedDates910[[#This Row],[Time2Fix]]&lt;300),1,0)</f>
        <v>0</v>
      </c>
      <c r="J441">
        <f>IF(AND(CVEsTime2Fix_FormattedDates910[[#This Row],[Time2Fix]]&gt;299,CVEsTime2Fix_FormattedDates910[[#This Row],[Time2Fix]]&lt;400),1,0)</f>
        <v>0</v>
      </c>
      <c r="K441">
        <f>IF(AND(CVEsTime2Fix_FormattedDates910[[#This Row],[Time2Fix]]&gt;399,CVEsTime2Fix_FormattedDates910[[#This Row],[Time2Fix]]&lt;500),1,0)</f>
        <v>0</v>
      </c>
      <c r="L441">
        <f>IF(AND(CVEsTime2Fix_FormattedDates910[[#This Row],[Time2Fix]]&gt;499,CVEsTime2Fix_FormattedDates910[[#This Row],[Time2Fix]]&lt;1000),1,0)</f>
        <v>0</v>
      </c>
    </row>
    <row r="442" spans="1:12" hidden="1" x14ac:dyDescent="0.25">
      <c r="A442" t="s">
        <v>324</v>
      </c>
      <c r="B442" s="11">
        <v>43308</v>
      </c>
      <c r="C442" s="11"/>
      <c r="D442" s="15"/>
      <c r="E442">
        <f>IF(CVEsTime2Fix_FormattedDates910[[#This Row],[Time2Fix]]&lt;0,1,0)</f>
        <v>0</v>
      </c>
      <c r="F442">
        <f>IF(AND(CVEsTime2Fix_FormattedDates910[[#This Row],[Time2Fix]]&gt;0,CVEsTime2Fix_FormattedDates910[[#This Row],[Time2Fix]]&lt;50),1,0)</f>
        <v>0</v>
      </c>
      <c r="G442">
        <f>IF(AND(CVEsTime2Fix_FormattedDates910[[#This Row],[Time2Fix]]&gt;49,CVEsTime2Fix_FormattedDates910[[#This Row],[Time2Fix]]&lt;100),1,0)</f>
        <v>0</v>
      </c>
      <c r="H442">
        <f>IF(AND(CVEsTime2Fix_FormattedDates910[[#This Row],[Time2Fix]]&gt;99,CVEsTime2Fix_FormattedDates910[[#This Row],[Time2Fix]]&lt;200),1,0)</f>
        <v>0</v>
      </c>
      <c r="I442">
        <f>IF(AND(CVEsTime2Fix_FormattedDates910[[#This Row],[Time2Fix]]&gt;199,CVEsTime2Fix_FormattedDates910[[#This Row],[Time2Fix]]&lt;300),1,0)</f>
        <v>0</v>
      </c>
      <c r="J442">
        <f>IF(AND(CVEsTime2Fix_FormattedDates910[[#This Row],[Time2Fix]]&gt;299,CVEsTime2Fix_FormattedDates910[[#This Row],[Time2Fix]]&lt;400),1,0)</f>
        <v>0</v>
      </c>
      <c r="K442">
        <f>IF(AND(CVEsTime2Fix_FormattedDates910[[#This Row],[Time2Fix]]&gt;399,CVEsTime2Fix_FormattedDates910[[#This Row],[Time2Fix]]&lt;500),1,0)</f>
        <v>0</v>
      </c>
      <c r="L442">
        <f>IF(AND(CVEsTime2Fix_FormattedDates910[[#This Row],[Time2Fix]]&gt;499,CVEsTime2Fix_FormattedDates910[[#This Row],[Time2Fix]]&lt;1000),1,0)</f>
        <v>0</v>
      </c>
    </row>
    <row r="443" spans="1:12" hidden="1" x14ac:dyDescent="0.25">
      <c r="A443" t="s">
        <v>325</v>
      </c>
      <c r="B443" s="11">
        <v>43308</v>
      </c>
      <c r="C443" s="11"/>
      <c r="D443" s="15"/>
      <c r="E443">
        <f>IF(CVEsTime2Fix_FormattedDates910[[#This Row],[Time2Fix]]&lt;0,1,0)</f>
        <v>0</v>
      </c>
      <c r="F443">
        <f>IF(AND(CVEsTime2Fix_FormattedDates910[[#This Row],[Time2Fix]]&gt;0,CVEsTime2Fix_FormattedDates910[[#This Row],[Time2Fix]]&lt;50),1,0)</f>
        <v>0</v>
      </c>
      <c r="G443">
        <f>IF(AND(CVEsTime2Fix_FormattedDates910[[#This Row],[Time2Fix]]&gt;49,CVEsTime2Fix_FormattedDates910[[#This Row],[Time2Fix]]&lt;100),1,0)</f>
        <v>0</v>
      </c>
      <c r="H443">
        <f>IF(AND(CVEsTime2Fix_FormattedDates910[[#This Row],[Time2Fix]]&gt;99,CVEsTime2Fix_FormattedDates910[[#This Row],[Time2Fix]]&lt;200),1,0)</f>
        <v>0</v>
      </c>
      <c r="I443">
        <f>IF(AND(CVEsTime2Fix_FormattedDates910[[#This Row],[Time2Fix]]&gt;199,CVEsTime2Fix_FormattedDates910[[#This Row],[Time2Fix]]&lt;300),1,0)</f>
        <v>0</v>
      </c>
      <c r="J443">
        <f>IF(AND(CVEsTime2Fix_FormattedDates910[[#This Row],[Time2Fix]]&gt;299,CVEsTime2Fix_FormattedDates910[[#This Row],[Time2Fix]]&lt;400),1,0)</f>
        <v>0</v>
      </c>
      <c r="K443">
        <f>IF(AND(CVEsTime2Fix_FormattedDates910[[#This Row],[Time2Fix]]&gt;399,CVEsTime2Fix_FormattedDates910[[#This Row],[Time2Fix]]&lt;500),1,0)</f>
        <v>0</v>
      </c>
      <c r="L443">
        <f>IF(AND(CVEsTime2Fix_FormattedDates910[[#This Row],[Time2Fix]]&gt;499,CVEsTime2Fix_FormattedDates910[[#This Row],[Time2Fix]]&lt;1000),1,0)</f>
        <v>0</v>
      </c>
    </row>
    <row r="444" spans="1:12" hidden="1" x14ac:dyDescent="0.25">
      <c r="A444" t="s">
        <v>326</v>
      </c>
      <c r="B444" s="11">
        <v>43308</v>
      </c>
      <c r="C444" s="11"/>
      <c r="D444" s="15"/>
      <c r="E444">
        <f>IF(CVEsTime2Fix_FormattedDates910[[#This Row],[Time2Fix]]&lt;0,1,0)</f>
        <v>0</v>
      </c>
      <c r="F444">
        <f>IF(AND(CVEsTime2Fix_FormattedDates910[[#This Row],[Time2Fix]]&gt;0,CVEsTime2Fix_FormattedDates910[[#This Row],[Time2Fix]]&lt;50),1,0)</f>
        <v>0</v>
      </c>
      <c r="G444">
        <f>IF(AND(CVEsTime2Fix_FormattedDates910[[#This Row],[Time2Fix]]&gt;49,CVEsTime2Fix_FormattedDates910[[#This Row],[Time2Fix]]&lt;100),1,0)</f>
        <v>0</v>
      </c>
      <c r="H444">
        <f>IF(AND(CVEsTime2Fix_FormattedDates910[[#This Row],[Time2Fix]]&gt;99,CVEsTime2Fix_FormattedDates910[[#This Row],[Time2Fix]]&lt;200),1,0)</f>
        <v>0</v>
      </c>
      <c r="I444">
        <f>IF(AND(CVEsTime2Fix_FormattedDates910[[#This Row],[Time2Fix]]&gt;199,CVEsTime2Fix_FormattedDates910[[#This Row],[Time2Fix]]&lt;300),1,0)</f>
        <v>0</v>
      </c>
      <c r="J444">
        <f>IF(AND(CVEsTime2Fix_FormattedDates910[[#This Row],[Time2Fix]]&gt;299,CVEsTime2Fix_FormattedDates910[[#This Row],[Time2Fix]]&lt;400),1,0)</f>
        <v>0</v>
      </c>
      <c r="K444">
        <f>IF(AND(CVEsTime2Fix_FormattedDates910[[#This Row],[Time2Fix]]&gt;399,CVEsTime2Fix_FormattedDates910[[#This Row],[Time2Fix]]&lt;500),1,0)</f>
        <v>0</v>
      </c>
      <c r="L444">
        <f>IF(AND(CVEsTime2Fix_FormattedDates910[[#This Row],[Time2Fix]]&gt;499,CVEsTime2Fix_FormattedDates910[[#This Row],[Time2Fix]]&lt;1000),1,0)</f>
        <v>0</v>
      </c>
    </row>
    <row r="445" spans="1:12" hidden="1" x14ac:dyDescent="0.25">
      <c r="A445" t="s">
        <v>327</v>
      </c>
      <c r="B445" s="11">
        <v>43308</v>
      </c>
      <c r="C445" s="11"/>
      <c r="D445" s="15"/>
      <c r="E445">
        <f>IF(CVEsTime2Fix_FormattedDates910[[#This Row],[Time2Fix]]&lt;0,1,0)</f>
        <v>0</v>
      </c>
      <c r="F445">
        <f>IF(AND(CVEsTime2Fix_FormattedDates910[[#This Row],[Time2Fix]]&gt;0,CVEsTime2Fix_FormattedDates910[[#This Row],[Time2Fix]]&lt;50),1,0)</f>
        <v>0</v>
      </c>
      <c r="G445">
        <f>IF(AND(CVEsTime2Fix_FormattedDates910[[#This Row],[Time2Fix]]&gt;49,CVEsTime2Fix_FormattedDates910[[#This Row],[Time2Fix]]&lt;100),1,0)</f>
        <v>0</v>
      </c>
      <c r="H445">
        <f>IF(AND(CVEsTime2Fix_FormattedDates910[[#This Row],[Time2Fix]]&gt;99,CVEsTime2Fix_FormattedDates910[[#This Row],[Time2Fix]]&lt;200),1,0)</f>
        <v>0</v>
      </c>
      <c r="I445">
        <f>IF(AND(CVEsTime2Fix_FormattedDates910[[#This Row],[Time2Fix]]&gt;199,CVEsTime2Fix_FormattedDates910[[#This Row],[Time2Fix]]&lt;300),1,0)</f>
        <v>0</v>
      </c>
      <c r="J445">
        <f>IF(AND(CVEsTime2Fix_FormattedDates910[[#This Row],[Time2Fix]]&gt;299,CVEsTime2Fix_FormattedDates910[[#This Row],[Time2Fix]]&lt;400),1,0)</f>
        <v>0</v>
      </c>
      <c r="K445">
        <f>IF(AND(CVEsTime2Fix_FormattedDates910[[#This Row],[Time2Fix]]&gt;399,CVEsTime2Fix_FormattedDates910[[#This Row],[Time2Fix]]&lt;500),1,0)</f>
        <v>0</v>
      </c>
      <c r="L445">
        <f>IF(AND(CVEsTime2Fix_FormattedDates910[[#This Row],[Time2Fix]]&gt;499,CVEsTime2Fix_FormattedDates910[[#This Row],[Time2Fix]]&lt;1000),1,0)</f>
        <v>0</v>
      </c>
    </row>
    <row r="446" spans="1:12" hidden="1" x14ac:dyDescent="0.25">
      <c r="A446" t="s">
        <v>328</v>
      </c>
      <c r="B446" s="11">
        <v>43317</v>
      </c>
      <c r="C446" s="11"/>
      <c r="D446" s="15"/>
      <c r="E446">
        <f>IF(CVEsTime2Fix_FormattedDates910[[#This Row],[Time2Fix]]&lt;0,1,0)</f>
        <v>0</v>
      </c>
      <c r="F446">
        <f>IF(AND(CVEsTime2Fix_FormattedDates910[[#This Row],[Time2Fix]]&gt;0,CVEsTime2Fix_FormattedDates910[[#This Row],[Time2Fix]]&lt;50),1,0)</f>
        <v>0</v>
      </c>
      <c r="G446">
        <f>IF(AND(CVEsTime2Fix_FormattedDates910[[#This Row],[Time2Fix]]&gt;49,CVEsTime2Fix_FormattedDates910[[#This Row],[Time2Fix]]&lt;100),1,0)</f>
        <v>0</v>
      </c>
      <c r="H446">
        <f>IF(AND(CVEsTime2Fix_FormattedDates910[[#This Row],[Time2Fix]]&gt;99,CVEsTime2Fix_FormattedDates910[[#This Row],[Time2Fix]]&lt;200),1,0)</f>
        <v>0</v>
      </c>
      <c r="I446">
        <f>IF(AND(CVEsTime2Fix_FormattedDates910[[#This Row],[Time2Fix]]&gt;199,CVEsTime2Fix_FormattedDates910[[#This Row],[Time2Fix]]&lt;300),1,0)</f>
        <v>0</v>
      </c>
      <c r="J446">
        <f>IF(AND(CVEsTime2Fix_FormattedDates910[[#This Row],[Time2Fix]]&gt;299,CVEsTime2Fix_FormattedDates910[[#This Row],[Time2Fix]]&lt;400),1,0)</f>
        <v>0</v>
      </c>
      <c r="K446">
        <f>IF(AND(CVEsTime2Fix_FormattedDates910[[#This Row],[Time2Fix]]&gt;399,CVEsTime2Fix_FormattedDates910[[#This Row],[Time2Fix]]&lt;500),1,0)</f>
        <v>0</v>
      </c>
      <c r="L446">
        <f>IF(AND(CVEsTime2Fix_FormattedDates910[[#This Row],[Time2Fix]]&gt;499,CVEsTime2Fix_FormattedDates910[[#This Row],[Time2Fix]]&lt;1000),1,0)</f>
        <v>0</v>
      </c>
    </row>
    <row r="447" spans="1:12" hidden="1" x14ac:dyDescent="0.25">
      <c r="A447" t="s">
        <v>329</v>
      </c>
      <c r="B447" s="11">
        <v>43317</v>
      </c>
      <c r="C447" s="11"/>
      <c r="D447" s="15"/>
      <c r="E447">
        <f>IF(CVEsTime2Fix_FormattedDates910[[#This Row],[Time2Fix]]&lt;0,1,0)</f>
        <v>0</v>
      </c>
      <c r="F447">
        <f>IF(AND(CVEsTime2Fix_FormattedDates910[[#This Row],[Time2Fix]]&gt;0,CVEsTime2Fix_FormattedDates910[[#This Row],[Time2Fix]]&lt;50),1,0)</f>
        <v>0</v>
      </c>
      <c r="G447">
        <f>IF(AND(CVEsTime2Fix_FormattedDates910[[#This Row],[Time2Fix]]&gt;49,CVEsTime2Fix_FormattedDates910[[#This Row],[Time2Fix]]&lt;100),1,0)</f>
        <v>0</v>
      </c>
      <c r="H447">
        <f>IF(AND(CVEsTime2Fix_FormattedDates910[[#This Row],[Time2Fix]]&gt;99,CVEsTime2Fix_FormattedDates910[[#This Row],[Time2Fix]]&lt;200),1,0)</f>
        <v>0</v>
      </c>
      <c r="I447">
        <f>IF(AND(CVEsTime2Fix_FormattedDates910[[#This Row],[Time2Fix]]&gt;199,CVEsTime2Fix_FormattedDates910[[#This Row],[Time2Fix]]&lt;300),1,0)</f>
        <v>0</v>
      </c>
      <c r="J447">
        <f>IF(AND(CVEsTime2Fix_FormattedDates910[[#This Row],[Time2Fix]]&gt;299,CVEsTime2Fix_FormattedDates910[[#This Row],[Time2Fix]]&lt;400),1,0)</f>
        <v>0</v>
      </c>
      <c r="K447">
        <f>IF(AND(CVEsTime2Fix_FormattedDates910[[#This Row],[Time2Fix]]&gt;399,CVEsTime2Fix_FormattedDates910[[#This Row],[Time2Fix]]&lt;500),1,0)</f>
        <v>0</v>
      </c>
      <c r="L447">
        <f>IF(AND(CVEsTime2Fix_FormattedDates910[[#This Row],[Time2Fix]]&gt;499,CVEsTime2Fix_FormattedDates910[[#This Row],[Time2Fix]]&lt;1000),1,0)</f>
        <v>0</v>
      </c>
    </row>
    <row r="448" spans="1:12" hidden="1" x14ac:dyDescent="0.25">
      <c r="A448" t="s">
        <v>330</v>
      </c>
      <c r="B448" s="11">
        <v>43317</v>
      </c>
      <c r="C448" s="11"/>
      <c r="D448" s="15"/>
      <c r="E448">
        <f>IF(CVEsTime2Fix_FormattedDates910[[#This Row],[Time2Fix]]&lt;0,1,0)</f>
        <v>0</v>
      </c>
      <c r="F448">
        <f>IF(AND(CVEsTime2Fix_FormattedDates910[[#This Row],[Time2Fix]]&gt;0,CVEsTime2Fix_FormattedDates910[[#This Row],[Time2Fix]]&lt;50),1,0)</f>
        <v>0</v>
      </c>
      <c r="G448">
        <f>IF(AND(CVEsTime2Fix_FormattedDates910[[#This Row],[Time2Fix]]&gt;49,CVEsTime2Fix_FormattedDates910[[#This Row],[Time2Fix]]&lt;100),1,0)</f>
        <v>0</v>
      </c>
      <c r="H448">
        <f>IF(AND(CVEsTime2Fix_FormattedDates910[[#This Row],[Time2Fix]]&gt;99,CVEsTime2Fix_FormattedDates910[[#This Row],[Time2Fix]]&lt;200),1,0)</f>
        <v>0</v>
      </c>
      <c r="I448">
        <f>IF(AND(CVEsTime2Fix_FormattedDates910[[#This Row],[Time2Fix]]&gt;199,CVEsTime2Fix_FormattedDates910[[#This Row],[Time2Fix]]&lt;300),1,0)</f>
        <v>0</v>
      </c>
      <c r="J448">
        <f>IF(AND(CVEsTime2Fix_FormattedDates910[[#This Row],[Time2Fix]]&gt;299,CVEsTime2Fix_FormattedDates910[[#This Row],[Time2Fix]]&lt;400),1,0)</f>
        <v>0</v>
      </c>
      <c r="K448">
        <f>IF(AND(CVEsTime2Fix_FormattedDates910[[#This Row],[Time2Fix]]&gt;399,CVEsTime2Fix_FormattedDates910[[#This Row],[Time2Fix]]&lt;500),1,0)</f>
        <v>0</v>
      </c>
      <c r="L448">
        <f>IF(AND(CVEsTime2Fix_FormattedDates910[[#This Row],[Time2Fix]]&gt;499,CVEsTime2Fix_FormattedDates910[[#This Row],[Time2Fix]]&lt;1000),1,0)</f>
        <v>0</v>
      </c>
    </row>
    <row r="449" spans="1:12" hidden="1" x14ac:dyDescent="0.25">
      <c r="A449" t="s">
        <v>331</v>
      </c>
      <c r="B449" s="11">
        <v>43317</v>
      </c>
      <c r="C449" s="11"/>
      <c r="D449" s="15"/>
      <c r="E449">
        <f>IF(CVEsTime2Fix_FormattedDates910[[#This Row],[Time2Fix]]&lt;0,1,0)</f>
        <v>0</v>
      </c>
      <c r="F449">
        <f>IF(AND(CVEsTime2Fix_FormattedDates910[[#This Row],[Time2Fix]]&gt;0,CVEsTime2Fix_FormattedDates910[[#This Row],[Time2Fix]]&lt;50),1,0)</f>
        <v>0</v>
      </c>
      <c r="G449">
        <f>IF(AND(CVEsTime2Fix_FormattedDates910[[#This Row],[Time2Fix]]&gt;49,CVEsTime2Fix_FormattedDates910[[#This Row],[Time2Fix]]&lt;100),1,0)</f>
        <v>0</v>
      </c>
      <c r="H449">
        <f>IF(AND(CVEsTime2Fix_FormattedDates910[[#This Row],[Time2Fix]]&gt;99,CVEsTime2Fix_FormattedDates910[[#This Row],[Time2Fix]]&lt;200),1,0)</f>
        <v>0</v>
      </c>
      <c r="I449">
        <f>IF(AND(CVEsTime2Fix_FormattedDates910[[#This Row],[Time2Fix]]&gt;199,CVEsTime2Fix_FormattedDates910[[#This Row],[Time2Fix]]&lt;300),1,0)</f>
        <v>0</v>
      </c>
      <c r="J449">
        <f>IF(AND(CVEsTime2Fix_FormattedDates910[[#This Row],[Time2Fix]]&gt;299,CVEsTime2Fix_FormattedDates910[[#This Row],[Time2Fix]]&lt;400),1,0)</f>
        <v>0</v>
      </c>
      <c r="K449">
        <f>IF(AND(CVEsTime2Fix_FormattedDates910[[#This Row],[Time2Fix]]&gt;399,CVEsTime2Fix_FormattedDates910[[#This Row],[Time2Fix]]&lt;500),1,0)</f>
        <v>0</v>
      </c>
      <c r="L449">
        <f>IF(AND(CVEsTime2Fix_FormattedDates910[[#This Row],[Time2Fix]]&gt;499,CVEsTime2Fix_FormattedDates910[[#This Row],[Time2Fix]]&lt;1000),1,0)</f>
        <v>0</v>
      </c>
    </row>
    <row r="450" spans="1:12" hidden="1" x14ac:dyDescent="0.25">
      <c r="A450" t="s">
        <v>332</v>
      </c>
      <c r="B450" s="11">
        <v>43317</v>
      </c>
      <c r="C450" s="11"/>
      <c r="D450" s="15"/>
      <c r="E450">
        <f>IF(CVEsTime2Fix_FormattedDates910[[#This Row],[Time2Fix]]&lt;0,1,0)</f>
        <v>0</v>
      </c>
      <c r="F450">
        <f>IF(AND(CVEsTime2Fix_FormattedDates910[[#This Row],[Time2Fix]]&gt;0,CVEsTime2Fix_FormattedDates910[[#This Row],[Time2Fix]]&lt;50),1,0)</f>
        <v>0</v>
      </c>
      <c r="G450">
        <f>IF(AND(CVEsTime2Fix_FormattedDates910[[#This Row],[Time2Fix]]&gt;49,CVEsTime2Fix_FormattedDates910[[#This Row],[Time2Fix]]&lt;100),1,0)</f>
        <v>0</v>
      </c>
      <c r="H450">
        <f>IF(AND(CVEsTime2Fix_FormattedDates910[[#This Row],[Time2Fix]]&gt;99,CVEsTime2Fix_FormattedDates910[[#This Row],[Time2Fix]]&lt;200),1,0)</f>
        <v>0</v>
      </c>
      <c r="I450">
        <f>IF(AND(CVEsTime2Fix_FormattedDates910[[#This Row],[Time2Fix]]&gt;199,CVEsTime2Fix_FormattedDates910[[#This Row],[Time2Fix]]&lt;300),1,0)</f>
        <v>0</v>
      </c>
      <c r="J450">
        <f>IF(AND(CVEsTime2Fix_FormattedDates910[[#This Row],[Time2Fix]]&gt;299,CVEsTime2Fix_FormattedDates910[[#This Row],[Time2Fix]]&lt;400),1,0)</f>
        <v>0</v>
      </c>
      <c r="K450">
        <f>IF(AND(CVEsTime2Fix_FormattedDates910[[#This Row],[Time2Fix]]&gt;399,CVEsTime2Fix_FormattedDates910[[#This Row],[Time2Fix]]&lt;500),1,0)</f>
        <v>0</v>
      </c>
      <c r="L450">
        <f>IF(AND(CVEsTime2Fix_FormattedDates910[[#This Row],[Time2Fix]]&gt;499,CVEsTime2Fix_FormattedDates910[[#This Row],[Time2Fix]]&lt;1000),1,0)</f>
        <v>0</v>
      </c>
    </row>
    <row r="451" spans="1:12" hidden="1" x14ac:dyDescent="0.25">
      <c r="A451" t="s">
        <v>333</v>
      </c>
      <c r="B451" s="11">
        <v>43317</v>
      </c>
      <c r="C451" s="11"/>
      <c r="D451" s="15"/>
      <c r="E451">
        <f>IF(CVEsTime2Fix_FormattedDates910[[#This Row],[Time2Fix]]&lt;0,1,0)</f>
        <v>0</v>
      </c>
      <c r="F451">
        <f>IF(AND(CVEsTime2Fix_FormattedDates910[[#This Row],[Time2Fix]]&gt;0,CVEsTime2Fix_FormattedDates910[[#This Row],[Time2Fix]]&lt;50),1,0)</f>
        <v>0</v>
      </c>
      <c r="G451">
        <f>IF(AND(CVEsTime2Fix_FormattedDates910[[#This Row],[Time2Fix]]&gt;49,CVEsTime2Fix_FormattedDates910[[#This Row],[Time2Fix]]&lt;100),1,0)</f>
        <v>0</v>
      </c>
      <c r="H451">
        <f>IF(AND(CVEsTime2Fix_FormattedDates910[[#This Row],[Time2Fix]]&gt;99,CVEsTime2Fix_FormattedDates910[[#This Row],[Time2Fix]]&lt;200),1,0)</f>
        <v>0</v>
      </c>
      <c r="I451">
        <f>IF(AND(CVEsTime2Fix_FormattedDates910[[#This Row],[Time2Fix]]&gt;199,CVEsTime2Fix_FormattedDates910[[#This Row],[Time2Fix]]&lt;300),1,0)</f>
        <v>0</v>
      </c>
      <c r="J451">
        <f>IF(AND(CVEsTime2Fix_FormattedDates910[[#This Row],[Time2Fix]]&gt;299,CVEsTime2Fix_FormattedDates910[[#This Row],[Time2Fix]]&lt;400),1,0)</f>
        <v>0</v>
      </c>
      <c r="K451">
        <f>IF(AND(CVEsTime2Fix_FormattedDates910[[#This Row],[Time2Fix]]&gt;399,CVEsTime2Fix_FormattedDates910[[#This Row],[Time2Fix]]&lt;500),1,0)</f>
        <v>0</v>
      </c>
      <c r="L451">
        <f>IF(AND(CVEsTime2Fix_FormattedDates910[[#This Row],[Time2Fix]]&gt;499,CVEsTime2Fix_FormattedDates910[[#This Row],[Time2Fix]]&lt;1000),1,0)</f>
        <v>0</v>
      </c>
    </row>
    <row r="452" spans="1:12" hidden="1" x14ac:dyDescent="0.25">
      <c r="A452" t="s">
        <v>334</v>
      </c>
      <c r="B452" s="11">
        <v>43329</v>
      </c>
      <c r="C452" s="11"/>
      <c r="D452" s="15"/>
      <c r="E452">
        <f>IF(CVEsTime2Fix_FormattedDates910[[#This Row],[Time2Fix]]&lt;0,1,0)</f>
        <v>0</v>
      </c>
      <c r="F452">
        <f>IF(AND(CVEsTime2Fix_FormattedDates910[[#This Row],[Time2Fix]]&gt;0,CVEsTime2Fix_FormattedDates910[[#This Row],[Time2Fix]]&lt;50),1,0)</f>
        <v>0</v>
      </c>
      <c r="G452">
        <f>IF(AND(CVEsTime2Fix_FormattedDates910[[#This Row],[Time2Fix]]&gt;49,CVEsTime2Fix_FormattedDates910[[#This Row],[Time2Fix]]&lt;100),1,0)</f>
        <v>0</v>
      </c>
      <c r="H452">
        <f>IF(AND(CVEsTime2Fix_FormattedDates910[[#This Row],[Time2Fix]]&gt;99,CVEsTime2Fix_FormattedDates910[[#This Row],[Time2Fix]]&lt;200),1,0)</f>
        <v>0</v>
      </c>
      <c r="I452">
        <f>IF(AND(CVEsTime2Fix_FormattedDates910[[#This Row],[Time2Fix]]&gt;199,CVEsTime2Fix_FormattedDates910[[#This Row],[Time2Fix]]&lt;300),1,0)</f>
        <v>0</v>
      </c>
      <c r="J452">
        <f>IF(AND(CVEsTime2Fix_FormattedDates910[[#This Row],[Time2Fix]]&gt;299,CVEsTime2Fix_FormattedDates910[[#This Row],[Time2Fix]]&lt;400),1,0)</f>
        <v>0</v>
      </c>
      <c r="K452">
        <f>IF(AND(CVEsTime2Fix_FormattedDates910[[#This Row],[Time2Fix]]&gt;399,CVEsTime2Fix_FormattedDates910[[#This Row],[Time2Fix]]&lt;500),1,0)</f>
        <v>0</v>
      </c>
      <c r="L452">
        <f>IF(AND(CVEsTime2Fix_FormattedDates910[[#This Row],[Time2Fix]]&gt;499,CVEsTime2Fix_FormattedDates910[[#This Row],[Time2Fix]]&lt;1000),1,0)</f>
        <v>0</v>
      </c>
    </row>
    <row r="453" spans="1:12" hidden="1" x14ac:dyDescent="0.25">
      <c r="A453" t="s">
        <v>335</v>
      </c>
      <c r="B453" s="11">
        <v>43329</v>
      </c>
      <c r="C453" s="11">
        <v>43334</v>
      </c>
      <c r="D453" s="15">
        <v>5</v>
      </c>
      <c r="E453">
        <f>IF(CVEsTime2Fix_FormattedDates910[[#This Row],[Time2Fix]]&lt;0,1,0)</f>
        <v>0</v>
      </c>
      <c r="F453">
        <f>IF(AND(CVEsTime2Fix_FormattedDates910[[#This Row],[Time2Fix]]&gt;0,CVEsTime2Fix_FormattedDates910[[#This Row],[Time2Fix]]&lt;50),1,0)</f>
        <v>1</v>
      </c>
      <c r="G453">
        <f>IF(AND(CVEsTime2Fix_FormattedDates910[[#This Row],[Time2Fix]]&gt;49,CVEsTime2Fix_FormattedDates910[[#This Row],[Time2Fix]]&lt;100),1,0)</f>
        <v>0</v>
      </c>
      <c r="H453">
        <f>IF(AND(CVEsTime2Fix_FormattedDates910[[#This Row],[Time2Fix]]&gt;99,CVEsTime2Fix_FormattedDates910[[#This Row],[Time2Fix]]&lt;200),1,0)</f>
        <v>0</v>
      </c>
      <c r="I453">
        <f>IF(AND(CVEsTime2Fix_FormattedDates910[[#This Row],[Time2Fix]]&gt;199,CVEsTime2Fix_FormattedDates910[[#This Row],[Time2Fix]]&lt;300),1,0)</f>
        <v>0</v>
      </c>
      <c r="J453">
        <f>IF(AND(CVEsTime2Fix_FormattedDates910[[#This Row],[Time2Fix]]&gt;299,CVEsTime2Fix_FormattedDates910[[#This Row],[Time2Fix]]&lt;400),1,0)</f>
        <v>0</v>
      </c>
      <c r="K453">
        <f>IF(AND(CVEsTime2Fix_FormattedDates910[[#This Row],[Time2Fix]]&gt;399,CVEsTime2Fix_FormattedDates910[[#This Row],[Time2Fix]]&lt;500),1,0)</f>
        <v>0</v>
      </c>
      <c r="L453">
        <f>IF(AND(CVEsTime2Fix_FormattedDates910[[#This Row],[Time2Fix]]&gt;499,CVEsTime2Fix_FormattedDates910[[#This Row],[Time2Fix]]&lt;1000),1,0)</f>
        <v>0</v>
      </c>
    </row>
    <row r="454" spans="1:12" x14ac:dyDescent="0.25">
      <c r="A454" t="s">
        <v>336</v>
      </c>
      <c r="B454" s="11">
        <v>43340</v>
      </c>
      <c r="C454" s="11">
        <v>43339</v>
      </c>
      <c r="D454" s="15">
        <v>-1</v>
      </c>
      <c r="E454">
        <f>IF(CVEsTime2Fix_FormattedDates910[[#This Row],[Time2Fix]]&lt;0,1,0)</f>
        <v>1</v>
      </c>
      <c r="F454">
        <f>IF(AND(CVEsTime2Fix_FormattedDates910[[#This Row],[Time2Fix]]&gt;0,CVEsTime2Fix_FormattedDates910[[#This Row],[Time2Fix]]&lt;50),1,0)</f>
        <v>0</v>
      </c>
      <c r="G454">
        <f>IF(AND(CVEsTime2Fix_FormattedDates910[[#This Row],[Time2Fix]]&gt;49,CVEsTime2Fix_FormattedDates910[[#This Row],[Time2Fix]]&lt;100),1,0)</f>
        <v>0</v>
      </c>
      <c r="H454">
        <f>IF(AND(CVEsTime2Fix_FormattedDates910[[#This Row],[Time2Fix]]&gt;99,CVEsTime2Fix_FormattedDates910[[#This Row],[Time2Fix]]&lt;200),1,0)</f>
        <v>0</v>
      </c>
      <c r="I454">
        <f>IF(AND(CVEsTime2Fix_FormattedDates910[[#This Row],[Time2Fix]]&gt;199,CVEsTime2Fix_FormattedDates910[[#This Row],[Time2Fix]]&lt;300),1,0)</f>
        <v>0</v>
      </c>
      <c r="J454">
        <f>IF(AND(CVEsTime2Fix_FormattedDates910[[#This Row],[Time2Fix]]&gt;299,CVEsTime2Fix_FormattedDates910[[#This Row],[Time2Fix]]&lt;400),1,0)</f>
        <v>0</v>
      </c>
      <c r="K454">
        <f>IF(AND(CVEsTime2Fix_FormattedDates910[[#This Row],[Time2Fix]]&gt;399,CVEsTime2Fix_FormattedDates910[[#This Row],[Time2Fix]]&lt;500),1,0)</f>
        <v>0</v>
      </c>
      <c r="L454">
        <f>IF(AND(CVEsTime2Fix_FormattedDates910[[#This Row],[Time2Fix]]&gt;499,CVEsTime2Fix_FormattedDates910[[#This Row],[Time2Fix]]&lt;1000),1,0)</f>
        <v>0</v>
      </c>
    </row>
    <row r="455" spans="1:12" hidden="1" x14ac:dyDescent="0.25">
      <c r="A455" t="s">
        <v>337</v>
      </c>
      <c r="B455" s="11">
        <v>43341</v>
      </c>
      <c r="C455" s="11">
        <v>43475</v>
      </c>
      <c r="D455" s="15">
        <v>134</v>
      </c>
      <c r="E455">
        <f>IF(CVEsTime2Fix_FormattedDates910[[#This Row],[Time2Fix]]&lt;0,1,0)</f>
        <v>0</v>
      </c>
      <c r="F455">
        <f>IF(AND(CVEsTime2Fix_FormattedDates910[[#This Row],[Time2Fix]]&gt;0,CVEsTime2Fix_FormattedDates910[[#This Row],[Time2Fix]]&lt;50),1,0)</f>
        <v>0</v>
      </c>
      <c r="G455">
        <f>IF(AND(CVEsTime2Fix_FormattedDates910[[#This Row],[Time2Fix]]&gt;49,CVEsTime2Fix_FormattedDates910[[#This Row],[Time2Fix]]&lt;100),1,0)</f>
        <v>0</v>
      </c>
      <c r="H455">
        <f>IF(AND(CVEsTime2Fix_FormattedDates910[[#This Row],[Time2Fix]]&gt;99,CVEsTime2Fix_FormattedDates910[[#This Row],[Time2Fix]]&lt;200),1,0)</f>
        <v>1</v>
      </c>
      <c r="I455">
        <f>IF(AND(CVEsTime2Fix_FormattedDates910[[#This Row],[Time2Fix]]&gt;199,CVEsTime2Fix_FormattedDates910[[#This Row],[Time2Fix]]&lt;300),1,0)</f>
        <v>0</v>
      </c>
      <c r="J455">
        <f>IF(AND(CVEsTime2Fix_FormattedDates910[[#This Row],[Time2Fix]]&gt;299,CVEsTime2Fix_FormattedDates910[[#This Row],[Time2Fix]]&lt;400),1,0)</f>
        <v>0</v>
      </c>
      <c r="K455">
        <f>IF(AND(CVEsTime2Fix_FormattedDates910[[#This Row],[Time2Fix]]&gt;399,CVEsTime2Fix_FormattedDates910[[#This Row],[Time2Fix]]&lt;500),1,0)</f>
        <v>0</v>
      </c>
      <c r="L455">
        <f>IF(AND(CVEsTime2Fix_FormattedDates910[[#This Row],[Time2Fix]]&gt;499,CVEsTime2Fix_FormattedDates910[[#This Row],[Time2Fix]]&lt;1000),1,0)</f>
        <v>0</v>
      </c>
    </row>
    <row r="456" spans="1:12" x14ac:dyDescent="0.25">
      <c r="A456" t="s">
        <v>338</v>
      </c>
      <c r="B456" s="11">
        <v>43341</v>
      </c>
      <c r="C456" s="11">
        <v>43297</v>
      </c>
      <c r="D456" s="15">
        <v>-44</v>
      </c>
      <c r="E456">
        <f>IF(CVEsTime2Fix_FormattedDates910[[#This Row],[Time2Fix]]&lt;0,1,0)</f>
        <v>1</v>
      </c>
      <c r="F456">
        <f>IF(AND(CVEsTime2Fix_FormattedDates910[[#This Row],[Time2Fix]]&gt;0,CVEsTime2Fix_FormattedDates910[[#This Row],[Time2Fix]]&lt;50),1,0)</f>
        <v>0</v>
      </c>
      <c r="G456">
        <f>IF(AND(CVEsTime2Fix_FormattedDates910[[#This Row],[Time2Fix]]&gt;49,CVEsTime2Fix_FormattedDates910[[#This Row],[Time2Fix]]&lt;100),1,0)</f>
        <v>0</v>
      </c>
      <c r="H456">
        <f>IF(AND(CVEsTime2Fix_FormattedDates910[[#This Row],[Time2Fix]]&gt;99,CVEsTime2Fix_FormattedDates910[[#This Row],[Time2Fix]]&lt;200),1,0)</f>
        <v>0</v>
      </c>
      <c r="I456">
        <f>IF(AND(CVEsTime2Fix_FormattedDates910[[#This Row],[Time2Fix]]&gt;199,CVEsTime2Fix_FormattedDates910[[#This Row],[Time2Fix]]&lt;300),1,0)</f>
        <v>0</v>
      </c>
      <c r="J456">
        <f>IF(AND(CVEsTime2Fix_FormattedDates910[[#This Row],[Time2Fix]]&gt;299,CVEsTime2Fix_FormattedDates910[[#This Row],[Time2Fix]]&lt;400),1,0)</f>
        <v>0</v>
      </c>
      <c r="K456">
        <f>IF(AND(CVEsTime2Fix_FormattedDates910[[#This Row],[Time2Fix]]&gt;399,CVEsTime2Fix_FormattedDates910[[#This Row],[Time2Fix]]&lt;500),1,0)</f>
        <v>0</v>
      </c>
      <c r="L456">
        <f>IF(AND(CVEsTime2Fix_FormattedDates910[[#This Row],[Time2Fix]]&gt;499,CVEsTime2Fix_FormattedDates910[[#This Row],[Time2Fix]]&lt;1000),1,0)</f>
        <v>0</v>
      </c>
    </row>
    <row r="457" spans="1:12" x14ac:dyDescent="0.25">
      <c r="A457" t="s">
        <v>339</v>
      </c>
      <c r="B457" s="11">
        <v>43341</v>
      </c>
      <c r="C457" s="11">
        <v>43297</v>
      </c>
      <c r="D457" s="15">
        <v>-44</v>
      </c>
      <c r="E457">
        <f>IF(CVEsTime2Fix_FormattedDates910[[#This Row],[Time2Fix]]&lt;0,1,0)</f>
        <v>1</v>
      </c>
      <c r="F457">
        <f>IF(AND(CVEsTime2Fix_FormattedDates910[[#This Row],[Time2Fix]]&gt;0,CVEsTime2Fix_FormattedDates910[[#This Row],[Time2Fix]]&lt;50),1,0)</f>
        <v>0</v>
      </c>
      <c r="G457">
        <f>IF(AND(CVEsTime2Fix_FormattedDates910[[#This Row],[Time2Fix]]&gt;49,CVEsTime2Fix_FormattedDates910[[#This Row],[Time2Fix]]&lt;100),1,0)</f>
        <v>0</v>
      </c>
      <c r="H457">
        <f>IF(AND(CVEsTime2Fix_FormattedDates910[[#This Row],[Time2Fix]]&gt;99,CVEsTime2Fix_FormattedDates910[[#This Row],[Time2Fix]]&lt;200),1,0)</f>
        <v>0</v>
      </c>
      <c r="I457">
        <f>IF(AND(CVEsTime2Fix_FormattedDates910[[#This Row],[Time2Fix]]&gt;199,CVEsTime2Fix_FormattedDates910[[#This Row],[Time2Fix]]&lt;300),1,0)</f>
        <v>0</v>
      </c>
      <c r="J457">
        <f>IF(AND(CVEsTime2Fix_FormattedDates910[[#This Row],[Time2Fix]]&gt;299,CVEsTime2Fix_FormattedDates910[[#This Row],[Time2Fix]]&lt;400),1,0)</f>
        <v>0</v>
      </c>
      <c r="K457">
        <f>IF(AND(CVEsTime2Fix_FormattedDates910[[#This Row],[Time2Fix]]&gt;399,CVEsTime2Fix_FormattedDates910[[#This Row],[Time2Fix]]&lt;500),1,0)</f>
        <v>0</v>
      </c>
      <c r="L457">
        <f>IF(AND(CVEsTime2Fix_FormattedDates910[[#This Row],[Time2Fix]]&gt;499,CVEsTime2Fix_FormattedDates910[[#This Row],[Time2Fix]]&lt;1000),1,0)</f>
        <v>0</v>
      </c>
    </row>
    <row r="458" spans="1:12" x14ac:dyDescent="0.25">
      <c r="A458" t="s">
        <v>340</v>
      </c>
      <c r="B458" s="11">
        <v>43343</v>
      </c>
      <c r="C458" s="11">
        <v>43249</v>
      </c>
      <c r="D458" s="15">
        <v>-94</v>
      </c>
      <c r="E458">
        <f>IF(CVEsTime2Fix_FormattedDates910[[#This Row],[Time2Fix]]&lt;0,1,0)</f>
        <v>1</v>
      </c>
      <c r="F458">
        <f>IF(AND(CVEsTime2Fix_FormattedDates910[[#This Row],[Time2Fix]]&gt;0,CVEsTime2Fix_FormattedDates910[[#This Row],[Time2Fix]]&lt;50),1,0)</f>
        <v>0</v>
      </c>
      <c r="G458">
        <f>IF(AND(CVEsTime2Fix_FormattedDates910[[#This Row],[Time2Fix]]&gt;49,CVEsTime2Fix_FormattedDates910[[#This Row],[Time2Fix]]&lt;100),1,0)</f>
        <v>0</v>
      </c>
      <c r="H458">
        <f>IF(AND(CVEsTime2Fix_FormattedDates910[[#This Row],[Time2Fix]]&gt;99,CVEsTime2Fix_FormattedDates910[[#This Row],[Time2Fix]]&lt;200),1,0)</f>
        <v>0</v>
      </c>
      <c r="I458">
        <f>IF(AND(CVEsTime2Fix_FormattedDates910[[#This Row],[Time2Fix]]&gt;199,CVEsTime2Fix_FormattedDates910[[#This Row],[Time2Fix]]&lt;300),1,0)</f>
        <v>0</v>
      </c>
      <c r="J458">
        <f>IF(AND(CVEsTime2Fix_FormattedDates910[[#This Row],[Time2Fix]]&gt;299,CVEsTime2Fix_FormattedDates910[[#This Row],[Time2Fix]]&lt;400),1,0)</f>
        <v>0</v>
      </c>
      <c r="K458">
        <f>IF(AND(CVEsTime2Fix_FormattedDates910[[#This Row],[Time2Fix]]&gt;399,CVEsTime2Fix_FormattedDates910[[#This Row],[Time2Fix]]&lt;500),1,0)</f>
        <v>0</v>
      </c>
      <c r="L458">
        <f>IF(AND(CVEsTime2Fix_FormattedDates910[[#This Row],[Time2Fix]]&gt;499,CVEsTime2Fix_FormattedDates910[[#This Row],[Time2Fix]]&lt;1000),1,0)</f>
        <v>0</v>
      </c>
    </row>
    <row r="459" spans="1:12" x14ac:dyDescent="0.25">
      <c r="A459" t="s">
        <v>341</v>
      </c>
      <c r="B459" s="11">
        <v>43343</v>
      </c>
      <c r="C459" s="11">
        <v>43249</v>
      </c>
      <c r="D459" s="15">
        <v>-94</v>
      </c>
      <c r="E459">
        <f>IF(CVEsTime2Fix_FormattedDates910[[#This Row],[Time2Fix]]&lt;0,1,0)</f>
        <v>1</v>
      </c>
      <c r="F459">
        <f>IF(AND(CVEsTime2Fix_FormattedDates910[[#This Row],[Time2Fix]]&gt;0,CVEsTime2Fix_FormattedDates910[[#This Row],[Time2Fix]]&lt;50),1,0)</f>
        <v>0</v>
      </c>
      <c r="G459">
        <f>IF(AND(CVEsTime2Fix_FormattedDates910[[#This Row],[Time2Fix]]&gt;49,CVEsTime2Fix_FormattedDates910[[#This Row],[Time2Fix]]&lt;100),1,0)</f>
        <v>0</v>
      </c>
      <c r="H459">
        <f>IF(AND(CVEsTime2Fix_FormattedDates910[[#This Row],[Time2Fix]]&gt;99,CVEsTime2Fix_FormattedDates910[[#This Row],[Time2Fix]]&lt;200),1,0)</f>
        <v>0</v>
      </c>
      <c r="I459">
        <f>IF(AND(CVEsTime2Fix_FormattedDates910[[#This Row],[Time2Fix]]&gt;199,CVEsTime2Fix_FormattedDates910[[#This Row],[Time2Fix]]&lt;300),1,0)</f>
        <v>0</v>
      </c>
      <c r="J459">
        <f>IF(AND(CVEsTime2Fix_FormattedDates910[[#This Row],[Time2Fix]]&gt;299,CVEsTime2Fix_FormattedDates910[[#This Row],[Time2Fix]]&lt;400),1,0)</f>
        <v>0</v>
      </c>
      <c r="K459">
        <f>IF(AND(CVEsTime2Fix_FormattedDates910[[#This Row],[Time2Fix]]&gt;399,CVEsTime2Fix_FormattedDates910[[#This Row],[Time2Fix]]&lt;500),1,0)</f>
        <v>0</v>
      </c>
      <c r="L459">
        <f>IF(AND(CVEsTime2Fix_FormattedDates910[[#This Row],[Time2Fix]]&gt;499,CVEsTime2Fix_FormattedDates910[[#This Row],[Time2Fix]]&lt;1000),1,0)</f>
        <v>0</v>
      </c>
    </row>
    <row r="460" spans="1:12" x14ac:dyDescent="0.25">
      <c r="A460" t="s">
        <v>342</v>
      </c>
      <c r="B460" s="11">
        <v>43343</v>
      </c>
      <c r="C460" s="11">
        <v>43249</v>
      </c>
      <c r="D460" s="15">
        <v>-94</v>
      </c>
      <c r="E460">
        <f>IF(CVEsTime2Fix_FormattedDates910[[#This Row],[Time2Fix]]&lt;0,1,0)</f>
        <v>1</v>
      </c>
      <c r="F460">
        <f>IF(AND(CVEsTime2Fix_FormattedDates910[[#This Row],[Time2Fix]]&gt;0,CVEsTime2Fix_FormattedDates910[[#This Row],[Time2Fix]]&lt;50),1,0)</f>
        <v>0</v>
      </c>
      <c r="G460">
        <f>IF(AND(CVEsTime2Fix_FormattedDates910[[#This Row],[Time2Fix]]&gt;49,CVEsTime2Fix_FormattedDates910[[#This Row],[Time2Fix]]&lt;100),1,0)</f>
        <v>0</v>
      </c>
      <c r="H460">
        <f>IF(AND(CVEsTime2Fix_FormattedDates910[[#This Row],[Time2Fix]]&gt;99,CVEsTime2Fix_FormattedDates910[[#This Row],[Time2Fix]]&lt;200),1,0)</f>
        <v>0</v>
      </c>
      <c r="I460">
        <f>IF(AND(CVEsTime2Fix_FormattedDates910[[#This Row],[Time2Fix]]&gt;199,CVEsTime2Fix_FormattedDates910[[#This Row],[Time2Fix]]&lt;300),1,0)</f>
        <v>0</v>
      </c>
      <c r="J460">
        <f>IF(AND(CVEsTime2Fix_FormattedDates910[[#This Row],[Time2Fix]]&gt;299,CVEsTime2Fix_FormattedDates910[[#This Row],[Time2Fix]]&lt;400),1,0)</f>
        <v>0</v>
      </c>
      <c r="K460">
        <f>IF(AND(CVEsTime2Fix_FormattedDates910[[#This Row],[Time2Fix]]&gt;399,CVEsTime2Fix_FormattedDates910[[#This Row],[Time2Fix]]&lt;500),1,0)</f>
        <v>0</v>
      </c>
      <c r="L460">
        <f>IF(AND(CVEsTime2Fix_FormattedDates910[[#This Row],[Time2Fix]]&gt;499,CVEsTime2Fix_FormattedDates910[[#This Row],[Time2Fix]]&lt;1000),1,0)</f>
        <v>0</v>
      </c>
    </row>
    <row r="461" spans="1:12" x14ac:dyDescent="0.25">
      <c r="A461" t="s">
        <v>343</v>
      </c>
      <c r="B461" s="11">
        <v>43343</v>
      </c>
      <c r="C461" s="11">
        <v>43249</v>
      </c>
      <c r="D461" s="15">
        <v>-94</v>
      </c>
      <c r="E461">
        <f>IF(CVEsTime2Fix_FormattedDates910[[#This Row],[Time2Fix]]&lt;0,1,0)</f>
        <v>1</v>
      </c>
      <c r="F461">
        <f>IF(AND(CVEsTime2Fix_FormattedDates910[[#This Row],[Time2Fix]]&gt;0,CVEsTime2Fix_FormattedDates910[[#This Row],[Time2Fix]]&lt;50),1,0)</f>
        <v>0</v>
      </c>
      <c r="G461">
        <f>IF(AND(CVEsTime2Fix_FormattedDates910[[#This Row],[Time2Fix]]&gt;49,CVEsTime2Fix_FormattedDates910[[#This Row],[Time2Fix]]&lt;100),1,0)</f>
        <v>0</v>
      </c>
      <c r="H461">
        <f>IF(AND(CVEsTime2Fix_FormattedDates910[[#This Row],[Time2Fix]]&gt;99,CVEsTime2Fix_FormattedDates910[[#This Row],[Time2Fix]]&lt;200),1,0)</f>
        <v>0</v>
      </c>
      <c r="I461">
        <f>IF(AND(CVEsTime2Fix_FormattedDates910[[#This Row],[Time2Fix]]&gt;199,CVEsTime2Fix_FormattedDates910[[#This Row],[Time2Fix]]&lt;300),1,0)</f>
        <v>0</v>
      </c>
      <c r="J461">
        <f>IF(AND(CVEsTime2Fix_FormattedDates910[[#This Row],[Time2Fix]]&gt;299,CVEsTime2Fix_FormattedDates910[[#This Row],[Time2Fix]]&lt;400),1,0)</f>
        <v>0</v>
      </c>
      <c r="K461">
        <f>IF(AND(CVEsTime2Fix_FormattedDates910[[#This Row],[Time2Fix]]&gt;399,CVEsTime2Fix_FormattedDates910[[#This Row],[Time2Fix]]&lt;500),1,0)</f>
        <v>0</v>
      </c>
      <c r="L461">
        <f>IF(AND(CVEsTime2Fix_FormattedDates910[[#This Row],[Time2Fix]]&gt;499,CVEsTime2Fix_FormattedDates910[[#This Row],[Time2Fix]]&lt;1000),1,0)</f>
        <v>0</v>
      </c>
    </row>
    <row r="462" spans="1:12" x14ac:dyDescent="0.25">
      <c r="A462" t="s">
        <v>344</v>
      </c>
      <c r="B462" s="11">
        <v>43343</v>
      </c>
      <c r="C462" s="11">
        <v>43249</v>
      </c>
      <c r="D462" s="15">
        <v>-94</v>
      </c>
      <c r="E462">
        <f>IF(CVEsTime2Fix_FormattedDates910[[#This Row],[Time2Fix]]&lt;0,1,0)</f>
        <v>1</v>
      </c>
      <c r="F462">
        <f>IF(AND(CVEsTime2Fix_FormattedDates910[[#This Row],[Time2Fix]]&gt;0,CVEsTime2Fix_FormattedDates910[[#This Row],[Time2Fix]]&lt;50),1,0)</f>
        <v>0</v>
      </c>
      <c r="G462">
        <f>IF(AND(CVEsTime2Fix_FormattedDates910[[#This Row],[Time2Fix]]&gt;49,CVEsTime2Fix_FormattedDates910[[#This Row],[Time2Fix]]&lt;100),1,0)</f>
        <v>0</v>
      </c>
      <c r="H462">
        <f>IF(AND(CVEsTime2Fix_FormattedDates910[[#This Row],[Time2Fix]]&gt;99,CVEsTime2Fix_FormattedDates910[[#This Row],[Time2Fix]]&lt;200),1,0)</f>
        <v>0</v>
      </c>
      <c r="I462">
        <f>IF(AND(CVEsTime2Fix_FormattedDates910[[#This Row],[Time2Fix]]&gt;199,CVEsTime2Fix_FormattedDates910[[#This Row],[Time2Fix]]&lt;300),1,0)</f>
        <v>0</v>
      </c>
      <c r="J462">
        <f>IF(AND(CVEsTime2Fix_FormattedDates910[[#This Row],[Time2Fix]]&gt;299,CVEsTime2Fix_FormattedDates910[[#This Row],[Time2Fix]]&lt;400),1,0)</f>
        <v>0</v>
      </c>
      <c r="K462">
        <f>IF(AND(CVEsTime2Fix_FormattedDates910[[#This Row],[Time2Fix]]&gt;399,CVEsTime2Fix_FormattedDates910[[#This Row],[Time2Fix]]&lt;500),1,0)</f>
        <v>0</v>
      </c>
      <c r="L462">
        <f>IF(AND(CVEsTime2Fix_FormattedDates910[[#This Row],[Time2Fix]]&gt;499,CVEsTime2Fix_FormattedDates910[[#This Row],[Time2Fix]]&lt;1000),1,0)</f>
        <v>0</v>
      </c>
    </row>
    <row r="463" spans="1:12" x14ac:dyDescent="0.25">
      <c r="A463" t="s">
        <v>345</v>
      </c>
      <c r="B463" s="11">
        <v>43343</v>
      </c>
      <c r="C463" s="11">
        <v>43249</v>
      </c>
      <c r="D463" s="15">
        <v>-94</v>
      </c>
      <c r="E463">
        <f>IF(CVEsTime2Fix_FormattedDates910[[#This Row],[Time2Fix]]&lt;0,1,0)</f>
        <v>1</v>
      </c>
      <c r="F463">
        <f>IF(AND(CVEsTime2Fix_FormattedDates910[[#This Row],[Time2Fix]]&gt;0,CVEsTime2Fix_FormattedDates910[[#This Row],[Time2Fix]]&lt;50),1,0)</f>
        <v>0</v>
      </c>
      <c r="G463">
        <f>IF(AND(CVEsTime2Fix_FormattedDates910[[#This Row],[Time2Fix]]&gt;49,CVEsTime2Fix_FormattedDates910[[#This Row],[Time2Fix]]&lt;100),1,0)</f>
        <v>0</v>
      </c>
      <c r="H463">
        <f>IF(AND(CVEsTime2Fix_FormattedDates910[[#This Row],[Time2Fix]]&gt;99,CVEsTime2Fix_FormattedDates910[[#This Row],[Time2Fix]]&lt;200),1,0)</f>
        <v>0</v>
      </c>
      <c r="I463">
        <f>IF(AND(CVEsTime2Fix_FormattedDates910[[#This Row],[Time2Fix]]&gt;199,CVEsTime2Fix_FormattedDates910[[#This Row],[Time2Fix]]&lt;300),1,0)</f>
        <v>0</v>
      </c>
      <c r="J463">
        <f>IF(AND(CVEsTime2Fix_FormattedDates910[[#This Row],[Time2Fix]]&gt;299,CVEsTime2Fix_FormattedDates910[[#This Row],[Time2Fix]]&lt;400),1,0)</f>
        <v>0</v>
      </c>
      <c r="K463">
        <f>IF(AND(CVEsTime2Fix_FormattedDates910[[#This Row],[Time2Fix]]&gt;399,CVEsTime2Fix_FormattedDates910[[#This Row],[Time2Fix]]&lt;500),1,0)</f>
        <v>0</v>
      </c>
      <c r="L463">
        <f>IF(AND(CVEsTime2Fix_FormattedDates910[[#This Row],[Time2Fix]]&gt;499,CVEsTime2Fix_FormattedDates910[[#This Row],[Time2Fix]]&lt;1000),1,0)</f>
        <v>0</v>
      </c>
    </row>
    <row r="464" spans="1:12" x14ac:dyDescent="0.25">
      <c r="A464" t="s">
        <v>346</v>
      </c>
      <c r="B464" s="11">
        <v>43343</v>
      </c>
      <c r="C464" s="11">
        <v>43249</v>
      </c>
      <c r="D464" s="15">
        <v>-94</v>
      </c>
      <c r="E464">
        <f>IF(CVEsTime2Fix_FormattedDates910[[#This Row],[Time2Fix]]&lt;0,1,0)</f>
        <v>1</v>
      </c>
      <c r="F464">
        <f>IF(AND(CVEsTime2Fix_FormattedDates910[[#This Row],[Time2Fix]]&gt;0,CVEsTime2Fix_FormattedDates910[[#This Row],[Time2Fix]]&lt;50),1,0)</f>
        <v>0</v>
      </c>
      <c r="G464">
        <f>IF(AND(CVEsTime2Fix_FormattedDates910[[#This Row],[Time2Fix]]&gt;49,CVEsTime2Fix_FormattedDates910[[#This Row],[Time2Fix]]&lt;100),1,0)</f>
        <v>0</v>
      </c>
      <c r="H464">
        <f>IF(AND(CVEsTime2Fix_FormattedDates910[[#This Row],[Time2Fix]]&gt;99,CVEsTime2Fix_FormattedDates910[[#This Row],[Time2Fix]]&lt;200),1,0)</f>
        <v>0</v>
      </c>
      <c r="I464">
        <f>IF(AND(CVEsTime2Fix_FormattedDates910[[#This Row],[Time2Fix]]&gt;199,CVEsTime2Fix_FormattedDates910[[#This Row],[Time2Fix]]&lt;300),1,0)</f>
        <v>0</v>
      </c>
      <c r="J464">
        <f>IF(AND(CVEsTime2Fix_FormattedDates910[[#This Row],[Time2Fix]]&gt;299,CVEsTime2Fix_FormattedDates910[[#This Row],[Time2Fix]]&lt;400),1,0)</f>
        <v>0</v>
      </c>
      <c r="K464">
        <f>IF(AND(CVEsTime2Fix_FormattedDates910[[#This Row],[Time2Fix]]&gt;399,CVEsTime2Fix_FormattedDates910[[#This Row],[Time2Fix]]&lt;500),1,0)</f>
        <v>0</v>
      </c>
      <c r="L464">
        <f>IF(AND(CVEsTime2Fix_FormattedDates910[[#This Row],[Time2Fix]]&gt;499,CVEsTime2Fix_FormattedDates910[[#This Row],[Time2Fix]]&lt;1000),1,0)</f>
        <v>0</v>
      </c>
    </row>
    <row r="465" spans="1:12" hidden="1" x14ac:dyDescent="0.25">
      <c r="A465" t="s">
        <v>8</v>
      </c>
      <c r="B465" s="11">
        <v>43349</v>
      </c>
      <c r="C465" s="11">
        <v>43356</v>
      </c>
      <c r="D465" s="15">
        <v>7</v>
      </c>
      <c r="E465">
        <f>IF(CVEsTime2Fix_FormattedDates910[[#This Row],[Time2Fix]]&lt;0,1,0)</f>
        <v>0</v>
      </c>
      <c r="F465">
        <f>IF(AND(CVEsTime2Fix_FormattedDates910[[#This Row],[Time2Fix]]&gt;0,CVEsTime2Fix_FormattedDates910[[#This Row],[Time2Fix]]&lt;50),1,0)</f>
        <v>1</v>
      </c>
      <c r="G465">
        <f>IF(AND(CVEsTime2Fix_FormattedDates910[[#This Row],[Time2Fix]]&gt;49,CVEsTime2Fix_FormattedDates910[[#This Row],[Time2Fix]]&lt;100),1,0)</f>
        <v>0</v>
      </c>
      <c r="H465">
        <f>IF(AND(CVEsTime2Fix_FormattedDates910[[#This Row],[Time2Fix]]&gt;99,CVEsTime2Fix_FormattedDates910[[#This Row],[Time2Fix]]&lt;200),1,0)</f>
        <v>0</v>
      </c>
      <c r="I465">
        <f>IF(AND(CVEsTime2Fix_FormattedDates910[[#This Row],[Time2Fix]]&gt;199,CVEsTime2Fix_FormattedDates910[[#This Row],[Time2Fix]]&lt;300),1,0)</f>
        <v>0</v>
      </c>
      <c r="J465">
        <f>IF(AND(CVEsTime2Fix_FormattedDates910[[#This Row],[Time2Fix]]&gt;299,CVEsTime2Fix_FormattedDates910[[#This Row],[Time2Fix]]&lt;400),1,0)</f>
        <v>0</v>
      </c>
      <c r="K465">
        <f>IF(AND(CVEsTime2Fix_FormattedDates910[[#This Row],[Time2Fix]]&gt;399,CVEsTime2Fix_FormattedDates910[[#This Row],[Time2Fix]]&lt;500),1,0)</f>
        <v>0</v>
      </c>
      <c r="L465">
        <f>IF(AND(CVEsTime2Fix_FormattedDates910[[#This Row],[Time2Fix]]&gt;499,CVEsTime2Fix_FormattedDates910[[#This Row],[Time2Fix]]&lt;1000),1,0)</f>
        <v>0</v>
      </c>
    </row>
    <row r="466" spans="1:12" hidden="1" x14ac:dyDescent="0.25">
      <c r="A466" t="s">
        <v>9</v>
      </c>
      <c r="B466" s="11">
        <v>43349</v>
      </c>
      <c r="C466" s="11" t="s">
        <v>1157</v>
      </c>
      <c r="D466" s="15">
        <v>7</v>
      </c>
      <c r="E466">
        <f>IF(CVEsTime2Fix_FormattedDates910[[#This Row],[Time2Fix]]&lt;0,1,0)</f>
        <v>0</v>
      </c>
      <c r="F466">
        <f>IF(AND(CVEsTime2Fix_FormattedDates910[[#This Row],[Time2Fix]]&gt;0,CVEsTime2Fix_FormattedDates910[[#This Row],[Time2Fix]]&lt;50),1,0)</f>
        <v>1</v>
      </c>
      <c r="G466">
        <f>IF(AND(CVEsTime2Fix_FormattedDates910[[#This Row],[Time2Fix]]&gt;49,CVEsTime2Fix_FormattedDates910[[#This Row],[Time2Fix]]&lt;100),1,0)</f>
        <v>0</v>
      </c>
      <c r="H466">
        <f>IF(AND(CVEsTime2Fix_FormattedDates910[[#This Row],[Time2Fix]]&gt;99,CVEsTime2Fix_FormattedDates910[[#This Row],[Time2Fix]]&lt;200),1,0)</f>
        <v>0</v>
      </c>
      <c r="I466">
        <f>IF(AND(CVEsTime2Fix_FormattedDates910[[#This Row],[Time2Fix]]&gt;199,CVEsTime2Fix_FormattedDates910[[#This Row],[Time2Fix]]&lt;300),1,0)</f>
        <v>0</v>
      </c>
      <c r="J466">
        <f>IF(AND(CVEsTime2Fix_FormattedDates910[[#This Row],[Time2Fix]]&gt;299,CVEsTime2Fix_FormattedDates910[[#This Row],[Time2Fix]]&lt;400),1,0)</f>
        <v>0</v>
      </c>
      <c r="K466">
        <f>IF(AND(CVEsTime2Fix_FormattedDates910[[#This Row],[Time2Fix]]&gt;399,CVEsTime2Fix_FormattedDates910[[#This Row],[Time2Fix]]&lt;500),1,0)</f>
        <v>0</v>
      </c>
      <c r="L466">
        <f>IF(AND(CVEsTime2Fix_FormattedDates910[[#This Row],[Time2Fix]]&gt;499,CVEsTime2Fix_FormattedDates910[[#This Row],[Time2Fix]]&lt;1000),1,0)</f>
        <v>0</v>
      </c>
    </row>
    <row r="467" spans="1:12" x14ac:dyDescent="0.25">
      <c r="A467" t="s">
        <v>10</v>
      </c>
      <c r="B467" s="11">
        <v>43349</v>
      </c>
      <c r="C467" s="11">
        <v>43342</v>
      </c>
      <c r="D467" s="15">
        <v>-7</v>
      </c>
      <c r="E467">
        <f>IF(CVEsTime2Fix_FormattedDates910[[#This Row],[Time2Fix]]&lt;0,1,0)</f>
        <v>1</v>
      </c>
      <c r="F467">
        <f>IF(AND(CVEsTime2Fix_FormattedDates910[[#This Row],[Time2Fix]]&gt;0,CVEsTime2Fix_FormattedDates910[[#This Row],[Time2Fix]]&lt;50),1,0)</f>
        <v>0</v>
      </c>
      <c r="G467">
        <f>IF(AND(CVEsTime2Fix_FormattedDates910[[#This Row],[Time2Fix]]&gt;49,CVEsTime2Fix_FormattedDates910[[#This Row],[Time2Fix]]&lt;100),1,0)</f>
        <v>0</v>
      </c>
      <c r="H467">
        <f>IF(AND(CVEsTime2Fix_FormattedDates910[[#This Row],[Time2Fix]]&gt;99,CVEsTime2Fix_FormattedDates910[[#This Row],[Time2Fix]]&lt;200),1,0)</f>
        <v>0</v>
      </c>
      <c r="I467">
        <f>IF(AND(CVEsTime2Fix_FormattedDates910[[#This Row],[Time2Fix]]&gt;199,CVEsTime2Fix_FormattedDates910[[#This Row],[Time2Fix]]&lt;300),1,0)</f>
        <v>0</v>
      </c>
      <c r="J467">
        <f>IF(AND(CVEsTime2Fix_FormattedDates910[[#This Row],[Time2Fix]]&gt;299,CVEsTime2Fix_FormattedDates910[[#This Row],[Time2Fix]]&lt;400),1,0)</f>
        <v>0</v>
      </c>
      <c r="K467">
        <f>IF(AND(CVEsTime2Fix_FormattedDates910[[#This Row],[Time2Fix]]&gt;399,CVEsTime2Fix_FormattedDates910[[#This Row],[Time2Fix]]&lt;500),1,0)</f>
        <v>0</v>
      </c>
      <c r="L467">
        <f>IF(AND(CVEsTime2Fix_FormattedDates910[[#This Row],[Time2Fix]]&gt;499,CVEsTime2Fix_FormattedDates910[[#This Row],[Time2Fix]]&lt;1000),1,0)</f>
        <v>0</v>
      </c>
    </row>
    <row r="468" spans="1:12" hidden="1" x14ac:dyDescent="0.25">
      <c r="A468" t="s">
        <v>347</v>
      </c>
      <c r="B468" s="11">
        <v>43382</v>
      </c>
      <c r="C468" s="11" t="s">
        <v>1158</v>
      </c>
      <c r="D468" s="15">
        <v>273</v>
      </c>
      <c r="E468">
        <f>IF(CVEsTime2Fix_FormattedDates910[[#This Row],[Time2Fix]]&lt;0,1,0)</f>
        <v>0</v>
      </c>
      <c r="F468">
        <f>IF(AND(CVEsTime2Fix_FormattedDates910[[#This Row],[Time2Fix]]&gt;0,CVEsTime2Fix_FormattedDates910[[#This Row],[Time2Fix]]&lt;50),1,0)</f>
        <v>0</v>
      </c>
      <c r="G468">
        <f>IF(AND(CVEsTime2Fix_FormattedDates910[[#This Row],[Time2Fix]]&gt;49,CVEsTime2Fix_FormattedDates910[[#This Row],[Time2Fix]]&lt;100),1,0)</f>
        <v>0</v>
      </c>
      <c r="H468">
        <f>IF(AND(CVEsTime2Fix_FormattedDates910[[#This Row],[Time2Fix]]&gt;99,CVEsTime2Fix_FormattedDates910[[#This Row],[Time2Fix]]&lt;200),1,0)</f>
        <v>0</v>
      </c>
      <c r="I468">
        <f>IF(AND(CVEsTime2Fix_FormattedDates910[[#This Row],[Time2Fix]]&gt;199,CVEsTime2Fix_FormattedDates910[[#This Row],[Time2Fix]]&lt;300),1,0)</f>
        <v>1</v>
      </c>
      <c r="J468">
        <f>IF(AND(CVEsTime2Fix_FormattedDates910[[#This Row],[Time2Fix]]&gt;299,CVEsTime2Fix_FormattedDates910[[#This Row],[Time2Fix]]&lt;400),1,0)</f>
        <v>0</v>
      </c>
      <c r="K468">
        <f>IF(AND(CVEsTime2Fix_FormattedDates910[[#This Row],[Time2Fix]]&gt;399,CVEsTime2Fix_FormattedDates910[[#This Row],[Time2Fix]]&lt;500),1,0)</f>
        <v>0</v>
      </c>
      <c r="L468">
        <f>IF(AND(CVEsTime2Fix_FormattedDates910[[#This Row],[Time2Fix]]&gt;499,CVEsTime2Fix_FormattedDates910[[#This Row],[Time2Fix]]&lt;1000),1,0)</f>
        <v>0</v>
      </c>
    </row>
    <row r="469" spans="1:12" hidden="1" x14ac:dyDescent="0.25">
      <c r="A469" t="s">
        <v>348</v>
      </c>
      <c r="B469" s="11">
        <v>43383</v>
      </c>
      <c r="C469" s="11"/>
      <c r="D469" s="15"/>
      <c r="E469">
        <f>IF(CVEsTime2Fix_FormattedDates910[[#This Row],[Time2Fix]]&lt;0,1,0)</f>
        <v>0</v>
      </c>
      <c r="F469">
        <f>IF(AND(CVEsTime2Fix_FormattedDates910[[#This Row],[Time2Fix]]&gt;0,CVEsTime2Fix_FormattedDates910[[#This Row],[Time2Fix]]&lt;50),1,0)</f>
        <v>0</v>
      </c>
      <c r="G469">
        <f>IF(AND(CVEsTime2Fix_FormattedDates910[[#This Row],[Time2Fix]]&gt;49,CVEsTime2Fix_FormattedDates910[[#This Row],[Time2Fix]]&lt;100),1,0)</f>
        <v>0</v>
      </c>
      <c r="H469">
        <f>IF(AND(CVEsTime2Fix_FormattedDates910[[#This Row],[Time2Fix]]&gt;99,CVEsTime2Fix_FormattedDates910[[#This Row],[Time2Fix]]&lt;200),1,0)</f>
        <v>0</v>
      </c>
      <c r="I469">
        <f>IF(AND(CVEsTime2Fix_FormattedDates910[[#This Row],[Time2Fix]]&gt;199,CVEsTime2Fix_FormattedDates910[[#This Row],[Time2Fix]]&lt;300),1,0)</f>
        <v>0</v>
      </c>
      <c r="J469">
        <f>IF(AND(CVEsTime2Fix_FormattedDates910[[#This Row],[Time2Fix]]&gt;299,CVEsTime2Fix_FormattedDates910[[#This Row],[Time2Fix]]&lt;400),1,0)</f>
        <v>0</v>
      </c>
      <c r="K469">
        <f>IF(AND(CVEsTime2Fix_FormattedDates910[[#This Row],[Time2Fix]]&gt;399,CVEsTime2Fix_FormattedDates910[[#This Row],[Time2Fix]]&lt;500),1,0)</f>
        <v>0</v>
      </c>
      <c r="L469">
        <f>IF(AND(CVEsTime2Fix_FormattedDates910[[#This Row],[Time2Fix]]&gt;499,CVEsTime2Fix_FormattedDates910[[#This Row],[Time2Fix]]&lt;1000),1,0)</f>
        <v>0</v>
      </c>
    </row>
    <row r="470" spans="1:12" hidden="1" x14ac:dyDescent="0.25">
      <c r="A470" t="s">
        <v>349</v>
      </c>
      <c r="B470" s="11">
        <v>43383</v>
      </c>
      <c r="C470" s="11"/>
      <c r="D470" s="15"/>
      <c r="E470">
        <f>IF(CVEsTime2Fix_FormattedDates910[[#This Row],[Time2Fix]]&lt;0,1,0)</f>
        <v>0</v>
      </c>
      <c r="F470">
        <f>IF(AND(CVEsTime2Fix_FormattedDates910[[#This Row],[Time2Fix]]&gt;0,CVEsTime2Fix_FormattedDates910[[#This Row],[Time2Fix]]&lt;50),1,0)</f>
        <v>0</v>
      </c>
      <c r="G470">
        <f>IF(AND(CVEsTime2Fix_FormattedDates910[[#This Row],[Time2Fix]]&gt;49,CVEsTime2Fix_FormattedDates910[[#This Row],[Time2Fix]]&lt;100),1,0)</f>
        <v>0</v>
      </c>
      <c r="H470">
        <f>IF(AND(CVEsTime2Fix_FormattedDates910[[#This Row],[Time2Fix]]&gt;99,CVEsTime2Fix_FormattedDates910[[#This Row],[Time2Fix]]&lt;200),1,0)</f>
        <v>0</v>
      </c>
      <c r="I470">
        <f>IF(AND(CVEsTime2Fix_FormattedDates910[[#This Row],[Time2Fix]]&gt;199,CVEsTime2Fix_FormattedDates910[[#This Row],[Time2Fix]]&lt;300),1,0)</f>
        <v>0</v>
      </c>
      <c r="J470">
        <f>IF(AND(CVEsTime2Fix_FormattedDates910[[#This Row],[Time2Fix]]&gt;299,CVEsTime2Fix_FormattedDates910[[#This Row],[Time2Fix]]&lt;400),1,0)</f>
        <v>0</v>
      </c>
      <c r="K470">
        <f>IF(AND(CVEsTime2Fix_FormattedDates910[[#This Row],[Time2Fix]]&gt;399,CVEsTime2Fix_FormattedDates910[[#This Row],[Time2Fix]]&lt;500),1,0)</f>
        <v>0</v>
      </c>
      <c r="L470">
        <f>IF(AND(CVEsTime2Fix_FormattedDates910[[#This Row],[Time2Fix]]&gt;499,CVEsTime2Fix_FormattedDates910[[#This Row],[Time2Fix]]&lt;1000),1,0)</f>
        <v>0</v>
      </c>
    </row>
    <row r="471" spans="1:12" hidden="1" x14ac:dyDescent="0.25">
      <c r="A471" t="s">
        <v>350</v>
      </c>
      <c r="B471" s="11">
        <v>43383</v>
      </c>
      <c r="C471" s="11"/>
      <c r="D471" s="15"/>
      <c r="E471">
        <f>IF(CVEsTime2Fix_FormattedDates910[[#This Row],[Time2Fix]]&lt;0,1,0)</f>
        <v>0</v>
      </c>
      <c r="F471">
        <f>IF(AND(CVEsTime2Fix_FormattedDates910[[#This Row],[Time2Fix]]&gt;0,CVEsTime2Fix_FormattedDates910[[#This Row],[Time2Fix]]&lt;50),1,0)</f>
        <v>0</v>
      </c>
      <c r="G471">
        <f>IF(AND(CVEsTime2Fix_FormattedDates910[[#This Row],[Time2Fix]]&gt;49,CVEsTime2Fix_FormattedDates910[[#This Row],[Time2Fix]]&lt;100),1,0)</f>
        <v>0</v>
      </c>
      <c r="H471">
        <f>IF(AND(CVEsTime2Fix_FormattedDates910[[#This Row],[Time2Fix]]&gt;99,CVEsTime2Fix_FormattedDates910[[#This Row],[Time2Fix]]&lt;200),1,0)</f>
        <v>0</v>
      </c>
      <c r="I471">
        <f>IF(AND(CVEsTime2Fix_FormattedDates910[[#This Row],[Time2Fix]]&gt;199,CVEsTime2Fix_FormattedDates910[[#This Row],[Time2Fix]]&lt;300),1,0)</f>
        <v>0</v>
      </c>
      <c r="J471">
        <f>IF(AND(CVEsTime2Fix_FormattedDates910[[#This Row],[Time2Fix]]&gt;299,CVEsTime2Fix_FormattedDates910[[#This Row],[Time2Fix]]&lt;400),1,0)</f>
        <v>0</v>
      </c>
      <c r="K471">
        <f>IF(AND(CVEsTime2Fix_FormattedDates910[[#This Row],[Time2Fix]]&gt;399,CVEsTime2Fix_FormattedDates910[[#This Row],[Time2Fix]]&lt;500),1,0)</f>
        <v>0</v>
      </c>
      <c r="L471">
        <f>IF(AND(CVEsTime2Fix_FormattedDates910[[#This Row],[Time2Fix]]&gt;499,CVEsTime2Fix_FormattedDates910[[#This Row],[Time2Fix]]&lt;1000),1,0)</f>
        <v>0</v>
      </c>
    </row>
    <row r="472" spans="1:12" hidden="1" x14ac:dyDescent="0.25">
      <c r="A472" t="s">
        <v>351</v>
      </c>
      <c r="B472" s="11">
        <v>43383</v>
      </c>
      <c r="C472" s="11"/>
      <c r="D472" s="15"/>
      <c r="E472">
        <f>IF(CVEsTime2Fix_FormattedDates910[[#This Row],[Time2Fix]]&lt;0,1,0)</f>
        <v>0</v>
      </c>
      <c r="F472">
        <f>IF(AND(CVEsTime2Fix_FormattedDates910[[#This Row],[Time2Fix]]&gt;0,CVEsTime2Fix_FormattedDates910[[#This Row],[Time2Fix]]&lt;50),1,0)</f>
        <v>0</v>
      </c>
      <c r="G472">
        <f>IF(AND(CVEsTime2Fix_FormattedDates910[[#This Row],[Time2Fix]]&gt;49,CVEsTime2Fix_FormattedDates910[[#This Row],[Time2Fix]]&lt;100),1,0)</f>
        <v>0</v>
      </c>
      <c r="H472">
        <f>IF(AND(CVEsTime2Fix_FormattedDates910[[#This Row],[Time2Fix]]&gt;99,CVEsTime2Fix_FormattedDates910[[#This Row],[Time2Fix]]&lt;200),1,0)</f>
        <v>0</v>
      </c>
      <c r="I472">
        <f>IF(AND(CVEsTime2Fix_FormattedDates910[[#This Row],[Time2Fix]]&gt;199,CVEsTime2Fix_FormattedDates910[[#This Row],[Time2Fix]]&lt;300),1,0)</f>
        <v>0</v>
      </c>
      <c r="J472">
        <f>IF(AND(CVEsTime2Fix_FormattedDates910[[#This Row],[Time2Fix]]&gt;299,CVEsTime2Fix_FormattedDates910[[#This Row],[Time2Fix]]&lt;400),1,0)</f>
        <v>0</v>
      </c>
      <c r="K472">
        <f>IF(AND(CVEsTime2Fix_FormattedDates910[[#This Row],[Time2Fix]]&gt;399,CVEsTime2Fix_FormattedDates910[[#This Row],[Time2Fix]]&lt;500),1,0)</f>
        <v>0</v>
      </c>
      <c r="L472">
        <f>IF(AND(CVEsTime2Fix_FormattedDates910[[#This Row],[Time2Fix]]&gt;499,CVEsTime2Fix_FormattedDates910[[#This Row],[Time2Fix]]&lt;1000),1,0)</f>
        <v>0</v>
      </c>
    </row>
    <row r="473" spans="1:12" hidden="1" x14ac:dyDescent="0.25">
      <c r="A473" t="s">
        <v>352</v>
      </c>
      <c r="B473" s="11">
        <v>43410</v>
      </c>
      <c r="C473" s="11">
        <v>43446</v>
      </c>
      <c r="D473" s="15">
        <v>36</v>
      </c>
      <c r="E473">
        <f>IF(CVEsTime2Fix_FormattedDates910[[#This Row],[Time2Fix]]&lt;0,1,0)</f>
        <v>0</v>
      </c>
      <c r="F473">
        <f>IF(AND(CVEsTime2Fix_FormattedDates910[[#This Row],[Time2Fix]]&gt;0,CVEsTime2Fix_FormattedDates910[[#This Row],[Time2Fix]]&lt;50),1,0)</f>
        <v>1</v>
      </c>
      <c r="G473">
        <f>IF(AND(CVEsTime2Fix_FormattedDates910[[#This Row],[Time2Fix]]&gt;49,CVEsTime2Fix_FormattedDates910[[#This Row],[Time2Fix]]&lt;100),1,0)</f>
        <v>0</v>
      </c>
      <c r="H473">
        <f>IF(AND(CVEsTime2Fix_FormattedDates910[[#This Row],[Time2Fix]]&gt;99,CVEsTime2Fix_FormattedDates910[[#This Row],[Time2Fix]]&lt;200),1,0)</f>
        <v>0</v>
      </c>
      <c r="I473">
        <f>IF(AND(CVEsTime2Fix_FormattedDates910[[#This Row],[Time2Fix]]&gt;199,CVEsTime2Fix_FormattedDates910[[#This Row],[Time2Fix]]&lt;300),1,0)</f>
        <v>0</v>
      </c>
      <c r="J473">
        <f>IF(AND(CVEsTime2Fix_FormattedDates910[[#This Row],[Time2Fix]]&gt;299,CVEsTime2Fix_FormattedDates910[[#This Row],[Time2Fix]]&lt;400),1,0)</f>
        <v>0</v>
      </c>
      <c r="K473">
        <f>IF(AND(CVEsTime2Fix_FormattedDates910[[#This Row],[Time2Fix]]&gt;399,CVEsTime2Fix_FormattedDates910[[#This Row],[Time2Fix]]&lt;500),1,0)</f>
        <v>0</v>
      </c>
      <c r="L473">
        <f>IF(AND(CVEsTime2Fix_FormattedDates910[[#This Row],[Time2Fix]]&gt;499,CVEsTime2Fix_FormattedDates910[[#This Row],[Time2Fix]]&lt;1000),1,0)</f>
        <v>0</v>
      </c>
    </row>
    <row r="474" spans="1:12" hidden="1" x14ac:dyDescent="0.25">
      <c r="A474" t="s">
        <v>354</v>
      </c>
      <c r="B474" s="11">
        <v>43433</v>
      </c>
      <c r="C474" s="11">
        <v>43454</v>
      </c>
      <c r="D474" s="15">
        <v>21</v>
      </c>
      <c r="E474">
        <f>IF(CVEsTime2Fix_FormattedDates910[[#This Row],[Time2Fix]]&lt;0,1,0)</f>
        <v>0</v>
      </c>
      <c r="F474">
        <f>IF(AND(CVEsTime2Fix_FormattedDates910[[#This Row],[Time2Fix]]&gt;0,CVEsTime2Fix_FormattedDates910[[#This Row],[Time2Fix]]&lt;50),1,0)</f>
        <v>1</v>
      </c>
      <c r="G474">
        <f>IF(AND(CVEsTime2Fix_FormattedDates910[[#This Row],[Time2Fix]]&gt;49,CVEsTime2Fix_FormattedDates910[[#This Row],[Time2Fix]]&lt;100),1,0)</f>
        <v>0</v>
      </c>
      <c r="H474">
        <f>IF(AND(CVEsTime2Fix_FormattedDates910[[#This Row],[Time2Fix]]&gt;99,CVEsTime2Fix_FormattedDates910[[#This Row],[Time2Fix]]&lt;200),1,0)</f>
        <v>0</v>
      </c>
      <c r="I474">
        <f>IF(AND(CVEsTime2Fix_FormattedDates910[[#This Row],[Time2Fix]]&gt;199,CVEsTime2Fix_FormattedDates910[[#This Row],[Time2Fix]]&lt;300),1,0)</f>
        <v>0</v>
      </c>
      <c r="J474">
        <f>IF(AND(CVEsTime2Fix_FormattedDates910[[#This Row],[Time2Fix]]&gt;299,CVEsTime2Fix_FormattedDates910[[#This Row],[Time2Fix]]&lt;400),1,0)</f>
        <v>0</v>
      </c>
      <c r="K474">
        <f>IF(AND(CVEsTime2Fix_FormattedDates910[[#This Row],[Time2Fix]]&gt;399,CVEsTime2Fix_FormattedDates910[[#This Row],[Time2Fix]]&lt;500),1,0)</f>
        <v>0</v>
      </c>
      <c r="L474">
        <f>IF(AND(CVEsTime2Fix_FormattedDates910[[#This Row],[Time2Fix]]&gt;499,CVEsTime2Fix_FormattedDates910[[#This Row],[Time2Fix]]&lt;1000),1,0)</f>
        <v>0</v>
      </c>
    </row>
    <row r="475" spans="1:12" hidden="1" x14ac:dyDescent="0.25">
      <c r="A475" t="s">
        <v>11</v>
      </c>
      <c r="B475" s="11">
        <v>43304</v>
      </c>
      <c r="C475" s="11"/>
      <c r="D475" s="15"/>
      <c r="E475">
        <f>IF(CVEsTime2Fix_FormattedDates910[[#This Row],[Time2Fix]]&lt;0,1,0)</f>
        <v>0</v>
      </c>
      <c r="F475">
        <f>IF(AND(CVEsTime2Fix_FormattedDates910[[#This Row],[Time2Fix]]&gt;0,CVEsTime2Fix_FormattedDates910[[#This Row],[Time2Fix]]&lt;50),1,0)</f>
        <v>0</v>
      </c>
      <c r="G475">
        <f>IF(AND(CVEsTime2Fix_FormattedDates910[[#This Row],[Time2Fix]]&gt;49,CVEsTime2Fix_FormattedDates910[[#This Row],[Time2Fix]]&lt;100),1,0)</f>
        <v>0</v>
      </c>
      <c r="H475">
        <f>IF(AND(CVEsTime2Fix_FormattedDates910[[#This Row],[Time2Fix]]&gt;99,CVEsTime2Fix_FormattedDates910[[#This Row],[Time2Fix]]&lt;200),1,0)</f>
        <v>0</v>
      </c>
      <c r="I475">
        <f>IF(AND(CVEsTime2Fix_FormattedDates910[[#This Row],[Time2Fix]]&gt;199,CVEsTime2Fix_FormattedDates910[[#This Row],[Time2Fix]]&lt;300),1,0)</f>
        <v>0</v>
      </c>
      <c r="J475">
        <f>IF(AND(CVEsTime2Fix_FormattedDates910[[#This Row],[Time2Fix]]&gt;299,CVEsTime2Fix_FormattedDates910[[#This Row],[Time2Fix]]&lt;400),1,0)</f>
        <v>0</v>
      </c>
      <c r="K475">
        <f>IF(AND(CVEsTime2Fix_FormattedDates910[[#This Row],[Time2Fix]]&gt;399,CVEsTime2Fix_FormattedDates910[[#This Row],[Time2Fix]]&lt;500),1,0)</f>
        <v>0</v>
      </c>
      <c r="L475">
        <f>IF(AND(CVEsTime2Fix_FormattedDates910[[#This Row],[Time2Fix]]&gt;499,CVEsTime2Fix_FormattedDates910[[#This Row],[Time2Fix]]&lt;1000),1,0)</f>
        <v>0</v>
      </c>
    </row>
    <row r="476" spans="1:12" hidden="1" x14ac:dyDescent="0.25">
      <c r="A476" t="s">
        <v>13</v>
      </c>
      <c r="B476" s="11">
        <v>43304</v>
      </c>
      <c r="C476" s="11"/>
      <c r="D476" s="15"/>
      <c r="E476">
        <f>IF(CVEsTime2Fix_FormattedDates910[[#This Row],[Time2Fix]]&lt;0,1,0)</f>
        <v>0</v>
      </c>
      <c r="F476">
        <f>IF(AND(CVEsTime2Fix_FormattedDates910[[#This Row],[Time2Fix]]&gt;0,CVEsTime2Fix_FormattedDates910[[#This Row],[Time2Fix]]&lt;50),1,0)</f>
        <v>0</v>
      </c>
      <c r="G476">
        <f>IF(AND(CVEsTime2Fix_FormattedDates910[[#This Row],[Time2Fix]]&gt;49,CVEsTime2Fix_FormattedDates910[[#This Row],[Time2Fix]]&lt;100),1,0)</f>
        <v>0</v>
      </c>
      <c r="H476">
        <f>IF(AND(CVEsTime2Fix_FormattedDates910[[#This Row],[Time2Fix]]&gt;99,CVEsTime2Fix_FormattedDates910[[#This Row],[Time2Fix]]&lt;200),1,0)</f>
        <v>0</v>
      </c>
      <c r="I476">
        <f>IF(AND(CVEsTime2Fix_FormattedDates910[[#This Row],[Time2Fix]]&gt;199,CVEsTime2Fix_FormattedDates910[[#This Row],[Time2Fix]]&lt;300),1,0)</f>
        <v>0</v>
      </c>
      <c r="J476">
        <f>IF(AND(CVEsTime2Fix_FormattedDates910[[#This Row],[Time2Fix]]&gt;299,CVEsTime2Fix_FormattedDates910[[#This Row],[Time2Fix]]&lt;400),1,0)</f>
        <v>0</v>
      </c>
      <c r="K476">
        <f>IF(AND(CVEsTime2Fix_FormattedDates910[[#This Row],[Time2Fix]]&gt;399,CVEsTime2Fix_FormattedDates910[[#This Row],[Time2Fix]]&lt;500),1,0)</f>
        <v>0</v>
      </c>
      <c r="L476">
        <f>IF(AND(CVEsTime2Fix_FormattedDates910[[#This Row],[Time2Fix]]&gt;499,CVEsTime2Fix_FormattedDates910[[#This Row],[Time2Fix]]&lt;1000),1,0)</f>
        <v>0</v>
      </c>
    </row>
    <row r="477" spans="1:12" hidden="1" x14ac:dyDescent="0.25">
      <c r="A477" t="s">
        <v>14</v>
      </c>
      <c r="B477" s="11">
        <v>43304</v>
      </c>
      <c r="C477" s="11"/>
      <c r="D477" s="15"/>
      <c r="E477">
        <f>IF(CVEsTime2Fix_FormattedDates910[[#This Row],[Time2Fix]]&lt;0,1,0)</f>
        <v>0</v>
      </c>
      <c r="F477">
        <f>IF(AND(CVEsTime2Fix_FormattedDates910[[#This Row],[Time2Fix]]&gt;0,CVEsTime2Fix_FormattedDates910[[#This Row],[Time2Fix]]&lt;50),1,0)</f>
        <v>0</v>
      </c>
      <c r="G477">
        <f>IF(AND(CVEsTime2Fix_FormattedDates910[[#This Row],[Time2Fix]]&gt;49,CVEsTime2Fix_FormattedDates910[[#This Row],[Time2Fix]]&lt;100),1,0)</f>
        <v>0</v>
      </c>
      <c r="H477">
        <f>IF(AND(CVEsTime2Fix_FormattedDates910[[#This Row],[Time2Fix]]&gt;99,CVEsTime2Fix_FormattedDates910[[#This Row],[Time2Fix]]&lt;200),1,0)</f>
        <v>0</v>
      </c>
      <c r="I477">
        <f>IF(AND(CVEsTime2Fix_FormattedDates910[[#This Row],[Time2Fix]]&gt;199,CVEsTime2Fix_FormattedDates910[[#This Row],[Time2Fix]]&lt;300),1,0)</f>
        <v>0</v>
      </c>
      <c r="J477">
        <f>IF(AND(CVEsTime2Fix_FormattedDates910[[#This Row],[Time2Fix]]&gt;299,CVEsTime2Fix_FormattedDates910[[#This Row],[Time2Fix]]&lt;400),1,0)</f>
        <v>0</v>
      </c>
      <c r="K477">
        <f>IF(AND(CVEsTime2Fix_FormattedDates910[[#This Row],[Time2Fix]]&gt;399,CVEsTime2Fix_FormattedDates910[[#This Row],[Time2Fix]]&lt;500),1,0)</f>
        <v>0</v>
      </c>
      <c r="L477">
        <f>IF(AND(CVEsTime2Fix_FormattedDates910[[#This Row],[Time2Fix]]&gt;499,CVEsTime2Fix_FormattedDates910[[#This Row],[Time2Fix]]&lt;1000),1,0)</f>
        <v>0</v>
      </c>
    </row>
    <row r="478" spans="1:12" hidden="1" x14ac:dyDescent="0.25">
      <c r="A478" t="s">
        <v>15</v>
      </c>
      <c r="B478" s="11">
        <v>43304</v>
      </c>
      <c r="C478" s="11"/>
      <c r="D478" s="15"/>
      <c r="E478">
        <f>IF(CVEsTime2Fix_FormattedDates910[[#This Row],[Time2Fix]]&lt;0,1,0)</f>
        <v>0</v>
      </c>
      <c r="F478">
        <f>IF(AND(CVEsTime2Fix_FormattedDates910[[#This Row],[Time2Fix]]&gt;0,CVEsTime2Fix_FormattedDates910[[#This Row],[Time2Fix]]&lt;50),1,0)</f>
        <v>0</v>
      </c>
      <c r="G478">
        <f>IF(AND(CVEsTime2Fix_FormattedDates910[[#This Row],[Time2Fix]]&gt;49,CVEsTime2Fix_FormattedDates910[[#This Row],[Time2Fix]]&lt;100),1,0)</f>
        <v>0</v>
      </c>
      <c r="H478">
        <f>IF(AND(CVEsTime2Fix_FormattedDates910[[#This Row],[Time2Fix]]&gt;99,CVEsTime2Fix_FormattedDates910[[#This Row],[Time2Fix]]&lt;200),1,0)</f>
        <v>0</v>
      </c>
      <c r="I478">
        <f>IF(AND(CVEsTime2Fix_FormattedDates910[[#This Row],[Time2Fix]]&gt;199,CVEsTime2Fix_FormattedDates910[[#This Row],[Time2Fix]]&lt;300),1,0)</f>
        <v>0</v>
      </c>
      <c r="J478">
        <f>IF(AND(CVEsTime2Fix_FormattedDates910[[#This Row],[Time2Fix]]&gt;299,CVEsTime2Fix_FormattedDates910[[#This Row],[Time2Fix]]&lt;400),1,0)</f>
        <v>0</v>
      </c>
      <c r="K478">
        <f>IF(AND(CVEsTime2Fix_FormattedDates910[[#This Row],[Time2Fix]]&gt;399,CVEsTime2Fix_FormattedDates910[[#This Row],[Time2Fix]]&lt;500),1,0)</f>
        <v>0</v>
      </c>
      <c r="L478">
        <f>IF(AND(CVEsTime2Fix_FormattedDates910[[#This Row],[Time2Fix]]&gt;499,CVEsTime2Fix_FormattedDates910[[#This Row],[Time2Fix]]&lt;1000),1,0)</f>
        <v>0</v>
      </c>
    </row>
    <row r="479" spans="1:12" hidden="1" x14ac:dyDescent="0.25">
      <c r="A479" t="s">
        <v>16</v>
      </c>
      <c r="B479" s="11">
        <v>43304</v>
      </c>
      <c r="C479" s="11"/>
      <c r="D479" s="15"/>
      <c r="E479">
        <f>IF(CVEsTime2Fix_FormattedDates910[[#This Row],[Time2Fix]]&lt;0,1,0)</f>
        <v>0</v>
      </c>
      <c r="F479">
        <f>IF(AND(CVEsTime2Fix_FormattedDates910[[#This Row],[Time2Fix]]&gt;0,CVEsTime2Fix_FormattedDates910[[#This Row],[Time2Fix]]&lt;50),1,0)</f>
        <v>0</v>
      </c>
      <c r="G479">
        <f>IF(AND(CVEsTime2Fix_FormattedDates910[[#This Row],[Time2Fix]]&gt;49,CVEsTime2Fix_FormattedDates910[[#This Row],[Time2Fix]]&lt;100),1,0)</f>
        <v>0</v>
      </c>
      <c r="H479">
        <f>IF(AND(CVEsTime2Fix_FormattedDates910[[#This Row],[Time2Fix]]&gt;99,CVEsTime2Fix_FormattedDates910[[#This Row],[Time2Fix]]&lt;200),1,0)</f>
        <v>0</v>
      </c>
      <c r="I479">
        <f>IF(AND(CVEsTime2Fix_FormattedDates910[[#This Row],[Time2Fix]]&gt;199,CVEsTime2Fix_FormattedDates910[[#This Row],[Time2Fix]]&lt;300),1,0)</f>
        <v>0</v>
      </c>
      <c r="J479">
        <f>IF(AND(CVEsTime2Fix_FormattedDates910[[#This Row],[Time2Fix]]&gt;299,CVEsTime2Fix_FormattedDates910[[#This Row],[Time2Fix]]&lt;400),1,0)</f>
        <v>0</v>
      </c>
      <c r="K479">
        <f>IF(AND(CVEsTime2Fix_FormattedDates910[[#This Row],[Time2Fix]]&gt;399,CVEsTime2Fix_FormattedDates910[[#This Row],[Time2Fix]]&lt;500),1,0)</f>
        <v>0</v>
      </c>
      <c r="L479">
        <f>IF(AND(CVEsTime2Fix_FormattedDates910[[#This Row],[Time2Fix]]&gt;499,CVEsTime2Fix_FormattedDates910[[#This Row],[Time2Fix]]&lt;1000),1,0)</f>
        <v>0</v>
      </c>
    </row>
    <row r="480" spans="1:12" hidden="1" x14ac:dyDescent="0.25">
      <c r="A480" t="s">
        <v>17</v>
      </c>
      <c r="B480" s="11">
        <v>43304</v>
      </c>
      <c r="C480" s="11"/>
      <c r="D480" s="15"/>
      <c r="E480">
        <f>IF(CVEsTime2Fix_FormattedDates910[[#This Row],[Time2Fix]]&lt;0,1,0)</f>
        <v>0</v>
      </c>
      <c r="F480">
        <f>IF(AND(CVEsTime2Fix_FormattedDates910[[#This Row],[Time2Fix]]&gt;0,CVEsTime2Fix_FormattedDates910[[#This Row],[Time2Fix]]&lt;50),1,0)</f>
        <v>0</v>
      </c>
      <c r="G480">
        <f>IF(AND(CVEsTime2Fix_FormattedDates910[[#This Row],[Time2Fix]]&gt;49,CVEsTime2Fix_FormattedDates910[[#This Row],[Time2Fix]]&lt;100),1,0)</f>
        <v>0</v>
      </c>
      <c r="H480">
        <f>IF(AND(CVEsTime2Fix_FormattedDates910[[#This Row],[Time2Fix]]&gt;99,CVEsTime2Fix_FormattedDates910[[#This Row],[Time2Fix]]&lt;200),1,0)</f>
        <v>0</v>
      </c>
      <c r="I480">
        <f>IF(AND(CVEsTime2Fix_FormattedDates910[[#This Row],[Time2Fix]]&gt;199,CVEsTime2Fix_FormattedDates910[[#This Row],[Time2Fix]]&lt;300),1,0)</f>
        <v>0</v>
      </c>
      <c r="J480">
        <f>IF(AND(CVEsTime2Fix_FormattedDates910[[#This Row],[Time2Fix]]&gt;299,CVEsTime2Fix_FormattedDates910[[#This Row],[Time2Fix]]&lt;400),1,0)</f>
        <v>0</v>
      </c>
      <c r="K480">
        <f>IF(AND(CVEsTime2Fix_FormattedDates910[[#This Row],[Time2Fix]]&gt;399,CVEsTime2Fix_FormattedDates910[[#This Row],[Time2Fix]]&lt;500),1,0)</f>
        <v>0</v>
      </c>
      <c r="L480">
        <f>IF(AND(CVEsTime2Fix_FormattedDates910[[#This Row],[Time2Fix]]&gt;499,CVEsTime2Fix_FormattedDates910[[#This Row],[Time2Fix]]&lt;1000),1,0)</f>
        <v>0</v>
      </c>
    </row>
    <row r="481" spans="1:12" hidden="1" x14ac:dyDescent="0.25">
      <c r="A481" t="s">
        <v>18</v>
      </c>
      <c r="B481" s="11">
        <v>43304</v>
      </c>
      <c r="C481" s="11"/>
      <c r="D481" s="15"/>
      <c r="E481">
        <f>IF(CVEsTime2Fix_FormattedDates910[[#This Row],[Time2Fix]]&lt;0,1,0)</f>
        <v>0</v>
      </c>
      <c r="F481">
        <f>IF(AND(CVEsTime2Fix_FormattedDates910[[#This Row],[Time2Fix]]&gt;0,CVEsTime2Fix_FormattedDates910[[#This Row],[Time2Fix]]&lt;50),1,0)</f>
        <v>0</v>
      </c>
      <c r="G481">
        <f>IF(AND(CVEsTime2Fix_FormattedDates910[[#This Row],[Time2Fix]]&gt;49,CVEsTime2Fix_FormattedDates910[[#This Row],[Time2Fix]]&lt;100),1,0)</f>
        <v>0</v>
      </c>
      <c r="H481">
        <f>IF(AND(CVEsTime2Fix_FormattedDates910[[#This Row],[Time2Fix]]&gt;99,CVEsTime2Fix_FormattedDates910[[#This Row],[Time2Fix]]&lt;200),1,0)</f>
        <v>0</v>
      </c>
      <c r="I481">
        <f>IF(AND(CVEsTime2Fix_FormattedDates910[[#This Row],[Time2Fix]]&gt;199,CVEsTime2Fix_FormattedDates910[[#This Row],[Time2Fix]]&lt;300),1,0)</f>
        <v>0</v>
      </c>
      <c r="J481">
        <f>IF(AND(CVEsTime2Fix_FormattedDates910[[#This Row],[Time2Fix]]&gt;299,CVEsTime2Fix_FormattedDates910[[#This Row],[Time2Fix]]&lt;400),1,0)</f>
        <v>0</v>
      </c>
      <c r="K481">
        <f>IF(AND(CVEsTime2Fix_FormattedDates910[[#This Row],[Time2Fix]]&gt;399,CVEsTime2Fix_FormattedDates910[[#This Row],[Time2Fix]]&lt;500),1,0)</f>
        <v>0</v>
      </c>
      <c r="L481">
        <f>IF(AND(CVEsTime2Fix_FormattedDates910[[#This Row],[Time2Fix]]&gt;499,CVEsTime2Fix_FormattedDates910[[#This Row],[Time2Fix]]&lt;1000),1,0)</f>
        <v>0</v>
      </c>
    </row>
    <row r="482" spans="1:12" hidden="1" x14ac:dyDescent="0.25">
      <c r="A482" t="s">
        <v>19</v>
      </c>
      <c r="B482" s="11">
        <v>43304</v>
      </c>
      <c r="C482" s="11"/>
      <c r="D482" s="15"/>
      <c r="E482">
        <f>IF(CVEsTime2Fix_FormattedDates910[[#This Row],[Time2Fix]]&lt;0,1,0)</f>
        <v>0</v>
      </c>
      <c r="F482">
        <f>IF(AND(CVEsTime2Fix_FormattedDates910[[#This Row],[Time2Fix]]&gt;0,CVEsTime2Fix_FormattedDates910[[#This Row],[Time2Fix]]&lt;50),1,0)</f>
        <v>0</v>
      </c>
      <c r="G482">
        <f>IF(AND(CVEsTime2Fix_FormattedDates910[[#This Row],[Time2Fix]]&gt;49,CVEsTime2Fix_FormattedDates910[[#This Row],[Time2Fix]]&lt;100),1,0)</f>
        <v>0</v>
      </c>
      <c r="H482">
        <f>IF(AND(CVEsTime2Fix_FormattedDates910[[#This Row],[Time2Fix]]&gt;99,CVEsTime2Fix_FormattedDates910[[#This Row],[Time2Fix]]&lt;200),1,0)</f>
        <v>0</v>
      </c>
      <c r="I482">
        <f>IF(AND(CVEsTime2Fix_FormattedDates910[[#This Row],[Time2Fix]]&gt;199,CVEsTime2Fix_FormattedDates910[[#This Row],[Time2Fix]]&lt;300),1,0)</f>
        <v>0</v>
      </c>
      <c r="J482">
        <f>IF(AND(CVEsTime2Fix_FormattedDates910[[#This Row],[Time2Fix]]&gt;299,CVEsTime2Fix_FormattedDates910[[#This Row],[Time2Fix]]&lt;400),1,0)</f>
        <v>0</v>
      </c>
      <c r="K482">
        <f>IF(AND(CVEsTime2Fix_FormattedDates910[[#This Row],[Time2Fix]]&gt;399,CVEsTime2Fix_FormattedDates910[[#This Row],[Time2Fix]]&lt;500),1,0)</f>
        <v>0</v>
      </c>
      <c r="L482">
        <f>IF(AND(CVEsTime2Fix_FormattedDates910[[#This Row],[Time2Fix]]&gt;499,CVEsTime2Fix_FormattedDates910[[#This Row],[Time2Fix]]&lt;1000),1,0)</f>
        <v>0</v>
      </c>
    </row>
    <row r="483" spans="1:12" hidden="1" x14ac:dyDescent="0.25">
      <c r="A483" t="s">
        <v>20</v>
      </c>
      <c r="B483" s="11">
        <v>43304</v>
      </c>
      <c r="C483" s="11"/>
      <c r="D483" s="15"/>
      <c r="E483">
        <f>IF(CVEsTime2Fix_FormattedDates910[[#This Row],[Time2Fix]]&lt;0,1,0)</f>
        <v>0</v>
      </c>
      <c r="F483">
        <f>IF(AND(CVEsTime2Fix_FormattedDates910[[#This Row],[Time2Fix]]&gt;0,CVEsTime2Fix_FormattedDates910[[#This Row],[Time2Fix]]&lt;50),1,0)</f>
        <v>0</v>
      </c>
      <c r="G483">
        <f>IF(AND(CVEsTime2Fix_FormattedDates910[[#This Row],[Time2Fix]]&gt;49,CVEsTime2Fix_FormattedDates910[[#This Row],[Time2Fix]]&lt;100),1,0)</f>
        <v>0</v>
      </c>
      <c r="H483">
        <f>IF(AND(CVEsTime2Fix_FormattedDates910[[#This Row],[Time2Fix]]&gt;99,CVEsTime2Fix_FormattedDates910[[#This Row],[Time2Fix]]&lt;200),1,0)</f>
        <v>0</v>
      </c>
      <c r="I483">
        <f>IF(AND(CVEsTime2Fix_FormattedDates910[[#This Row],[Time2Fix]]&gt;199,CVEsTime2Fix_FormattedDates910[[#This Row],[Time2Fix]]&lt;300),1,0)</f>
        <v>0</v>
      </c>
      <c r="J483">
        <f>IF(AND(CVEsTime2Fix_FormattedDates910[[#This Row],[Time2Fix]]&gt;299,CVEsTime2Fix_FormattedDates910[[#This Row],[Time2Fix]]&lt;400),1,0)</f>
        <v>0</v>
      </c>
      <c r="K483">
        <f>IF(AND(CVEsTime2Fix_FormattedDates910[[#This Row],[Time2Fix]]&gt;399,CVEsTime2Fix_FormattedDates910[[#This Row],[Time2Fix]]&lt;500),1,0)</f>
        <v>0</v>
      </c>
      <c r="L483">
        <f>IF(AND(CVEsTime2Fix_FormattedDates910[[#This Row],[Time2Fix]]&gt;499,CVEsTime2Fix_FormattedDates910[[#This Row],[Time2Fix]]&lt;1000),1,0)</f>
        <v>0</v>
      </c>
    </row>
    <row r="484" spans="1:12" hidden="1" x14ac:dyDescent="0.25">
      <c r="A484" t="s">
        <v>21</v>
      </c>
      <c r="B484" s="11">
        <v>43304</v>
      </c>
      <c r="C484" s="11"/>
      <c r="D484" s="15"/>
      <c r="E484">
        <f>IF(CVEsTime2Fix_FormattedDates910[[#This Row],[Time2Fix]]&lt;0,1,0)</f>
        <v>0</v>
      </c>
      <c r="F484">
        <f>IF(AND(CVEsTime2Fix_FormattedDates910[[#This Row],[Time2Fix]]&gt;0,CVEsTime2Fix_FormattedDates910[[#This Row],[Time2Fix]]&lt;50),1,0)</f>
        <v>0</v>
      </c>
      <c r="G484">
        <f>IF(AND(CVEsTime2Fix_FormattedDates910[[#This Row],[Time2Fix]]&gt;49,CVEsTime2Fix_FormattedDates910[[#This Row],[Time2Fix]]&lt;100),1,0)</f>
        <v>0</v>
      </c>
      <c r="H484">
        <f>IF(AND(CVEsTime2Fix_FormattedDates910[[#This Row],[Time2Fix]]&gt;99,CVEsTime2Fix_FormattedDates910[[#This Row],[Time2Fix]]&lt;200),1,0)</f>
        <v>0</v>
      </c>
      <c r="I484">
        <f>IF(AND(CVEsTime2Fix_FormattedDates910[[#This Row],[Time2Fix]]&gt;199,CVEsTime2Fix_FormattedDates910[[#This Row],[Time2Fix]]&lt;300),1,0)</f>
        <v>0</v>
      </c>
      <c r="J484">
        <f>IF(AND(CVEsTime2Fix_FormattedDates910[[#This Row],[Time2Fix]]&gt;299,CVEsTime2Fix_FormattedDates910[[#This Row],[Time2Fix]]&lt;400),1,0)</f>
        <v>0</v>
      </c>
      <c r="K484">
        <f>IF(AND(CVEsTime2Fix_FormattedDates910[[#This Row],[Time2Fix]]&gt;399,CVEsTime2Fix_FormattedDates910[[#This Row],[Time2Fix]]&lt;500),1,0)</f>
        <v>0</v>
      </c>
      <c r="L484">
        <f>IF(AND(CVEsTime2Fix_FormattedDates910[[#This Row],[Time2Fix]]&gt;499,CVEsTime2Fix_FormattedDates910[[#This Row],[Time2Fix]]&lt;1000),1,0)</f>
        <v>0</v>
      </c>
    </row>
    <row r="485" spans="1:12" hidden="1" x14ac:dyDescent="0.25">
      <c r="A485" t="s">
        <v>22</v>
      </c>
      <c r="B485" s="11">
        <v>43304</v>
      </c>
      <c r="C485" s="11"/>
      <c r="D485" s="15"/>
      <c r="E485">
        <f>IF(CVEsTime2Fix_FormattedDates910[[#This Row],[Time2Fix]]&lt;0,1,0)</f>
        <v>0</v>
      </c>
      <c r="F485">
        <f>IF(AND(CVEsTime2Fix_FormattedDates910[[#This Row],[Time2Fix]]&gt;0,CVEsTime2Fix_FormattedDates910[[#This Row],[Time2Fix]]&lt;50),1,0)</f>
        <v>0</v>
      </c>
      <c r="G485">
        <f>IF(AND(CVEsTime2Fix_FormattedDates910[[#This Row],[Time2Fix]]&gt;49,CVEsTime2Fix_FormattedDates910[[#This Row],[Time2Fix]]&lt;100),1,0)</f>
        <v>0</v>
      </c>
      <c r="H485">
        <f>IF(AND(CVEsTime2Fix_FormattedDates910[[#This Row],[Time2Fix]]&gt;99,CVEsTime2Fix_FormattedDates910[[#This Row],[Time2Fix]]&lt;200),1,0)</f>
        <v>0</v>
      </c>
      <c r="I485">
        <f>IF(AND(CVEsTime2Fix_FormattedDates910[[#This Row],[Time2Fix]]&gt;199,CVEsTime2Fix_FormattedDates910[[#This Row],[Time2Fix]]&lt;300),1,0)</f>
        <v>0</v>
      </c>
      <c r="J485">
        <f>IF(AND(CVEsTime2Fix_FormattedDates910[[#This Row],[Time2Fix]]&gt;299,CVEsTime2Fix_FormattedDates910[[#This Row],[Time2Fix]]&lt;400),1,0)</f>
        <v>0</v>
      </c>
      <c r="K485">
        <f>IF(AND(CVEsTime2Fix_FormattedDates910[[#This Row],[Time2Fix]]&gt;399,CVEsTime2Fix_FormattedDates910[[#This Row],[Time2Fix]]&lt;500),1,0)</f>
        <v>0</v>
      </c>
      <c r="L485">
        <f>IF(AND(CVEsTime2Fix_FormattedDates910[[#This Row],[Time2Fix]]&gt;499,CVEsTime2Fix_FormattedDates910[[#This Row],[Time2Fix]]&lt;1000),1,0)</f>
        <v>0</v>
      </c>
    </row>
    <row r="486" spans="1:12" hidden="1" x14ac:dyDescent="0.25">
      <c r="A486" t="s">
        <v>23</v>
      </c>
      <c r="B486" s="11">
        <v>43304</v>
      </c>
      <c r="C486" s="11"/>
      <c r="D486" s="15"/>
      <c r="E486">
        <f>IF(CVEsTime2Fix_FormattedDates910[[#This Row],[Time2Fix]]&lt;0,1,0)</f>
        <v>0</v>
      </c>
      <c r="F486">
        <f>IF(AND(CVEsTime2Fix_FormattedDates910[[#This Row],[Time2Fix]]&gt;0,CVEsTime2Fix_FormattedDates910[[#This Row],[Time2Fix]]&lt;50),1,0)</f>
        <v>0</v>
      </c>
      <c r="G486">
        <f>IF(AND(CVEsTime2Fix_FormattedDates910[[#This Row],[Time2Fix]]&gt;49,CVEsTime2Fix_FormattedDates910[[#This Row],[Time2Fix]]&lt;100),1,0)</f>
        <v>0</v>
      </c>
      <c r="H486">
        <f>IF(AND(CVEsTime2Fix_FormattedDates910[[#This Row],[Time2Fix]]&gt;99,CVEsTime2Fix_FormattedDates910[[#This Row],[Time2Fix]]&lt;200),1,0)</f>
        <v>0</v>
      </c>
      <c r="I486">
        <f>IF(AND(CVEsTime2Fix_FormattedDates910[[#This Row],[Time2Fix]]&gt;199,CVEsTime2Fix_FormattedDates910[[#This Row],[Time2Fix]]&lt;300),1,0)</f>
        <v>0</v>
      </c>
      <c r="J486">
        <f>IF(AND(CVEsTime2Fix_FormattedDates910[[#This Row],[Time2Fix]]&gt;299,CVEsTime2Fix_FormattedDates910[[#This Row],[Time2Fix]]&lt;400),1,0)</f>
        <v>0</v>
      </c>
      <c r="K486">
        <f>IF(AND(CVEsTime2Fix_FormattedDates910[[#This Row],[Time2Fix]]&gt;399,CVEsTime2Fix_FormattedDates910[[#This Row],[Time2Fix]]&lt;500),1,0)</f>
        <v>0</v>
      </c>
      <c r="L486">
        <f>IF(AND(CVEsTime2Fix_FormattedDates910[[#This Row],[Time2Fix]]&gt;499,CVEsTime2Fix_FormattedDates910[[#This Row],[Time2Fix]]&lt;1000),1,0)</f>
        <v>0</v>
      </c>
    </row>
    <row r="487" spans="1:12" hidden="1" x14ac:dyDescent="0.25">
      <c r="A487" t="s">
        <v>24</v>
      </c>
      <c r="B487" s="11">
        <v>43458</v>
      </c>
      <c r="C487" s="11"/>
      <c r="D487" s="15"/>
      <c r="E487">
        <f>IF(CVEsTime2Fix_FormattedDates910[[#This Row],[Time2Fix]]&lt;0,1,0)</f>
        <v>0</v>
      </c>
      <c r="F487">
        <f>IF(AND(CVEsTime2Fix_FormattedDates910[[#This Row],[Time2Fix]]&gt;0,CVEsTime2Fix_FormattedDates910[[#This Row],[Time2Fix]]&lt;50),1,0)</f>
        <v>0</v>
      </c>
      <c r="G487">
        <f>IF(AND(CVEsTime2Fix_FormattedDates910[[#This Row],[Time2Fix]]&gt;49,CVEsTime2Fix_FormattedDates910[[#This Row],[Time2Fix]]&lt;100),1,0)</f>
        <v>0</v>
      </c>
      <c r="H487">
        <f>IF(AND(CVEsTime2Fix_FormattedDates910[[#This Row],[Time2Fix]]&gt;99,CVEsTime2Fix_FormattedDates910[[#This Row],[Time2Fix]]&lt;200),1,0)</f>
        <v>0</v>
      </c>
      <c r="I487">
        <f>IF(AND(CVEsTime2Fix_FormattedDates910[[#This Row],[Time2Fix]]&gt;199,CVEsTime2Fix_FormattedDates910[[#This Row],[Time2Fix]]&lt;300),1,0)</f>
        <v>0</v>
      </c>
      <c r="J487">
        <f>IF(AND(CVEsTime2Fix_FormattedDates910[[#This Row],[Time2Fix]]&gt;299,CVEsTime2Fix_FormattedDates910[[#This Row],[Time2Fix]]&lt;400),1,0)</f>
        <v>0</v>
      </c>
      <c r="K487">
        <f>IF(AND(CVEsTime2Fix_FormattedDates910[[#This Row],[Time2Fix]]&gt;399,CVEsTime2Fix_FormattedDates910[[#This Row],[Time2Fix]]&lt;500),1,0)</f>
        <v>0</v>
      </c>
      <c r="L487">
        <f>IF(AND(CVEsTime2Fix_FormattedDates910[[#This Row],[Time2Fix]]&gt;499,CVEsTime2Fix_FormattedDates910[[#This Row],[Time2Fix]]&lt;1000),1,0)</f>
        <v>0</v>
      </c>
    </row>
    <row r="488" spans="1:12" hidden="1" x14ac:dyDescent="0.25">
      <c r="A488" t="s">
        <v>355</v>
      </c>
      <c r="B488" s="11">
        <v>43458</v>
      </c>
      <c r="C488" s="11">
        <v>43801</v>
      </c>
      <c r="D488" s="15">
        <v>343</v>
      </c>
      <c r="E488">
        <f>IF(CVEsTime2Fix_FormattedDates910[[#This Row],[Time2Fix]]&lt;0,1,0)</f>
        <v>0</v>
      </c>
      <c r="F488">
        <f>IF(AND(CVEsTime2Fix_FormattedDates910[[#This Row],[Time2Fix]]&gt;0,CVEsTime2Fix_FormattedDates910[[#This Row],[Time2Fix]]&lt;50),1,0)</f>
        <v>0</v>
      </c>
      <c r="G488">
        <f>IF(AND(CVEsTime2Fix_FormattedDates910[[#This Row],[Time2Fix]]&gt;49,CVEsTime2Fix_FormattedDates910[[#This Row],[Time2Fix]]&lt;100),1,0)</f>
        <v>0</v>
      </c>
      <c r="H488">
        <f>IF(AND(CVEsTime2Fix_FormattedDates910[[#This Row],[Time2Fix]]&gt;99,CVEsTime2Fix_FormattedDates910[[#This Row],[Time2Fix]]&lt;200),1,0)</f>
        <v>0</v>
      </c>
      <c r="I488">
        <f>IF(AND(CVEsTime2Fix_FormattedDates910[[#This Row],[Time2Fix]]&gt;199,CVEsTime2Fix_FormattedDates910[[#This Row],[Time2Fix]]&lt;300),1,0)</f>
        <v>0</v>
      </c>
      <c r="J488">
        <f>IF(AND(CVEsTime2Fix_FormattedDates910[[#This Row],[Time2Fix]]&gt;299,CVEsTime2Fix_FormattedDates910[[#This Row],[Time2Fix]]&lt;400),1,0)</f>
        <v>1</v>
      </c>
      <c r="K488">
        <f>IF(AND(CVEsTime2Fix_FormattedDates910[[#This Row],[Time2Fix]]&gt;399,CVEsTime2Fix_FormattedDates910[[#This Row],[Time2Fix]]&lt;500),1,0)</f>
        <v>0</v>
      </c>
      <c r="L488">
        <f>IF(AND(CVEsTime2Fix_FormattedDates910[[#This Row],[Time2Fix]]&gt;499,CVEsTime2Fix_FormattedDates910[[#This Row],[Time2Fix]]&lt;1000),1,0)</f>
        <v>0</v>
      </c>
    </row>
    <row r="489" spans="1:12" x14ac:dyDescent="0.25">
      <c r="A489" t="s">
        <v>357</v>
      </c>
      <c r="B489" s="11">
        <v>43506</v>
      </c>
      <c r="C489" s="11">
        <v>43279</v>
      </c>
      <c r="D489" s="15">
        <v>-227</v>
      </c>
      <c r="E489">
        <f>IF(CVEsTime2Fix_FormattedDates910[[#This Row],[Time2Fix]]&lt;0,1,0)</f>
        <v>1</v>
      </c>
      <c r="F489">
        <f>IF(AND(CVEsTime2Fix_FormattedDates910[[#This Row],[Time2Fix]]&gt;0,CVEsTime2Fix_FormattedDates910[[#This Row],[Time2Fix]]&lt;50),1,0)</f>
        <v>0</v>
      </c>
      <c r="G489">
        <f>IF(AND(CVEsTime2Fix_FormattedDates910[[#This Row],[Time2Fix]]&gt;49,CVEsTime2Fix_FormattedDates910[[#This Row],[Time2Fix]]&lt;100),1,0)</f>
        <v>0</v>
      </c>
      <c r="H489">
        <f>IF(AND(CVEsTime2Fix_FormattedDates910[[#This Row],[Time2Fix]]&gt;99,CVEsTime2Fix_FormattedDates910[[#This Row],[Time2Fix]]&lt;200),1,0)</f>
        <v>0</v>
      </c>
      <c r="I489">
        <f>IF(AND(CVEsTime2Fix_FormattedDates910[[#This Row],[Time2Fix]]&gt;199,CVEsTime2Fix_FormattedDates910[[#This Row],[Time2Fix]]&lt;300),1,0)</f>
        <v>0</v>
      </c>
      <c r="J489">
        <f>IF(AND(CVEsTime2Fix_FormattedDates910[[#This Row],[Time2Fix]]&gt;299,CVEsTime2Fix_FormattedDates910[[#This Row],[Time2Fix]]&lt;400),1,0)</f>
        <v>0</v>
      </c>
      <c r="K489">
        <f>IF(AND(CVEsTime2Fix_FormattedDates910[[#This Row],[Time2Fix]]&gt;399,CVEsTime2Fix_FormattedDates910[[#This Row],[Time2Fix]]&lt;500),1,0)</f>
        <v>0</v>
      </c>
      <c r="L489">
        <f>IF(AND(CVEsTime2Fix_FormattedDates910[[#This Row],[Time2Fix]]&gt;499,CVEsTime2Fix_FormattedDates910[[#This Row],[Time2Fix]]&lt;1000),1,0)</f>
        <v>0</v>
      </c>
    </row>
    <row r="490" spans="1:12" hidden="1" x14ac:dyDescent="0.25">
      <c r="A490" t="s">
        <v>359</v>
      </c>
      <c r="B490" s="11">
        <v>43088</v>
      </c>
      <c r="C490" s="11">
        <v>43591</v>
      </c>
      <c r="D490" s="15">
        <v>503</v>
      </c>
      <c r="E490">
        <f>IF(CVEsTime2Fix_FormattedDates910[[#This Row],[Time2Fix]]&lt;0,1,0)</f>
        <v>0</v>
      </c>
      <c r="F490">
        <f>IF(AND(CVEsTime2Fix_FormattedDates910[[#This Row],[Time2Fix]]&gt;0,CVEsTime2Fix_FormattedDates910[[#This Row],[Time2Fix]]&lt;50),1,0)</f>
        <v>0</v>
      </c>
      <c r="G490">
        <f>IF(AND(CVEsTime2Fix_FormattedDates910[[#This Row],[Time2Fix]]&gt;49,CVEsTime2Fix_FormattedDates910[[#This Row],[Time2Fix]]&lt;100),1,0)</f>
        <v>0</v>
      </c>
      <c r="H490">
        <f>IF(AND(CVEsTime2Fix_FormattedDates910[[#This Row],[Time2Fix]]&gt;99,CVEsTime2Fix_FormattedDates910[[#This Row],[Time2Fix]]&lt;200),1,0)</f>
        <v>0</v>
      </c>
      <c r="I490">
        <f>IF(AND(CVEsTime2Fix_FormattedDates910[[#This Row],[Time2Fix]]&gt;199,CVEsTime2Fix_FormattedDates910[[#This Row],[Time2Fix]]&lt;300),1,0)</f>
        <v>0</v>
      </c>
      <c r="J490">
        <f>IF(AND(CVEsTime2Fix_FormattedDates910[[#This Row],[Time2Fix]]&gt;299,CVEsTime2Fix_FormattedDates910[[#This Row],[Time2Fix]]&lt;400),1,0)</f>
        <v>0</v>
      </c>
      <c r="K490">
        <f>IF(AND(CVEsTime2Fix_FormattedDates910[[#This Row],[Time2Fix]]&gt;399,CVEsTime2Fix_FormattedDates910[[#This Row],[Time2Fix]]&lt;500),1,0)</f>
        <v>0</v>
      </c>
      <c r="L490">
        <f>IF(AND(CVEsTime2Fix_FormattedDates910[[#This Row],[Time2Fix]]&gt;499,CVEsTime2Fix_FormattedDates910[[#This Row],[Time2Fix]]&lt;1000),1,0)</f>
        <v>1</v>
      </c>
    </row>
    <row r="491" spans="1:12" hidden="1" x14ac:dyDescent="0.25">
      <c r="A491" t="s">
        <v>360</v>
      </c>
      <c r="B491" s="11">
        <v>43097</v>
      </c>
      <c r="C491" s="11">
        <v>43508</v>
      </c>
      <c r="D491" s="15">
        <v>411</v>
      </c>
      <c r="E491">
        <f>IF(CVEsTime2Fix_FormattedDates910[[#This Row],[Time2Fix]]&lt;0,1,0)</f>
        <v>0</v>
      </c>
      <c r="F491">
        <f>IF(AND(CVEsTime2Fix_FormattedDates910[[#This Row],[Time2Fix]]&gt;0,CVEsTime2Fix_FormattedDates910[[#This Row],[Time2Fix]]&lt;50),1,0)</f>
        <v>0</v>
      </c>
      <c r="G491">
        <f>IF(AND(CVEsTime2Fix_FormattedDates910[[#This Row],[Time2Fix]]&gt;49,CVEsTime2Fix_FormattedDates910[[#This Row],[Time2Fix]]&lt;100),1,0)</f>
        <v>0</v>
      </c>
      <c r="H491">
        <f>IF(AND(CVEsTime2Fix_FormattedDates910[[#This Row],[Time2Fix]]&gt;99,CVEsTime2Fix_FormattedDates910[[#This Row],[Time2Fix]]&lt;200),1,0)</f>
        <v>0</v>
      </c>
      <c r="I491">
        <f>IF(AND(CVEsTime2Fix_FormattedDates910[[#This Row],[Time2Fix]]&gt;199,CVEsTime2Fix_FormattedDates910[[#This Row],[Time2Fix]]&lt;300),1,0)</f>
        <v>0</v>
      </c>
      <c r="J491">
        <f>IF(AND(CVEsTime2Fix_FormattedDates910[[#This Row],[Time2Fix]]&gt;299,CVEsTime2Fix_FormattedDates910[[#This Row],[Time2Fix]]&lt;400),1,0)</f>
        <v>0</v>
      </c>
      <c r="K491">
        <f>IF(AND(CVEsTime2Fix_FormattedDates910[[#This Row],[Time2Fix]]&gt;399,CVEsTime2Fix_FormattedDates910[[#This Row],[Time2Fix]]&lt;500),1,0)</f>
        <v>1</v>
      </c>
      <c r="L491">
        <f>IF(AND(CVEsTime2Fix_FormattedDates910[[#This Row],[Time2Fix]]&gt;499,CVEsTime2Fix_FormattedDates910[[#This Row],[Time2Fix]]&lt;1000),1,0)</f>
        <v>0</v>
      </c>
    </row>
    <row r="492" spans="1:12" hidden="1" x14ac:dyDescent="0.25">
      <c r="A492" t="s">
        <v>361</v>
      </c>
      <c r="B492" s="11">
        <v>43097</v>
      </c>
      <c r="C492" s="11">
        <v>43241</v>
      </c>
      <c r="D492" s="15">
        <v>144</v>
      </c>
      <c r="E492">
        <f>IF(CVEsTime2Fix_FormattedDates910[[#This Row],[Time2Fix]]&lt;0,1,0)</f>
        <v>0</v>
      </c>
      <c r="F492">
        <f>IF(AND(CVEsTime2Fix_FormattedDates910[[#This Row],[Time2Fix]]&gt;0,CVEsTime2Fix_FormattedDates910[[#This Row],[Time2Fix]]&lt;50),1,0)</f>
        <v>0</v>
      </c>
      <c r="G492">
        <f>IF(AND(CVEsTime2Fix_FormattedDates910[[#This Row],[Time2Fix]]&gt;49,CVEsTime2Fix_FormattedDates910[[#This Row],[Time2Fix]]&lt;100),1,0)</f>
        <v>0</v>
      </c>
      <c r="H492">
        <f>IF(AND(CVEsTime2Fix_FormattedDates910[[#This Row],[Time2Fix]]&gt;99,CVEsTime2Fix_FormattedDates910[[#This Row],[Time2Fix]]&lt;200),1,0)</f>
        <v>1</v>
      </c>
      <c r="I492">
        <f>IF(AND(CVEsTime2Fix_FormattedDates910[[#This Row],[Time2Fix]]&gt;199,CVEsTime2Fix_FormattedDates910[[#This Row],[Time2Fix]]&lt;300),1,0)</f>
        <v>0</v>
      </c>
      <c r="J492">
        <f>IF(AND(CVEsTime2Fix_FormattedDates910[[#This Row],[Time2Fix]]&gt;299,CVEsTime2Fix_FormattedDates910[[#This Row],[Time2Fix]]&lt;400),1,0)</f>
        <v>0</v>
      </c>
      <c r="K492">
        <f>IF(AND(CVEsTime2Fix_FormattedDates910[[#This Row],[Time2Fix]]&gt;399,CVEsTime2Fix_FormattedDates910[[#This Row],[Time2Fix]]&lt;500),1,0)</f>
        <v>0</v>
      </c>
      <c r="L492">
        <f>IF(AND(CVEsTime2Fix_FormattedDates910[[#This Row],[Time2Fix]]&gt;499,CVEsTime2Fix_FormattedDates910[[#This Row],[Time2Fix]]&lt;1000),1,0)</f>
        <v>0</v>
      </c>
    </row>
    <row r="493" spans="1:12" hidden="1" x14ac:dyDescent="0.25">
      <c r="A493" t="s">
        <v>362</v>
      </c>
      <c r="B493" s="11">
        <v>43097</v>
      </c>
      <c r="C493" s="11">
        <v>43241</v>
      </c>
      <c r="D493" s="15">
        <v>144</v>
      </c>
      <c r="E493">
        <f>IF(CVEsTime2Fix_FormattedDates910[[#This Row],[Time2Fix]]&lt;0,1,0)</f>
        <v>0</v>
      </c>
      <c r="F493">
        <f>IF(AND(CVEsTime2Fix_FormattedDates910[[#This Row],[Time2Fix]]&gt;0,CVEsTime2Fix_FormattedDates910[[#This Row],[Time2Fix]]&lt;50),1,0)</f>
        <v>0</v>
      </c>
      <c r="G493">
        <f>IF(AND(CVEsTime2Fix_FormattedDates910[[#This Row],[Time2Fix]]&gt;49,CVEsTime2Fix_FormattedDates910[[#This Row],[Time2Fix]]&lt;100),1,0)</f>
        <v>0</v>
      </c>
      <c r="H493">
        <f>IF(AND(CVEsTime2Fix_FormattedDates910[[#This Row],[Time2Fix]]&gt;99,CVEsTime2Fix_FormattedDates910[[#This Row],[Time2Fix]]&lt;200),1,0)</f>
        <v>1</v>
      </c>
      <c r="I493">
        <f>IF(AND(CVEsTime2Fix_FormattedDates910[[#This Row],[Time2Fix]]&gt;199,CVEsTime2Fix_FormattedDates910[[#This Row],[Time2Fix]]&lt;300),1,0)</f>
        <v>0</v>
      </c>
      <c r="J493">
        <f>IF(AND(CVEsTime2Fix_FormattedDates910[[#This Row],[Time2Fix]]&gt;299,CVEsTime2Fix_FormattedDates910[[#This Row],[Time2Fix]]&lt;400),1,0)</f>
        <v>0</v>
      </c>
      <c r="K493">
        <f>IF(AND(CVEsTime2Fix_FormattedDates910[[#This Row],[Time2Fix]]&gt;399,CVEsTime2Fix_FormattedDates910[[#This Row],[Time2Fix]]&lt;500),1,0)</f>
        <v>0</v>
      </c>
      <c r="L493">
        <f>IF(AND(CVEsTime2Fix_FormattedDates910[[#This Row],[Time2Fix]]&gt;499,CVEsTime2Fix_FormattedDates910[[#This Row],[Time2Fix]]&lt;1000),1,0)</f>
        <v>0</v>
      </c>
    </row>
    <row r="494" spans="1:12" hidden="1" x14ac:dyDescent="0.25">
      <c r="A494" t="s">
        <v>363</v>
      </c>
      <c r="B494" s="11">
        <v>43097</v>
      </c>
      <c r="C494" s="11">
        <v>43326</v>
      </c>
      <c r="D494" s="15">
        <v>229</v>
      </c>
      <c r="E494">
        <f>IF(CVEsTime2Fix_FormattedDates910[[#This Row],[Time2Fix]]&lt;0,1,0)</f>
        <v>0</v>
      </c>
      <c r="F494">
        <f>IF(AND(CVEsTime2Fix_FormattedDates910[[#This Row],[Time2Fix]]&gt;0,CVEsTime2Fix_FormattedDates910[[#This Row],[Time2Fix]]&lt;50),1,0)</f>
        <v>0</v>
      </c>
      <c r="G494">
        <f>IF(AND(CVEsTime2Fix_FormattedDates910[[#This Row],[Time2Fix]]&gt;49,CVEsTime2Fix_FormattedDates910[[#This Row],[Time2Fix]]&lt;100),1,0)</f>
        <v>0</v>
      </c>
      <c r="H494">
        <f>IF(AND(CVEsTime2Fix_FormattedDates910[[#This Row],[Time2Fix]]&gt;99,CVEsTime2Fix_FormattedDates910[[#This Row],[Time2Fix]]&lt;200),1,0)</f>
        <v>0</v>
      </c>
      <c r="I494">
        <f>IF(AND(CVEsTime2Fix_FormattedDates910[[#This Row],[Time2Fix]]&gt;199,CVEsTime2Fix_FormattedDates910[[#This Row],[Time2Fix]]&lt;300),1,0)</f>
        <v>1</v>
      </c>
      <c r="J494">
        <f>IF(AND(CVEsTime2Fix_FormattedDates910[[#This Row],[Time2Fix]]&gt;299,CVEsTime2Fix_FormattedDates910[[#This Row],[Time2Fix]]&lt;400),1,0)</f>
        <v>0</v>
      </c>
      <c r="K494">
        <f>IF(AND(CVEsTime2Fix_FormattedDates910[[#This Row],[Time2Fix]]&gt;399,CVEsTime2Fix_FormattedDates910[[#This Row],[Time2Fix]]&lt;500),1,0)</f>
        <v>0</v>
      </c>
      <c r="L494">
        <f>IF(AND(CVEsTime2Fix_FormattedDates910[[#This Row],[Time2Fix]]&gt;499,CVEsTime2Fix_FormattedDates910[[#This Row],[Time2Fix]]&lt;1000),1,0)</f>
        <v>0</v>
      </c>
    </row>
    <row r="495" spans="1:12" hidden="1" x14ac:dyDescent="0.25">
      <c r="A495" t="s">
        <v>364</v>
      </c>
      <c r="B495" s="11">
        <v>43102</v>
      </c>
      <c r="C495" s="11">
        <v>43167</v>
      </c>
      <c r="D495" s="15">
        <v>65</v>
      </c>
      <c r="E495">
        <f>IF(CVEsTime2Fix_FormattedDates910[[#This Row],[Time2Fix]]&lt;0,1,0)</f>
        <v>0</v>
      </c>
      <c r="F495">
        <f>IF(AND(CVEsTime2Fix_FormattedDates910[[#This Row],[Time2Fix]]&gt;0,CVEsTime2Fix_FormattedDates910[[#This Row],[Time2Fix]]&lt;50),1,0)</f>
        <v>0</v>
      </c>
      <c r="G495">
        <f>IF(AND(CVEsTime2Fix_FormattedDates910[[#This Row],[Time2Fix]]&gt;49,CVEsTime2Fix_FormattedDates910[[#This Row],[Time2Fix]]&lt;100),1,0)</f>
        <v>1</v>
      </c>
      <c r="H495">
        <f>IF(AND(CVEsTime2Fix_FormattedDates910[[#This Row],[Time2Fix]]&gt;99,CVEsTime2Fix_FormattedDates910[[#This Row],[Time2Fix]]&lt;200),1,0)</f>
        <v>0</v>
      </c>
      <c r="I495">
        <f>IF(AND(CVEsTime2Fix_FormattedDates910[[#This Row],[Time2Fix]]&gt;199,CVEsTime2Fix_FormattedDates910[[#This Row],[Time2Fix]]&lt;300),1,0)</f>
        <v>0</v>
      </c>
      <c r="J495">
        <f>IF(AND(CVEsTime2Fix_FormattedDates910[[#This Row],[Time2Fix]]&gt;299,CVEsTime2Fix_FormattedDates910[[#This Row],[Time2Fix]]&lt;400),1,0)</f>
        <v>0</v>
      </c>
      <c r="K495">
        <f>IF(AND(CVEsTime2Fix_FormattedDates910[[#This Row],[Time2Fix]]&gt;399,CVEsTime2Fix_FormattedDates910[[#This Row],[Time2Fix]]&lt;500),1,0)</f>
        <v>0</v>
      </c>
      <c r="L495">
        <f>IF(AND(CVEsTime2Fix_FormattedDates910[[#This Row],[Time2Fix]]&gt;499,CVEsTime2Fix_FormattedDates910[[#This Row],[Time2Fix]]&lt;1000),1,0)</f>
        <v>0</v>
      </c>
    </row>
    <row r="496" spans="1:12" hidden="1" x14ac:dyDescent="0.25">
      <c r="A496" t="s">
        <v>365</v>
      </c>
      <c r="B496" s="11">
        <v>43102</v>
      </c>
      <c r="C496" s="11">
        <v>43167</v>
      </c>
      <c r="D496" s="15">
        <v>65</v>
      </c>
      <c r="E496">
        <f>IF(CVEsTime2Fix_FormattedDates910[[#This Row],[Time2Fix]]&lt;0,1,0)</f>
        <v>0</v>
      </c>
      <c r="F496">
        <f>IF(AND(CVEsTime2Fix_FormattedDates910[[#This Row],[Time2Fix]]&gt;0,CVEsTime2Fix_FormattedDates910[[#This Row],[Time2Fix]]&lt;50),1,0)</f>
        <v>0</v>
      </c>
      <c r="G496">
        <f>IF(AND(CVEsTime2Fix_FormattedDates910[[#This Row],[Time2Fix]]&gt;49,CVEsTime2Fix_FormattedDates910[[#This Row],[Time2Fix]]&lt;100),1,0)</f>
        <v>1</v>
      </c>
      <c r="H496">
        <f>IF(AND(CVEsTime2Fix_FormattedDates910[[#This Row],[Time2Fix]]&gt;99,CVEsTime2Fix_FormattedDates910[[#This Row],[Time2Fix]]&lt;200),1,0)</f>
        <v>0</v>
      </c>
      <c r="I496">
        <f>IF(AND(CVEsTime2Fix_FormattedDates910[[#This Row],[Time2Fix]]&gt;199,CVEsTime2Fix_FormattedDates910[[#This Row],[Time2Fix]]&lt;300),1,0)</f>
        <v>0</v>
      </c>
      <c r="J496">
        <f>IF(AND(CVEsTime2Fix_FormattedDates910[[#This Row],[Time2Fix]]&gt;299,CVEsTime2Fix_FormattedDates910[[#This Row],[Time2Fix]]&lt;400),1,0)</f>
        <v>0</v>
      </c>
      <c r="K496">
        <f>IF(AND(CVEsTime2Fix_FormattedDates910[[#This Row],[Time2Fix]]&gt;399,CVEsTime2Fix_FormattedDates910[[#This Row],[Time2Fix]]&lt;500),1,0)</f>
        <v>0</v>
      </c>
      <c r="L496">
        <f>IF(AND(CVEsTime2Fix_FormattedDates910[[#This Row],[Time2Fix]]&gt;499,CVEsTime2Fix_FormattedDates910[[#This Row],[Time2Fix]]&lt;1000),1,0)</f>
        <v>0</v>
      </c>
    </row>
    <row r="497" spans="1:12" hidden="1" x14ac:dyDescent="0.25">
      <c r="A497" t="s">
        <v>367</v>
      </c>
      <c r="B497" s="11">
        <v>43102</v>
      </c>
      <c r="C497" s="11">
        <v>43167</v>
      </c>
      <c r="D497" s="15">
        <v>65</v>
      </c>
      <c r="E497">
        <f>IF(CVEsTime2Fix_FormattedDates910[[#This Row],[Time2Fix]]&lt;0,1,0)</f>
        <v>0</v>
      </c>
      <c r="F497">
        <f>IF(AND(CVEsTime2Fix_FormattedDates910[[#This Row],[Time2Fix]]&gt;0,CVEsTime2Fix_FormattedDates910[[#This Row],[Time2Fix]]&lt;50),1,0)</f>
        <v>0</v>
      </c>
      <c r="G497">
        <f>IF(AND(CVEsTime2Fix_FormattedDates910[[#This Row],[Time2Fix]]&gt;49,CVEsTime2Fix_FormattedDates910[[#This Row],[Time2Fix]]&lt;100),1,0)</f>
        <v>1</v>
      </c>
      <c r="H497">
        <f>IF(AND(CVEsTime2Fix_FormattedDates910[[#This Row],[Time2Fix]]&gt;99,CVEsTime2Fix_FormattedDates910[[#This Row],[Time2Fix]]&lt;200),1,0)</f>
        <v>0</v>
      </c>
      <c r="I497">
        <f>IF(AND(CVEsTime2Fix_FormattedDates910[[#This Row],[Time2Fix]]&gt;199,CVEsTime2Fix_FormattedDates910[[#This Row],[Time2Fix]]&lt;300),1,0)</f>
        <v>0</v>
      </c>
      <c r="J497">
        <f>IF(AND(CVEsTime2Fix_FormattedDates910[[#This Row],[Time2Fix]]&gt;299,CVEsTime2Fix_FormattedDates910[[#This Row],[Time2Fix]]&lt;400),1,0)</f>
        <v>0</v>
      </c>
      <c r="K497">
        <f>IF(AND(CVEsTime2Fix_FormattedDates910[[#This Row],[Time2Fix]]&gt;399,CVEsTime2Fix_FormattedDates910[[#This Row],[Time2Fix]]&lt;500),1,0)</f>
        <v>0</v>
      </c>
      <c r="L497">
        <f>IF(AND(CVEsTime2Fix_FormattedDates910[[#This Row],[Time2Fix]]&gt;499,CVEsTime2Fix_FormattedDates910[[#This Row],[Time2Fix]]&lt;1000),1,0)</f>
        <v>0</v>
      </c>
    </row>
    <row r="498" spans="1:12" hidden="1" x14ac:dyDescent="0.25">
      <c r="A498" t="s">
        <v>125</v>
      </c>
      <c r="B498" s="11">
        <v>42376</v>
      </c>
      <c r="C498" s="11">
        <v>42424</v>
      </c>
      <c r="D498" s="15">
        <v>48</v>
      </c>
      <c r="E498">
        <f>IF(CVEsTime2Fix_FormattedDates910[[#This Row],[Time2Fix]]&lt;0,1,0)</f>
        <v>0</v>
      </c>
      <c r="F498">
        <f>IF(AND(CVEsTime2Fix_FormattedDates910[[#This Row],[Time2Fix]]&gt;0,CVEsTime2Fix_FormattedDates910[[#This Row],[Time2Fix]]&lt;50),1,0)</f>
        <v>1</v>
      </c>
      <c r="G498">
        <f>IF(AND(CVEsTime2Fix_FormattedDates910[[#This Row],[Time2Fix]]&gt;49,CVEsTime2Fix_FormattedDates910[[#This Row],[Time2Fix]]&lt;100),1,0)</f>
        <v>0</v>
      </c>
      <c r="H498">
        <f>IF(AND(CVEsTime2Fix_FormattedDates910[[#This Row],[Time2Fix]]&gt;99,CVEsTime2Fix_FormattedDates910[[#This Row],[Time2Fix]]&lt;200),1,0)</f>
        <v>0</v>
      </c>
      <c r="I498">
        <f>IF(AND(CVEsTime2Fix_FormattedDates910[[#This Row],[Time2Fix]]&gt;199,CVEsTime2Fix_FormattedDates910[[#This Row],[Time2Fix]]&lt;300),1,0)</f>
        <v>0</v>
      </c>
      <c r="J498">
        <f>IF(AND(CVEsTime2Fix_FormattedDates910[[#This Row],[Time2Fix]]&gt;299,CVEsTime2Fix_FormattedDates910[[#This Row],[Time2Fix]]&lt;400),1,0)</f>
        <v>0</v>
      </c>
      <c r="K498">
        <f>IF(AND(CVEsTime2Fix_FormattedDates910[[#This Row],[Time2Fix]]&gt;399,CVEsTime2Fix_FormattedDates910[[#This Row],[Time2Fix]]&lt;500),1,0)</f>
        <v>0</v>
      </c>
      <c r="L498">
        <f>IF(AND(CVEsTime2Fix_FormattedDates910[[#This Row],[Time2Fix]]&gt;499,CVEsTime2Fix_FormattedDates910[[#This Row],[Time2Fix]]&lt;1000),1,0)</f>
        <v>0</v>
      </c>
    </row>
    <row r="499" spans="1:12" hidden="1" x14ac:dyDescent="0.25">
      <c r="A499" t="s">
        <v>369</v>
      </c>
      <c r="B499" s="11">
        <v>43112</v>
      </c>
      <c r="C499" s="11" t="s">
        <v>1159</v>
      </c>
      <c r="D499" s="15">
        <v>18</v>
      </c>
      <c r="E499">
        <f>IF(CVEsTime2Fix_FormattedDates910[[#This Row],[Time2Fix]]&lt;0,1,0)</f>
        <v>0</v>
      </c>
      <c r="F499">
        <f>IF(AND(CVEsTime2Fix_FormattedDates910[[#This Row],[Time2Fix]]&gt;0,CVEsTime2Fix_FormattedDates910[[#This Row],[Time2Fix]]&lt;50),1,0)</f>
        <v>1</v>
      </c>
      <c r="G499">
        <f>IF(AND(CVEsTime2Fix_FormattedDates910[[#This Row],[Time2Fix]]&gt;49,CVEsTime2Fix_FormattedDates910[[#This Row],[Time2Fix]]&lt;100),1,0)</f>
        <v>0</v>
      </c>
      <c r="H499">
        <f>IF(AND(CVEsTime2Fix_FormattedDates910[[#This Row],[Time2Fix]]&gt;99,CVEsTime2Fix_FormattedDates910[[#This Row],[Time2Fix]]&lt;200),1,0)</f>
        <v>0</v>
      </c>
      <c r="I499">
        <f>IF(AND(CVEsTime2Fix_FormattedDates910[[#This Row],[Time2Fix]]&gt;199,CVEsTime2Fix_FormattedDates910[[#This Row],[Time2Fix]]&lt;300),1,0)</f>
        <v>0</v>
      </c>
      <c r="J499">
        <f>IF(AND(CVEsTime2Fix_FormattedDates910[[#This Row],[Time2Fix]]&gt;299,CVEsTime2Fix_FormattedDates910[[#This Row],[Time2Fix]]&lt;400),1,0)</f>
        <v>0</v>
      </c>
      <c r="K499">
        <f>IF(AND(CVEsTime2Fix_FormattedDates910[[#This Row],[Time2Fix]]&gt;399,CVEsTime2Fix_FormattedDates910[[#This Row],[Time2Fix]]&lt;500),1,0)</f>
        <v>0</v>
      </c>
      <c r="L499">
        <f>IF(AND(CVEsTime2Fix_FormattedDates910[[#This Row],[Time2Fix]]&gt;499,CVEsTime2Fix_FormattedDates910[[#This Row],[Time2Fix]]&lt;1000),1,0)</f>
        <v>0</v>
      </c>
    </row>
    <row r="500" spans="1:12" hidden="1" x14ac:dyDescent="0.25">
      <c r="A500" t="s">
        <v>814</v>
      </c>
      <c r="B500" s="11">
        <v>43480</v>
      </c>
      <c r="C500" s="11">
        <v>43588</v>
      </c>
      <c r="D500" s="15">
        <v>108</v>
      </c>
      <c r="E500">
        <f>IF(CVEsTime2Fix_FormattedDates910[[#This Row],[Time2Fix]]&lt;0,1,0)</f>
        <v>0</v>
      </c>
      <c r="F500">
        <f>IF(AND(CVEsTime2Fix_FormattedDates910[[#This Row],[Time2Fix]]&gt;0,CVEsTime2Fix_FormattedDates910[[#This Row],[Time2Fix]]&lt;50),1,0)</f>
        <v>0</v>
      </c>
      <c r="G500">
        <f>IF(AND(CVEsTime2Fix_FormattedDates910[[#This Row],[Time2Fix]]&gt;49,CVEsTime2Fix_FormattedDates910[[#This Row],[Time2Fix]]&lt;100),1,0)</f>
        <v>0</v>
      </c>
      <c r="H500">
        <f>IF(AND(CVEsTime2Fix_FormattedDates910[[#This Row],[Time2Fix]]&gt;99,CVEsTime2Fix_FormattedDates910[[#This Row],[Time2Fix]]&lt;200),1,0)</f>
        <v>1</v>
      </c>
      <c r="I500">
        <f>IF(AND(CVEsTime2Fix_FormattedDates910[[#This Row],[Time2Fix]]&gt;199,CVEsTime2Fix_FormattedDates910[[#This Row],[Time2Fix]]&lt;300),1,0)</f>
        <v>0</v>
      </c>
      <c r="J500">
        <f>IF(AND(CVEsTime2Fix_FormattedDates910[[#This Row],[Time2Fix]]&gt;299,CVEsTime2Fix_FormattedDates910[[#This Row],[Time2Fix]]&lt;400),1,0)</f>
        <v>0</v>
      </c>
      <c r="K500">
        <f>IF(AND(CVEsTime2Fix_FormattedDates910[[#This Row],[Time2Fix]]&gt;399,CVEsTime2Fix_FormattedDates910[[#This Row],[Time2Fix]]&lt;500),1,0)</f>
        <v>0</v>
      </c>
      <c r="L500">
        <f>IF(AND(CVEsTime2Fix_FormattedDates910[[#This Row],[Time2Fix]]&gt;499,CVEsTime2Fix_FormattedDates910[[#This Row],[Time2Fix]]&lt;1000),1,0)</f>
        <v>0</v>
      </c>
    </row>
    <row r="501" spans="1:12" hidden="1" x14ac:dyDescent="0.25">
      <c r="A501" t="s">
        <v>372</v>
      </c>
      <c r="B501" s="11">
        <v>43146</v>
      </c>
      <c r="C501" s="11">
        <v>43599</v>
      </c>
      <c r="D501" s="15">
        <v>453</v>
      </c>
      <c r="E501">
        <f>IF(CVEsTime2Fix_FormattedDates910[[#This Row],[Time2Fix]]&lt;0,1,0)</f>
        <v>0</v>
      </c>
      <c r="F501">
        <f>IF(AND(CVEsTime2Fix_FormattedDates910[[#This Row],[Time2Fix]]&gt;0,CVEsTime2Fix_FormattedDates910[[#This Row],[Time2Fix]]&lt;50),1,0)</f>
        <v>0</v>
      </c>
      <c r="G501">
        <f>IF(AND(CVEsTime2Fix_FormattedDates910[[#This Row],[Time2Fix]]&gt;49,CVEsTime2Fix_FormattedDates910[[#This Row],[Time2Fix]]&lt;100),1,0)</f>
        <v>0</v>
      </c>
      <c r="H501">
        <f>IF(AND(CVEsTime2Fix_FormattedDates910[[#This Row],[Time2Fix]]&gt;99,CVEsTime2Fix_FormattedDates910[[#This Row],[Time2Fix]]&lt;200),1,0)</f>
        <v>0</v>
      </c>
      <c r="I501">
        <f>IF(AND(CVEsTime2Fix_FormattedDates910[[#This Row],[Time2Fix]]&gt;199,CVEsTime2Fix_FormattedDates910[[#This Row],[Time2Fix]]&lt;300),1,0)</f>
        <v>0</v>
      </c>
      <c r="J501">
        <f>IF(AND(CVEsTime2Fix_FormattedDates910[[#This Row],[Time2Fix]]&gt;299,CVEsTime2Fix_FormattedDates910[[#This Row],[Time2Fix]]&lt;400),1,0)</f>
        <v>0</v>
      </c>
      <c r="K501">
        <f>IF(AND(CVEsTime2Fix_FormattedDates910[[#This Row],[Time2Fix]]&gt;399,CVEsTime2Fix_FormattedDates910[[#This Row],[Time2Fix]]&lt;500),1,0)</f>
        <v>1</v>
      </c>
      <c r="L501">
        <f>IF(AND(CVEsTime2Fix_FormattedDates910[[#This Row],[Time2Fix]]&gt;499,CVEsTime2Fix_FormattedDates910[[#This Row],[Time2Fix]]&lt;1000),1,0)</f>
        <v>0</v>
      </c>
    </row>
    <row r="502" spans="1:12" hidden="1" x14ac:dyDescent="0.25">
      <c r="A502" t="s">
        <v>373</v>
      </c>
      <c r="B502" s="11">
        <v>43167</v>
      </c>
      <c r="C502" s="11">
        <v>43496</v>
      </c>
      <c r="D502" s="15">
        <v>329</v>
      </c>
      <c r="E502">
        <f>IF(CVEsTime2Fix_FormattedDates910[[#This Row],[Time2Fix]]&lt;0,1,0)</f>
        <v>0</v>
      </c>
      <c r="F502">
        <f>IF(AND(CVEsTime2Fix_FormattedDates910[[#This Row],[Time2Fix]]&gt;0,CVEsTime2Fix_FormattedDates910[[#This Row],[Time2Fix]]&lt;50),1,0)</f>
        <v>0</v>
      </c>
      <c r="G502">
        <f>IF(AND(CVEsTime2Fix_FormattedDates910[[#This Row],[Time2Fix]]&gt;49,CVEsTime2Fix_FormattedDates910[[#This Row],[Time2Fix]]&lt;100),1,0)</f>
        <v>0</v>
      </c>
      <c r="H502">
        <f>IF(AND(CVEsTime2Fix_FormattedDates910[[#This Row],[Time2Fix]]&gt;99,CVEsTime2Fix_FormattedDates910[[#This Row],[Time2Fix]]&lt;200),1,0)</f>
        <v>0</v>
      </c>
      <c r="I502">
        <f>IF(AND(CVEsTime2Fix_FormattedDates910[[#This Row],[Time2Fix]]&gt;199,CVEsTime2Fix_FormattedDates910[[#This Row],[Time2Fix]]&lt;300),1,0)</f>
        <v>0</v>
      </c>
      <c r="J502">
        <f>IF(AND(CVEsTime2Fix_FormattedDates910[[#This Row],[Time2Fix]]&gt;299,CVEsTime2Fix_FormattedDates910[[#This Row],[Time2Fix]]&lt;400),1,0)</f>
        <v>1</v>
      </c>
      <c r="K502">
        <f>IF(AND(CVEsTime2Fix_FormattedDates910[[#This Row],[Time2Fix]]&gt;399,CVEsTime2Fix_FormattedDates910[[#This Row],[Time2Fix]]&lt;500),1,0)</f>
        <v>0</v>
      </c>
      <c r="L502">
        <f>IF(AND(CVEsTime2Fix_FormattedDates910[[#This Row],[Time2Fix]]&gt;499,CVEsTime2Fix_FormattedDates910[[#This Row],[Time2Fix]]&lt;1000),1,0)</f>
        <v>0</v>
      </c>
    </row>
    <row r="503" spans="1:12" hidden="1" x14ac:dyDescent="0.25">
      <c r="A503" t="s">
        <v>374</v>
      </c>
      <c r="B503" s="11">
        <v>43167</v>
      </c>
      <c r="C503" s="11">
        <v>43496</v>
      </c>
      <c r="D503" s="15">
        <v>329</v>
      </c>
      <c r="E503">
        <f>IF(CVEsTime2Fix_FormattedDates910[[#This Row],[Time2Fix]]&lt;0,1,0)</f>
        <v>0</v>
      </c>
      <c r="F503">
        <f>IF(AND(CVEsTime2Fix_FormattedDates910[[#This Row],[Time2Fix]]&gt;0,CVEsTime2Fix_FormattedDates910[[#This Row],[Time2Fix]]&lt;50),1,0)</f>
        <v>0</v>
      </c>
      <c r="G503">
        <f>IF(AND(CVEsTime2Fix_FormattedDates910[[#This Row],[Time2Fix]]&gt;49,CVEsTime2Fix_FormattedDates910[[#This Row],[Time2Fix]]&lt;100),1,0)</f>
        <v>0</v>
      </c>
      <c r="H503">
        <f>IF(AND(CVEsTime2Fix_FormattedDates910[[#This Row],[Time2Fix]]&gt;99,CVEsTime2Fix_FormattedDates910[[#This Row],[Time2Fix]]&lt;200),1,0)</f>
        <v>0</v>
      </c>
      <c r="I503">
        <f>IF(AND(CVEsTime2Fix_FormattedDates910[[#This Row],[Time2Fix]]&gt;199,CVEsTime2Fix_FormattedDates910[[#This Row],[Time2Fix]]&lt;300),1,0)</f>
        <v>0</v>
      </c>
      <c r="J503">
        <f>IF(AND(CVEsTime2Fix_FormattedDates910[[#This Row],[Time2Fix]]&gt;299,CVEsTime2Fix_FormattedDates910[[#This Row],[Time2Fix]]&lt;400),1,0)</f>
        <v>1</v>
      </c>
      <c r="K503">
        <f>IF(AND(CVEsTime2Fix_FormattedDates910[[#This Row],[Time2Fix]]&gt;399,CVEsTime2Fix_FormattedDates910[[#This Row],[Time2Fix]]&lt;500),1,0)</f>
        <v>0</v>
      </c>
      <c r="L503">
        <f>IF(AND(CVEsTime2Fix_FormattedDates910[[#This Row],[Time2Fix]]&gt;499,CVEsTime2Fix_FormattedDates910[[#This Row],[Time2Fix]]&lt;1000),1,0)</f>
        <v>0</v>
      </c>
    </row>
    <row r="504" spans="1:12" hidden="1" x14ac:dyDescent="0.25">
      <c r="A504" t="s">
        <v>375</v>
      </c>
      <c r="B504" s="11">
        <v>43167</v>
      </c>
      <c r="C504" s="11">
        <v>43496</v>
      </c>
      <c r="D504" s="15">
        <v>329</v>
      </c>
      <c r="E504">
        <f>IF(CVEsTime2Fix_FormattedDates910[[#This Row],[Time2Fix]]&lt;0,1,0)</f>
        <v>0</v>
      </c>
      <c r="F504">
        <f>IF(AND(CVEsTime2Fix_FormattedDates910[[#This Row],[Time2Fix]]&gt;0,CVEsTime2Fix_FormattedDates910[[#This Row],[Time2Fix]]&lt;50),1,0)</f>
        <v>0</v>
      </c>
      <c r="G504">
        <f>IF(AND(CVEsTime2Fix_FormattedDates910[[#This Row],[Time2Fix]]&gt;49,CVEsTime2Fix_FormattedDates910[[#This Row],[Time2Fix]]&lt;100),1,0)</f>
        <v>0</v>
      </c>
      <c r="H504">
        <f>IF(AND(CVEsTime2Fix_FormattedDates910[[#This Row],[Time2Fix]]&gt;99,CVEsTime2Fix_FormattedDates910[[#This Row],[Time2Fix]]&lt;200),1,0)</f>
        <v>0</v>
      </c>
      <c r="I504">
        <f>IF(AND(CVEsTime2Fix_FormattedDates910[[#This Row],[Time2Fix]]&gt;199,CVEsTime2Fix_FormattedDates910[[#This Row],[Time2Fix]]&lt;300),1,0)</f>
        <v>0</v>
      </c>
      <c r="J504">
        <f>IF(AND(CVEsTime2Fix_FormattedDates910[[#This Row],[Time2Fix]]&gt;299,CVEsTime2Fix_FormattedDates910[[#This Row],[Time2Fix]]&lt;400),1,0)</f>
        <v>1</v>
      </c>
      <c r="K504">
        <f>IF(AND(CVEsTime2Fix_FormattedDates910[[#This Row],[Time2Fix]]&gt;399,CVEsTime2Fix_FormattedDates910[[#This Row],[Time2Fix]]&lt;500),1,0)</f>
        <v>0</v>
      </c>
      <c r="L504">
        <f>IF(AND(CVEsTime2Fix_FormattedDates910[[#This Row],[Time2Fix]]&gt;499,CVEsTime2Fix_FormattedDates910[[#This Row],[Time2Fix]]&lt;1000),1,0)</f>
        <v>0</v>
      </c>
    </row>
    <row r="505" spans="1:12" hidden="1" x14ac:dyDescent="0.25">
      <c r="A505" t="s">
        <v>376</v>
      </c>
      <c r="B505" s="11">
        <v>43171</v>
      </c>
      <c r="C505" s="11">
        <v>43203</v>
      </c>
      <c r="D505" s="15">
        <v>32</v>
      </c>
      <c r="E505">
        <f>IF(CVEsTime2Fix_FormattedDates910[[#This Row],[Time2Fix]]&lt;0,1,0)</f>
        <v>0</v>
      </c>
      <c r="F505">
        <f>IF(AND(CVEsTime2Fix_FormattedDates910[[#This Row],[Time2Fix]]&gt;0,CVEsTime2Fix_FormattedDates910[[#This Row],[Time2Fix]]&lt;50),1,0)</f>
        <v>1</v>
      </c>
      <c r="G505">
        <f>IF(AND(CVEsTime2Fix_FormattedDates910[[#This Row],[Time2Fix]]&gt;49,CVEsTime2Fix_FormattedDates910[[#This Row],[Time2Fix]]&lt;100),1,0)</f>
        <v>0</v>
      </c>
      <c r="H505">
        <f>IF(AND(CVEsTime2Fix_FormattedDates910[[#This Row],[Time2Fix]]&gt;99,CVEsTime2Fix_FormattedDates910[[#This Row],[Time2Fix]]&lt;200),1,0)</f>
        <v>0</v>
      </c>
      <c r="I505">
        <f>IF(AND(CVEsTime2Fix_FormattedDates910[[#This Row],[Time2Fix]]&gt;199,CVEsTime2Fix_FormattedDates910[[#This Row],[Time2Fix]]&lt;300),1,0)</f>
        <v>0</v>
      </c>
      <c r="J505">
        <f>IF(AND(CVEsTime2Fix_FormattedDates910[[#This Row],[Time2Fix]]&gt;299,CVEsTime2Fix_FormattedDates910[[#This Row],[Time2Fix]]&lt;400),1,0)</f>
        <v>0</v>
      </c>
      <c r="K505">
        <f>IF(AND(CVEsTime2Fix_FormattedDates910[[#This Row],[Time2Fix]]&gt;399,CVEsTime2Fix_FormattedDates910[[#This Row],[Time2Fix]]&lt;500),1,0)</f>
        <v>0</v>
      </c>
      <c r="L505">
        <f>IF(AND(CVEsTime2Fix_FormattedDates910[[#This Row],[Time2Fix]]&gt;499,CVEsTime2Fix_FormattedDates910[[#This Row],[Time2Fix]]&lt;1000),1,0)</f>
        <v>0</v>
      </c>
    </row>
    <row r="506" spans="1:12" hidden="1" x14ac:dyDescent="0.25">
      <c r="A506" t="s">
        <v>378</v>
      </c>
      <c r="B506" s="11">
        <v>43173</v>
      </c>
      <c r="C506" s="11">
        <v>43200</v>
      </c>
      <c r="D506" s="15">
        <v>27</v>
      </c>
      <c r="E506">
        <f>IF(CVEsTime2Fix_FormattedDates910[[#This Row],[Time2Fix]]&lt;0,1,0)</f>
        <v>0</v>
      </c>
      <c r="F506">
        <f>IF(AND(CVEsTime2Fix_FormattedDates910[[#This Row],[Time2Fix]]&gt;0,CVEsTime2Fix_FormattedDates910[[#This Row],[Time2Fix]]&lt;50),1,0)</f>
        <v>1</v>
      </c>
      <c r="G506">
        <f>IF(AND(CVEsTime2Fix_FormattedDates910[[#This Row],[Time2Fix]]&gt;49,CVEsTime2Fix_FormattedDates910[[#This Row],[Time2Fix]]&lt;100),1,0)</f>
        <v>0</v>
      </c>
      <c r="H506">
        <f>IF(AND(CVEsTime2Fix_FormattedDates910[[#This Row],[Time2Fix]]&gt;99,CVEsTime2Fix_FormattedDates910[[#This Row],[Time2Fix]]&lt;200),1,0)</f>
        <v>0</v>
      </c>
      <c r="I506">
        <f>IF(AND(CVEsTime2Fix_FormattedDates910[[#This Row],[Time2Fix]]&gt;199,CVEsTime2Fix_FormattedDates910[[#This Row],[Time2Fix]]&lt;300),1,0)</f>
        <v>0</v>
      </c>
      <c r="J506">
        <f>IF(AND(CVEsTime2Fix_FormattedDates910[[#This Row],[Time2Fix]]&gt;299,CVEsTime2Fix_FormattedDates910[[#This Row],[Time2Fix]]&lt;400),1,0)</f>
        <v>0</v>
      </c>
      <c r="K506">
        <f>IF(AND(CVEsTime2Fix_FormattedDates910[[#This Row],[Time2Fix]]&gt;399,CVEsTime2Fix_FormattedDates910[[#This Row],[Time2Fix]]&lt;500),1,0)</f>
        <v>0</v>
      </c>
      <c r="L506">
        <f>IF(AND(CVEsTime2Fix_FormattedDates910[[#This Row],[Time2Fix]]&gt;499,CVEsTime2Fix_FormattedDates910[[#This Row],[Time2Fix]]&lt;1000),1,0)</f>
        <v>0</v>
      </c>
    </row>
    <row r="507" spans="1:12" hidden="1" x14ac:dyDescent="0.25">
      <c r="A507" t="s">
        <v>379</v>
      </c>
      <c r="B507" s="11">
        <v>43173</v>
      </c>
      <c r="C507" s="11">
        <v>43291</v>
      </c>
      <c r="D507" s="15">
        <v>118</v>
      </c>
      <c r="E507">
        <f>IF(CVEsTime2Fix_FormattedDates910[[#This Row],[Time2Fix]]&lt;0,1,0)</f>
        <v>0</v>
      </c>
      <c r="F507">
        <f>IF(AND(CVEsTime2Fix_FormattedDates910[[#This Row],[Time2Fix]]&gt;0,CVEsTime2Fix_FormattedDates910[[#This Row],[Time2Fix]]&lt;50),1,0)</f>
        <v>0</v>
      </c>
      <c r="G507">
        <f>IF(AND(CVEsTime2Fix_FormattedDates910[[#This Row],[Time2Fix]]&gt;49,CVEsTime2Fix_FormattedDates910[[#This Row],[Time2Fix]]&lt;100),1,0)</f>
        <v>0</v>
      </c>
      <c r="H507">
        <f>IF(AND(CVEsTime2Fix_FormattedDates910[[#This Row],[Time2Fix]]&gt;99,CVEsTime2Fix_FormattedDates910[[#This Row],[Time2Fix]]&lt;200),1,0)</f>
        <v>1</v>
      </c>
      <c r="I507">
        <f>IF(AND(CVEsTime2Fix_FormattedDates910[[#This Row],[Time2Fix]]&gt;199,CVEsTime2Fix_FormattedDates910[[#This Row],[Time2Fix]]&lt;300),1,0)</f>
        <v>0</v>
      </c>
      <c r="J507">
        <f>IF(AND(CVEsTime2Fix_FormattedDates910[[#This Row],[Time2Fix]]&gt;299,CVEsTime2Fix_FormattedDates910[[#This Row],[Time2Fix]]&lt;400),1,0)</f>
        <v>0</v>
      </c>
      <c r="K507">
        <f>IF(AND(CVEsTime2Fix_FormattedDates910[[#This Row],[Time2Fix]]&gt;399,CVEsTime2Fix_FormattedDates910[[#This Row],[Time2Fix]]&lt;500),1,0)</f>
        <v>0</v>
      </c>
      <c r="L507">
        <f>IF(AND(CVEsTime2Fix_FormattedDates910[[#This Row],[Time2Fix]]&gt;499,CVEsTime2Fix_FormattedDates910[[#This Row],[Time2Fix]]&lt;1000),1,0)</f>
        <v>0</v>
      </c>
    </row>
    <row r="508" spans="1:12" hidden="1" x14ac:dyDescent="0.25">
      <c r="A508" t="s">
        <v>380</v>
      </c>
      <c r="B508" s="11">
        <v>43186</v>
      </c>
      <c r="C508" s="11">
        <v>43363</v>
      </c>
      <c r="D508" s="15">
        <v>177</v>
      </c>
      <c r="E508">
        <f>IF(CVEsTime2Fix_FormattedDates910[[#This Row],[Time2Fix]]&lt;0,1,0)</f>
        <v>0</v>
      </c>
      <c r="F508">
        <f>IF(AND(CVEsTime2Fix_FormattedDates910[[#This Row],[Time2Fix]]&gt;0,CVEsTime2Fix_FormattedDates910[[#This Row],[Time2Fix]]&lt;50),1,0)</f>
        <v>0</v>
      </c>
      <c r="G508">
        <f>IF(AND(CVEsTime2Fix_FormattedDates910[[#This Row],[Time2Fix]]&gt;49,CVEsTime2Fix_FormattedDates910[[#This Row],[Time2Fix]]&lt;100),1,0)</f>
        <v>0</v>
      </c>
      <c r="H508">
        <f>IF(AND(CVEsTime2Fix_FormattedDates910[[#This Row],[Time2Fix]]&gt;99,CVEsTime2Fix_FormattedDates910[[#This Row],[Time2Fix]]&lt;200),1,0)</f>
        <v>1</v>
      </c>
      <c r="I508">
        <f>IF(AND(CVEsTime2Fix_FormattedDates910[[#This Row],[Time2Fix]]&gt;199,CVEsTime2Fix_FormattedDates910[[#This Row],[Time2Fix]]&lt;300),1,0)</f>
        <v>0</v>
      </c>
      <c r="J508">
        <f>IF(AND(CVEsTime2Fix_FormattedDates910[[#This Row],[Time2Fix]]&gt;299,CVEsTime2Fix_FormattedDates910[[#This Row],[Time2Fix]]&lt;400),1,0)</f>
        <v>0</v>
      </c>
      <c r="K508">
        <f>IF(AND(CVEsTime2Fix_FormattedDates910[[#This Row],[Time2Fix]]&gt;399,CVEsTime2Fix_FormattedDates910[[#This Row],[Time2Fix]]&lt;500),1,0)</f>
        <v>0</v>
      </c>
      <c r="L508">
        <f>IF(AND(CVEsTime2Fix_FormattedDates910[[#This Row],[Time2Fix]]&gt;499,CVEsTime2Fix_FormattedDates910[[#This Row],[Time2Fix]]&lt;1000),1,0)</f>
        <v>0</v>
      </c>
    </row>
    <row r="509" spans="1:12" hidden="1" x14ac:dyDescent="0.25">
      <c r="A509" t="s">
        <v>381</v>
      </c>
      <c r="B509" s="11">
        <v>43186</v>
      </c>
      <c r="C509" s="11">
        <v>43419</v>
      </c>
      <c r="D509" s="15">
        <v>233</v>
      </c>
      <c r="E509">
        <f>IF(CVEsTime2Fix_FormattedDates910[[#This Row],[Time2Fix]]&lt;0,1,0)</f>
        <v>0</v>
      </c>
      <c r="F509">
        <f>IF(AND(CVEsTime2Fix_FormattedDates910[[#This Row],[Time2Fix]]&gt;0,CVEsTime2Fix_FormattedDates910[[#This Row],[Time2Fix]]&lt;50),1,0)</f>
        <v>0</v>
      </c>
      <c r="G509">
        <f>IF(AND(CVEsTime2Fix_FormattedDates910[[#This Row],[Time2Fix]]&gt;49,CVEsTime2Fix_FormattedDates910[[#This Row],[Time2Fix]]&lt;100),1,0)</f>
        <v>0</v>
      </c>
      <c r="H509">
        <f>IF(AND(CVEsTime2Fix_FormattedDates910[[#This Row],[Time2Fix]]&gt;99,CVEsTime2Fix_FormattedDates910[[#This Row],[Time2Fix]]&lt;200),1,0)</f>
        <v>0</v>
      </c>
      <c r="I509">
        <f>IF(AND(CVEsTime2Fix_FormattedDates910[[#This Row],[Time2Fix]]&gt;199,CVEsTime2Fix_FormattedDates910[[#This Row],[Time2Fix]]&lt;300),1,0)</f>
        <v>1</v>
      </c>
      <c r="J509">
        <f>IF(AND(CVEsTime2Fix_FormattedDates910[[#This Row],[Time2Fix]]&gt;299,CVEsTime2Fix_FormattedDates910[[#This Row],[Time2Fix]]&lt;400),1,0)</f>
        <v>0</v>
      </c>
      <c r="K509">
        <f>IF(AND(CVEsTime2Fix_FormattedDates910[[#This Row],[Time2Fix]]&gt;399,CVEsTime2Fix_FormattedDates910[[#This Row],[Time2Fix]]&lt;500),1,0)</f>
        <v>0</v>
      </c>
      <c r="L509">
        <f>IF(AND(CVEsTime2Fix_FormattedDates910[[#This Row],[Time2Fix]]&gt;499,CVEsTime2Fix_FormattedDates910[[#This Row],[Time2Fix]]&lt;1000),1,0)</f>
        <v>0</v>
      </c>
    </row>
    <row r="510" spans="1:12" hidden="1" x14ac:dyDescent="0.25">
      <c r="A510" t="s">
        <v>383</v>
      </c>
      <c r="B510" s="11">
        <v>43189</v>
      </c>
      <c r="C510" s="11">
        <v>43325</v>
      </c>
      <c r="D510" s="15">
        <v>136</v>
      </c>
      <c r="E510">
        <f>IF(CVEsTime2Fix_FormattedDates910[[#This Row],[Time2Fix]]&lt;0,1,0)</f>
        <v>0</v>
      </c>
      <c r="F510">
        <f>IF(AND(CVEsTime2Fix_FormattedDates910[[#This Row],[Time2Fix]]&gt;0,CVEsTime2Fix_FormattedDates910[[#This Row],[Time2Fix]]&lt;50),1,0)</f>
        <v>0</v>
      </c>
      <c r="G510">
        <f>IF(AND(CVEsTime2Fix_FormattedDates910[[#This Row],[Time2Fix]]&gt;49,CVEsTime2Fix_FormattedDates910[[#This Row],[Time2Fix]]&lt;100),1,0)</f>
        <v>0</v>
      </c>
      <c r="H510">
        <f>IF(AND(CVEsTime2Fix_FormattedDates910[[#This Row],[Time2Fix]]&gt;99,CVEsTime2Fix_FormattedDates910[[#This Row],[Time2Fix]]&lt;200),1,0)</f>
        <v>1</v>
      </c>
      <c r="I510">
        <f>IF(AND(CVEsTime2Fix_FormattedDates910[[#This Row],[Time2Fix]]&gt;199,CVEsTime2Fix_FormattedDates910[[#This Row],[Time2Fix]]&lt;300),1,0)</f>
        <v>0</v>
      </c>
      <c r="J510">
        <f>IF(AND(CVEsTime2Fix_FormattedDates910[[#This Row],[Time2Fix]]&gt;299,CVEsTime2Fix_FormattedDates910[[#This Row],[Time2Fix]]&lt;400),1,0)</f>
        <v>0</v>
      </c>
      <c r="K510">
        <f>IF(AND(CVEsTime2Fix_FormattedDates910[[#This Row],[Time2Fix]]&gt;399,CVEsTime2Fix_FormattedDates910[[#This Row],[Time2Fix]]&lt;500),1,0)</f>
        <v>0</v>
      </c>
      <c r="L510">
        <f>IF(AND(CVEsTime2Fix_FormattedDates910[[#This Row],[Time2Fix]]&gt;499,CVEsTime2Fix_FormattedDates910[[#This Row],[Time2Fix]]&lt;1000),1,0)</f>
        <v>0</v>
      </c>
    </row>
    <row r="511" spans="1:12" x14ac:dyDescent="0.25">
      <c r="A511" t="s">
        <v>384</v>
      </c>
      <c r="B511" s="11">
        <v>43194</v>
      </c>
      <c r="C511" s="11">
        <v>43173</v>
      </c>
      <c r="D511" s="15">
        <v>-21</v>
      </c>
      <c r="E511">
        <f>IF(CVEsTime2Fix_FormattedDates910[[#This Row],[Time2Fix]]&lt;0,1,0)</f>
        <v>1</v>
      </c>
      <c r="F511">
        <f>IF(AND(CVEsTime2Fix_FormattedDates910[[#This Row],[Time2Fix]]&gt;0,CVEsTime2Fix_FormattedDates910[[#This Row],[Time2Fix]]&lt;50),1,0)</f>
        <v>0</v>
      </c>
      <c r="G511">
        <f>IF(AND(CVEsTime2Fix_FormattedDates910[[#This Row],[Time2Fix]]&gt;49,CVEsTime2Fix_FormattedDates910[[#This Row],[Time2Fix]]&lt;100),1,0)</f>
        <v>0</v>
      </c>
      <c r="H511">
        <f>IF(AND(CVEsTime2Fix_FormattedDates910[[#This Row],[Time2Fix]]&gt;99,CVEsTime2Fix_FormattedDates910[[#This Row],[Time2Fix]]&lt;200),1,0)</f>
        <v>0</v>
      </c>
      <c r="I511">
        <f>IF(AND(CVEsTime2Fix_FormattedDates910[[#This Row],[Time2Fix]]&gt;199,CVEsTime2Fix_FormattedDates910[[#This Row],[Time2Fix]]&lt;300),1,0)</f>
        <v>0</v>
      </c>
      <c r="J511">
        <f>IF(AND(CVEsTime2Fix_FormattedDates910[[#This Row],[Time2Fix]]&gt;299,CVEsTime2Fix_FormattedDates910[[#This Row],[Time2Fix]]&lt;400),1,0)</f>
        <v>0</v>
      </c>
      <c r="K511">
        <f>IF(AND(CVEsTime2Fix_FormattedDates910[[#This Row],[Time2Fix]]&gt;399,CVEsTime2Fix_FormattedDates910[[#This Row],[Time2Fix]]&lt;500),1,0)</f>
        <v>0</v>
      </c>
      <c r="L511">
        <f>IF(AND(CVEsTime2Fix_FormattedDates910[[#This Row],[Time2Fix]]&gt;499,CVEsTime2Fix_FormattedDates910[[#This Row],[Time2Fix]]&lt;1000),1,0)</f>
        <v>0</v>
      </c>
    </row>
    <row r="512" spans="1:12" hidden="1" x14ac:dyDescent="0.25">
      <c r="A512" t="s">
        <v>812</v>
      </c>
      <c r="B512" s="11">
        <v>43480</v>
      </c>
      <c r="C512" s="11">
        <v>43588</v>
      </c>
      <c r="D512" s="15">
        <v>108</v>
      </c>
      <c r="E512">
        <f>IF(CVEsTime2Fix_FormattedDates910[[#This Row],[Time2Fix]]&lt;0,1,0)</f>
        <v>0</v>
      </c>
      <c r="F512">
        <f>IF(AND(CVEsTime2Fix_FormattedDates910[[#This Row],[Time2Fix]]&gt;0,CVEsTime2Fix_FormattedDates910[[#This Row],[Time2Fix]]&lt;50),1,0)</f>
        <v>0</v>
      </c>
      <c r="G512">
        <f>IF(AND(CVEsTime2Fix_FormattedDates910[[#This Row],[Time2Fix]]&gt;49,CVEsTime2Fix_FormattedDates910[[#This Row],[Time2Fix]]&lt;100),1,0)</f>
        <v>0</v>
      </c>
      <c r="H512">
        <f>IF(AND(CVEsTime2Fix_FormattedDates910[[#This Row],[Time2Fix]]&gt;99,CVEsTime2Fix_FormattedDates910[[#This Row],[Time2Fix]]&lt;200),1,0)</f>
        <v>1</v>
      </c>
      <c r="I512">
        <f>IF(AND(CVEsTime2Fix_FormattedDates910[[#This Row],[Time2Fix]]&gt;199,CVEsTime2Fix_FormattedDates910[[#This Row],[Time2Fix]]&lt;300),1,0)</f>
        <v>0</v>
      </c>
      <c r="J512">
        <f>IF(AND(CVEsTime2Fix_FormattedDates910[[#This Row],[Time2Fix]]&gt;299,CVEsTime2Fix_FormattedDates910[[#This Row],[Time2Fix]]&lt;400),1,0)</f>
        <v>0</v>
      </c>
      <c r="K512">
        <f>IF(AND(CVEsTime2Fix_FormattedDates910[[#This Row],[Time2Fix]]&gt;399,CVEsTime2Fix_FormattedDates910[[#This Row],[Time2Fix]]&lt;500),1,0)</f>
        <v>0</v>
      </c>
      <c r="L512">
        <f>IF(AND(CVEsTime2Fix_FormattedDates910[[#This Row],[Time2Fix]]&gt;499,CVEsTime2Fix_FormattedDates910[[#This Row],[Time2Fix]]&lt;1000),1,0)</f>
        <v>0</v>
      </c>
    </row>
    <row r="513" spans="1:12" hidden="1" x14ac:dyDescent="0.25">
      <c r="A513" t="s">
        <v>739</v>
      </c>
      <c r="B513" s="11">
        <v>43790</v>
      </c>
      <c r="C513" s="11"/>
      <c r="D513" s="15"/>
      <c r="E513">
        <f>IF(CVEsTime2Fix_FormattedDates910[[#This Row],[Time2Fix]]&lt;0,1,0)</f>
        <v>0</v>
      </c>
      <c r="F513">
        <f>IF(AND(CVEsTime2Fix_FormattedDates910[[#This Row],[Time2Fix]]&gt;0,CVEsTime2Fix_FormattedDates910[[#This Row],[Time2Fix]]&lt;50),1,0)</f>
        <v>0</v>
      </c>
      <c r="G513">
        <f>IF(AND(CVEsTime2Fix_FormattedDates910[[#This Row],[Time2Fix]]&gt;49,CVEsTime2Fix_FormattedDates910[[#This Row],[Time2Fix]]&lt;100),1,0)</f>
        <v>0</v>
      </c>
      <c r="H513">
        <f>IF(AND(CVEsTime2Fix_FormattedDates910[[#This Row],[Time2Fix]]&gt;99,CVEsTime2Fix_FormattedDates910[[#This Row],[Time2Fix]]&lt;200),1,0)</f>
        <v>0</v>
      </c>
      <c r="I513">
        <f>IF(AND(CVEsTime2Fix_FormattedDates910[[#This Row],[Time2Fix]]&gt;199,CVEsTime2Fix_FormattedDates910[[#This Row],[Time2Fix]]&lt;300),1,0)</f>
        <v>0</v>
      </c>
      <c r="J513">
        <f>IF(AND(CVEsTime2Fix_FormattedDates910[[#This Row],[Time2Fix]]&gt;299,CVEsTime2Fix_FormattedDates910[[#This Row],[Time2Fix]]&lt;400),1,0)</f>
        <v>0</v>
      </c>
      <c r="K513">
        <f>IF(AND(CVEsTime2Fix_FormattedDates910[[#This Row],[Time2Fix]]&gt;399,CVEsTime2Fix_FormattedDates910[[#This Row],[Time2Fix]]&lt;500),1,0)</f>
        <v>0</v>
      </c>
      <c r="L513">
        <f>IF(AND(CVEsTime2Fix_FormattedDates910[[#This Row],[Time2Fix]]&gt;499,CVEsTime2Fix_FormattedDates910[[#This Row],[Time2Fix]]&lt;1000),1,0)</f>
        <v>0</v>
      </c>
    </row>
    <row r="514" spans="1:12" hidden="1" x14ac:dyDescent="0.25">
      <c r="A514" t="s">
        <v>823</v>
      </c>
      <c r="B514" s="11">
        <v>43525</v>
      </c>
      <c r="C514" s="11">
        <v>43690</v>
      </c>
      <c r="D514" s="15">
        <v>165</v>
      </c>
      <c r="E514">
        <f>IF(CVEsTime2Fix_FormattedDates910[[#This Row],[Time2Fix]]&lt;0,1,0)</f>
        <v>0</v>
      </c>
      <c r="F514">
        <f>IF(AND(CVEsTime2Fix_FormattedDates910[[#This Row],[Time2Fix]]&gt;0,CVEsTime2Fix_FormattedDates910[[#This Row],[Time2Fix]]&lt;50),1,0)</f>
        <v>0</v>
      </c>
      <c r="G514">
        <f>IF(AND(CVEsTime2Fix_FormattedDates910[[#This Row],[Time2Fix]]&gt;49,CVEsTime2Fix_FormattedDates910[[#This Row],[Time2Fix]]&lt;100),1,0)</f>
        <v>0</v>
      </c>
      <c r="H514">
        <f>IF(AND(CVEsTime2Fix_FormattedDates910[[#This Row],[Time2Fix]]&gt;99,CVEsTime2Fix_FormattedDates910[[#This Row],[Time2Fix]]&lt;200),1,0)</f>
        <v>1</v>
      </c>
      <c r="I514">
        <f>IF(AND(CVEsTime2Fix_FormattedDates910[[#This Row],[Time2Fix]]&gt;199,CVEsTime2Fix_FormattedDates910[[#This Row],[Time2Fix]]&lt;300),1,0)</f>
        <v>0</v>
      </c>
      <c r="J514">
        <f>IF(AND(CVEsTime2Fix_FormattedDates910[[#This Row],[Time2Fix]]&gt;299,CVEsTime2Fix_FormattedDates910[[#This Row],[Time2Fix]]&lt;400),1,0)</f>
        <v>0</v>
      </c>
      <c r="K514">
        <f>IF(AND(CVEsTime2Fix_FormattedDates910[[#This Row],[Time2Fix]]&gt;399,CVEsTime2Fix_FormattedDates910[[#This Row],[Time2Fix]]&lt;500),1,0)</f>
        <v>0</v>
      </c>
      <c r="L514">
        <f>IF(AND(CVEsTime2Fix_FormattedDates910[[#This Row],[Time2Fix]]&gt;499,CVEsTime2Fix_FormattedDates910[[#This Row],[Time2Fix]]&lt;1000),1,0)</f>
        <v>0</v>
      </c>
    </row>
    <row r="515" spans="1:12" hidden="1" x14ac:dyDescent="0.25">
      <c r="A515" t="s">
        <v>368</v>
      </c>
      <c r="B515" s="11">
        <v>43112</v>
      </c>
      <c r="C515" s="11">
        <v>43318</v>
      </c>
      <c r="D515" s="15">
        <v>206</v>
      </c>
      <c r="E515">
        <f>IF(CVEsTime2Fix_FormattedDates910[[#This Row],[Time2Fix]]&lt;0,1,0)</f>
        <v>0</v>
      </c>
      <c r="F515">
        <f>IF(AND(CVEsTime2Fix_FormattedDates910[[#This Row],[Time2Fix]]&gt;0,CVEsTime2Fix_FormattedDates910[[#This Row],[Time2Fix]]&lt;50),1,0)</f>
        <v>0</v>
      </c>
      <c r="G515">
        <f>IF(AND(CVEsTime2Fix_FormattedDates910[[#This Row],[Time2Fix]]&gt;49,CVEsTime2Fix_FormattedDates910[[#This Row],[Time2Fix]]&lt;100),1,0)</f>
        <v>0</v>
      </c>
      <c r="H515">
        <f>IF(AND(CVEsTime2Fix_FormattedDates910[[#This Row],[Time2Fix]]&gt;99,CVEsTime2Fix_FormattedDates910[[#This Row],[Time2Fix]]&lt;200),1,0)</f>
        <v>0</v>
      </c>
      <c r="I515">
        <f>IF(AND(CVEsTime2Fix_FormattedDates910[[#This Row],[Time2Fix]]&gt;199,CVEsTime2Fix_FormattedDates910[[#This Row],[Time2Fix]]&lt;300),1,0)</f>
        <v>1</v>
      </c>
      <c r="J515">
        <f>IF(AND(CVEsTime2Fix_FormattedDates910[[#This Row],[Time2Fix]]&gt;299,CVEsTime2Fix_FormattedDates910[[#This Row],[Time2Fix]]&lt;400),1,0)</f>
        <v>0</v>
      </c>
      <c r="K515">
        <f>IF(AND(CVEsTime2Fix_FormattedDates910[[#This Row],[Time2Fix]]&gt;399,CVEsTime2Fix_FormattedDates910[[#This Row],[Time2Fix]]&lt;500),1,0)</f>
        <v>0</v>
      </c>
      <c r="L515">
        <f>IF(AND(CVEsTime2Fix_FormattedDates910[[#This Row],[Time2Fix]]&gt;499,CVEsTime2Fix_FormattedDates910[[#This Row],[Time2Fix]]&lt;1000),1,0)</f>
        <v>0</v>
      </c>
    </row>
    <row r="516" spans="1:12" hidden="1" x14ac:dyDescent="0.25">
      <c r="A516" t="s">
        <v>878</v>
      </c>
      <c r="B516" s="11">
        <v>44445</v>
      </c>
      <c r="C516" s="11">
        <v>44629</v>
      </c>
      <c r="D516" s="15">
        <v>184</v>
      </c>
      <c r="E516">
        <f>IF(CVEsTime2Fix_FormattedDates910[[#This Row],[Time2Fix]]&lt;0,1,0)</f>
        <v>0</v>
      </c>
      <c r="F516">
        <f>IF(AND(CVEsTime2Fix_FormattedDates910[[#This Row],[Time2Fix]]&gt;0,CVEsTime2Fix_FormattedDates910[[#This Row],[Time2Fix]]&lt;50),1,0)</f>
        <v>0</v>
      </c>
      <c r="G516">
        <f>IF(AND(CVEsTime2Fix_FormattedDates910[[#This Row],[Time2Fix]]&gt;49,CVEsTime2Fix_FormattedDates910[[#This Row],[Time2Fix]]&lt;100),1,0)</f>
        <v>0</v>
      </c>
      <c r="H516">
        <f>IF(AND(CVEsTime2Fix_FormattedDates910[[#This Row],[Time2Fix]]&gt;99,CVEsTime2Fix_FormattedDates910[[#This Row],[Time2Fix]]&lt;200),1,0)</f>
        <v>1</v>
      </c>
      <c r="I516">
        <f>IF(AND(CVEsTime2Fix_FormattedDates910[[#This Row],[Time2Fix]]&gt;199,CVEsTime2Fix_FormattedDates910[[#This Row],[Time2Fix]]&lt;300),1,0)</f>
        <v>0</v>
      </c>
      <c r="J516">
        <f>IF(AND(CVEsTime2Fix_FormattedDates910[[#This Row],[Time2Fix]]&gt;299,CVEsTime2Fix_FormattedDates910[[#This Row],[Time2Fix]]&lt;400),1,0)</f>
        <v>0</v>
      </c>
      <c r="K516">
        <f>IF(AND(CVEsTime2Fix_FormattedDates910[[#This Row],[Time2Fix]]&gt;399,CVEsTime2Fix_FormattedDates910[[#This Row],[Time2Fix]]&lt;500),1,0)</f>
        <v>0</v>
      </c>
      <c r="L516">
        <f>IF(AND(CVEsTime2Fix_FormattedDates910[[#This Row],[Time2Fix]]&gt;499,CVEsTime2Fix_FormattedDates910[[#This Row],[Time2Fix]]&lt;1000),1,0)</f>
        <v>0</v>
      </c>
    </row>
    <row r="517" spans="1:12" hidden="1" x14ac:dyDescent="0.25">
      <c r="A517" t="s">
        <v>763</v>
      </c>
      <c r="B517" s="11">
        <v>43444</v>
      </c>
      <c r="C517" s="11" t="s">
        <v>1163</v>
      </c>
      <c r="D517" s="15">
        <v>301</v>
      </c>
      <c r="E517">
        <f>IF(CVEsTime2Fix_FormattedDates910[[#This Row],[Time2Fix]]&lt;0,1,0)</f>
        <v>0</v>
      </c>
      <c r="F517">
        <f>IF(AND(CVEsTime2Fix_FormattedDates910[[#This Row],[Time2Fix]]&gt;0,CVEsTime2Fix_FormattedDates910[[#This Row],[Time2Fix]]&lt;50),1,0)</f>
        <v>0</v>
      </c>
      <c r="G517">
        <f>IF(AND(CVEsTime2Fix_FormattedDates910[[#This Row],[Time2Fix]]&gt;49,CVEsTime2Fix_FormattedDates910[[#This Row],[Time2Fix]]&lt;100),1,0)</f>
        <v>0</v>
      </c>
      <c r="H517">
        <f>IF(AND(CVEsTime2Fix_FormattedDates910[[#This Row],[Time2Fix]]&gt;99,CVEsTime2Fix_FormattedDates910[[#This Row],[Time2Fix]]&lt;200),1,0)</f>
        <v>0</v>
      </c>
      <c r="I517">
        <f>IF(AND(CVEsTime2Fix_FormattedDates910[[#This Row],[Time2Fix]]&gt;199,CVEsTime2Fix_FormattedDates910[[#This Row],[Time2Fix]]&lt;300),1,0)</f>
        <v>0</v>
      </c>
      <c r="J517">
        <f>IF(AND(CVEsTime2Fix_FormattedDates910[[#This Row],[Time2Fix]]&gt;299,CVEsTime2Fix_FormattedDates910[[#This Row],[Time2Fix]]&lt;400),1,0)</f>
        <v>1</v>
      </c>
      <c r="K517">
        <f>IF(AND(CVEsTime2Fix_FormattedDates910[[#This Row],[Time2Fix]]&gt;399,CVEsTime2Fix_FormattedDates910[[#This Row],[Time2Fix]]&lt;500),1,0)</f>
        <v>0</v>
      </c>
      <c r="L517">
        <f>IF(AND(CVEsTime2Fix_FormattedDates910[[#This Row],[Time2Fix]]&gt;499,CVEsTime2Fix_FormattedDates910[[#This Row],[Time2Fix]]&lt;1000),1,0)</f>
        <v>0</v>
      </c>
    </row>
    <row r="518" spans="1:12" hidden="1" x14ac:dyDescent="0.25">
      <c r="A518" t="s">
        <v>764</v>
      </c>
      <c r="B518" s="11">
        <v>43444</v>
      </c>
      <c r="C518" s="11" t="s">
        <v>1163</v>
      </c>
      <c r="D518" s="15">
        <v>301</v>
      </c>
      <c r="E518">
        <f>IF(CVEsTime2Fix_FormattedDates910[[#This Row],[Time2Fix]]&lt;0,1,0)</f>
        <v>0</v>
      </c>
      <c r="F518">
        <f>IF(AND(CVEsTime2Fix_FormattedDates910[[#This Row],[Time2Fix]]&gt;0,CVEsTime2Fix_FormattedDates910[[#This Row],[Time2Fix]]&lt;50),1,0)</f>
        <v>0</v>
      </c>
      <c r="G518">
        <f>IF(AND(CVEsTime2Fix_FormattedDates910[[#This Row],[Time2Fix]]&gt;49,CVEsTime2Fix_FormattedDates910[[#This Row],[Time2Fix]]&lt;100),1,0)</f>
        <v>0</v>
      </c>
      <c r="H518">
        <f>IF(AND(CVEsTime2Fix_FormattedDates910[[#This Row],[Time2Fix]]&gt;99,CVEsTime2Fix_FormattedDates910[[#This Row],[Time2Fix]]&lt;200),1,0)</f>
        <v>0</v>
      </c>
      <c r="I518">
        <f>IF(AND(CVEsTime2Fix_FormattedDates910[[#This Row],[Time2Fix]]&gt;199,CVEsTime2Fix_FormattedDates910[[#This Row],[Time2Fix]]&lt;300),1,0)</f>
        <v>0</v>
      </c>
      <c r="J518">
        <f>IF(AND(CVEsTime2Fix_FormattedDates910[[#This Row],[Time2Fix]]&gt;299,CVEsTime2Fix_FormattedDates910[[#This Row],[Time2Fix]]&lt;400),1,0)</f>
        <v>1</v>
      </c>
      <c r="K518">
        <f>IF(AND(CVEsTime2Fix_FormattedDates910[[#This Row],[Time2Fix]]&gt;399,CVEsTime2Fix_FormattedDates910[[#This Row],[Time2Fix]]&lt;500),1,0)</f>
        <v>0</v>
      </c>
      <c r="L518">
        <f>IF(AND(CVEsTime2Fix_FormattedDates910[[#This Row],[Time2Fix]]&gt;499,CVEsTime2Fix_FormattedDates910[[#This Row],[Time2Fix]]&lt;1000),1,0)</f>
        <v>0</v>
      </c>
    </row>
    <row r="519" spans="1:12" hidden="1" x14ac:dyDescent="0.25">
      <c r="A519" t="s">
        <v>779</v>
      </c>
      <c r="B519" s="11">
        <v>43444</v>
      </c>
      <c r="C519" s="11" t="s">
        <v>1163</v>
      </c>
      <c r="D519" s="15">
        <v>301</v>
      </c>
      <c r="E519">
        <f>IF(CVEsTime2Fix_FormattedDates910[[#This Row],[Time2Fix]]&lt;0,1,0)</f>
        <v>0</v>
      </c>
      <c r="F519">
        <f>IF(AND(CVEsTime2Fix_FormattedDates910[[#This Row],[Time2Fix]]&gt;0,CVEsTime2Fix_FormattedDates910[[#This Row],[Time2Fix]]&lt;50),1,0)</f>
        <v>0</v>
      </c>
      <c r="G519">
        <f>IF(AND(CVEsTime2Fix_FormattedDates910[[#This Row],[Time2Fix]]&gt;49,CVEsTime2Fix_FormattedDates910[[#This Row],[Time2Fix]]&lt;100),1,0)</f>
        <v>0</v>
      </c>
      <c r="H519">
        <f>IF(AND(CVEsTime2Fix_FormattedDates910[[#This Row],[Time2Fix]]&gt;99,CVEsTime2Fix_FormattedDates910[[#This Row],[Time2Fix]]&lt;200),1,0)</f>
        <v>0</v>
      </c>
      <c r="I519">
        <f>IF(AND(CVEsTime2Fix_FormattedDates910[[#This Row],[Time2Fix]]&gt;199,CVEsTime2Fix_FormattedDates910[[#This Row],[Time2Fix]]&lt;300),1,0)</f>
        <v>0</v>
      </c>
      <c r="J519">
        <f>IF(AND(CVEsTime2Fix_FormattedDates910[[#This Row],[Time2Fix]]&gt;299,CVEsTime2Fix_FormattedDates910[[#This Row],[Time2Fix]]&lt;400),1,0)</f>
        <v>1</v>
      </c>
      <c r="K519">
        <f>IF(AND(CVEsTime2Fix_FormattedDates910[[#This Row],[Time2Fix]]&gt;399,CVEsTime2Fix_FormattedDates910[[#This Row],[Time2Fix]]&lt;500),1,0)</f>
        <v>0</v>
      </c>
      <c r="L519">
        <f>IF(AND(CVEsTime2Fix_FormattedDates910[[#This Row],[Time2Fix]]&gt;499,CVEsTime2Fix_FormattedDates910[[#This Row],[Time2Fix]]&lt;1000),1,0)</f>
        <v>0</v>
      </c>
    </row>
    <row r="520" spans="1:12" hidden="1" x14ac:dyDescent="0.25">
      <c r="A520" t="s">
        <v>835</v>
      </c>
      <c r="B520" s="11">
        <v>43921</v>
      </c>
      <c r="C520" s="11" t="s">
        <v>1185</v>
      </c>
      <c r="D520" s="15">
        <v>307</v>
      </c>
      <c r="E520">
        <f>IF(CVEsTime2Fix_FormattedDates910[[#This Row],[Time2Fix]]&lt;0,1,0)</f>
        <v>0</v>
      </c>
      <c r="F520">
        <f>IF(AND(CVEsTime2Fix_FormattedDates910[[#This Row],[Time2Fix]]&gt;0,CVEsTime2Fix_FormattedDates910[[#This Row],[Time2Fix]]&lt;50),1,0)</f>
        <v>0</v>
      </c>
      <c r="G520">
        <f>IF(AND(CVEsTime2Fix_FormattedDates910[[#This Row],[Time2Fix]]&gt;49,CVEsTime2Fix_FormattedDates910[[#This Row],[Time2Fix]]&lt;100),1,0)</f>
        <v>0</v>
      </c>
      <c r="H520">
        <f>IF(AND(CVEsTime2Fix_FormattedDates910[[#This Row],[Time2Fix]]&gt;99,CVEsTime2Fix_FormattedDates910[[#This Row],[Time2Fix]]&lt;200),1,0)</f>
        <v>0</v>
      </c>
      <c r="I520">
        <f>IF(AND(CVEsTime2Fix_FormattedDates910[[#This Row],[Time2Fix]]&gt;199,CVEsTime2Fix_FormattedDates910[[#This Row],[Time2Fix]]&lt;300),1,0)</f>
        <v>0</v>
      </c>
      <c r="J520">
        <f>IF(AND(CVEsTime2Fix_FormattedDates910[[#This Row],[Time2Fix]]&gt;299,CVEsTime2Fix_FormattedDates910[[#This Row],[Time2Fix]]&lt;400),1,0)</f>
        <v>1</v>
      </c>
      <c r="K520">
        <f>IF(AND(CVEsTime2Fix_FormattedDates910[[#This Row],[Time2Fix]]&gt;399,CVEsTime2Fix_FormattedDates910[[#This Row],[Time2Fix]]&lt;500),1,0)</f>
        <v>0</v>
      </c>
      <c r="L520">
        <f>IF(AND(CVEsTime2Fix_FormattedDates910[[#This Row],[Time2Fix]]&gt;499,CVEsTime2Fix_FormattedDates910[[#This Row],[Time2Fix]]&lt;1000),1,0)</f>
        <v>0</v>
      </c>
    </row>
    <row r="521" spans="1:12" hidden="1" x14ac:dyDescent="0.25">
      <c r="A521" t="s">
        <v>440</v>
      </c>
      <c r="B521" s="11">
        <v>43553</v>
      </c>
      <c r="C521" s="11" t="s">
        <v>1168</v>
      </c>
      <c r="D521" s="15">
        <v>311</v>
      </c>
      <c r="E521">
        <f>IF(CVEsTime2Fix_FormattedDates910[[#This Row],[Time2Fix]]&lt;0,1,0)</f>
        <v>0</v>
      </c>
      <c r="F521">
        <f>IF(AND(CVEsTime2Fix_FormattedDates910[[#This Row],[Time2Fix]]&gt;0,CVEsTime2Fix_FormattedDates910[[#This Row],[Time2Fix]]&lt;50),1,0)</f>
        <v>0</v>
      </c>
      <c r="G521">
        <f>IF(AND(CVEsTime2Fix_FormattedDates910[[#This Row],[Time2Fix]]&gt;49,CVEsTime2Fix_FormattedDates910[[#This Row],[Time2Fix]]&lt;100),1,0)</f>
        <v>0</v>
      </c>
      <c r="H521">
        <f>IF(AND(CVEsTime2Fix_FormattedDates910[[#This Row],[Time2Fix]]&gt;99,CVEsTime2Fix_FormattedDates910[[#This Row],[Time2Fix]]&lt;200),1,0)</f>
        <v>0</v>
      </c>
      <c r="I521">
        <f>IF(AND(CVEsTime2Fix_FormattedDates910[[#This Row],[Time2Fix]]&gt;199,CVEsTime2Fix_FormattedDates910[[#This Row],[Time2Fix]]&lt;300),1,0)</f>
        <v>0</v>
      </c>
      <c r="J521">
        <f>IF(AND(CVEsTime2Fix_FormattedDates910[[#This Row],[Time2Fix]]&gt;299,CVEsTime2Fix_FormattedDates910[[#This Row],[Time2Fix]]&lt;400),1,0)</f>
        <v>1</v>
      </c>
      <c r="K521">
        <f>IF(AND(CVEsTime2Fix_FormattedDates910[[#This Row],[Time2Fix]]&gt;399,CVEsTime2Fix_FormattedDates910[[#This Row],[Time2Fix]]&lt;500),1,0)</f>
        <v>0</v>
      </c>
      <c r="L521">
        <f>IF(AND(CVEsTime2Fix_FormattedDates910[[#This Row],[Time2Fix]]&gt;499,CVEsTime2Fix_FormattedDates910[[#This Row],[Time2Fix]]&lt;1000),1,0)</f>
        <v>0</v>
      </c>
    </row>
    <row r="522" spans="1:12" hidden="1" x14ac:dyDescent="0.25">
      <c r="A522" t="s">
        <v>788</v>
      </c>
      <c r="B522" s="11">
        <v>43444</v>
      </c>
      <c r="C522" s="11" t="s">
        <v>1164</v>
      </c>
      <c r="D522" s="15">
        <v>329</v>
      </c>
      <c r="E522">
        <f>IF(CVEsTime2Fix_FormattedDates910[[#This Row],[Time2Fix]]&lt;0,1,0)</f>
        <v>0</v>
      </c>
      <c r="F522">
        <f>IF(AND(CVEsTime2Fix_FormattedDates910[[#This Row],[Time2Fix]]&gt;0,CVEsTime2Fix_FormattedDates910[[#This Row],[Time2Fix]]&lt;50),1,0)</f>
        <v>0</v>
      </c>
      <c r="G522">
        <f>IF(AND(CVEsTime2Fix_FormattedDates910[[#This Row],[Time2Fix]]&gt;49,CVEsTime2Fix_FormattedDates910[[#This Row],[Time2Fix]]&lt;100),1,0)</f>
        <v>0</v>
      </c>
      <c r="H522">
        <f>IF(AND(CVEsTime2Fix_FormattedDates910[[#This Row],[Time2Fix]]&gt;99,CVEsTime2Fix_FormattedDates910[[#This Row],[Time2Fix]]&lt;200),1,0)</f>
        <v>0</v>
      </c>
      <c r="I522">
        <f>IF(AND(CVEsTime2Fix_FormattedDates910[[#This Row],[Time2Fix]]&gt;199,CVEsTime2Fix_FormattedDates910[[#This Row],[Time2Fix]]&lt;300),1,0)</f>
        <v>0</v>
      </c>
      <c r="J522">
        <f>IF(AND(CVEsTime2Fix_FormattedDates910[[#This Row],[Time2Fix]]&gt;299,CVEsTime2Fix_FormattedDates910[[#This Row],[Time2Fix]]&lt;400),1,0)</f>
        <v>1</v>
      </c>
      <c r="K522">
        <f>IF(AND(CVEsTime2Fix_FormattedDates910[[#This Row],[Time2Fix]]&gt;399,CVEsTime2Fix_FormattedDates910[[#This Row],[Time2Fix]]&lt;500),1,0)</f>
        <v>0</v>
      </c>
      <c r="L522">
        <f>IF(AND(CVEsTime2Fix_FormattedDates910[[#This Row],[Time2Fix]]&gt;499,CVEsTime2Fix_FormattedDates910[[#This Row],[Time2Fix]]&lt;1000),1,0)</f>
        <v>0</v>
      </c>
    </row>
    <row r="523" spans="1:12" hidden="1" x14ac:dyDescent="0.25">
      <c r="A523" t="s">
        <v>397</v>
      </c>
      <c r="B523" s="11">
        <v>43417</v>
      </c>
      <c r="C523" s="11" t="s">
        <v>1162</v>
      </c>
      <c r="D523" s="15">
        <v>147</v>
      </c>
      <c r="E523">
        <f>IF(CVEsTime2Fix_FormattedDates910[[#This Row],[Time2Fix]]&lt;0,1,0)</f>
        <v>0</v>
      </c>
      <c r="F523">
        <f>IF(AND(CVEsTime2Fix_FormattedDates910[[#This Row],[Time2Fix]]&gt;0,CVEsTime2Fix_FormattedDates910[[#This Row],[Time2Fix]]&lt;50),1,0)</f>
        <v>0</v>
      </c>
      <c r="G523">
        <f>IF(AND(CVEsTime2Fix_FormattedDates910[[#This Row],[Time2Fix]]&gt;49,CVEsTime2Fix_FormattedDates910[[#This Row],[Time2Fix]]&lt;100),1,0)</f>
        <v>0</v>
      </c>
      <c r="H523">
        <f>IF(AND(CVEsTime2Fix_FormattedDates910[[#This Row],[Time2Fix]]&gt;99,CVEsTime2Fix_FormattedDates910[[#This Row],[Time2Fix]]&lt;200),1,0)</f>
        <v>1</v>
      </c>
      <c r="I523">
        <f>IF(AND(CVEsTime2Fix_FormattedDates910[[#This Row],[Time2Fix]]&gt;199,CVEsTime2Fix_FormattedDates910[[#This Row],[Time2Fix]]&lt;300),1,0)</f>
        <v>0</v>
      </c>
      <c r="J523">
        <f>IF(AND(CVEsTime2Fix_FormattedDates910[[#This Row],[Time2Fix]]&gt;299,CVEsTime2Fix_FormattedDates910[[#This Row],[Time2Fix]]&lt;400),1,0)</f>
        <v>0</v>
      </c>
      <c r="K523">
        <f>IF(AND(CVEsTime2Fix_FormattedDates910[[#This Row],[Time2Fix]]&gt;399,CVEsTime2Fix_FormattedDates910[[#This Row],[Time2Fix]]&lt;500),1,0)</f>
        <v>0</v>
      </c>
      <c r="L523">
        <f>IF(AND(CVEsTime2Fix_FormattedDates910[[#This Row],[Time2Fix]]&gt;499,CVEsTime2Fix_FormattedDates910[[#This Row],[Time2Fix]]&lt;1000),1,0)</f>
        <v>0</v>
      </c>
    </row>
    <row r="524" spans="1:12" hidden="1" x14ac:dyDescent="0.25">
      <c r="A524" t="s">
        <v>399</v>
      </c>
      <c r="B524" s="11">
        <v>43553</v>
      </c>
      <c r="C524" s="11" t="s">
        <v>1155</v>
      </c>
      <c r="D524" s="15">
        <v>248</v>
      </c>
      <c r="E524">
        <f>IF(CVEsTime2Fix_FormattedDates910[[#This Row],[Time2Fix]]&lt;0,1,0)</f>
        <v>0</v>
      </c>
      <c r="F524">
        <f>IF(AND(CVEsTime2Fix_FormattedDates910[[#This Row],[Time2Fix]]&gt;0,CVEsTime2Fix_FormattedDates910[[#This Row],[Time2Fix]]&lt;50),1,0)</f>
        <v>0</v>
      </c>
      <c r="G524">
        <f>IF(AND(CVEsTime2Fix_FormattedDates910[[#This Row],[Time2Fix]]&gt;49,CVEsTime2Fix_FormattedDates910[[#This Row],[Time2Fix]]&lt;100),1,0)</f>
        <v>0</v>
      </c>
      <c r="H524">
        <f>IF(AND(CVEsTime2Fix_FormattedDates910[[#This Row],[Time2Fix]]&gt;99,CVEsTime2Fix_FormattedDates910[[#This Row],[Time2Fix]]&lt;200),1,0)</f>
        <v>0</v>
      </c>
      <c r="I524">
        <f>IF(AND(CVEsTime2Fix_FormattedDates910[[#This Row],[Time2Fix]]&gt;199,CVEsTime2Fix_FormattedDates910[[#This Row],[Time2Fix]]&lt;300),1,0)</f>
        <v>1</v>
      </c>
      <c r="J524">
        <f>IF(AND(CVEsTime2Fix_FormattedDates910[[#This Row],[Time2Fix]]&gt;299,CVEsTime2Fix_FormattedDates910[[#This Row],[Time2Fix]]&lt;400),1,0)</f>
        <v>0</v>
      </c>
      <c r="K524">
        <f>IF(AND(CVEsTime2Fix_FormattedDates910[[#This Row],[Time2Fix]]&gt;399,CVEsTime2Fix_FormattedDates910[[#This Row],[Time2Fix]]&lt;500),1,0)</f>
        <v>0</v>
      </c>
      <c r="L524">
        <f>IF(AND(CVEsTime2Fix_FormattedDates910[[#This Row],[Time2Fix]]&gt;499,CVEsTime2Fix_FormattedDates910[[#This Row],[Time2Fix]]&lt;1000),1,0)</f>
        <v>0</v>
      </c>
    </row>
    <row r="525" spans="1:12" hidden="1" x14ac:dyDescent="0.25">
      <c r="A525" t="s">
        <v>400</v>
      </c>
      <c r="B525" s="11">
        <v>43553</v>
      </c>
      <c r="C525" s="11" t="s">
        <v>1155</v>
      </c>
      <c r="D525" s="15">
        <v>248</v>
      </c>
      <c r="E525">
        <f>IF(CVEsTime2Fix_FormattedDates910[[#This Row],[Time2Fix]]&lt;0,1,0)</f>
        <v>0</v>
      </c>
      <c r="F525">
        <f>IF(AND(CVEsTime2Fix_FormattedDates910[[#This Row],[Time2Fix]]&gt;0,CVEsTime2Fix_FormattedDates910[[#This Row],[Time2Fix]]&lt;50),1,0)</f>
        <v>0</v>
      </c>
      <c r="G525">
        <f>IF(AND(CVEsTime2Fix_FormattedDates910[[#This Row],[Time2Fix]]&gt;49,CVEsTime2Fix_FormattedDates910[[#This Row],[Time2Fix]]&lt;100),1,0)</f>
        <v>0</v>
      </c>
      <c r="H525">
        <f>IF(AND(CVEsTime2Fix_FormattedDates910[[#This Row],[Time2Fix]]&gt;99,CVEsTime2Fix_FormattedDates910[[#This Row],[Time2Fix]]&lt;200),1,0)</f>
        <v>0</v>
      </c>
      <c r="I525">
        <f>IF(AND(CVEsTime2Fix_FormattedDates910[[#This Row],[Time2Fix]]&gt;199,CVEsTime2Fix_FormattedDates910[[#This Row],[Time2Fix]]&lt;300),1,0)</f>
        <v>1</v>
      </c>
      <c r="J525">
        <f>IF(AND(CVEsTime2Fix_FormattedDates910[[#This Row],[Time2Fix]]&gt;299,CVEsTime2Fix_FormattedDates910[[#This Row],[Time2Fix]]&lt;400),1,0)</f>
        <v>0</v>
      </c>
      <c r="K525">
        <f>IF(AND(CVEsTime2Fix_FormattedDates910[[#This Row],[Time2Fix]]&gt;399,CVEsTime2Fix_FormattedDates910[[#This Row],[Time2Fix]]&lt;500),1,0)</f>
        <v>0</v>
      </c>
      <c r="L525">
        <f>IF(AND(CVEsTime2Fix_FormattedDates910[[#This Row],[Time2Fix]]&gt;499,CVEsTime2Fix_FormattedDates910[[#This Row],[Time2Fix]]&lt;1000),1,0)</f>
        <v>0</v>
      </c>
    </row>
    <row r="526" spans="1:12" hidden="1" x14ac:dyDescent="0.25">
      <c r="A526" t="s">
        <v>401</v>
      </c>
      <c r="B526" s="11">
        <v>43553</v>
      </c>
      <c r="C526" s="11" t="s">
        <v>1163</v>
      </c>
      <c r="D526" s="15">
        <v>192</v>
      </c>
      <c r="E526">
        <f>IF(CVEsTime2Fix_FormattedDates910[[#This Row],[Time2Fix]]&lt;0,1,0)</f>
        <v>0</v>
      </c>
      <c r="F526">
        <f>IF(AND(CVEsTime2Fix_FormattedDates910[[#This Row],[Time2Fix]]&gt;0,CVEsTime2Fix_FormattedDates910[[#This Row],[Time2Fix]]&lt;50),1,0)</f>
        <v>0</v>
      </c>
      <c r="G526">
        <f>IF(AND(CVEsTime2Fix_FormattedDates910[[#This Row],[Time2Fix]]&gt;49,CVEsTime2Fix_FormattedDates910[[#This Row],[Time2Fix]]&lt;100),1,0)</f>
        <v>0</v>
      </c>
      <c r="H526">
        <f>IF(AND(CVEsTime2Fix_FormattedDates910[[#This Row],[Time2Fix]]&gt;99,CVEsTime2Fix_FormattedDates910[[#This Row],[Time2Fix]]&lt;200),1,0)</f>
        <v>1</v>
      </c>
      <c r="I526">
        <f>IF(AND(CVEsTime2Fix_FormattedDates910[[#This Row],[Time2Fix]]&gt;199,CVEsTime2Fix_FormattedDates910[[#This Row],[Time2Fix]]&lt;300),1,0)</f>
        <v>0</v>
      </c>
      <c r="J526">
        <f>IF(AND(CVEsTime2Fix_FormattedDates910[[#This Row],[Time2Fix]]&gt;299,CVEsTime2Fix_FormattedDates910[[#This Row],[Time2Fix]]&lt;400),1,0)</f>
        <v>0</v>
      </c>
      <c r="K526">
        <f>IF(AND(CVEsTime2Fix_FormattedDates910[[#This Row],[Time2Fix]]&gt;399,CVEsTime2Fix_FormattedDates910[[#This Row],[Time2Fix]]&lt;500),1,0)</f>
        <v>0</v>
      </c>
      <c r="L526">
        <f>IF(AND(CVEsTime2Fix_FormattedDates910[[#This Row],[Time2Fix]]&gt;499,CVEsTime2Fix_FormattedDates910[[#This Row],[Time2Fix]]&lt;1000),1,0)</f>
        <v>0</v>
      </c>
    </row>
    <row r="527" spans="1:12" hidden="1" x14ac:dyDescent="0.25">
      <c r="A527" t="s">
        <v>402</v>
      </c>
      <c r="B527" s="11">
        <v>43553</v>
      </c>
      <c r="C527" s="11">
        <v>43711</v>
      </c>
      <c r="D527" s="15">
        <v>158</v>
      </c>
      <c r="E527">
        <f>IF(CVEsTime2Fix_FormattedDates910[[#This Row],[Time2Fix]]&lt;0,1,0)</f>
        <v>0</v>
      </c>
      <c r="F527">
        <f>IF(AND(CVEsTime2Fix_FormattedDates910[[#This Row],[Time2Fix]]&gt;0,CVEsTime2Fix_FormattedDates910[[#This Row],[Time2Fix]]&lt;50),1,0)</f>
        <v>0</v>
      </c>
      <c r="G527">
        <f>IF(AND(CVEsTime2Fix_FormattedDates910[[#This Row],[Time2Fix]]&gt;49,CVEsTime2Fix_FormattedDates910[[#This Row],[Time2Fix]]&lt;100),1,0)</f>
        <v>0</v>
      </c>
      <c r="H527">
        <f>IF(AND(CVEsTime2Fix_FormattedDates910[[#This Row],[Time2Fix]]&gt;99,CVEsTime2Fix_FormattedDates910[[#This Row],[Time2Fix]]&lt;200),1,0)</f>
        <v>1</v>
      </c>
      <c r="I527">
        <f>IF(AND(CVEsTime2Fix_FormattedDates910[[#This Row],[Time2Fix]]&gt;199,CVEsTime2Fix_FormattedDates910[[#This Row],[Time2Fix]]&lt;300),1,0)</f>
        <v>0</v>
      </c>
      <c r="J527">
        <f>IF(AND(CVEsTime2Fix_FormattedDates910[[#This Row],[Time2Fix]]&gt;299,CVEsTime2Fix_FormattedDates910[[#This Row],[Time2Fix]]&lt;400),1,0)</f>
        <v>0</v>
      </c>
      <c r="K527">
        <f>IF(AND(CVEsTime2Fix_FormattedDates910[[#This Row],[Time2Fix]]&gt;399,CVEsTime2Fix_FormattedDates910[[#This Row],[Time2Fix]]&lt;500),1,0)</f>
        <v>0</v>
      </c>
      <c r="L527">
        <f>IF(AND(CVEsTime2Fix_FormattedDates910[[#This Row],[Time2Fix]]&gt;499,CVEsTime2Fix_FormattedDates910[[#This Row],[Time2Fix]]&lt;1000),1,0)</f>
        <v>0</v>
      </c>
    </row>
    <row r="528" spans="1:12" hidden="1" x14ac:dyDescent="0.25">
      <c r="A528" t="s">
        <v>403</v>
      </c>
      <c r="B528" s="11">
        <v>43553</v>
      </c>
      <c r="C528" s="11">
        <v>43682</v>
      </c>
      <c r="D528" s="15">
        <v>129</v>
      </c>
      <c r="E528">
        <f>IF(CVEsTime2Fix_FormattedDates910[[#This Row],[Time2Fix]]&lt;0,1,0)</f>
        <v>0</v>
      </c>
      <c r="F528">
        <f>IF(AND(CVEsTime2Fix_FormattedDates910[[#This Row],[Time2Fix]]&gt;0,CVEsTime2Fix_FormattedDates910[[#This Row],[Time2Fix]]&lt;50),1,0)</f>
        <v>0</v>
      </c>
      <c r="G528">
        <f>IF(AND(CVEsTime2Fix_FormattedDates910[[#This Row],[Time2Fix]]&gt;49,CVEsTime2Fix_FormattedDates910[[#This Row],[Time2Fix]]&lt;100),1,0)</f>
        <v>0</v>
      </c>
      <c r="H528">
        <f>IF(AND(CVEsTime2Fix_FormattedDates910[[#This Row],[Time2Fix]]&gt;99,CVEsTime2Fix_FormattedDates910[[#This Row],[Time2Fix]]&lt;200),1,0)</f>
        <v>1</v>
      </c>
      <c r="I528">
        <f>IF(AND(CVEsTime2Fix_FormattedDates910[[#This Row],[Time2Fix]]&gt;199,CVEsTime2Fix_FormattedDates910[[#This Row],[Time2Fix]]&lt;300),1,0)</f>
        <v>0</v>
      </c>
      <c r="J528">
        <f>IF(AND(CVEsTime2Fix_FormattedDates910[[#This Row],[Time2Fix]]&gt;299,CVEsTime2Fix_FormattedDates910[[#This Row],[Time2Fix]]&lt;400),1,0)</f>
        <v>0</v>
      </c>
      <c r="K528">
        <f>IF(AND(CVEsTime2Fix_FormattedDates910[[#This Row],[Time2Fix]]&gt;399,CVEsTime2Fix_FormattedDates910[[#This Row],[Time2Fix]]&lt;500),1,0)</f>
        <v>0</v>
      </c>
      <c r="L528">
        <f>IF(AND(CVEsTime2Fix_FormattedDates910[[#This Row],[Time2Fix]]&gt;499,CVEsTime2Fix_FormattedDates910[[#This Row],[Time2Fix]]&lt;1000),1,0)</f>
        <v>0</v>
      </c>
    </row>
    <row r="529" spans="1:12" hidden="1" x14ac:dyDescent="0.25">
      <c r="A529" t="s">
        <v>405</v>
      </c>
      <c r="B529" s="11">
        <v>43553</v>
      </c>
      <c r="C529" s="11" t="s">
        <v>1164</v>
      </c>
      <c r="D529" s="15">
        <v>220</v>
      </c>
      <c r="E529">
        <f>IF(CVEsTime2Fix_FormattedDates910[[#This Row],[Time2Fix]]&lt;0,1,0)</f>
        <v>0</v>
      </c>
      <c r="F529">
        <f>IF(AND(CVEsTime2Fix_FormattedDates910[[#This Row],[Time2Fix]]&gt;0,CVEsTime2Fix_FormattedDates910[[#This Row],[Time2Fix]]&lt;50),1,0)</f>
        <v>0</v>
      </c>
      <c r="G529">
        <f>IF(AND(CVEsTime2Fix_FormattedDates910[[#This Row],[Time2Fix]]&gt;49,CVEsTime2Fix_FormattedDates910[[#This Row],[Time2Fix]]&lt;100),1,0)</f>
        <v>0</v>
      </c>
      <c r="H529">
        <f>IF(AND(CVEsTime2Fix_FormattedDates910[[#This Row],[Time2Fix]]&gt;99,CVEsTime2Fix_FormattedDates910[[#This Row],[Time2Fix]]&lt;200),1,0)</f>
        <v>0</v>
      </c>
      <c r="I529">
        <f>IF(AND(CVEsTime2Fix_FormattedDates910[[#This Row],[Time2Fix]]&gt;199,CVEsTime2Fix_FormattedDates910[[#This Row],[Time2Fix]]&lt;300),1,0)</f>
        <v>1</v>
      </c>
      <c r="J529">
        <f>IF(AND(CVEsTime2Fix_FormattedDates910[[#This Row],[Time2Fix]]&gt;299,CVEsTime2Fix_FormattedDates910[[#This Row],[Time2Fix]]&lt;400),1,0)</f>
        <v>0</v>
      </c>
      <c r="K529">
        <f>IF(AND(CVEsTime2Fix_FormattedDates910[[#This Row],[Time2Fix]]&gt;399,CVEsTime2Fix_FormattedDates910[[#This Row],[Time2Fix]]&lt;500),1,0)</f>
        <v>0</v>
      </c>
      <c r="L529">
        <f>IF(AND(CVEsTime2Fix_FormattedDates910[[#This Row],[Time2Fix]]&gt;499,CVEsTime2Fix_FormattedDates910[[#This Row],[Time2Fix]]&lt;1000),1,0)</f>
        <v>0</v>
      </c>
    </row>
    <row r="530" spans="1:12" hidden="1" x14ac:dyDescent="0.25">
      <c r="A530" t="s">
        <v>406</v>
      </c>
      <c r="B530" s="11">
        <v>43553</v>
      </c>
      <c r="C530" s="11">
        <v>43711</v>
      </c>
      <c r="D530" s="15">
        <v>158</v>
      </c>
      <c r="E530">
        <f>IF(CVEsTime2Fix_FormattedDates910[[#This Row],[Time2Fix]]&lt;0,1,0)</f>
        <v>0</v>
      </c>
      <c r="F530">
        <f>IF(AND(CVEsTime2Fix_FormattedDates910[[#This Row],[Time2Fix]]&gt;0,CVEsTime2Fix_FormattedDates910[[#This Row],[Time2Fix]]&lt;50),1,0)</f>
        <v>0</v>
      </c>
      <c r="G530">
        <f>IF(AND(CVEsTime2Fix_FormattedDates910[[#This Row],[Time2Fix]]&gt;49,CVEsTime2Fix_FormattedDates910[[#This Row],[Time2Fix]]&lt;100),1,0)</f>
        <v>0</v>
      </c>
      <c r="H530">
        <f>IF(AND(CVEsTime2Fix_FormattedDates910[[#This Row],[Time2Fix]]&gt;99,CVEsTime2Fix_FormattedDates910[[#This Row],[Time2Fix]]&lt;200),1,0)</f>
        <v>1</v>
      </c>
      <c r="I530">
        <f>IF(AND(CVEsTime2Fix_FormattedDates910[[#This Row],[Time2Fix]]&gt;199,CVEsTime2Fix_FormattedDates910[[#This Row],[Time2Fix]]&lt;300),1,0)</f>
        <v>0</v>
      </c>
      <c r="J530">
        <f>IF(AND(CVEsTime2Fix_FormattedDates910[[#This Row],[Time2Fix]]&gt;299,CVEsTime2Fix_FormattedDates910[[#This Row],[Time2Fix]]&lt;400),1,0)</f>
        <v>0</v>
      </c>
      <c r="K530">
        <f>IF(AND(CVEsTime2Fix_FormattedDates910[[#This Row],[Time2Fix]]&gt;399,CVEsTime2Fix_FormattedDates910[[#This Row],[Time2Fix]]&lt;500),1,0)</f>
        <v>0</v>
      </c>
      <c r="L530">
        <f>IF(AND(CVEsTime2Fix_FormattedDates910[[#This Row],[Time2Fix]]&gt;499,CVEsTime2Fix_FormattedDates910[[#This Row],[Time2Fix]]&lt;1000),1,0)</f>
        <v>0</v>
      </c>
    </row>
    <row r="531" spans="1:12" hidden="1" x14ac:dyDescent="0.25">
      <c r="A531" t="s">
        <v>407</v>
      </c>
      <c r="B531" s="11">
        <v>43553</v>
      </c>
      <c r="C531" s="11">
        <v>43682</v>
      </c>
      <c r="D531" s="15">
        <v>129</v>
      </c>
      <c r="E531">
        <f>IF(CVEsTime2Fix_FormattedDates910[[#This Row],[Time2Fix]]&lt;0,1,0)</f>
        <v>0</v>
      </c>
      <c r="F531">
        <f>IF(AND(CVEsTime2Fix_FormattedDates910[[#This Row],[Time2Fix]]&gt;0,CVEsTime2Fix_FormattedDates910[[#This Row],[Time2Fix]]&lt;50),1,0)</f>
        <v>0</v>
      </c>
      <c r="G531">
        <f>IF(AND(CVEsTime2Fix_FormattedDates910[[#This Row],[Time2Fix]]&gt;49,CVEsTime2Fix_FormattedDates910[[#This Row],[Time2Fix]]&lt;100),1,0)</f>
        <v>0</v>
      </c>
      <c r="H531">
        <f>IF(AND(CVEsTime2Fix_FormattedDates910[[#This Row],[Time2Fix]]&gt;99,CVEsTime2Fix_FormattedDates910[[#This Row],[Time2Fix]]&lt;200),1,0)</f>
        <v>1</v>
      </c>
      <c r="I531">
        <f>IF(AND(CVEsTime2Fix_FormattedDates910[[#This Row],[Time2Fix]]&gt;199,CVEsTime2Fix_FormattedDates910[[#This Row],[Time2Fix]]&lt;300),1,0)</f>
        <v>0</v>
      </c>
      <c r="J531">
        <f>IF(AND(CVEsTime2Fix_FormattedDates910[[#This Row],[Time2Fix]]&gt;299,CVEsTime2Fix_FormattedDates910[[#This Row],[Time2Fix]]&lt;400),1,0)</f>
        <v>0</v>
      </c>
      <c r="K531">
        <f>IF(AND(CVEsTime2Fix_FormattedDates910[[#This Row],[Time2Fix]]&gt;399,CVEsTime2Fix_FormattedDates910[[#This Row],[Time2Fix]]&lt;500),1,0)</f>
        <v>0</v>
      </c>
      <c r="L531">
        <f>IF(AND(CVEsTime2Fix_FormattedDates910[[#This Row],[Time2Fix]]&gt;499,CVEsTime2Fix_FormattedDates910[[#This Row],[Time2Fix]]&lt;1000),1,0)</f>
        <v>0</v>
      </c>
    </row>
    <row r="532" spans="1:12" hidden="1" x14ac:dyDescent="0.25">
      <c r="A532" t="s">
        <v>408</v>
      </c>
      <c r="B532" s="11">
        <v>43553</v>
      </c>
      <c r="C532" s="11">
        <v>43682</v>
      </c>
      <c r="D532" s="15">
        <v>129</v>
      </c>
      <c r="E532">
        <f>IF(CVEsTime2Fix_FormattedDates910[[#This Row],[Time2Fix]]&lt;0,1,0)</f>
        <v>0</v>
      </c>
      <c r="F532">
        <f>IF(AND(CVEsTime2Fix_FormattedDates910[[#This Row],[Time2Fix]]&gt;0,CVEsTime2Fix_FormattedDates910[[#This Row],[Time2Fix]]&lt;50),1,0)</f>
        <v>0</v>
      </c>
      <c r="G532">
        <f>IF(AND(CVEsTime2Fix_FormattedDates910[[#This Row],[Time2Fix]]&gt;49,CVEsTime2Fix_FormattedDates910[[#This Row],[Time2Fix]]&lt;100),1,0)</f>
        <v>0</v>
      </c>
      <c r="H532">
        <f>IF(AND(CVEsTime2Fix_FormattedDates910[[#This Row],[Time2Fix]]&gt;99,CVEsTime2Fix_FormattedDates910[[#This Row],[Time2Fix]]&lt;200),1,0)</f>
        <v>1</v>
      </c>
      <c r="I532">
        <f>IF(AND(CVEsTime2Fix_FormattedDates910[[#This Row],[Time2Fix]]&gt;199,CVEsTime2Fix_FormattedDates910[[#This Row],[Time2Fix]]&lt;300),1,0)</f>
        <v>0</v>
      </c>
      <c r="J532">
        <f>IF(AND(CVEsTime2Fix_FormattedDates910[[#This Row],[Time2Fix]]&gt;299,CVEsTime2Fix_FormattedDates910[[#This Row],[Time2Fix]]&lt;400),1,0)</f>
        <v>0</v>
      </c>
      <c r="K532">
        <f>IF(AND(CVEsTime2Fix_FormattedDates910[[#This Row],[Time2Fix]]&gt;399,CVEsTime2Fix_FormattedDates910[[#This Row],[Time2Fix]]&lt;500),1,0)</f>
        <v>0</v>
      </c>
      <c r="L532">
        <f>IF(AND(CVEsTime2Fix_FormattedDates910[[#This Row],[Time2Fix]]&gt;499,CVEsTime2Fix_FormattedDates910[[#This Row],[Time2Fix]]&lt;1000),1,0)</f>
        <v>0</v>
      </c>
    </row>
    <row r="533" spans="1:12" hidden="1" x14ac:dyDescent="0.25">
      <c r="A533" t="s">
        <v>409</v>
      </c>
      <c r="B533" s="11">
        <v>43553</v>
      </c>
      <c r="C533" s="11" t="s">
        <v>1165</v>
      </c>
      <c r="D533" s="15">
        <v>158</v>
      </c>
      <c r="E533">
        <f>IF(CVEsTime2Fix_FormattedDates910[[#This Row],[Time2Fix]]&lt;0,1,0)</f>
        <v>0</v>
      </c>
      <c r="F533">
        <f>IF(AND(CVEsTime2Fix_FormattedDates910[[#This Row],[Time2Fix]]&gt;0,CVEsTime2Fix_FormattedDates910[[#This Row],[Time2Fix]]&lt;50),1,0)</f>
        <v>0</v>
      </c>
      <c r="G533">
        <f>IF(AND(CVEsTime2Fix_FormattedDates910[[#This Row],[Time2Fix]]&gt;49,CVEsTime2Fix_FormattedDates910[[#This Row],[Time2Fix]]&lt;100),1,0)</f>
        <v>0</v>
      </c>
      <c r="H533">
        <f>IF(AND(CVEsTime2Fix_FormattedDates910[[#This Row],[Time2Fix]]&gt;99,CVEsTime2Fix_FormattedDates910[[#This Row],[Time2Fix]]&lt;200),1,0)</f>
        <v>1</v>
      </c>
      <c r="I533">
        <f>IF(AND(CVEsTime2Fix_FormattedDates910[[#This Row],[Time2Fix]]&gt;199,CVEsTime2Fix_FormattedDates910[[#This Row],[Time2Fix]]&lt;300),1,0)</f>
        <v>0</v>
      </c>
      <c r="J533">
        <f>IF(AND(CVEsTime2Fix_FormattedDates910[[#This Row],[Time2Fix]]&gt;299,CVEsTime2Fix_FormattedDates910[[#This Row],[Time2Fix]]&lt;400),1,0)</f>
        <v>0</v>
      </c>
      <c r="K533">
        <f>IF(AND(CVEsTime2Fix_FormattedDates910[[#This Row],[Time2Fix]]&gt;399,CVEsTime2Fix_FormattedDates910[[#This Row],[Time2Fix]]&lt;500),1,0)</f>
        <v>0</v>
      </c>
      <c r="L533">
        <f>IF(AND(CVEsTime2Fix_FormattedDates910[[#This Row],[Time2Fix]]&gt;499,CVEsTime2Fix_FormattedDates910[[#This Row],[Time2Fix]]&lt;1000),1,0)</f>
        <v>0</v>
      </c>
    </row>
    <row r="534" spans="1:12" hidden="1" x14ac:dyDescent="0.25">
      <c r="A534" t="s">
        <v>410</v>
      </c>
      <c r="B534" s="11">
        <v>43553</v>
      </c>
      <c r="C534" s="11" t="s">
        <v>1163</v>
      </c>
      <c r="D534" s="15">
        <v>192</v>
      </c>
      <c r="E534">
        <f>IF(CVEsTime2Fix_FormattedDates910[[#This Row],[Time2Fix]]&lt;0,1,0)</f>
        <v>0</v>
      </c>
      <c r="F534">
        <f>IF(AND(CVEsTime2Fix_FormattedDates910[[#This Row],[Time2Fix]]&gt;0,CVEsTime2Fix_FormattedDates910[[#This Row],[Time2Fix]]&lt;50),1,0)</f>
        <v>0</v>
      </c>
      <c r="G534">
        <f>IF(AND(CVEsTime2Fix_FormattedDates910[[#This Row],[Time2Fix]]&gt;49,CVEsTime2Fix_FormattedDates910[[#This Row],[Time2Fix]]&lt;100),1,0)</f>
        <v>0</v>
      </c>
      <c r="H534">
        <f>IF(AND(CVEsTime2Fix_FormattedDates910[[#This Row],[Time2Fix]]&gt;99,CVEsTime2Fix_FormattedDates910[[#This Row],[Time2Fix]]&lt;200),1,0)</f>
        <v>1</v>
      </c>
      <c r="I534">
        <f>IF(AND(CVEsTime2Fix_FormattedDates910[[#This Row],[Time2Fix]]&gt;199,CVEsTime2Fix_FormattedDates910[[#This Row],[Time2Fix]]&lt;300),1,0)</f>
        <v>0</v>
      </c>
      <c r="J534">
        <f>IF(AND(CVEsTime2Fix_FormattedDates910[[#This Row],[Time2Fix]]&gt;299,CVEsTime2Fix_FormattedDates910[[#This Row],[Time2Fix]]&lt;400),1,0)</f>
        <v>0</v>
      </c>
      <c r="K534">
        <f>IF(AND(CVEsTime2Fix_FormattedDates910[[#This Row],[Time2Fix]]&gt;399,CVEsTime2Fix_FormattedDates910[[#This Row],[Time2Fix]]&lt;500),1,0)</f>
        <v>0</v>
      </c>
      <c r="L534">
        <f>IF(AND(CVEsTime2Fix_FormattedDates910[[#This Row],[Time2Fix]]&gt;499,CVEsTime2Fix_FormattedDates910[[#This Row],[Time2Fix]]&lt;1000),1,0)</f>
        <v>0</v>
      </c>
    </row>
    <row r="535" spans="1:12" hidden="1" x14ac:dyDescent="0.25">
      <c r="A535" t="s">
        <v>411</v>
      </c>
      <c r="B535" s="11">
        <v>43553</v>
      </c>
      <c r="C535" s="11">
        <v>43711</v>
      </c>
      <c r="D535" s="15">
        <v>158</v>
      </c>
      <c r="E535">
        <f>IF(CVEsTime2Fix_FormattedDates910[[#This Row],[Time2Fix]]&lt;0,1,0)</f>
        <v>0</v>
      </c>
      <c r="F535">
        <f>IF(AND(CVEsTime2Fix_FormattedDates910[[#This Row],[Time2Fix]]&gt;0,CVEsTime2Fix_FormattedDates910[[#This Row],[Time2Fix]]&lt;50),1,0)</f>
        <v>0</v>
      </c>
      <c r="G535">
        <f>IF(AND(CVEsTime2Fix_FormattedDates910[[#This Row],[Time2Fix]]&gt;49,CVEsTime2Fix_FormattedDates910[[#This Row],[Time2Fix]]&lt;100),1,0)</f>
        <v>0</v>
      </c>
      <c r="H535">
        <f>IF(AND(CVEsTime2Fix_FormattedDates910[[#This Row],[Time2Fix]]&gt;99,CVEsTime2Fix_FormattedDates910[[#This Row],[Time2Fix]]&lt;200),1,0)</f>
        <v>1</v>
      </c>
      <c r="I535">
        <f>IF(AND(CVEsTime2Fix_FormattedDates910[[#This Row],[Time2Fix]]&gt;199,CVEsTime2Fix_FormattedDates910[[#This Row],[Time2Fix]]&lt;300),1,0)</f>
        <v>0</v>
      </c>
      <c r="J535">
        <f>IF(AND(CVEsTime2Fix_FormattedDates910[[#This Row],[Time2Fix]]&gt;299,CVEsTime2Fix_FormattedDates910[[#This Row],[Time2Fix]]&lt;400),1,0)</f>
        <v>0</v>
      </c>
      <c r="K535">
        <f>IF(AND(CVEsTime2Fix_FormattedDates910[[#This Row],[Time2Fix]]&gt;399,CVEsTime2Fix_FormattedDates910[[#This Row],[Time2Fix]]&lt;500),1,0)</f>
        <v>0</v>
      </c>
      <c r="L535">
        <f>IF(AND(CVEsTime2Fix_FormattedDates910[[#This Row],[Time2Fix]]&gt;499,CVEsTime2Fix_FormattedDates910[[#This Row],[Time2Fix]]&lt;1000),1,0)</f>
        <v>0</v>
      </c>
    </row>
    <row r="536" spans="1:12" hidden="1" x14ac:dyDescent="0.25">
      <c r="A536" t="s">
        <v>412</v>
      </c>
      <c r="B536" s="11">
        <v>43553</v>
      </c>
      <c r="C536" s="11">
        <v>43711</v>
      </c>
      <c r="D536" s="15">
        <v>158</v>
      </c>
      <c r="E536">
        <f>IF(CVEsTime2Fix_FormattedDates910[[#This Row],[Time2Fix]]&lt;0,1,0)</f>
        <v>0</v>
      </c>
      <c r="F536">
        <f>IF(AND(CVEsTime2Fix_FormattedDates910[[#This Row],[Time2Fix]]&gt;0,CVEsTime2Fix_FormattedDates910[[#This Row],[Time2Fix]]&lt;50),1,0)</f>
        <v>0</v>
      </c>
      <c r="G536">
        <f>IF(AND(CVEsTime2Fix_FormattedDates910[[#This Row],[Time2Fix]]&gt;49,CVEsTime2Fix_FormattedDates910[[#This Row],[Time2Fix]]&lt;100),1,0)</f>
        <v>0</v>
      </c>
      <c r="H536">
        <f>IF(AND(CVEsTime2Fix_FormattedDates910[[#This Row],[Time2Fix]]&gt;99,CVEsTime2Fix_FormattedDates910[[#This Row],[Time2Fix]]&lt;200),1,0)</f>
        <v>1</v>
      </c>
      <c r="I536">
        <f>IF(AND(CVEsTime2Fix_FormattedDates910[[#This Row],[Time2Fix]]&gt;199,CVEsTime2Fix_FormattedDates910[[#This Row],[Time2Fix]]&lt;300),1,0)</f>
        <v>0</v>
      </c>
      <c r="J536">
        <f>IF(AND(CVEsTime2Fix_FormattedDates910[[#This Row],[Time2Fix]]&gt;299,CVEsTime2Fix_FormattedDates910[[#This Row],[Time2Fix]]&lt;400),1,0)</f>
        <v>0</v>
      </c>
      <c r="K536">
        <f>IF(AND(CVEsTime2Fix_FormattedDates910[[#This Row],[Time2Fix]]&gt;399,CVEsTime2Fix_FormattedDates910[[#This Row],[Time2Fix]]&lt;500),1,0)</f>
        <v>0</v>
      </c>
      <c r="L536">
        <f>IF(AND(CVEsTime2Fix_FormattedDates910[[#This Row],[Time2Fix]]&gt;499,CVEsTime2Fix_FormattedDates910[[#This Row],[Time2Fix]]&lt;1000),1,0)</f>
        <v>0</v>
      </c>
    </row>
    <row r="537" spans="1:12" hidden="1" x14ac:dyDescent="0.25">
      <c r="A537" t="s">
        <v>413</v>
      </c>
      <c r="B537" s="11">
        <v>43553</v>
      </c>
      <c r="C537" s="11">
        <v>43711</v>
      </c>
      <c r="D537" s="15">
        <v>158</v>
      </c>
      <c r="E537">
        <f>IF(CVEsTime2Fix_FormattedDates910[[#This Row],[Time2Fix]]&lt;0,1,0)</f>
        <v>0</v>
      </c>
      <c r="F537">
        <f>IF(AND(CVEsTime2Fix_FormattedDates910[[#This Row],[Time2Fix]]&gt;0,CVEsTime2Fix_FormattedDates910[[#This Row],[Time2Fix]]&lt;50),1,0)</f>
        <v>0</v>
      </c>
      <c r="G537">
        <f>IF(AND(CVEsTime2Fix_FormattedDates910[[#This Row],[Time2Fix]]&gt;49,CVEsTime2Fix_FormattedDates910[[#This Row],[Time2Fix]]&lt;100),1,0)</f>
        <v>0</v>
      </c>
      <c r="H537">
        <f>IF(AND(CVEsTime2Fix_FormattedDates910[[#This Row],[Time2Fix]]&gt;99,CVEsTime2Fix_FormattedDates910[[#This Row],[Time2Fix]]&lt;200),1,0)</f>
        <v>1</v>
      </c>
      <c r="I537">
        <f>IF(AND(CVEsTime2Fix_FormattedDates910[[#This Row],[Time2Fix]]&gt;199,CVEsTime2Fix_FormattedDates910[[#This Row],[Time2Fix]]&lt;300),1,0)</f>
        <v>0</v>
      </c>
      <c r="J537">
        <f>IF(AND(CVEsTime2Fix_FormattedDates910[[#This Row],[Time2Fix]]&gt;299,CVEsTime2Fix_FormattedDates910[[#This Row],[Time2Fix]]&lt;400),1,0)</f>
        <v>0</v>
      </c>
      <c r="K537">
        <f>IF(AND(CVEsTime2Fix_FormattedDates910[[#This Row],[Time2Fix]]&gt;399,CVEsTime2Fix_FormattedDates910[[#This Row],[Time2Fix]]&lt;500),1,0)</f>
        <v>0</v>
      </c>
      <c r="L537">
        <f>IF(AND(CVEsTime2Fix_FormattedDates910[[#This Row],[Time2Fix]]&gt;499,CVEsTime2Fix_FormattedDates910[[#This Row],[Time2Fix]]&lt;1000),1,0)</f>
        <v>0</v>
      </c>
    </row>
    <row r="538" spans="1:12" hidden="1" x14ac:dyDescent="0.25">
      <c r="A538" t="s">
        <v>414</v>
      </c>
      <c r="B538" s="11">
        <v>43553</v>
      </c>
      <c r="C538" s="11">
        <v>43711</v>
      </c>
      <c r="D538" s="15">
        <v>158</v>
      </c>
      <c r="E538">
        <f>IF(CVEsTime2Fix_FormattedDates910[[#This Row],[Time2Fix]]&lt;0,1,0)</f>
        <v>0</v>
      </c>
      <c r="F538">
        <f>IF(AND(CVEsTime2Fix_FormattedDates910[[#This Row],[Time2Fix]]&gt;0,CVEsTime2Fix_FormattedDates910[[#This Row],[Time2Fix]]&lt;50),1,0)</f>
        <v>0</v>
      </c>
      <c r="G538">
        <f>IF(AND(CVEsTime2Fix_FormattedDates910[[#This Row],[Time2Fix]]&gt;49,CVEsTime2Fix_FormattedDates910[[#This Row],[Time2Fix]]&lt;100),1,0)</f>
        <v>0</v>
      </c>
      <c r="H538">
        <f>IF(AND(CVEsTime2Fix_FormattedDates910[[#This Row],[Time2Fix]]&gt;99,CVEsTime2Fix_FormattedDates910[[#This Row],[Time2Fix]]&lt;200),1,0)</f>
        <v>1</v>
      </c>
      <c r="I538">
        <f>IF(AND(CVEsTime2Fix_FormattedDates910[[#This Row],[Time2Fix]]&gt;199,CVEsTime2Fix_FormattedDates910[[#This Row],[Time2Fix]]&lt;300),1,0)</f>
        <v>0</v>
      </c>
      <c r="J538">
        <f>IF(AND(CVEsTime2Fix_FormattedDates910[[#This Row],[Time2Fix]]&gt;299,CVEsTime2Fix_FormattedDates910[[#This Row],[Time2Fix]]&lt;400),1,0)</f>
        <v>0</v>
      </c>
      <c r="K538">
        <f>IF(AND(CVEsTime2Fix_FormattedDates910[[#This Row],[Time2Fix]]&gt;399,CVEsTime2Fix_FormattedDates910[[#This Row],[Time2Fix]]&lt;500),1,0)</f>
        <v>0</v>
      </c>
      <c r="L538">
        <f>IF(AND(CVEsTime2Fix_FormattedDates910[[#This Row],[Time2Fix]]&gt;499,CVEsTime2Fix_FormattedDates910[[#This Row],[Time2Fix]]&lt;1000),1,0)</f>
        <v>0</v>
      </c>
    </row>
    <row r="539" spans="1:12" hidden="1" x14ac:dyDescent="0.25">
      <c r="A539" t="s">
        <v>415</v>
      </c>
      <c r="B539" s="11">
        <v>43553</v>
      </c>
      <c r="C539" s="11">
        <v>43591</v>
      </c>
      <c r="D539" s="15">
        <v>38</v>
      </c>
      <c r="E539">
        <f>IF(CVEsTime2Fix_FormattedDates910[[#This Row],[Time2Fix]]&lt;0,1,0)</f>
        <v>0</v>
      </c>
      <c r="F539">
        <f>IF(AND(CVEsTime2Fix_FormattedDates910[[#This Row],[Time2Fix]]&gt;0,CVEsTime2Fix_FormattedDates910[[#This Row],[Time2Fix]]&lt;50),1,0)</f>
        <v>1</v>
      </c>
      <c r="G539">
        <f>IF(AND(CVEsTime2Fix_FormattedDates910[[#This Row],[Time2Fix]]&gt;49,CVEsTime2Fix_FormattedDates910[[#This Row],[Time2Fix]]&lt;100),1,0)</f>
        <v>0</v>
      </c>
      <c r="H539">
        <f>IF(AND(CVEsTime2Fix_FormattedDates910[[#This Row],[Time2Fix]]&gt;99,CVEsTime2Fix_FormattedDates910[[#This Row],[Time2Fix]]&lt;200),1,0)</f>
        <v>0</v>
      </c>
      <c r="I539">
        <f>IF(AND(CVEsTime2Fix_FormattedDates910[[#This Row],[Time2Fix]]&gt;199,CVEsTime2Fix_FormattedDates910[[#This Row],[Time2Fix]]&lt;300),1,0)</f>
        <v>0</v>
      </c>
      <c r="J539">
        <f>IF(AND(CVEsTime2Fix_FormattedDates910[[#This Row],[Time2Fix]]&gt;299,CVEsTime2Fix_FormattedDates910[[#This Row],[Time2Fix]]&lt;400),1,0)</f>
        <v>0</v>
      </c>
      <c r="K539">
        <f>IF(AND(CVEsTime2Fix_FormattedDates910[[#This Row],[Time2Fix]]&gt;399,CVEsTime2Fix_FormattedDates910[[#This Row],[Time2Fix]]&lt;500),1,0)</f>
        <v>0</v>
      </c>
      <c r="L539">
        <f>IF(AND(CVEsTime2Fix_FormattedDates910[[#This Row],[Time2Fix]]&gt;499,CVEsTime2Fix_FormattedDates910[[#This Row],[Time2Fix]]&lt;1000),1,0)</f>
        <v>0</v>
      </c>
    </row>
    <row r="540" spans="1:12" hidden="1" x14ac:dyDescent="0.25">
      <c r="A540" t="s">
        <v>416</v>
      </c>
      <c r="B540" s="11">
        <v>43553</v>
      </c>
      <c r="C540" s="11">
        <v>43591</v>
      </c>
      <c r="D540" s="15">
        <v>38</v>
      </c>
      <c r="E540">
        <f>IF(CVEsTime2Fix_FormattedDates910[[#This Row],[Time2Fix]]&lt;0,1,0)</f>
        <v>0</v>
      </c>
      <c r="F540">
        <f>IF(AND(CVEsTime2Fix_FormattedDates910[[#This Row],[Time2Fix]]&gt;0,CVEsTime2Fix_FormattedDates910[[#This Row],[Time2Fix]]&lt;50),1,0)</f>
        <v>1</v>
      </c>
      <c r="G540">
        <f>IF(AND(CVEsTime2Fix_FormattedDates910[[#This Row],[Time2Fix]]&gt;49,CVEsTime2Fix_FormattedDates910[[#This Row],[Time2Fix]]&lt;100),1,0)</f>
        <v>0</v>
      </c>
      <c r="H540">
        <f>IF(AND(CVEsTime2Fix_FormattedDates910[[#This Row],[Time2Fix]]&gt;99,CVEsTime2Fix_FormattedDates910[[#This Row],[Time2Fix]]&lt;200),1,0)</f>
        <v>0</v>
      </c>
      <c r="I540">
        <f>IF(AND(CVEsTime2Fix_FormattedDates910[[#This Row],[Time2Fix]]&gt;199,CVEsTime2Fix_FormattedDates910[[#This Row],[Time2Fix]]&lt;300),1,0)</f>
        <v>0</v>
      </c>
      <c r="J540">
        <f>IF(AND(CVEsTime2Fix_FormattedDates910[[#This Row],[Time2Fix]]&gt;299,CVEsTime2Fix_FormattedDates910[[#This Row],[Time2Fix]]&lt;400),1,0)</f>
        <v>0</v>
      </c>
      <c r="K540">
        <f>IF(AND(CVEsTime2Fix_FormattedDates910[[#This Row],[Time2Fix]]&gt;399,CVEsTime2Fix_FormattedDates910[[#This Row],[Time2Fix]]&lt;500),1,0)</f>
        <v>0</v>
      </c>
      <c r="L540">
        <f>IF(AND(CVEsTime2Fix_FormattedDates910[[#This Row],[Time2Fix]]&gt;499,CVEsTime2Fix_FormattedDates910[[#This Row],[Time2Fix]]&lt;1000),1,0)</f>
        <v>0</v>
      </c>
    </row>
    <row r="541" spans="1:12" hidden="1" x14ac:dyDescent="0.25">
      <c r="A541" t="s">
        <v>417</v>
      </c>
      <c r="B541" s="11">
        <v>43553</v>
      </c>
      <c r="C541" s="11">
        <v>43711</v>
      </c>
      <c r="D541" s="15">
        <v>158</v>
      </c>
      <c r="E541">
        <f>IF(CVEsTime2Fix_FormattedDates910[[#This Row],[Time2Fix]]&lt;0,1,0)</f>
        <v>0</v>
      </c>
      <c r="F541">
        <f>IF(AND(CVEsTime2Fix_FormattedDates910[[#This Row],[Time2Fix]]&gt;0,CVEsTime2Fix_FormattedDates910[[#This Row],[Time2Fix]]&lt;50),1,0)</f>
        <v>0</v>
      </c>
      <c r="G541">
        <f>IF(AND(CVEsTime2Fix_FormattedDates910[[#This Row],[Time2Fix]]&gt;49,CVEsTime2Fix_FormattedDates910[[#This Row],[Time2Fix]]&lt;100),1,0)</f>
        <v>0</v>
      </c>
      <c r="H541">
        <f>IF(AND(CVEsTime2Fix_FormattedDates910[[#This Row],[Time2Fix]]&gt;99,CVEsTime2Fix_FormattedDates910[[#This Row],[Time2Fix]]&lt;200),1,0)</f>
        <v>1</v>
      </c>
      <c r="I541">
        <f>IF(AND(CVEsTime2Fix_FormattedDates910[[#This Row],[Time2Fix]]&gt;199,CVEsTime2Fix_FormattedDates910[[#This Row],[Time2Fix]]&lt;300),1,0)</f>
        <v>0</v>
      </c>
      <c r="J541">
        <f>IF(AND(CVEsTime2Fix_FormattedDates910[[#This Row],[Time2Fix]]&gt;299,CVEsTime2Fix_FormattedDates910[[#This Row],[Time2Fix]]&lt;400),1,0)</f>
        <v>0</v>
      </c>
      <c r="K541">
        <f>IF(AND(CVEsTime2Fix_FormattedDates910[[#This Row],[Time2Fix]]&gt;399,CVEsTime2Fix_FormattedDates910[[#This Row],[Time2Fix]]&lt;500),1,0)</f>
        <v>0</v>
      </c>
      <c r="L541">
        <f>IF(AND(CVEsTime2Fix_FormattedDates910[[#This Row],[Time2Fix]]&gt;499,CVEsTime2Fix_FormattedDates910[[#This Row],[Time2Fix]]&lt;1000),1,0)</f>
        <v>0</v>
      </c>
    </row>
    <row r="542" spans="1:12" hidden="1" x14ac:dyDescent="0.25">
      <c r="A542" t="s">
        <v>418</v>
      </c>
      <c r="B542" s="11">
        <v>43553</v>
      </c>
      <c r="C542" s="11">
        <v>43711</v>
      </c>
      <c r="D542" s="15">
        <v>158</v>
      </c>
      <c r="E542">
        <f>IF(CVEsTime2Fix_FormattedDates910[[#This Row],[Time2Fix]]&lt;0,1,0)</f>
        <v>0</v>
      </c>
      <c r="F542">
        <f>IF(AND(CVEsTime2Fix_FormattedDates910[[#This Row],[Time2Fix]]&gt;0,CVEsTime2Fix_FormattedDates910[[#This Row],[Time2Fix]]&lt;50),1,0)</f>
        <v>0</v>
      </c>
      <c r="G542">
        <f>IF(AND(CVEsTime2Fix_FormattedDates910[[#This Row],[Time2Fix]]&gt;49,CVEsTime2Fix_FormattedDates910[[#This Row],[Time2Fix]]&lt;100),1,0)</f>
        <v>0</v>
      </c>
      <c r="H542">
        <f>IF(AND(CVEsTime2Fix_FormattedDates910[[#This Row],[Time2Fix]]&gt;99,CVEsTime2Fix_FormattedDates910[[#This Row],[Time2Fix]]&lt;200),1,0)</f>
        <v>1</v>
      </c>
      <c r="I542">
        <f>IF(AND(CVEsTime2Fix_FormattedDates910[[#This Row],[Time2Fix]]&gt;199,CVEsTime2Fix_FormattedDates910[[#This Row],[Time2Fix]]&lt;300),1,0)</f>
        <v>0</v>
      </c>
      <c r="J542">
        <f>IF(AND(CVEsTime2Fix_FormattedDates910[[#This Row],[Time2Fix]]&gt;299,CVEsTime2Fix_FormattedDates910[[#This Row],[Time2Fix]]&lt;400),1,0)</f>
        <v>0</v>
      </c>
      <c r="K542">
        <f>IF(AND(CVEsTime2Fix_FormattedDates910[[#This Row],[Time2Fix]]&gt;399,CVEsTime2Fix_FormattedDates910[[#This Row],[Time2Fix]]&lt;500),1,0)</f>
        <v>0</v>
      </c>
      <c r="L542">
        <f>IF(AND(CVEsTime2Fix_FormattedDates910[[#This Row],[Time2Fix]]&gt;499,CVEsTime2Fix_FormattedDates910[[#This Row],[Time2Fix]]&lt;1000),1,0)</f>
        <v>0</v>
      </c>
    </row>
    <row r="543" spans="1:12" hidden="1" x14ac:dyDescent="0.25">
      <c r="A543" t="s">
        <v>419</v>
      </c>
      <c r="B543" s="11">
        <v>43553</v>
      </c>
      <c r="C543" s="11" t="s">
        <v>1164</v>
      </c>
      <c r="D543" s="15">
        <v>220</v>
      </c>
      <c r="E543">
        <f>IF(CVEsTime2Fix_FormattedDates910[[#This Row],[Time2Fix]]&lt;0,1,0)</f>
        <v>0</v>
      </c>
      <c r="F543">
        <f>IF(AND(CVEsTime2Fix_FormattedDates910[[#This Row],[Time2Fix]]&gt;0,CVEsTime2Fix_FormattedDates910[[#This Row],[Time2Fix]]&lt;50),1,0)</f>
        <v>0</v>
      </c>
      <c r="G543">
        <f>IF(AND(CVEsTime2Fix_FormattedDates910[[#This Row],[Time2Fix]]&gt;49,CVEsTime2Fix_FormattedDates910[[#This Row],[Time2Fix]]&lt;100),1,0)</f>
        <v>0</v>
      </c>
      <c r="H543">
        <f>IF(AND(CVEsTime2Fix_FormattedDates910[[#This Row],[Time2Fix]]&gt;99,CVEsTime2Fix_FormattedDates910[[#This Row],[Time2Fix]]&lt;200),1,0)</f>
        <v>0</v>
      </c>
      <c r="I543">
        <f>IF(AND(CVEsTime2Fix_FormattedDates910[[#This Row],[Time2Fix]]&gt;199,CVEsTime2Fix_FormattedDates910[[#This Row],[Time2Fix]]&lt;300),1,0)</f>
        <v>1</v>
      </c>
      <c r="J543">
        <f>IF(AND(CVEsTime2Fix_FormattedDates910[[#This Row],[Time2Fix]]&gt;299,CVEsTime2Fix_FormattedDates910[[#This Row],[Time2Fix]]&lt;400),1,0)</f>
        <v>0</v>
      </c>
      <c r="K543">
        <f>IF(AND(CVEsTime2Fix_FormattedDates910[[#This Row],[Time2Fix]]&gt;399,CVEsTime2Fix_FormattedDates910[[#This Row],[Time2Fix]]&lt;500),1,0)</f>
        <v>0</v>
      </c>
      <c r="L543">
        <f>IF(AND(CVEsTime2Fix_FormattedDates910[[#This Row],[Time2Fix]]&gt;499,CVEsTime2Fix_FormattedDates910[[#This Row],[Time2Fix]]&lt;1000),1,0)</f>
        <v>0</v>
      </c>
    </row>
    <row r="544" spans="1:12" hidden="1" x14ac:dyDescent="0.25">
      <c r="A544" t="s">
        <v>420</v>
      </c>
      <c r="B544" s="11">
        <v>43553</v>
      </c>
      <c r="C544" s="11">
        <v>43711</v>
      </c>
      <c r="D544" s="15">
        <v>158</v>
      </c>
      <c r="E544">
        <f>IF(CVEsTime2Fix_FormattedDates910[[#This Row],[Time2Fix]]&lt;0,1,0)</f>
        <v>0</v>
      </c>
      <c r="F544">
        <f>IF(AND(CVEsTime2Fix_FormattedDates910[[#This Row],[Time2Fix]]&gt;0,CVEsTime2Fix_FormattedDates910[[#This Row],[Time2Fix]]&lt;50),1,0)</f>
        <v>0</v>
      </c>
      <c r="G544">
        <f>IF(AND(CVEsTime2Fix_FormattedDates910[[#This Row],[Time2Fix]]&gt;49,CVEsTime2Fix_FormattedDates910[[#This Row],[Time2Fix]]&lt;100),1,0)</f>
        <v>0</v>
      </c>
      <c r="H544">
        <f>IF(AND(CVEsTime2Fix_FormattedDates910[[#This Row],[Time2Fix]]&gt;99,CVEsTime2Fix_FormattedDates910[[#This Row],[Time2Fix]]&lt;200),1,0)</f>
        <v>1</v>
      </c>
      <c r="I544">
        <f>IF(AND(CVEsTime2Fix_FormattedDates910[[#This Row],[Time2Fix]]&gt;199,CVEsTime2Fix_FormattedDates910[[#This Row],[Time2Fix]]&lt;300),1,0)</f>
        <v>0</v>
      </c>
      <c r="J544">
        <f>IF(AND(CVEsTime2Fix_FormattedDates910[[#This Row],[Time2Fix]]&gt;299,CVEsTime2Fix_FormattedDates910[[#This Row],[Time2Fix]]&lt;400),1,0)</f>
        <v>0</v>
      </c>
      <c r="K544">
        <f>IF(AND(CVEsTime2Fix_FormattedDates910[[#This Row],[Time2Fix]]&gt;399,CVEsTime2Fix_FormattedDates910[[#This Row],[Time2Fix]]&lt;500),1,0)</f>
        <v>0</v>
      </c>
      <c r="L544">
        <f>IF(AND(CVEsTime2Fix_FormattedDates910[[#This Row],[Time2Fix]]&gt;499,CVEsTime2Fix_FormattedDates910[[#This Row],[Time2Fix]]&lt;1000),1,0)</f>
        <v>0</v>
      </c>
    </row>
    <row r="545" spans="1:12" hidden="1" x14ac:dyDescent="0.25">
      <c r="A545" t="s">
        <v>551</v>
      </c>
      <c r="B545" s="11">
        <v>43440</v>
      </c>
      <c r="C545" s="11" t="s">
        <v>1181</v>
      </c>
      <c r="D545" s="15">
        <v>335</v>
      </c>
      <c r="E545">
        <f>IF(CVEsTime2Fix_FormattedDates910[[#This Row],[Time2Fix]]&lt;0,1,0)</f>
        <v>0</v>
      </c>
      <c r="F545">
        <f>IF(AND(CVEsTime2Fix_FormattedDates910[[#This Row],[Time2Fix]]&gt;0,CVEsTime2Fix_FormattedDates910[[#This Row],[Time2Fix]]&lt;50),1,0)</f>
        <v>0</v>
      </c>
      <c r="G545">
        <f>IF(AND(CVEsTime2Fix_FormattedDates910[[#This Row],[Time2Fix]]&gt;49,CVEsTime2Fix_FormattedDates910[[#This Row],[Time2Fix]]&lt;100),1,0)</f>
        <v>0</v>
      </c>
      <c r="H545">
        <f>IF(AND(CVEsTime2Fix_FormattedDates910[[#This Row],[Time2Fix]]&gt;99,CVEsTime2Fix_FormattedDates910[[#This Row],[Time2Fix]]&lt;200),1,0)</f>
        <v>0</v>
      </c>
      <c r="I545">
        <f>IF(AND(CVEsTime2Fix_FormattedDates910[[#This Row],[Time2Fix]]&gt;199,CVEsTime2Fix_FormattedDates910[[#This Row],[Time2Fix]]&lt;300),1,0)</f>
        <v>0</v>
      </c>
      <c r="J545">
        <f>IF(AND(CVEsTime2Fix_FormattedDates910[[#This Row],[Time2Fix]]&gt;299,CVEsTime2Fix_FormattedDates910[[#This Row],[Time2Fix]]&lt;400),1,0)</f>
        <v>1</v>
      </c>
      <c r="K545">
        <f>IF(AND(CVEsTime2Fix_FormattedDates910[[#This Row],[Time2Fix]]&gt;399,CVEsTime2Fix_FormattedDates910[[#This Row],[Time2Fix]]&lt;500),1,0)</f>
        <v>0</v>
      </c>
      <c r="L545">
        <f>IF(AND(CVEsTime2Fix_FormattedDates910[[#This Row],[Time2Fix]]&gt;499,CVEsTime2Fix_FormattedDates910[[#This Row],[Time2Fix]]&lt;1000),1,0)</f>
        <v>0</v>
      </c>
    </row>
    <row r="546" spans="1:12" hidden="1" x14ac:dyDescent="0.25">
      <c r="A546" t="s">
        <v>422</v>
      </c>
      <c r="B546" s="11">
        <v>43553</v>
      </c>
      <c r="C546" s="11">
        <v>43711</v>
      </c>
      <c r="D546" s="15">
        <v>158</v>
      </c>
      <c r="E546">
        <f>IF(CVEsTime2Fix_FormattedDates910[[#This Row],[Time2Fix]]&lt;0,1,0)</f>
        <v>0</v>
      </c>
      <c r="F546">
        <f>IF(AND(CVEsTime2Fix_FormattedDates910[[#This Row],[Time2Fix]]&gt;0,CVEsTime2Fix_FormattedDates910[[#This Row],[Time2Fix]]&lt;50),1,0)</f>
        <v>0</v>
      </c>
      <c r="G546">
        <f>IF(AND(CVEsTime2Fix_FormattedDates910[[#This Row],[Time2Fix]]&gt;49,CVEsTime2Fix_FormattedDates910[[#This Row],[Time2Fix]]&lt;100),1,0)</f>
        <v>0</v>
      </c>
      <c r="H546">
        <f>IF(AND(CVEsTime2Fix_FormattedDates910[[#This Row],[Time2Fix]]&gt;99,CVEsTime2Fix_FormattedDates910[[#This Row],[Time2Fix]]&lt;200),1,0)</f>
        <v>1</v>
      </c>
      <c r="I546">
        <f>IF(AND(CVEsTime2Fix_FormattedDates910[[#This Row],[Time2Fix]]&gt;199,CVEsTime2Fix_FormattedDates910[[#This Row],[Time2Fix]]&lt;300),1,0)</f>
        <v>0</v>
      </c>
      <c r="J546">
        <f>IF(AND(CVEsTime2Fix_FormattedDates910[[#This Row],[Time2Fix]]&gt;299,CVEsTime2Fix_FormattedDates910[[#This Row],[Time2Fix]]&lt;400),1,0)</f>
        <v>0</v>
      </c>
      <c r="K546">
        <f>IF(AND(CVEsTime2Fix_FormattedDates910[[#This Row],[Time2Fix]]&gt;399,CVEsTime2Fix_FormattedDates910[[#This Row],[Time2Fix]]&lt;500),1,0)</f>
        <v>0</v>
      </c>
      <c r="L546">
        <f>IF(AND(CVEsTime2Fix_FormattedDates910[[#This Row],[Time2Fix]]&gt;499,CVEsTime2Fix_FormattedDates910[[#This Row],[Time2Fix]]&lt;1000),1,0)</f>
        <v>0</v>
      </c>
    </row>
    <row r="547" spans="1:12" hidden="1" x14ac:dyDescent="0.25">
      <c r="A547" t="s">
        <v>423</v>
      </c>
      <c r="B547" s="11">
        <v>43553</v>
      </c>
      <c r="C547" s="11">
        <v>43711</v>
      </c>
      <c r="D547" s="15">
        <v>158</v>
      </c>
      <c r="E547">
        <f>IF(CVEsTime2Fix_FormattedDates910[[#This Row],[Time2Fix]]&lt;0,1,0)</f>
        <v>0</v>
      </c>
      <c r="F547">
        <f>IF(AND(CVEsTime2Fix_FormattedDates910[[#This Row],[Time2Fix]]&gt;0,CVEsTime2Fix_FormattedDates910[[#This Row],[Time2Fix]]&lt;50),1,0)</f>
        <v>0</v>
      </c>
      <c r="G547">
        <f>IF(AND(CVEsTime2Fix_FormattedDates910[[#This Row],[Time2Fix]]&gt;49,CVEsTime2Fix_FormattedDates910[[#This Row],[Time2Fix]]&lt;100),1,0)</f>
        <v>0</v>
      </c>
      <c r="H547">
        <f>IF(AND(CVEsTime2Fix_FormattedDates910[[#This Row],[Time2Fix]]&gt;99,CVEsTime2Fix_FormattedDates910[[#This Row],[Time2Fix]]&lt;200),1,0)</f>
        <v>1</v>
      </c>
      <c r="I547">
        <f>IF(AND(CVEsTime2Fix_FormattedDates910[[#This Row],[Time2Fix]]&gt;199,CVEsTime2Fix_FormattedDates910[[#This Row],[Time2Fix]]&lt;300),1,0)</f>
        <v>0</v>
      </c>
      <c r="J547">
        <f>IF(AND(CVEsTime2Fix_FormattedDates910[[#This Row],[Time2Fix]]&gt;299,CVEsTime2Fix_FormattedDates910[[#This Row],[Time2Fix]]&lt;400),1,0)</f>
        <v>0</v>
      </c>
      <c r="K547">
        <f>IF(AND(CVEsTime2Fix_FormattedDates910[[#This Row],[Time2Fix]]&gt;399,CVEsTime2Fix_FormattedDates910[[#This Row],[Time2Fix]]&lt;500),1,0)</f>
        <v>0</v>
      </c>
      <c r="L547">
        <f>IF(AND(CVEsTime2Fix_FormattedDates910[[#This Row],[Time2Fix]]&gt;499,CVEsTime2Fix_FormattedDates910[[#This Row],[Time2Fix]]&lt;1000),1,0)</f>
        <v>0</v>
      </c>
    </row>
    <row r="548" spans="1:12" hidden="1" x14ac:dyDescent="0.25">
      <c r="A548" t="s">
        <v>424</v>
      </c>
      <c r="B548" s="11">
        <v>43553</v>
      </c>
      <c r="C548" s="11" t="s">
        <v>1164</v>
      </c>
      <c r="D548" s="15">
        <v>220</v>
      </c>
      <c r="E548">
        <f>IF(CVEsTime2Fix_FormattedDates910[[#This Row],[Time2Fix]]&lt;0,1,0)</f>
        <v>0</v>
      </c>
      <c r="F548">
        <f>IF(AND(CVEsTime2Fix_FormattedDates910[[#This Row],[Time2Fix]]&gt;0,CVEsTime2Fix_FormattedDates910[[#This Row],[Time2Fix]]&lt;50),1,0)</f>
        <v>0</v>
      </c>
      <c r="G548">
        <f>IF(AND(CVEsTime2Fix_FormattedDates910[[#This Row],[Time2Fix]]&gt;49,CVEsTime2Fix_FormattedDates910[[#This Row],[Time2Fix]]&lt;100),1,0)</f>
        <v>0</v>
      </c>
      <c r="H548">
        <f>IF(AND(CVEsTime2Fix_FormattedDates910[[#This Row],[Time2Fix]]&gt;99,CVEsTime2Fix_FormattedDates910[[#This Row],[Time2Fix]]&lt;200),1,0)</f>
        <v>0</v>
      </c>
      <c r="I548">
        <f>IF(AND(CVEsTime2Fix_FormattedDates910[[#This Row],[Time2Fix]]&gt;199,CVEsTime2Fix_FormattedDates910[[#This Row],[Time2Fix]]&lt;300),1,0)</f>
        <v>1</v>
      </c>
      <c r="J548">
        <f>IF(AND(CVEsTime2Fix_FormattedDates910[[#This Row],[Time2Fix]]&gt;299,CVEsTime2Fix_FormattedDates910[[#This Row],[Time2Fix]]&lt;400),1,0)</f>
        <v>0</v>
      </c>
      <c r="K548">
        <f>IF(AND(CVEsTime2Fix_FormattedDates910[[#This Row],[Time2Fix]]&gt;399,CVEsTime2Fix_FormattedDates910[[#This Row],[Time2Fix]]&lt;500),1,0)</f>
        <v>0</v>
      </c>
      <c r="L548">
        <f>IF(AND(CVEsTime2Fix_FormattedDates910[[#This Row],[Time2Fix]]&gt;499,CVEsTime2Fix_FormattedDates910[[#This Row],[Time2Fix]]&lt;1000),1,0)</f>
        <v>0</v>
      </c>
    </row>
    <row r="549" spans="1:12" hidden="1" x14ac:dyDescent="0.25">
      <c r="A549" t="s">
        <v>425</v>
      </c>
      <c r="B549" s="11">
        <v>43553</v>
      </c>
      <c r="C549" s="11">
        <v>43711</v>
      </c>
      <c r="D549" s="15">
        <v>158</v>
      </c>
      <c r="E549">
        <f>IF(CVEsTime2Fix_FormattedDates910[[#This Row],[Time2Fix]]&lt;0,1,0)</f>
        <v>0</v>
      </c>
      <c r="F549">
        <f>IF(AND(CVEsTime2Fix_FormattedDates910[[#This Row],[Time2Fix]]&gt;0,CVEsTime2Fix_FormattedDates910[[#This Row],[Time2Fix]]&lt;50),1,0)</f>
        <v>0</v>
      </c>
      <c r="G549">
        <f>IF(AND(CVEsTime2Fix_FormattedDates910[[#This Row],[Time2Fix]]&gt;49,CVEsTime2Fix_FormattedDates910[[#This Row],[Time2Fix]]&lt;100),1,0)</f>
        <v>0</v>
      </c>
      <c r="H549">
        <f>IF(AND(CVEsTime2Fix_FormattedDates910[[#This Row],[Time2Fix]]&gt;99,CVEsTime2Fix_FormattedDates910[[#This Row],[Time2Fix]]&lt;200),1,0)</f>
        <v>1</v>
      </c>
      <c r="I549">
        <f>IF(AND(CVEsTime2Fix_FormattedDates910[[#This Row],[Time2Fix]]&gt;199,CVEsTime2Fix_FormattedDates910[[#This Row],[Time2Fix]]&lt;300),1,0)</f>
        <v>0</v>
      </c>
      <c r="J549">
        <f>IF(AND(CVEsTime2Fix_FormattedDates910[[#This Row],[Time2Fix]]&gt;299,CVEsTime2Fix_FormattedDates910[[#This Row],[Time2Fix]]&lt;400),1,0)</f>
        <v>0</v>
      </c>
      <c r="K549">
        <f>IF(AND(CVEsTime2Fix_FormattedDates910[[#This Row],[Time2Fix]]&gt;399,CVEsTime2Fix_FormattedDates910[[#This Row],[Time2Fix]]&lt;500),1,0)</f>
        <v>0</v>
      </c>
      <c r="L549">
        <f>IF(AND(CVEsTime2Fix_FormattedDates910[[#This Row],[Time2Fix]]&gt;499,CVEsTime2Fix_FormattedDates910[[#This Row],[Time2Fix]]&lt;1000),1,0)</f>
        <v>0</v>
      </c>
    </row>
    <row r="550" spans="1:12" hidden="1" x14ac:dyDescent="0.25">
      <c r="A550" t="s">
        <v>426</v>
      </c>
      <c r="B550" s="11">
        <v>43553</v>
      </c>
      <c r="C550" s="11" t="s">
        <v>1163</v>
      </c>
      <c r="D550" s="15">
        <v>192</v>
      </c>
      <c r="E550">
        <f>IF(CVEsTime2Fix_FormattedDates910[[#This Row],[Time2Fix]]&lt;0,1,0)</f>
        <v>0</v>
      </c>
      <c r="F550">
        <f>IF(AND(CVEsTime2Fix_FormattedDates910[[#This Row],[Time2Fix]]&gt;0,CVEsTime2Fix_FormattedDates910[[#This Row],[Time2Fix]]&lt;50),1,0)</f>
        <v>0</v>
      </c>
      <c r="G550">
        <f>IF(AND(CVEsTime2Fix_FormattedDates910[[#This Row],[Time2Fix]]&gt;49,CVEsTime2Fix_FormattedDates910[[#This Row],[Time2Fix]]&lt;100),1,0)</f>
        <v>0</v>
      </c>
      <c r="H550">
        <f>IF(AND(CVEsTime2Fix_FormattedDates910[[#This Row],[Time2Fix]]&gt;99,CVEsTime2Fix_FormattedDates910[[#This Row],[Time2Fix]]&lt;200),1,0)</f>
        <v>1</v>
      </c>
      <c r="I550">
        <f>IF(AND(CVEsTime2Fix_FormattedDates910[[#This Row],[Time2Fix]]&gt;199,CVEsTime2Fix_FormattedDates910[[#This Row],[Time2Fix]]&lt;300),1,0)</f>
        <v>0</v>
      </c>
      <c r="J550">
        <f>IF(AND(CVEsTime2Fix_FormattedDates910[[#This Row],[Time2Fix]]&gt;299,CVEsTime2Fix_FormattedDates910[[#This Row],[Time2Fix]]&lt;400),1,0)</f>
        <v>0</v>
      </c>
      <c r="K550">
        <f>IF(AND(CVEsTime2Fix_FormattedDates910[[#This Row],[Time2Fix]]&gt;399,CVEsTime2Fix_FormattedDates910[[#This Row],[Time2Fix]]&lt;500),1,0)</f>
        <v>0</v>
      </c>
      <c r="L550">
        <f>IF(AND(CVEsTime2Fix_FormattedDates910[[#This Row],[Time2Fix]]&gt;499,CVEsTime2Fix_FormattedDates910[[#This Row],[Time2Fix]]&lt;1000),1,0)</f>
        <v>0</v>
      </c>
    </row>
    <row r="551" spans="1:12" hidden="1" x14ac:dyDescent="0.25">
      <c r="A551" t="s">
        <v>427</v>
      </c>
      <c r="B551" s="11">
        <v>43553</v>
      </c>
      <c r="C551" s="11" t="s">
        <v>1155</v>
      </c>
      <c r="D551" s="15">
        <v>248</v>
      </c>
      <c r="E551">
        <f>IF(CVEsTime2Fix_FormattedDates910[[#This Row],[Time2Fix]]&lt;0,1,0)</f>
        <v>0</v>
      </c>
      <c r="F551">
        <f>IF(AND(CVEsTime2Fix_FormattedDates910[[#This Row],[Time2Fix]]&gt;0,CVEsTime2Fix_FormattedDates910[[#This Row],[Time2Fix]]&lt;50),1,0)</f>
        <v>0</v>
      </c>
      <c r="G551">
        <f>IF(AND(CVEsTime2Fix_FormattedDates910[[#This Row],[Time2Fix]]&gt;49,CVEsTime2Fix_FormattedDates910[[#This Row],[Time2Fix]]&lt;100),1,0)</f>
        <v>0</v>
      </c>
      <c r="H551">
        <f>IF(AND(CVEsTime2Fix_FormattedDates910[[#This Row],[Time2Fix]]&gt;99,CVEsTime2Fix_FormattedDates910[[#This Row],[Time2Fix]]&lt;200),1,0)</f>
        <v>0</v>
      </c>
      <c r="I551">
        <f>IF(AND(CVEsTime2Fix_FormattedDates910[[#This Row],[Time2Fix]]&gt;199,CVEsTime2Fix_FormattedDates910[[#This Row],[Time2Fix]]&lt;300),1,0)</f>
        <v>1</v>
      </c>
      <c r="J551">
        <f>IF(AND(CVEsTime2Fix_FormattedDates910[[#This Row],[Time2Fix]]&gt;299,CVEsTime2Fix_FormattedDates910[[#This Row],[Time2Fix]]&lt;400),1,0)</f>
        <v>0</v>
      </c>
      <c r="K551">
        <f>IF(AND(CVEsTime2Fix_FormattedDates910[[#This Row],[Time2Fix]]&gt;399,CVEsTime2Fix_FormattedDates910[[#This Row],[Time2Fix]]&lt;500),1,0)</f>
        <v>0</v>
      </c>
      <c r="L551">
        <f>IF(AND(CVEsTime2Fix_FormattedDates910[[#This Row],[Time2Fix]]&gt;499,CVEsTime2Fix_FormattedDates910[[#This Row],[Time2Fix]]&lt;1000),1,0)</f>
        <v>0</v>
      </c>
    </row>
    <row r="552" spans="1:12" hidden="1" x14ac:dyDescent="0.25">
      <c r="A552" t="s">
        <v>428</v>
      </c>
      <c r="B552" s="11">
        <v>43553</v>
      </c>
      <c r="C552" s="11" t="s">
        <v>1155</v>
      </c>
      <c r="D552" s="15">
        <v>248</v>
      </c>
      <c r="E552">
        <f>IF(CVEsTime2Fix_FormattedDates910[[#This Row],[Time2Fix]]&lt;0,1,0)</f>
        <v>0</v>
      </c>
      <c r="F552">
        <f>IF(AND(CVEsTime2Fix_FormattedDates910[[#This Row],[Time2Fix]]&gt;0,CVEsTime2Fix_FormattedDates910[[#This Row],[Time2Fix]]&lt;50),1,0)</f>
        <v>0</v>
      </c>
      <c r="G552">
        <f>IF(AND(CVEsTime2Fix_FormattedDates910[[#This Row],[Time2Fix]]&gt;49,CVEsTime2Fix_FormattedDates910[[#This Row],[Time2Fix]]&lt;100),1,0)</f>
        <v>0</v>
      </c>
      <c r="H552">
        <f>IF(AND(CVEsTime2Fix_FormattedDates910[[#This Row],[Time2Fix]]&gt;99,CVEsTime2Fix_FormattedDates910[[#This Row],[Time2Fix]]&lt;200),1,0)</f>
        <v>0</v>
      </c>
      <c r="I552">
        <f>IF(AND(CVEsTime2Fix_FormattedDates910[[#This Row],[Time2Fix]]&gt;199,CVEsTime2Fix_FormattedDates910[[#This Row],[Time2Fix]]&lt;300),1,0)</f>
        <v>1</v>
      </c>
      <c r="J552">
        <f>IF(AND(CVEsTime2Fix_FormattedDates910[[#This Row],[Time2Fix]]&gt;299,CVEsTime2Fix_FormattedDates910[[#This Row],[Time2Fix]]&lt;400),1,0)</f>
        <v>0</v>
      </c>
      <c r="K552">
        <f>IF(AND(CVEsTime2Fix_FormattedDates910[[#This Row],[Time2Fix]]&gt;399,CVEsTime2Fix_FormattedDates910[[#This Row],[Time2Fix]]&lt;500),1,0)</f>
        <v>0</v>
      </c>
      <c r="L552">
        <f>IF(AND(CVEsTime2Fix_FormattedDates910[[#This Row],[Time2Fix]]&gt;499,CVEsTime2Fix_FormattedDates910[[#This Row],[Time2Fix]]&lt;1000),1,0)</f>
        <v>0</v>
      </c>
    </row>
    <row r="553" spans="1:12" hidden="1" x14ac:dyDescent="0.25">
      <c r="A553" t="s">
        <v>429</v>
      </c>
      <c r="B553" s="11">
        <v>43553</v>
      </c>
      <c r="C553" s="11">
        <v>43682</v>
      </c>
      <c r="D553" s="15">
        <v>129</v>
      </c>
      <c r="E553">
        <f>IF(CVEsTime2Fix_FormattedDates910[[#This Row],[Time2Fix]]&lt;0,1,0)</f>
        <v>0</v>
      </c>
      <c r="F553">
        <f>IF(AND(CVEsTime2Fix_FormattedDates910[[#This Row],[Time2Fix]]&gt;0,CVEsTime2Fix_FormattedDates910[[#This Row],[Time2Fix]]&lt;50),1,0)</f>
        <v>0</v>
      </c>
      <c r="G553">
        <f>IF(AND(CVEsTime2Fix_FormattedDates910[[#This Row],[Time2Fix]]&gt;49,CVEsTime2Fix_FormattedDates910[[#This Row],[Time2Fix]]&lt;100),1,0)</f>
        <v>0</v>
      </c>
      <c r="H553">
        <f>IF(AND(CVEsTime2Fix_FormattedDates910[[#This Row],[Time2Fix]]&gt;99,CVEsTime2Fix_FormattedDates910[[#This Row],[Time2Fix]]&lt;200),1,0)</f>
        <v>1</v>
      </c>
      <c r="I553">
        <f>IF(AND(CVEsTime2Fix_FormattedDates910[[#This Row],[Time2Fix]]&gt;199,CVEsTime2Fix_FormattedDates910[[#This Row],[Time2Fix]]&lt;300),1,0)</f>
        <v>0</v>
      </c>
      <c r="J553">
        <f>IF(AND(CVEsTime2Fix_FormattedDates910[[#This Row],[Time2Fix]]&gt;299,CVEsTime2Fix_FormattedDates910[[#This Row],[Time2Fix]]&lt;400),1,0)</f>
        <v>0</v>
      </c>
      <c r="K553">
        <f>IF(AND(CVEsTime2Fix_FormattedDates910[[#This Row],[Time2Fix]]&gt;399,CVEsTime2Fix_FormattedDates910[[#This Row],[Time2Fix]]&lt;500),1,0)</f>
        <v>0</v>
      </c>
      <c r="L553">
        <f>IF(AND(CVEsTime2Fix_FormattedDates910[[#This Row],[Time2Fix]]&gt;499,CVEsTime2Fix_FormattedDates910[[#This Row],[Time2Fix]]&lt;1000),1,0)</f>
        <v>0</v>
      </c>
    </row>
    <row r="554" spans="1:12" hidden="1" x14ac:dyDescent="0.25">
      <c r="A554" t="s">
        <v>430</v>
      </c>
      <c r="B554" s="11">
        <v>43553</v>
      </c>
      <c r="C554" s="11">
        <v>43711</v>
      </c>
      <c r="D554" s="15">
        <v>158</v>
      </c>
      <c r="E554">
        <f>IF(CVEsTime2Fix_FormattedDates910[[#This Row],[Time2Fix]]&lt;0,1,0)</f>
        <v>0</v>
      </c>
      <c r="F554">
        <f>IF(AND(CVEsTime2Fix_FormattedDates910[[#This Row],[Time2Fix]]&gt;0,CVEsTime2Fix_FormattedDates910[[#This Row],[Time2Fix]]&lt;50),1,0)</f>
        <v>0</v>
      </c>
      <c r="G554">
        <f>IF(AND(CVEsTime2Fix_FormattedDates910[[#This Row],[Time2Fix]]&gt;49,CVEsTime2Fix_FormattedDates910[[#This Row],[Time2Fix]]&lt;100),1,0)</f>
        <v>0</v>
      </c>
      <c r="H554">
        <f>IF(AND(CVEsTime2Fix_FormattedDates910[[#This Row],[Time2Fix]]&gt;99,CVEsTime2Fix_FormattedDates910[[#This Row],[Time2Fix]]&lt;200),1,0)</f>
        <v>1</v>
      </c>
      <c r="I554">
        <f>IF(AND(CVEsTime2Fix_FormattedDates910[[#This Row],[Time2Fix]]&gt;199,CVEsTime2Fix_FormattedDates910[[#This Row],[Time2Fix]]&lt;300),1,0)</f>
        <v>0</v>
      </c>
      <c r="J554">
        <f>IF(AND(CVEsTime2Fix_FormattedDates910[[#This Row],[Time2Fix]]&gt;299,CVEsTime2Fix_FormattedDates910[[#This Row],[Time2Fix]]&lt;400),1,0)</f>
        <v>0</v>
      </c>
      <c r="K554">
        <f>IF(AND(CVEsTime2Fix_FormattedDates910[[#This Row],[Time2Fix]]&gt;399,CVEsTime2Fix_FormattedDates910[[#This Row],[Time2Fix]]&lt;500),1,0)</f>
        <v>0</v>
      </c>
      <c r="L554">
        <f>IF(AND(CVEsTime2Fix_FormattedDates910[[#This Row],[Time2Fix]]&gt;499,CVEsTime2Fix_FormattedDates910[[#This Row],[Time2Fix]]&lt;1000),1,0)</f>
        <v>0</v>
      </c>
    </row>
    <row r="555" spans="1:12" hidden="1" x14ac:dyDescent="0.25">
      <c r="A555" t="s">
        <v>431</v>
      </c>
      <c r="B555" s="11">
        <v>43553</v>
      </c>
      <c r="C555" s="11" t="s">
        <v>1155</v>
      </c>
      <c r="D555" s="15">
        <v>248</v>
      </c>
      <c r="E555">
        <f>IF(CVEsTime2Fix_FormattedDates910[[#This Row],[Time2Fix]]&lt;0,1,0)</f>
        <v>0</v>
      </c>
      <c r="F555">
        <f>IF(AND(CVEsTime2Fix_FormattedDates910[[#This Row],[Time2Fix]]&gt;0,CVEsTime2Fix_FormattedDates910[[#This Row],[Time2Fix]]&lt;50),1,0)</f>
        <v>0</v>
      </c>
      <c r="G555">
        <f>IF(AND(CVEsTime2Fix_FormattedDates910[[#This Row],[Time2Fix]]&gt;49,CVEsTime2Fix_FormattedDates910[[#This Row],[Time2Fix]]&lt;100),1,0)</f>
        <v>0</v>
      </c>
      <c r="H555">
        <f>IF(AND(CVEsTime2Fix_FormattedDates910[[#This Row],[Time2Fix]]&gt;99,CVEsTime2Fix_FormattedDates910[[#This Row],[Time2Fix]]&lt;200),1,0)</f>
        <v>0</v>
      </c>
      <c r="I555">
        <f>IF(AND(CVEsTime2Fix_FormattedDates910[[#This Row],[Time2Fix]]&gt;199,CVEsTime2Fix_FormattedDates910[[#This Row],[Time2Fix]]&lt;300),1,0)</f>
        <v>1</v>
      </c>
      <c r="J555">
        <f>IF(AND(CVEsTime2Fix_FormattedDates910[[#This Row],[Time2Fix]]&gt;299,CVEsTime2Fix_FormattedDates910[[#This Row],[Time2Fix]]&lt;400),1,0)</f>
        <v>0</v>
      </c>
      <c r="K555">
        <f>IF(AND(CVEsTime2Fix_FormattedDates910[[#This Row],[Time2Fix]]&gt;399,CVEsTime2Fix_FormattedDates910[[#This Row],[Time2Fix]]&lt;500),1,0)</f>
        <v>0</v>
      </c>
      <c r="L555">
        <f>IF(AND(CVEsTime2Fix_FormattedDates910[[#This Row],[Time2Fix]]&gt;499,CVEsTime2Fix_FormattedDates910[[#This Row],[Time2Fix]]&lt;1000),1,0)</f>
        <v>0</v>
      </c>
    </row>
    <row r="556" spans="1:12" hidden="1" x14ac:dyDescent="0.25">
      <c r="A556" t="s">
        <v>432</v>
      </c>
      <c r="B556" s="11">
        <v>43553</v>
      </c>
      <c r="C556" s="11" t="s">
        <v>1164</v>
      </c>
      <c r="D556" s="15">
        <v>220</v>
      </c>
      <c r="E556">
        <f>IF(CVEsTime2Fix_FormattedDates910[[#This Row],[Time2Fix]]&lt;0,1,0)</f>
        <v>0</v>
      </c>
      <c r="F556">
        <f>IF(AND(CVEsTime2Fix_FormattedDates910[[#This Row],[Time2Fix]]&gt;0,CVEsTime2Fix_FormattedDates910[[#This Row],[Time2Fix]]&lt;50),1,0)</f>
        <v>0</v>
      </c>
      <c r="G556">
        <f>IF(AND(CVEsTime2Fix_FormattedDates910[[#This Row],[Time2Fix]]&gt;49,CVEsTime2Fix_FormattedDates910[[#This Row],[Time2Fix]]&lt;100),1,0)</f>
        <v>0</v>
      </c>
      <c r="H556">
        <f>IF(AND(CVEsTime2Fix_FormattedDates910[[#This Row],[Time2Fix]]&gt;99,CVEsTime2Fix_FormattedDates910[[#This Row],[Time2Fix]]&lt;200),1,0)</f>
        <v>0</v>
      </c>
      <c r="I556">
        <f>IF(AND(CVEsTime2Fix_FormattedDates910[[#This Row],[Time2Fix]]&gt;199,CVEsTime2Fix_FormattedDates910[[#This Row],[Time2Fix]]&lt;300),1,0)</f>
        <v>1</v>
      </c>
      <c r="J556">
        <f>IF(AND(CVEsTime2Fix_FormattedDates910[[#This Row],[Time2Fix]]&gt;299,CVEsTime2Fix_FormattedDates910[[#This Row],[Time2Fix]]&lt;400),1,0)</f>
        <v>0</v>
      </c>
      <c r="K556">
        <f>IF(AND(CVEsTime2Fix_FormattedDates910[[#This Row],[Time2Fix]]&gt;399,CVEsTime2Fix_FormattedDates910[[#This Row],[Time2Fix]]&lt;500),1,0)</f>
        <v>0</v>
      </c>
      <c r="L556">
        <f>IF(AND(CVEsTime2Fix_FormattedDates910[[#This Row],[Time2Fix]]&gt;499,CVEsTime2Fix_FormattedDates910[[#This Row],[Time2Fix]]&lt;1000),1,0)</f>
        <v>0</v>
      </c>
    </row>
    <row r="557" spans="1:12" hidden="1" x14ac:dyDescent="0.25">
      <c r="A557" t="s">
        <v>421</v>
      </c>
      <c r="B557" s="11">
        <v>43553</v>
      </c>
      <c r="C557" s="11" t="s">
        <v>1154</v>
      </c>
      <c r="D557" s="15">
        <v>339</v>
      </c>
      <c r="E557">
        <f>IF(CVEsTime2Fix_FormattedDates910[[#This Row],[Time2Fix]]&lt;0,1,0)</f>
        <v>0</v>
      </c>
      <c r="F557">
        <f>IF(AND(CVEsTime2Fix_FormattedDates910[[#This Row],[Time2Fix]]&gt;0,CVEsTime2Fix_FormattedDates910[[#This Row],[Time2Fix]]&lt;50),1,0)</f>
        <v>0</v>
      </c>
      <c r="G557">
        <f>IF(AND(CVEsTime2Fix_FormattedDates910[[#This Row],[Time2Fix]]&gt;49,CVEsTime2Fix_FormattedDates910[[#This Row],[Time2Fix]]&lt;100),1,0)</f>
        <v>0</v>
      </c>
      <c r="H557">
        <f>IF(AND(CVEsTime2Fix_FormattedDates910[[#This Row],[Time2Fix]]&gt;99,CVEsTime2Fix_FormattedDates910[[#This Row],[Time2Fix]]&lt;200),1,0)</f>
        <v>0</v>
      </c>
      <c r="I557">
        <f>IF(AND(CVEsTime2Fix_FormattedDates910[[#This Row],[Time2Fix]]&gt;199,CVEsTime2Fix_FormattedDates910[[#This Row],[Time2Fix]]&lt;300),1,0)</f>
        <v>0</v>
      </c>
      <c r="J557">
        <f>IF(AND(CVEsTime2Fix_FormattedDates910[[#This Row],[Time2Fix]]&gt;299,CVEsTime2Fix_FormattedDates910[[#This Row],[Time2Fix]]&lt;400),1,0)</f>
        <v>1</v>
      </c>
      <c r="K557">
        <f>IF(AND(CVEsTime2Fix_FormattedDates910[[#This Row],[Time2Fix]]&gt;399,CVEsTime2Fix_FormattedDates910[[#This Row],[Time2Fix]]&lt;500),1,0)</f>
        <v>0</v>
      </c>
      <c r="L557">
        <f>IF(AND(CVEsTime2Fix_FormattedDates910[[#This Row],[Time2Fix]]&gt;499,CVEsTime2Fix_FormattedDates910[[#This Row],[Time2Fix]]&lt;1000),1,0)</f>
        <v>0</v>
      </c>
    </row>
    <row r="558" spans="1:12" hidden="1" x14ac:dyDescent="0.25">
      <c r="A558" t="s">
        <v>434</v>
      </c>
      <c r="B558" s="11">
        <v>43553</v>
      </c>
      <c r="C558" s="11" t="s">
        <v>1164</v>
      </c>
      <c r="D558" s="15">
        <v>220</v>
      </c>
      <c r="E558">
        <f>IF(CVEsTime2Fix_FormattedDates910[[#This Row],[Time2Fix]]&lt;0,1,0)</f>
        <v>0</v>
      </c>
      <c r="F558">
        <f>IF(AND(CVEsTime2Fix_FormattedDates910[[#This Row],[Time2Fix]]&gt;0,CVEsTime2Fix_FormattedDates910[[#This Row],[Time2Fix]]&lt;50),1,0)</f>
        <v>0</v>
      </c>
      <c r="G558">
        <f>IF(AND(CVEsTime2Fix_FormattedDates910[[#This Row],[Time2Fix]]&gt;49,CVEsTime2Fix_FormattedDates910[[#This Row],[Time2Fix]]&lt;100),1,0)</f>
        <v>0</v>
      </c>
      <c r="H558">
        <f>IF(AND(CVEsTime2Fix_FormattedDates910[[#This Row],[Time2Fix]]&gt;99,CVEsTime2Fix_FormattedDates910[[#This Row],[Time2Fix]]&lt;200),1,0)</f>
        <v>0</v>
      </c>
      <c r="I558">
        <f>IF(AND(CVEsTime2Fix_FormattedDates910[[#This Row],[Time2Fix]]&gt;199,CVEsTime2Fix_FormattedDates910[[#This Row],[Time2Fix]]&lt;300),1,0)</f>
        <v>1</v>
      </c>
      <c r="J558">
        <f>IF(AND(CVEsTime2Fix_FormattedDates910[[#This Row],[Time2Fix]]&gt;299,CVEsTime2Fix_FormattedDates910[[#This Row],[Time2Fix]]&lt;400),1,0)</f>
        <v>0</v>
      </c>
      <c r="K558">
        <f>IF(AND(CVEsTime2Fix_FormattedDates910[[#This Row],[Time2Fix]]&gt;399,CVEsTime2Fix_FormattedDates910[[#This Row],[Time2Fix]]&lt;500),1,0)</f>
        <v>0</v>
      </c>
      <c r="L558">
        <f>IF(AND(CVEsTime2Fix_FormattedDates910[[#This Row],[Time2Fix]]&gt;499,CVEsTime2Fix_FormattedDates910[[#This Row],[Time2Fix]]&lt;1000),1,0)</f>
        <v>0</v>
      </c>
    </row>
    <row r="559" spans="1:12" hidden="1" x14ac:dyDescent="0.25">
      <c r="A559" t="s">
        <v>441</v>
      </c>
      <c r="B559" s="11">
        <v>43553</v>
      </c>
      <c r="C559" s="11" t="s">
        <v>1154</v>
      </c>
      <c r="D559" s="15">
        <v>339</v>
      </c>
      <c r="E559">
        <f>IF(CVEsTime2Fix_FormattedDates910[[#This Row],[Time2Fix]]&lt;0,1,0)</f>
        <v>0</v>
      </c>
      <c r="F559">
        <f>IF(AND(CVEsTime2Fix_FormattedDates910[[#This Row],[Time2Fix]]&gt;0,CVEsTime2Fix_FormattedDates910[[#This Row],[Time2Fix]]&lt;50),1,0)</f>
        <v>0</v>
      </c>
      <c r="G559">
        <f>IF(AND(CVEsTime2Fix_FormattedDates910[[#This Row],[Time2Fix]]&gt;49,CVEsTime2Fix_FormattedDates910[[#This Row],[Time2Fix]]&lt;100),1,0)</f>
        <v>0</v>
      </c>
      <c r="H559">
        <f>IF(AND(CVEsTime2Fix_FormattedDates910[[#This Row],[Time2Fix]]&gt;99,CVEsTime2Fix_FormattedDates910[[#This Row],[Time2Fix]]&lt;200),1,0)</f>
        <v>0</v>
      </c>
      <c r="I559">
        <f>IF(AND(CVEsTime2Fix_FormattedDates910[[#This Row],[Time2Fix]]&gt;199,CVEsTime2Fix_FormattedDates910[[#This Row],[Time2Fix]]&lt;300),1,0)</f>
        <v>0</v>
      </c>
      <c r="J559">
        <f>IF(AND(CVEsTime2Fix_FormattedDates910[[#This Row],[Time2Fix]]&gt;299,CVEsTime2Fix_FormattedDates910[[#This Row],[Time2Fix]]&lt;400),1,0)</f>
        <v>1</v>
      </c>
      <c r="K559">
        <f>IF(AND(CVEsTime2Fix_FormattedDates910[[#This Row],[Time2Fix]]&gt;399,CVEsTime2Fix_FormattedDates910[[#This Row],[Time2Fix]]&lt;500),1,0)</f>
        <v>0</v>
      </c>
      <c r="L559">
        <f>IF(AND(CVEsTime2Fix_FormattedDates910[[#This Row],[Time2Fix]]&gt;499,CVEsTime2Fix_FormattedDates910[[#This Row],[Time2Fix]]&lt;1000),1,0)</f>
        <v>0</v>
      </c>
    </row>
    <row r="560" spans="1:12" hidden="1" x14ac:dyDescent="0.25">
      <c r="A560" t="s">
        <v>436</v>
      </c>
      <c r="B560" s="11">
        <v>43553</v>
      </c>
      <c r="C560" s="11" t="s">
        <v>1155</v>
      </c>
      <c r="D560" s="15">
        <v>248</v>
      </c>
      <c r="E560">
        <f>IF(CVEsTime2Fix_FormattedDates910[[#This Row],[Time2Fix]]&lt;0,1,0)</f>
        <v>0</v>
      </c>
      <c r="F560">
        <f>IF(AND(CVEsTime2Fix_FormattedDates910[[#This Row],[Time2Fix]]&gt;0,CVEsTime2Fix_FormattedDates910[[#This Row],[Time2Fix]]&lt;50),1,0)</f>
        <v>0</v>
      </c>
      <c r="G560">
        <f>IF(AND(CVEsTime2Fix_FormattedDates910[[#This Row],[Time2Fix]]&gt;49,CVEsTime2Fix_FormattedDates910[[#This Row],[Time2Fix]]&lt;100),1,0)</f>
        <v>0</v>
      </c>
      <c r="H560">
        <f>IF(AND(CVEsTime2Fix_FormattedDates910[[#This Row],[Time2Fix]]&gt;99,CVEsTime2Fix_FormattedDates910[[#This Row],[Time2Fix]]&lt;200),1,0)</f>
        <v>0</v>
      </c>
      <c r="I560">
        <f>IF(AND(CVEsTime2Fix_FormattedDates910[[#This Row],[Time2Fix]]&gt;199,CVEsTime2Fix_FormattedDates910[[#This Row],[Time2Fix]]&lt;300),1,0)</f>
        <v>1</v>
      </c>
      <c r="J560">
        <f>IF(AND(CVEsTime2Fix_FormattedDates910[[#This Row],[Time2Fix]]&gt;299,CVEsTime2Fix_FormattedDates910[[#This Row],[Time2Fix]]&lt;400),1,0)</f>
        <v>0</v>
      </c>
      <c r="K560">
        <f>IF(AND(CVEsTime2Fix_FormattedDates910[[#This Row],[Time2Fix]]&gt;399,CVEsTime2Fix_FormattedDates910[[#This Row],[Time2Fix]]&lt;500),1,0)</f>
        <v>0</v>
      </c>
      <c r="L560">
        <f>IF(AND(CVEsTime2Fix_FormattedDates910[[#This Row],[Time2Fix]]&gt;499,CVEsTime2Fix_FormattedDates910[[#This Row],[Time2Fix]]&lt;1000),1,0)</f>
        <v>0</v>
      </c>
    </row>
    <row r="561" spans="1:12" hidden="1" x14ac:dyDescent="0.25">
      <c r="A561" t="s">
        <v>437</v>
      </c>
      <c r="B561" s="11">
        <v>43553</v>
      </c>
      <c r="C561" s="11" t="s">
        <v>1167</v>
      </c>
      <c r="D561" s="15">
        <v>283</v>
      </c>
      <c r="E561">
        <f>IF(CVEsTime2Fix_FormattedDates910[[#This Row],[Time2Fix]]&lt;0,1,0)</f>
        <v>0</v>
      </c>
      <c r="F561">
        <f>IF(AND(CVEsTime2Fix_FormattedDates910[[#This Row],[Time2Fix]]&gt;0,CVEsTime2Fix_FormattedDates910[[#This Row],[Time2Fix]]&lt;50),1,0)</f>
        <v>0</v>
      </c>
      <c r="G561">
        <f>IF(AND(CVEsTime2Fix_FormattedDates910[[#This Row],[Time2Fix]]&gt;49,CVEsTime2Fix_FormattedDates910[[#This Row],[Time2Fix]]&lt;100),1,0)</f>
        <v>0</v>
      </c>
      <c r="H561">
        <f>IF(AND(CVEsTime2Fix_FormattedDates910[[#This Row],[Time2Fix]]&gt;99,CVEsTime2Fix_FormattedDates910[[#This Row],[Time2Fix]]&lt;200),1,0)</f>
        <v>0</v>
      </c>
      <c r="I561">
        <f>IF(AND(CVEsTime2Fix_FormattedDates910[[#This Row],[Time2Fix]]&gt;199,CVEsTime2Fix_FormattedDates910[[#This Row],[Time2Fix]]&lt;300),1,0)</f>
        <v>1</v>
      </c>
      <c r="J561">
        <f>IF(AND(CVEsTime2Fix_FormattedDates910[[#This Row],[Time2Fix]]&gt;299,CVEsTime2Fix_FormattedDates910[[#This Row],[Time2Fix]]&lt;400),1,0)</f>
        <v>0</v>
      </c>
      <c r="K561">
        <f>IF(AND(CVEsTime2Fix_FormattedDates910[[#This Row],[Time2Fix]]&gt;399,CVEsTime2Fix_FormattedDates910[[#This Row],[Time2Fix]]&lt;500),1,0)</f>
        <v>0</v>
      </c>
      <c r="L561">
        <f>IF(AND(CVEsTime2Fix_FormattedDates910[[#This Row],[Time2Fix]]&gt;499,CVEsTime2Fix_FormattedDates910[[#This Row],[Time2Fix]]&lt;1000),1,0)</f>
        <v>0</v>
      </c>
    </row>
    <row r="562" spans="1:12" hidden="1" x14ac:dyDescent="0.25">
      <c r="A562" t="s">
        <v>438</v>
      </c>
      <c r="B562" s="11">
        <v>43553</v>
      </c>
      <c r="C562" s="11" t="s">
        <v>1163</v>
      </c>
      <c r="D562" s="15">
        <v>192</v>
      </c>
      <c r="E562">
        <f>IF(CVEsTime2Fix_FormattedDates910[[#This Row],[Time2Fix]]&lt;0,1,0)</f>
        <v>0</v>
      </c>
      <c r="F562">
        <f>IF(AND(CVEsTime2Fix_FormattedDates910[[#This Row],[Time2Fix]]&gt;0,CVEsTime2Fix_FormattedDates910[[#This Row],[Time2Fix]]&lt;50),1,0)</f>
        <v>0</v>
      </c>
      <c r="G562">
        <f>IF(AND(CVEsTime2Fix_FormattedDates910[[#This Row],[Time2Fix]]&gt;49,CVEsTime2Fix_FormattedDates910[[#This Row],[Time2Fix]]&lt;100),1,0)</f>
        <v>0</v>
      </c>
      <c r="H562">
        <f>IF(AND(CVEsTime2Fix_FormattedDates910[[#This Row],[Time2Fix]]&gt;99,CVEsTime2Fix_FormattedDates910[[#This Row],[Time2Fix]]&lt;200),1,0)</f>
        <v>1</v>
      </c>
      <c r="I562">
        <f>IF(AND(CVEsTime2Fix_FormattedDates910[[#This Row],[Time2Fix]]&gt;199,CVEsTime2Fix_FormattedDates910[[#This Row],[Time2Fix]]&lt;300),1,0)</f>
        <v>0</v>
      </c>
      <c r="J562">
        <f>IF(AND(CVEsTime2Fix_FormattedDates910[[#This Row],[Time2Fix]]&gt;299,CVEsTime2Fix_FormattedDates910[[#This Row],[Time2Fix]]&lt;400),1,0)</f>
        <v>0</v>
      </c>
      <c r="K562">
        <f>IF(AND(CVEsTime2Fix_FormattedDates910[[#This Row],[Time2Fix]]&gt;399,CVEsTime2Fix_FormattedDates910[[#This Row],[Time2Fix]]&lt;500),1,0)</f>
        <v>0</v>
      </c>
      <c r="L562">
        <f>IF(AND(CVEsTime2Fix_FormattedDates910[[#This Row],[Time2Fix]]&gt;499,CVEsTime2Fix_FormattedDates910[[#This Row],[Time2Fix]]&lt;1000),1,0)</f>
        <v>0</v>
      </c>
    </row>
    <row r="563" spans="1:12" hidden="1" x14ac:dyDescent="0.25">
      <c r="A563" t="s">
        <v>439</v>
      </c>
      <c r="B563" s="11">
        <v>43553</v>
      </c>
      <c r="C563" s="11" t="s">
        <v>1163</v>
      </c>
      <c r="D563" s="15">
        <v>192</v>
      </c>
      <c r="E563">
        <f>IF(CVEsTime2Fix_FormattedDates910[[#This Row],[Time2Fix]]&lt;0,1,0)</f>
        <v>0</v>
      </c>
      <c r="F563">
        <f>IF(AND(CVEsTime2Fix_FormattedDates910[[#This Row],[Time2Fix]]&gt;0,CVEsTime2Fix_FormattedDates910[[#This Row],[Time2Fix]]&lt;50),1,0)</f>
        <v>0</v>
      </c>
      <c r="G563">
        <f>IF(AND(CVEsTime2Fix_FormattedDates910[[#This Row],[Time2Fix]]&gt;49,CVEsTime2Fix_FormattedDates910[[#This Row],[Time2Fix]]&lt;100),1,0)</f>
        <v>0</v>
      </c>
      <c r="H563">
        <f>IF(AND(CVEsTime2Fix_FormattedDates910[[#This Row],[Time2Fix]]&gt;99,CVEsTime2Fix_FormattedDates910[[#This Row],[Time2Fix]]&lt;200),1,0)</f>
        <v>1</v>
      </c>
      <c r="I563">
        <f>IF(AND(CVEsTime2Fix_FormattedDates910[[#This Row],[Time2Fix]]&gt;199,CVEsTime2Fix_FormattedDates910[[#This Row],[Time2Fix]]&lt;300),1,0)</f>
        <v>0</v>
      </c>
      <c r="J563">
        <f>IF(AND(CVEsTime2Fix_FormattedDates910[[#This Row],[Time2Fix]]&gt;299,CVEsTime2Fix_FormattedDates910[[#This Row],[Time2Fix]]&lt;400),1,0)</f>
        <v>0</v>
      </c>
      <c r="K563">
        <f>IF(AND(CVEsTime2Fix_FormattedDates910[[#This Row],[Time2Fix]]&gt;399,CVEsTime2Fix_FormattedDates910[[#This Row],[Time2Fix]]&lt;500),1,0)</f>
        <v>0</v>
      </c>
      <c r="L563">
        <f>IF(AND(CVEsTime2Fix_FormattedDates910[[#This Row],[Time2Fix]]&gt;499,CVEsTime2Fix_FormattedDates910[[#This Row],[Time2Fix]]&lt;1000),1,0)</f>
        <v>0</v>
      </c>
    </row>
    <row r="564" spans="1:12" hidden="1" x14ac:dyDescent="0.25">
      <c r="A564" t="s">
        <v>554</v>
      </c>
      <c r="B564" s="11">
        <v>43714</v>
      </c>
      <c r="C564" s="11" t="s">
        <v>1161</v>
      </c>
      <c r="D564" s="15">
        <v>67</v>
      </c>
      <c r="E564">
        <f>IF(CVEsTime2Fix_FormattedDates910[[#This Row],[Time2Fix]]&lt;0,1,0)</f>
        <v>0</v>
      </c>
      <c r="F564">
        <f>IF(AND(CVEsTime2Fix_FormattedDates910[[#This Row],[Time2Fix]]&gt;0,CVEsTime2Fix_FormattedDates910[[#This Row],[Time2Fix]]&lt;50),1,0)</f>
        <v>0</v>
      </c>
      <c r="G564">
        <f>IF(AND(CVEsTime2Fix_FormattedDates910[[#This Row],[Time2Fix]]&gt;49,CVEsTime2Fix_FormattedDates910[[#This Row],[Time2Fix]]&lt;100),1,0)</f>
        <v>1</v>
      </c>
      <c r="H564">
        <f>IF(AND(CVEsTime2Fix_FormattedDates910[[#This Row],[Time2Fix]]&gt;99,CVEsTime2Fix_FormattedDates910[[#This Row],[Time2Fix]]&lt;200),1,0)</f>
        <v>0</v>
      </c>
      <c r="I564">
        <f>IF(AND(CVEsTime2Fix_FormattedDates910[[#This Row],[Time2Fix]]&gt;199,CVEsTime2Fix_FormattedDates910[[#This Row],[Time2Fix]]&lt;300),1,0)</f>
        <v>0</v>
      </c>
      <c r="J564">
        <f>IF(AND(CVEsTime2Fix_FormattedDates910[[#This Row],[Time2Fix]]&gt;299,CVEsTime2Fix_FormattedDates910[[#This Row],[Time2Fix]]&lt;400),1,0)</f>
        <v>0</v>
      </c>
      <c r="K564">
        <f>IF(AND(CVEsTime2Fix_FormattedDates910[[#This Row],[Time2Fix]]&gt;399,CVEsTime2Fix_FormattedDates910[[#This Row],[Time2Fix]]&lt;500),1,0)</f>
        <v>0</v>
      </c>
      <c r="L564">
        <f>IF(AND(CVEsTime2Fix_FormattedDates910[[#This Row],[Time2Fix]]&gt;499,CVEsTime2Fix_FormattedDates910[[#This Row],[Time2Fix]]&lt;1000),1,0)</f>
        <v>0</v>
      </c>
    </row>
    <row r="565" spans="1:12" hidden="1" x14ac:dyDescent="0.25">
      <c r="A565" t="s">
        <v>520</v>
      </c>
      <c r="B565" s="11">
        <v>43680</v>
      </c>
      <c r="C565" s="11" t="s">
        <v>1177</v>
      </c>
      <c r="D565" s="15">
        <v>374</v>
      </c>
      <c r="E565">
        <f>IF(CVEsTime2Fix_FormattedDates910[[#This Row],[Time2Fix]]&lt;0,1,0)</f>
        <v>0</v>
      </c>
      <c r="F565">
        <f>IF(AND(CVEsTime2Fix_FormattedDates910[[#This Row],[Time2Fix]]&gt;0,CVEsTime2Fix_FormattedDates910[[#This Row],[Time2Fix]]&lt;50),1,0)</f>
        <v>0</v>
      </c>
      <c r="G565">
        <f>IF(AND(CVEsTime2Fix_FormattedDates910[[#This Row],[Time2Fix]]&gt;49,CVEsTime2Fix_FormattedDates910[[#This Row],[Time2Fix]]&lt;100),1,0)</f>
        <v>0</v>
      </c>
      <c r="H565">
        <f>IF(AND(CVEsTime2Fix_FormattedDates910[[#This Row],[Time2Fix]]&gt;99,CVEsTime2Fix_FormattedDates910[[#This Row],[Time2Fix]]&lt;200),1,0)</f>
        <v>0</v>
      </c>
      <c r="I565">
        <f>IF(AND(CVEsTime2Fix_FormattedDates910[[#This Row],[Time2Fix]]&gt;199,CVEsTime2Fix_FormattedDates910[[#This Row],[Time2Fix]]&lt;300),1,0)</f>
        <v>0</v>
      </c>
      <c r="J565">
        <f>IF(AND(CVEsTime2Fix_FormattedDates910[[#This Row],[Time2Fix]]&gt;299,CVEsTime2Fix_FormattedDates910[[#This Row],[Time2Fix]]&lt;400),1,0)</f>
        <v>1</v>
      </c>
      <c r="K565">
        <f>IF(AND(CVEsTime2Fix_FormattedDates910[[#This Row],[Time2Fix]]&gt;399,CVEsTime2Fix_FormattedDates910[[#This Row],[Time2Fix]]&lt;500),1,0)</f>
        <v>0</v>
      </c>
      <c r="L565">
        <f>IF(AND(CVEsTime2Fix_FormattedDates910[[#This Row],[Time2Fix]]&gt;499,CVEsTime2Fix_FormattedDates910[[#This Row],[Time2Fix]]&lt;1000),1,0)</f>
        <v>0</v>
      </c>
    </row>
    <row r="566" spans="1:12" hidden="1" x14ac:dyDescent="0.25">
      <c r="A566" t="s">
        <v>442</v>
      </c>
      <c r="B566" s="11">
        <v>43553</v>
      </c>
      <c r="C566" s="11" t="s">
        <v>1164</v>
      </c>
      <c r="D566" s="15">
        <v>220</v>
      </c>
      <c r="E566">
        <f>IF(CVEsTime2Fix_FormattedDates910[[#This Row],[Time2Fix]]&lt;0,1,0)</f>
        <v>0</v>
      </c>
      <c r="F566">
        <f>IF(AND(CVEsTime2Fix_FormattedDates910[[#This Row],[Time2Fix]]&gt;0,CVEsTime2Fix_FormattedDates910[[#This Row],[Time2Fix]]&lt;50),1,0)</f>
        <v>0</v>
      </c>
      <c r="G566">
        <f>IF(AND(CVEsTime2Fix_FormattedDates910[[#This Row],[Time2Fix]]&gt;49,CVEsTime2Fix_FormattedDates910[[#This Row],[Time2Fix]]&lt;100),1,0)</f>
        <v>0</v>
      </c>
      <c r="H566">
        <f>IF(AND(CVEsTime2Fix_FormattedDates910[[#This Row],[Time2Fix]]&gt;99,CVEsTime2Fix_FormattedDates910[[#This Row],[Time2Fix]]&lt;200),1,0)</f>
        <v>0</v>
      </c>
      <c r="I566">
        <f>IF(AND(CVEsTime2Fix_FormattedDates910[[#This Row],[Time2Fix]]&gt;199,CVEsTime2Fix_FormattedDates910[[#This Row],[Time2Fix]]&lt;300),1,0)</f>
        <v>1</v>
      </c>
      <c r="J566">
        <f>IF(AND(CVEsTime2Fix_FormattedDates910[[#This Row],[Time2Fix]]&gt;299,CVEsTime2Fix_FormattedDates910[[#This Row],[Time2Fix]]&lt;400),1,0)</f>
        <v>0</v>
      </c>
      <c r="K566">
        <f>IF(AND(CVEsTime2Fix_FormattedDates910[[#This Row],[Time2Fix]]&gt;399,CVEsTime2Fix_FormattedDates910[[#This Row],[Time2Fix]]&lt;500),1,0)</f>
        <v>0</v>
      </c>
      <c r="L566">
        <f>IF(AND(CVEsTime2Fix_FormattedDates910[[#This Row],[Time2Fix]]&gt;499,CVEsTime2Fix_FormattedDates910[[#This Row],[Time2Fix]]&lt;1000),1,0)</f>
        <v>0</v>
      </c>
    </row>
    <row r="567" spans="1:12" hidden="1" x14ac:dyDescent="0.25">
      <c r="A567" t="s">
        <v>443</v>
      </c>
      <c r="B567" s="11">
        <v>43553</v>
      </c>
      <c r="C567" s="11" t="s">
        <v>1155</v>
      </c>
      <c r="D567" s="15">
        <v>248</v>
      </c>
      <c r="E567">
        <f>IF(CVEsTime2Fix_FormattedDates910[[#This Row],[Time2Fix]]&lt;0,1,0)</f>
        <v>0</v>
      </c>
      <c r="F567">
        <f>IF(AND(CVEsTime2Fix_FormattedDates910[[#This Row],[Time2Fix]]&gt;0,CVEsTime2Fix_FormattedDates910[[#This Row],[Time2Fix]]&lt;50),1,0)</f>
        <v>0</v>
      </c>
      <c r="G567">
        <f>IF(AND(CVEsTime2Fix_FormattedDates910[[#This Row],[Time2Fix]]&gt;49,CVEsTime2Fix_FormattedDates910[[#This Row],[Time2Fix]]&lt;100),1,0)</f>
        <v>0</v>
      </c>
      <c r="H567">
        <f>IF(AND(CVEsTime2Fix_FormattedDates910[[#This Row],[Time2Fix]]&gt;99,CVEsTime2Fix_FormattedDates910[[#This Row],[Time2Fix]]&lt;200),1,0)</f>
        <v>0</v>
      </c>
      <c r="I567">
        <f>IF(AND(CVEsTime2Fix_FormattedDates910[[#This Row],[Time2Fix]]&gt;199,CVEsTime2Fix_FormattedDates910[[#This Row],[Time2Fix]]&lt;300),1,0)</f>
        <v>1</v>
      </c>
      <c r="J567">
        <f>IF(AND(CVEsTime2Fix_FormattedDates910[[#This Row],[Time2Fix]]&gt;299,CVEsTime2Fix_FormattedDates910[[#This Row],[Time2Fix]]&lt;400),1,0)</f>
        <v>0</v>
      </c>
      <c r="K567">
        <f>IF(AND(CVEsTime2Fix_FormattedDates910[[#This Row],[Time2Fix]]&gt;399,CVEsTime2Fix_FormattedDates910[[#This Row],[Time2Fix]]&lt;500),1,0)</f>
        <v>0</v>
      </c>
      <c r="L567">
        <f>IF(AND(CVEsTime2Fix_FormattedDates910[[#This Row],[Time2Fix]]&gt;499,CVEsTime2Fix_FormattedDates910[[#This Row],[Time2Fix]]&lt;1000),1,0)</f>
        <v>0</v>
      </c>
    </row>
    <row r="568" spans="1:12" hidden="1" x14ac:dyDescent="0.25">
      <c r="A568" t="s">
        <v>444</v>
      </c>
      <c r="B568" s="11">
        <v>43553</v>
      </c>
      <c r="C568" s="11" t="s">
        <v>1169</v>
      </c>
      <c r="D568" s="15">
        <v>466</v>
      </c>
      <c r="E568">
        <f>IF(CVEsTime2Fix_FormattedDates910[[#This Row],[Time2Fix]]&lt;0,1,0)</f>
        <v>0</v>
      </c>
      <c r="F568">
        <f>IF(AND(CVEsTime2Fix_FormattedDates910[[#This Row],[Time2Fix]]&gt;0,CVEsTime2Fix_FormattedDates910[[#This Row],[Time2Fix]]&lt;50),1,0)</f>
        <v>0</v>
      </c>
      <c r="G568">
        <f>IF(AND(CVEsTime2Fix_FormattedDates910[[#This Row],[Time2Fix]]&gt;49,CVEsTime2Fix_FormattedDates910[[#This Row],[Time2Fix]]&lt;100),1,0)</f>
        <v>0</v>
      </c>
      <c r="H568">
        <f>IF(AND(CVEsTime2Fix_FormattedDates910[[#This Row],[Time2Fix]]&gt;99,CVEsTime2Fix_FormattedDates910[[#This Row],[Time2Fix]]&lt;200),1,0)</f>
        <v>0</v>
      </c>
      <c r="I568">
        <f>IF(AND(CVEsTime2Fix_FormattedDates910[[#This Row],[Time2Fix]]&gt;199,CVEsTime2Fix_FormattedDates910[[#This Row],[Time2Fix]]&lt;300),1,0)</f>
        <v>0</v>
      </c>
      <c r="J568">
        <f>IF(AND(CVEsTime2Fix_FormattedDates910[[#This Row],[Time2Fix]]&gt;299,CVEsTime2Fix_FormattedDates910[[#This Row],[Time2Fix]]&lt;400),1,0)</f>
        <v>0</v>
      </c>
      <c r="K568">
        <f>IF(AND(CVEsTime2Fix_FormattedDates910[[#This Row],[Time2Fix]]&gt;399,CVEsTime2Fix_FormattedDates910[[#This Row],[Time2Fix]]&lt;500),1,0)</f>
        <v>1</v>
      </c>
      <c r="L568">
        <f>IF(AND(CVEsTime2Fix_FormattedDates910[[#This Row],[Time2Fix]]&gt;499,CVEsTime2Fix_FormattedDates910[[#This Row],[Time2Fix]]&lt;1000),1,0)</f>
        <v>0</v>
      </c>
    </row>
    <row r="569" spans="1:12" hidden="1" x14ac:dyDescent="0.25">
      <c r="A569" t="s">
        <v>445</v>
      </c>
      <c r="B569" s="11">
        <v>43553</v>
      </c>
      <c r="C569" s="11" t="s">
        <v>1167</v>
      </c>
      <c r="D569" s="15">
        <v>283</v>
      </c>
      <c r="E569">
        <f>IF(CVEsTime2Fix_FormattedDates910[[#This Row],[Time2Fix]]&lt;0,1,0)</f>
        <v>0</v>
      </c>
      <c r="F569">
        <f>IF(AND(CVEsTime2Fix_FormattedDates910[[#This Row],[Time2Fix]]&gt;0,CVEsTime2Fix_FormattedDates910[[#This Row],[Time2Fix]]&lt;50),1,0)</f>
        <v>0</v>
      </c>
      <c r="G569">
        <f>IF(AND(CVEsTime2Fix_FormattedDates910[[#This Row],[Time2Fix]]&gt;49,CVEsTime2Fix_FormattedDates910[[#This Row],[Time2Fix]]&lt;100),1,0)</f>
        <v>0</v>
      </c>
      <c r="H569">
        <f>IF(AND(CVEsTime2Fix_FormattedDates910[[#This Row],[Time2Fix]]&gt;99,CVEsTime2Fix_FormattedDates910[[#This Row],[Time2Fix]]&lt;200),1,0)</f>
        <v>0</v>
      </c>
      <c r="I569">
        <f>IF(AND(CVEsTime2Fix_FormattedDates910[[#This Row],[Time2Fix]]&gt;199,CVEsTime2Fix_FormattedDates910[[#This Row],[Time2Fix]]&lt;300),1,0)</f>
        <v>1</v>
      </c>
      <c r="J569">
        <f>IF(AND(CVEsTime2Fix_FormattedDates910[[#This Row],[Time2Fix]]&gt;299,CVEsTime2Fix_FormattedDates910[[#This Row],[Time2Fix]]&lt;400),1,0)</f>
        <v>0</v>
      </c>
      <c r="K569">
        <f>IF(AND(CVEsTime2Fix_FormattedDates910[[#This Row],[Time2Fix]]&gt;399,CVEsTime2Fix_FormattedDates910[[#This Row],[Time2Fix]]&lt;500),1,0)</f>
        <v>0</v>
      </c>
      <c r="L569">
        <f>IF(AND(CVEsTime2Fix_FormattedDates910[[#This Row],[Time2Fix]]&gt;499,CVEsTime2Fix_FormattedDates910[[#This Row],[Time2Fix]]&lt;1000),1,0)</f>
        <v>0</v>
      </c>
    </row>
    <row r="570" spans="1:12" hidden="1" x14ac:dyDescent="0.25">
      <c r="A570" t="s">
        <v>446</v>
      </c>
      <c r="B570" s="11">
        <v>43553</v>
      </c>
      <c r="C570" s="11" t="s">
        <v>1155</v>
      </c>
      <c r="D570" s="15">
        <v>248</v>
      </c>
      <c r="E570">
        <f>IF(CVEsTime2Fix_FormattedDates910[[#This Row],[Time2Fix]]&lt;0,1,0)</f>
        <v>0</v>
      </c>
      <c r="F570">
        <f>IF(AND(CVEsTime2Fix_FormattedDates910[[#This Row],[Time2Fix]]&gt;0,CVEsTime2Fix_FormattedDates910[[#This Row],[Time2Fix]]&lt;50),1,0)</f>
        <v>0</v>
      </c>
      <c r="G570">
        <f>IF(AND(CVEsTime2Fix_FormattedDates910[[#This Row],[Time2Fix]]&gt;49,CVEsTime2Fix_FormattedDates910[[#This Row],[Time2Fix]]&lt;100),1,0)</f>
        <v>0</v>
      </c>
      <c r="H570">
        <f>IF(AND(CVEsTime2Fix_FormattedDates910[[#This Row],[Time2Fix]]&gt;99,CVEsTime2Fix_FormattedDates910[[#This Row],[Time2Fix]]&lt;200),1,0)</f>
        <v>0</v>
      </c>
      <c r="I570">
        <f>IF(AND(CVEsTime2Fix_FormattedDates910[[#This Row],[Time2Fix]]&gt;199,CVEsTime2Fix_FormattedDates910[[#This Row],[Time2Fix]]&lt;300),1,0)</f>
        <v>1</v>
      </c>
      <c r="J570">
        <f>IF(AND(CVEsTime2Fix_FormattedDates910[[#This Row],[Time2Fix]]&gt;299,CVEsTime2Fix_FormattedDates910[[#This Row],[Time2Fix]]&lt;400),1,0)</f>
        <v>0</v>
      </c>
      <c r="K570">
        <f>IF(AND(CVEsTime2Fix_FormattedDates910[[#This Row],[Time2Fix]]&gt;399,CVEsTime2Fix_FormattedDates910[[#This Row],[Time2Fix]]&lt;500),1,0)</f>
        <v>0</v>
      </c>
      <c r="L570">
        <f>IF(AND(CVEsTime2Fix_FormattedDates910[[#This Row],[Time2Fix]]&gt;499,CVEsTime2Fix_FormattedDates910[[#This Row],[Time2Fix]]&lt;1000),1,0)</f>
        <v>0</v>
      </c>
    </row>
    <row r="571" spans="1:12" hidden="1" x14ac:dyDescent="0.25">
      <c r="A571" t="s">
        <v>447</v>
      </c>
      <c r="B571" s="11">
        <v>43553</v>
      </c>
      <c r="C571" s="11" t="s">
        <v>1167</v>
      </c>
      <c r="D571" s="15">
        <v>283</v>
      </c>
      <c r="E571">
        <f>IF(CVEsTime2Fix_FormattedDates910[[#This Row],[Time2Fix]]&lt;0,1,0)</f>
        <v>0</v>
      </c>
      <c r="F571">
        <f>IF(AND(CVEsTime2Fix_FormattedDates910[[#This Row],[Time2Fix]]&gt;0,CVEsTime2Fix_FormattedDates910[[#This Row],[Time2Fix]]&lt;50),1,0)</f>
        <v>0</v>
      </c>
      <c r="G571">
        <f>IF(AND(CVEsTime2Fix_FormattedDates910[[#This Row],[Time2Fix]]&gt;49,CVEsTime2Fix_FormattedDates910[[#This Row],[Time2Fix]]&lt;100),1,0)</f>
        <v>0</v>
      </c>
      <c r="H571">
        <f>IF(AND(CVEsTime2Fix_FormattedDates910[[#This Row],[Time2Fix]]&gt;99,CVEsTime2Fix_FormattedDates910[[#This Row],[Time2Fix]]&lt;200),1,0)</f>
        <v>0</v>
      </c>
      <c r="I571">
        <f>IF(AND(CVEsTime2Fix_FormattedDates910[[#This Row],[Time2Fix]]&gt;199,CVEsTime2Fix_FormattedDates910[[#This Row],[Time2Fix]]&lt;300),1,0)</f>
        <v>1</v>
      </c>
      <c r="J571">
        <f>IF(AND(CVEsTime2Fix_FormattedDates910[[#This Row],[Time2Fix]]&gt;299,CVEsTime2Fix_FormattedDates910[[#This Row],[Time2Fix]]&lt;400),1,0)</f>
        <v>0</v>
      </c>
      <c r="K571">
        <f>IF(AND(CVEsTime2Fix_FormattedDates910[[#This Row],[Time2Fix]]&gt;399,CVEsTime2Fix_FormattedDates910[[#This Row],[Time2Fix]]&lt;500),1,0)</f>
        <v>0</v>
      </c>
      <c r="L571">
        <f>IF(AND(CVEsTime2Fix_FormattedDates910[[#This Row],[Time2Fix]]&gt;499,CVEsTime2Fix_FormattedDates910[[#This Row],[Time2Fix]]&lt;1000),1,0)</f>
        <v>0</v>
      </c>
    </row>
    <row r="572" spans="1:12" hidden="1" x14ac:dyDescent="0.25">
      <c r="A572" t="s">
        <v>448</v>
      </c>
      <c r="B572" s="11">
        <v>43553</v>
      </c>
      <c r="C572" s="11" t="s">
        <v>1155</v>
      </c>
      <c r="D572" s="15">
        <v>248</v>
      </c>
      <c r="E572">
        <f>IF(CVEsTime2Fix_FormattedDates910[[#This Row],[Time2Fix]]&lt;0,1,0)</f>
        <v>0</v>
      </c>
      <c r="F572">
        <f>IF(AND(CVEsTime2Fix_FormattedDates910[[#This Row],[Time2Fix]]&gt;0,CVEsTime2Fix_FormattedDates910[[#This Row],[Time2Fix]]&lt;50),1,0)</f>
        <v>0</v>
      </c>
      <c r="G572">
        <f>IF(AND(CVEsTime2Fix_FormattedDates910[[#This Row],[Time2Fix]]&gt;49,CVEsTime2Fix_FormattedDates910[[#This Row],[Time2Fix]]&lt;100),1,0)</f>
        <v>0</v>
      </c>
      <c r="H572">
        <f>IF(AND(CVEsTime2Fix_FormattedDates910[[#This Row],[Time2Fix]]&gt;99,CVEsTime2Fix_FormattedDates910[[#This Row],[Time2Fix]]&lt;200),1,0)</f>
        <v>0</v>
      </c>
      <c r="I572">
        <f>IF(AND(CVEsTime2Fix_FormattedDates910[[#This Row],[Time2Fix]]&gt;199,CVEsTime2Fix_FormattedDates910[[#This Row],[Time2Fix]]&lt;300),1,0)</f>
        <v>1</v>
      </c>
      <c r="J572">
        <f>IF(AND(CVEsTime2Fix_FormattedDates910[[#This Row],[Time2Fix]]&gt;299,CVEsTime2Fix_FormattedDates910[[#This Row],[Time2Fix]]&lt;400),1,0)</f>
        <v>0</v>
      </c>
      <c r="K572">
        <f>IF(AND(CVEsTime2Fix_FormattedDates910[[#This Row],[Time2Fix]]&gt;399,CVEsTime2Fix_FormattedDates910[[#This Row],[Time2Fix]]&lt;500),1,0)</f>
        <v>0</v>
      </c>
      <c r="L572">
        <f>IF(AND(CVEsTime2Fix_FormattedDates910[[#This Row],[Time2Fix]]&gt;499,CVEsTime2Fix_FormattedDates910[[#This Row],[Time2Fix]]&lt;1000),1,0)</f>
        <v>0</v>
      </c>
    </row>
    <row r="573" spans="1:12" hidden="1" x14ac:dyDescent="0.25">
      <c r="A573" t="s">
        <v>449</v>
      </c>
      <c r="B573" s="11">
        <v>43553</v>
      </c>
      <c r="C573" s="11" t="s">
        <v>1155</v>
      </c>
      <c r="D573" s="15">
        <v>248</v>
      </c>
      <c r="E573">
        <f>IF(CVEsTime2Fix_FormattedDates910[[#This Row],[Time2Fix]]&lt;0,1,0)</f>
        <v>0</v>
      </c>
      <c r="F573">
        <f>IF(AND(CVEsTime2Fix_FormattedDates910[[#This Row],[Time2Fix]]&gt;0,CVEsTime2Fix_FormattedDates910[[#This Row],[Time2Fix]]&lt;50),1,0)</f>
        <v>0</v>
      </c>
      <c r="G573">
        <f>IF(AND(CVEsTime2Fix_FormattedDates910[[#This Row],[Time2Fix]]&gt;49,CVEsTime2Fix_FormattedDates910[[#This Row],[Time2Fix]]&lt;100),1,0)</f>
        <v>0</v>
      </c>
      <c r="H573">
        <f>IF(AND(CVEsTime2Fix_FormattedDates910[[#This Row],[Time2Fix]]&gt;99,CVEsTime2Fix_FormattedDates910[[#This Row],[Time2Fix]]&lt;200),1,0)</f>
        <v>0</v>
      </c>
      <c r="I573">
        <f>IF(AND(CVEsTime2Fix_FormattedDates910[[#This Row],[Time2Fix]]&gt;199,CVEsTime2Fix_FormattedDates910[[#This Row],[Time2Fix]]&lt;300),1,0)</f>
        <v>1</v>
      </c>
      <c r="J573">
        <f>IF(AND(CVEsTime2Fix_FormattedDates910[[#This Row],[Time2Fix]]&gt;299,CVEsTime2Fix_FormattedDates910[[#This Row],[Time2Fix]]&lt;400),1,0)</f>
        <v>0</v>
      </c>
      <c r="K573">
        <f>IF(AND(CVEsTime2Fix_FormattedDates910[[#This Row],[Time2Fix]]&gt;399,CVEsTime2Fix_FormattedDates910[[#This Row],[Time2Fix]]&lt;500),1,0)</f>
        <v>0</v>
      </c>
      <c r="L573">
        <f>IF(AND(CVEsTime2Fix_FormattedDates910[[#This Row],[Time2Fix]]&gt;499,CVEsTime2Fix_FormattedDates910[[#This Row],[Time2Fix]]&lt;1000),1,0)</f>
        <v>0</v>
      </c>
    </row>
    <row r="574" spans="1:12" hidden="1" x14ac:dyDescent="0.25">
      <c r="A574" t="s">
        <v>450</v>
      </c>
      <c r="B574" s="11">
        <v>43553</v>
      </c>
      <c r="C574" s="11" t="s">
        <v>1155</v>
      </c>
      <c r="D574" s="15">
        <v>248</v>
      </c>
      <c r="E574">
        <f>IF(CVEsTime2Fix_FormattedDates910[[#This Row],[Time2Fix]]&lt;0,1,0)</f>
        <v>0</v>
      </c>
      <c r="F574">
        <f>IF(AND(CVEsTime2Fix_FormattedDates910[[#This Row],[Time2Fix]]&gt;0,CVEsTime2Fix_FormattedDates910[[#This Row],[Time2Fix]]&lt;50),1,0)</f>
        <v>0</v>
      </c>
      <c r="G574">
        <f>IF(AND(CVEsTime2Fix_FormattedDates910[[#This Row],[Time2Fix]]&gt;49,CVEsTime2Fix_FormattedDates910[[#This Row],[Time2Fix]]&lt;100),1,0)</f>
        <v>0</v>
      </c>
      <c r="H574">
        <f>IF(AND(CVEsTime2Fix_FormattedDates910[[#This Row],[Time2Fix]]&gt;99,CVEsTime2Fix_FormattedDates910[[#This Row],[Time2Fix]]&lt;200),1,0)</f>
        <v>0</v>
      </c>
      <c r="I574">
        <f>IF(AND(CVEsTime2Fix_FormattedDates910[[#This Row],[Time2Fix]]&gt;199,CVEsTime2Fix_FormattedDates910[[#This Row],[Time2Fix]]&lt;300),1,0)</f>
        <v>1</v>
      </c>
      <c r="J574">
        <f>IF(AND(CVEsTime2Fix_FormattedDates910[[#This Row],[Time2Fix]]&gt;299,CVEsTime2Fix_FormattedDates910[[#This Row],[Time2Fix]]&lt;400),1,0)</f>
        <v>0</v>
      </c>
      <c r="K574">
        <f>IF(AND(CVEsTime2Fix_FormattedDates910[[#This Row],[Time2Fix]]&gt;399,CVEsTime2Fix_FormattedDates910[[#This Row],[Time2Fix]]&lt;500),1,0)</f>
        <v>0</v>
      </c>
      <c r="L574">
        <f>IF(AND(CVEsTime2Fix_FormattedDates910[[#This Row],[Time2Fix]]&gt;499,CVEsTime2Fix_FormattedDates910[[#This Row],[Time2Fix]]&lt;1000),1,0)</f>
        <v>0</v>
      </c>
    </row>
    <row r="575" spans="1:12" hidden="1" x14ac:dyDescent="0.25">
      <c r="A575" t="s">
        <v>451</v>
      </c>
      <c r="B575" s="11">
        <v>43553</v>
      </c>
      <c r="C575" s="11" t="s">
        <v>1155</v>
      </c>
      <c r="D575" s="15">
        <v>248</v>
      </c>
      <c r="E575">
        <f>IF(CVEsTime2Fix_FormattedDates910[[#This Row],[Time2Fix]]&lt;0,1,0)</f>
        <v>0</v>
      </c>
      <c r="F575">
        <f>IF(AND(CVEsTime2Fix_FormattedDates910[[#This Row],[Time2Fix]]&gt;0,CVEsTime2Fix_FormattedDates910[[#This Row],[Time2Fix]]&lt;50),1,0)</f>
        <v>0</v>
      </c>
      <c r="G575">
        <f>IF(AND(CVEsTime2Fix_FormattedDates910[[#This Row],[Time2Fix]]&gt;49,CVEsTime2Fix_FormattedDates910[[#This Row],[Time2Fix]]&lt;100),1,0)</f>
        <v>0</v>
      </c>
      <c r="H575">
        <f>IF(AND(CVEsTime2Fix_FormattedDates910[[#This Row],[Time2Fix]]&gt;99,CVEsTime2Fix_FormattedDates910[[#This Row],[Time2Fix]]&lt;200),1,0)</f>
        <v>0</v>
      </c>
      <c r="I575">
        <f>IF(AND(CVEsTime2Fix_FormattedDates910[[#This Row],[Time2Fix]]&gt;199,CVEsTime2Fix_FormattedDates910[[#This Row],[Time2Fix]]&lt;300),1,0)</f>
        <v>1</v>
      </c>
      <c r="J575">
        <f>IF(AND(CVEsTime2Fix_FormattedDates910[[#This Row],[Time2Fix]]&gt;299,CVEsTime2Fix_FormattedDates910[[#This Row],[Time2Fix]]&lt;400),1,0)</f>
        <v>0</v>
      </c>
      <c r="K575">
        <f>IF(AND(CVEsTime2Fix_FormattedDates910[[#This Row],[Time2Fix]]&gt;399,CVEsTime2Fix_FormattedDates910[[#This Row],[Time2Fix]]&lt;500),1,0)</f>
        <v>0</v>
      </c>
      <c r="L575">
        <f>IF(AND(CVEsTime2Fix_FormattedDates910[[#This Row],[Time2Fix]]&gt;499,CVEsTime2Fix_FormattedDates910[[#This Row],[Time2Fix]]&lt;1000),1,0)</f>
        <v>0</v>
      </c>
    </row>
    <row r="576" spans="1:12" hidden="1" x14ac:dyDescent="0.25">
      <c r="A576" t="s">
        <v>452</v>
      </c>
      <c r="B576" s="11">
        <v>43553</v>
      </c>
      <c r="C576" s="11" t="s">
        <v>1167</v>
      </c>
      <c r="D576" s="15">
        <v>283</v>
      </c>
      <c r="E576">
        <f>IF(CVEsTime2Fix_FormattedDates910[[#This Row],[Time2Fix]]&lt;0,1,0)</f>
        <v>0</v>
      </c>
      <c r="F576">
        <f>IF(AND(CVEsTime2Fix_FormattedDates910[[#This Row],[Time2Fix]]&gt;0,CVEsTime2Fix_FormattedDates910[[#This Row],[Time2Fix]]&lt;50),1,0)</f>
        <v>0</v>
      </c>
      <c r="G576">
        <f>IF(AND(CVEsTime2Fix_FormattedDates910[[#This Row],[Time2Fix]]&gt;49,CVEsTime2Fix_FormattedDates910[[#This Row],[Time2Fix]]&lt;100),1,0)</f>
        <v>0</v>
      </c>
      <c r="H576">
        <f>IF(AND(CVEsTime2Fix_FormattedDates910[[#This Row],[Time2Fix]]&gt;99,CVEsTime2Fix_FormattedDates910[[#This Row],[Time2Fix]]&lt;200),1,0)</f>
        <v>0</v>
      </c>
      <c r="I576">
        <f>IF(AND(CVEsTime2Fix_FormattedDates910[[#This Row],[Time2Fix]]&gt;199,CVEsTime2Fix_FormattedDates910[[#This Row],[Time2Fix]]&lt;300),1,0)</f>
        <v>1</v>
      </c>
      <c r="J576">
        <f>IF(AND(CVEsTime2Fix_FormattedDates910[[#This Row],[Time2Fix]]&gt;299,CVEsTime2Fix_FormattedDates910[[#This Row],[Time2Fix]]&lt;400),1,0)</f>
        <v>0</v>
      </c>
      <c r="K576">
        <f>IF(AND(CVEsTime2Fix_FormattedDates910[[#This Row],[Time2Fix]]&gt;399,CVEsTime2Fix_FormattedDates910[[#This Row],[Time2Fix]]&lt;500),1,0)</f>
        <v>0</v>
      </c>
      <c r="L576">
        <f>IF(AND(CVEsTime2Fix_FormattedDates910[[#This Row],[Time2Fix]]&gt;499,CVEsTime2Fix_FormattedDates910[[#This Row],[Time2Fix]]&lt;1000),1,0)</f>
        <v>0</v>
      </c>
    </row>
    <row r="577" spans="1:12" hidden="1" x14ac:dyDescent="0.25">
      <c r="A577" t="s">
        <v>453</v>
      </c>
      <c r="B577" s="11">
        <v>43553</v>
      </c>
      <c r="C577" s="11" t="s">
        <v>1155</v>
      </c>
      <c r="D577" s="15">
        <v>248</v>
      </c>
      <c r="E577">
        <f>IF(CVEsTime2Fix_FormattedDates910[[#This Row],[Time2Fix]]&lt;0,1,0)</f>
        <v>0</v>
      </c>
      <c r="F577">
        <f>IF(AND(CVEsTime2Fix_FormattedDates910[[#This Row],[Time2Fix]]&gt;0,CVEsTime2Fix_FormattedDates910[[#This Row],[Time2Fix]]&lt;50),1,0)</f>
        <v>0</v>
      </c>
      <c r="G577">
        <f>IF(AND(CVEsTime2Fix_FormattedDates910[[#This Row],[Time2Fix]]&gt;49,CVEsTime2Fix_FormattedDates910[[#This Row],[Time2Fix]]&lt;100),1,0)</f>
        <v>0</v>
      </c>
      <c r="H577">
        <f>IF(AND(CVEsTime2Fix_FormattedDates910[[#This Row],[Time2Fix]]&gt;99,CVEsTime2Fix_FormattedDates910[[#This Row],[Time2Fix]]&lt;200),1,0)</f>
        <v>0</v>
      </c>
      <c r="I577">
        <f>IF(AND(CVEsTime2Fix_FormattedDates910[[#This Row],[Time2Fix]]&gt;199,CVEsTime2Fix_FormattedDates910[[#This Row],[Time2Fix]]&lt;300),1,0)</f>
        <v>1</v>
      </c>
      <c r="J577">
        <f>IF(AND(CVEsTime2Fix_FormattedDates910[[#This Row],[Time2Fix]]&gt;299,CVEsTime2Fix_FormattedDates910[[#This Row],[Time2Fix]]&lt;400),1,0)</f>
        <v>0</v>
      </c>
      <c r="K577">
        <f>IF(AND(CVEsTime2Fix_FormattedDates910[[#This Row],[Time2Fix]]&gt;399,CVEsTime2Fix_FormattedDates910[[#This Row],[Time2Fix]]&lt;500),1,0)</f>
        <v>0</v>
      </c>
      <c r="L577">
        <f>IF(AND(CVEsTime2Fix_FormattedDates910[[#This Row],[Time2Fix]]&gt;499,CVEsTime2Fix_FormattedDates910[[#This Row],[Time2Fix]]&lt;1000),1,0)</f>
        <v>0</v>
      </c>
    </row>
    <row r="578" spans="1:12" hidden="1" x14ac:dyDescent="0.25">
      <c r="A578" t="s">
        <v>454</v>
      </c>
      <c r="B578" s="11">
        <v>43553</v>
      </c>
      <c r="C578" s="11" t="s">
        <v>1167</v>
      </c>
      <c r="D578" s="15">
        <v>283</v>
      </c>
      <c r="E578">
        <f>IF(CVEsTime2Fix_FormattedDates910[[#This Row],[Time2Fix]]&lt;0,1,0)</f>
        <v>0</v>
      </c>
      <c r="F578">
        <f>IF(AND(CVEsTime2Fix_FormattedDates910[[#This Row],[Time2Fix]]&gt;0,CVEsTime2Fix_FormattedDates910[[#This Row],[Time2Fix]]&lt;50),1,0)</f>
        <v>0</v>
      </c>
      <c r="G578">
        <f>IF(AND(CVEsTime2Fix_FormattedDates910[[#This Row],[Time2Fix]]&gt;49,CVEsTime2Fix_FormattedDates910[[#This Row],[Time2Fix]]&lt;100),1,0)</f>
        <v>0</v>
      </c>
      <c r="H578">
        <f>IF(AND(CVEsTime2Fix_FormattedDates910[[#This Row],[Time2Fix]]&gt;99,CVEsTime2Fix_FormattedDates910[[#This Row],[Time2Fix]]&lt;200),1,0)</f>
        <v>0</v>
      </c>
      <c r="I578">
        <f>IF(AND(CVEsTime2Fix_FormattedDates910[[#This Row],[Time2Fix]]&gt;199,CVEsTime2Fix_FormattedDates910[[#This Row],[Time2Fix]]&lt;300),1,0)</f>
        <v>1</v>
      </c>
      <c r="J578">
        <f>IF(AND(CVEsTime2Fix_FormattedDates910[[#This Row],[Time2Fix]]&gt;299,CVEsTime2Fix_FormattedDates910[[#This Row],[Time2Fix]]&lt;400),1,0)</f>
        <v>0</v>
      </c>
      <c r="K578">
        <f>IF(AND(CVEsTime2Fix_FormattedDates910[[#This Row],[Time2Fix]]&gt;399,CVEsTime2Fix_FormattedDates910[[#This Row],[Time2Fix]]&lt;500),1,0)</f>
        <v>0</v>
      </c>
      <c r="L578">
        <f>IF(AND(CVEsTime2Fix_FormattedDates910[[#This Row],[Time2Fix]]&gt;499,CVEsTime2Fix_FormattedDates910[[#This Row],[Time2Fix]]&lt;1000),1,0)</f>
        <v>0</v>
      </c>
    </row>
    <row r="579" spans="1:12" hidden="1" x14ac:dyDescent="0.25">
      <c r="A579" t="s">
        <v>455</v>
      </c>
      <c r="B579" s="11">
        <v>43553</v>
      </c>
      <c r="C579" s="11" t="s">
        <v>1155</v>
      </c>
      <c r="D579" s="15">
        <v>248</v>
      </c>
      <c r="E579">
        <f>IF(CVEsTime2Fix_FormattedDates910[[#This Row],[Time2Fix]]&lt;0,1,0)</f>
        <v>0</v>
      </c>
      <c r="F579">
        <f>IF(AND(CVEsTime2Fix_FormattedDates910[[#This Row],[Time2Fix]]&gt;0,CVEsTime2Fix_FormattedDates910[[#This Row],[Time2Fix]]&lt;50),1,0)</f>
        <v>0</v>
      </c>
      <c r="G579">
        <f>IF(AND(CVEsTime2Fix_FormattedDates910[[#This Row],[Time2Fix]]&gt;49,CVEsTime2Fix_FormattedDates910[[#This Row],[Time2Fix]]&lt;100),1,0)</f>
        <v>0</v>
      </c>
      <c r="H579">
        <f>IF(AND(CVEsTime2Fix_FormattedDates910[[#This Row],[Time2Fix]]&gt;99,CVEsTime2Fix_FormattedDates910[[#This Row],[Time2Fix]]&lt;200),1,0)</f>
        <v>0</v>
      </c>
      <c r="I579">
        <f>IF(AND(CVEsTime2Fix_FormattedDates910[[#This Row],[Time2Fix]]&gt;199,CVEsTime2Fix_FormattedDates910[[#This Row],[Time2Fix]]&lt;300),1,0)</f>
        <v>1</v>
      </c>
      <c r="J579">
        <f>IF(AND(CVEsTime2Fix_FormattedDates910[[#This Row],[Time2Fix]]&gt;299,CVEsTime2Fix_FormattedDates910[[#This Row],[Time2Fix]]&lt;400),1,0)</f>
        <v>0</v>
      </c>
      <c r="K579">
        <f>IF(AND(CVEsTime2Fix_FormattedDates910[[#This Row],[Time2Fix]]&gt;399,CVEsTime2Fix_FormattedDates910[[#This Row],[Time2Fix]]&lt;500),1,0)</f>
        <v>0</v>
      </c>
      <c r="L579">
        <f>IF(AND(CVEsTime2Fix_FormattedDates910[[#This Row],[Time2Fix]]&gt;499,CVEsTime2Fix_FormattedDates910[[#This Row],[Time2Fix]]&lt;1000),1,0)</f>
        <v>0</v>
      </c>
    </row>
    <row r="580" spans="1:12" hidden="1" x14ac:dyDescent="0.25">
      <c r="A580" t="s">
        <v>456</v>
      </c>
      <c r="B580" s="11">
        <v>43553</v>
      </c>
      <c r="C580" s="11" t="s">
        <v>1155</v>
      </c>
      <c r="D580" s="15">
        <v>248</v>
      </c>
      <c r="E580">
        <f>IF(CVEsTime2Fix_FormattedDates910[[#This Row],[Time2Fix]]&lt;0,1,0)</f>
        <v>0</v>
      </c>
      <c r="F580">
        <f>IF(AND(CVEsTime2Fix_FormattedDates910[[#This Row],[Time2Fix]]&gt;0,CVEsTime2Fix_FormattedDates910[[#This Row],[Time2Fix]]&lt;50),1,0)</f>
        <v>0</v>
      </c>
      <c r="G580">
        <f>IF(AND(CVEsTime2Fix_FormattedDates910[[#This Row],[Time2Fix]]&gt;49,CVEsTime2Fix_FormattedDates910[[#This Row],[Time2Fix]]&lt;100),1,0)</f>
        <v>0</v>
      </c>
      <c r="H580">
        <f>IF(AND(CVEsTime2Fix_FormattedDates910[[#This Row],[Time2Fix]]&gt;99,CVEsTime2Fix_FormattedDates910[[#This Row],[Time2Fix]]&lt;200),1,0)</f>
        <v>0</v>
      </c>
      <c r="I580">
        <f>IF(AND(CVEsTime2Fix_FormattedDates910[[#This Row],[Time2Fix]]&gt;199,CVEsTime2Fix_FormattedDates910[[#This Row],[Time2Fix]]&lt;300),1,0)</f>
        <v>1</v>
      </c>
      <c r="J580">
        <f>IF(AND(CVEsTime2Fix_FormattedDates910[[#This Row],[Time2Fix]]&gt;299,CVEsTime2Fix_FormattedDates910[[#This Row],[Time2Fix]]&lt;400),1,0)</f>
        <v>0</v>
      </c>
      <c r="K580">
        <f>IF(AND(CVEsTime2Fix_FormattedDates910[[#This Row],[Time2Fix]]&gt;399,CVEsTime2Fix_FormattedDates910[[#This Row],[Time2Fix]]&lt;500),1,0)</f>
        <v>0</v>
      </c>
      <c r="L580">
        <f>IF(AND(CVEsTime2Fix_FormattedDates910[[#This Row],[Time2Fix]]&gt;499,CVEsTime2Fix_FormattedDates910[[#This Row],[Time2Fix]]&lt;1000),1,0)</f>
        <v>0</v>
      </c>
    </row>
    <row r="581" spans="1:12" hidden="1" x14ac:dyDescent="0.25">
      <c r="A581" t="s">
        <v>1005</v>
      </c>
      <c r="B581" s="11">
        <v>40162</v>
      </c>
      <c r="C581" s="11">
        <v>40529</v>
      </c>
      <c r="D581" s="15">
        <v>367</v>
      </c>
      <c r="E581">
        <f>IF(CVEsTime2Fix_FormattedDates910[[#This Row],[Time2Fix]]&lt;0,1,0)</f>
        <v>0</v>
      </c>
      <c r="F581">
        <f>IF(AND(CVEsTime2Fix_FormattedDates910[[#This Row],[Time2Fix]]&gt;0,CVEsTime2Fix_FormattedDates910[[#This Row],[Time2Fix]]&lt;50),1,0)</f>
        <v>0</v>
      </c>
      <c r="G581">
        <f>IF(AND(CVEsTime2Fix_FormattedDates910[[#This Row],[Time2Fix]]&gt;49,CVEsTime2Fix_FormattedDates910[[#This Row],[Time2Fix]]&lt;100),1,0)</f>
        <v>0</v>
      </c>
      <c r="H581">
        <f>IF(AND(CVEsTime2Fix_FormattedDates910[[#This Row],[Time2Fix]]&gt;99,CVEsTime2Fix_FormattedDates910[[#This Row],[Time2Fix]]&lt;200),1,0)</f>
        <v>0</v>
      </c>
      <c r="I581">
        <f>IF(AND(CVEsTime2Fix_FormattedDates910[[#This Row],[Time2Fix]]&gt;199,CVEsTime2Fix_FormattedDates910[[#This Row],[Time2Fix]]&lt;300),1,0)</f>
        <v>0</v>
      </c>
      <c r="J581">
        <f>IF(AND(CVEsTime2Fix_FormattedDates910[[#This Row],[Time2Fix]]&gt;299,CVEsTime2Fix_FormattedDates910[[#This Row],[Time2Fix]]&lt;400),1,0)</f>
        <v>1</v>
      </c>
      <c r="K581">
        <f>IF(AND(CVEsTime2Fix_FormattedDates910[[#This Row],[Time2Fix]]&gt;399,CVEsTime2Fix_FormattedDates910[[#This Row],[Time2Fix]]&lt;500),1,0)</f>
        <v>0</v>
      </c>
      <c r="L581">
        <f>IF(AND(CVEsTime2Fix_FormattedDates910[[#This Row],[Time2Fix]]&gt;499,CVEsTime2Fix_FormattedDates910[[#This Row],[Time2Fix]]&lt;1000),1,0)</f>
        <v>0</v>
      </c>
    </row>
    <row r="582" spans="1:12" hidden="1" x14ac:dyDescent="0.25">
      <c r="A582" t="s">
        <v>495</v>
      </c>
      <c r="B582" s="11">
        <v>43665</v>
      </c>
      <c r="C582" s="11" t="s">
        <v>1169</v>
      </c>
      <c r="D582" s="15">
        <v>354</v>
      </c>
      <c r="E582">
        <f>IF(CVEsTime2Fix_FormattedDates910[[#This Row],[Time2Fix]]&lt;0,1,0)</f>
        <v>0</v>
      </c>
      <c r="F582">
        <f>IF(AND(CVEsTime2Fix_FormattedDates910[[#This Row],[Time2Fix]]&gt;0,CVEsTime2Fix_FormattedDates910[[#This Row],[Time2Fix]]&lt;50),1,0)</f>
        <v>0</v>
      </c>
      <c r="G582">
        <f>IF(AND(CVEsTime2Fix_FormattedDates910[[#This Row],[Time2Fix]]&gt;49,CVEsTime2Fix_FormattedDates910[[#This Row],[Time2Fix]]&lt;100),1,0)</f>
        <v>0</v>
      </c>
      <c r="H582">
        <f>IF(AND(CVEsTime2Fix_FormattedDates910[[#This Row],[Time2Fix]]&gt;99,CVEsTime2Fix_FormattedDates910[[#This Row],[Time2Fix]]&lt;200),1,0)</f>
        <v>0</v>
      </c>
      <c r="I582">
        <f>IF(AND(CVEsTime2Fix_FormattedDates910[[#This Row],[Time2Fix]]&gt;199,CVEsTime2Fix_FormattedDates910[[#This Row],[Time2Fix]]&lt;300),1,0)</f>
        <v>0</v>
      </c>
      <c r="J582">
        <f>IF(AND(CVEsTime2Fix_FormattedDates910[[#This Row],[Time2Fix]]&gt;299,CVEsTime2Fix_FormattedDates910[[#This Row],[Time2Fix]]&lt;400),1,0)</f>
        <v>1</v>
      </c>
      <c r="K582">
        <f>IF(AND(CVEsTime2Fix_FormattedDates910[[#This Row],[Time2Fix]]&gt;399,CVEsTime2Fix_FormattedDates910[[#This Row],[Time2Fix]]&lt;500),1,0)</f>
        <v>0</v>
      </c>
      <c r="L582">
        <f>IF(AND(CVEsTime2Fix_FormattedDates910[[#This Row],[Time2Fix]]&gt;499,CVEsTime2Fix_FormattedDates910[[#This Row],[Time2Fix]]&lt;1000),1,0)</f>
        <v>0</v>
      </c>
    </row>
    <row r="583" spans="1:12" hidden="1" x14ac:dyDescent="0.25">
      <c r="A583" t="s">
        <v>506</v>
      </c>
      <c r="B583" s="11">
        <v>43665</v>
      </c>
      <c r="C583" s="11" t="s">
        <v>1169</v>
      </c>
      <c r="D583" s="15">
        <v>354</v>
      </c>
      <c r="E583">
        <f>IF(CVEsTime2Fix_FormattedDates910[[#This Row],[Time2Fix]]&lt;0,1,0)</f>
        <v>0</v>
      </c>
      <c r="F583">
        <f>IF(AND(CVEsTime2Fix_FormattedDates910[[#This Row],[Time2Fix]]&gt;0,CVEsTime2Fix_FormattedDates910[[#This Row],[Time2Fix]]&lt;50),1,0)</f>
        <v>0</v>
      </c>
      <c r="G583">
        <f>IF(AND(CVEsTime2Fix_FormattedDates910[[#This Row],[Time2Fix]]&gt;49,CVEsTime2Fix_FormattedDates910[[#This Row],[Time2Fix]]&lt;100),1,0)</f>
        <v>0</v>
      </c>
      <c r="H583">
        <f>IF(AND(CVEsTime2Fix_FormattedDates910[[#This Row],[Time2Fix]]&gt;99,CVEsTime2Fix_FormattedDates910[[#This Row],[Time2Fix]]&lt;200),1,0)</f>
        <v>0</v>
      </c>
      <c r="I583">
        <f>IF(AND(CVEsTime2Fix_FormattedDates910[[#This Row],[Time2Fix]]&gt;199,CVEsTime2Fix_FormattedDates910[[#This Row],[Time2Fix]]&lt;300),1,0)</f>
        <v>0</v>
      </c>
      <c r="J583">
        <f>IF(AND(CVEsTime2Fix_FormattedDates910[[#This Row],[Time2Fix]]&gt;299,CVEsTime2Fix_FormattedDates910[[#This Row],[Time2Fix]]&lt;400),1,0)</f>
        <v>1</v>
      </c>
      <c r="K583">
        <f>IF(AND(CVEsTime2Fix_FormattedDates910[[#This Row],[Time2Fix]]&gt;399,CVEsTime2Fix_FormattedDates910[[#This Row],[Time2Fix]]&lt;500),1,0)</f>
        <v>0</v>
      </c>
      <c r="L583">
        <f>IF(AND(CVEsTime2Fix_FormattedDates910[[#This Row],[Time2Fix]]&gt;499,CVEsTime2Fix_FormattedDates910[[#This Row],[Time2Fix]]&lt;1000),1,0)</f>
        <v>0</v>
      </c>
    </row>
    <row r="584" spans="1:12" hidden="1" x14ac:dyDescent="0.25">
      <c r="A584" t="s">
        <v>507</v>
      </c>
      <c r="B584" s="11">
        <v>43665</v>
      </c>
      <c r="C584" s="11" t="s">
        <v>1169</v>
      </c>
      <c r="D584" s="15">
        <v>354</v>
      </c>
      <c r="E584">
        <f>IF(CVEsTime2Fix_FormattedDates910[[#This Row],[Time2Fix]]&lt;0,1,0)</f>
        <v>0</v>
      </c>
      <c r="F584">
        <f>IF(AND(CVEsTime2Fix_FormattedDates910[[#This Row],[Time2Fix]]&gt;0,CVEsTime2Fix_FormattedDates910[[#This Row],[Time2Fix]]&lt;50),1,0)</f>
        <v>0</v>
      </c>
      <c r="G584">
        <f>IF(AND(CVEsTime2Fix_FormattedDates910[[#This Row],[Time2Fix]]&gt;49,CVEsTime2Fix_FormattedDates910[[#This Row],[Time2Fix]]&lt;100),1,0)</f>
        <v>0</v>
      </c>
      <c r="H584">
        <f>IF(AND(CVEsTime2Fix_FormattedDates910[[#This Row],[Time2Fix]]&gt;99,CVEsTime2Fix_FormattedDates910[[#This Row],[Time2Fix]]&lt;200),1,0)</f>
        <v>0</v>
      </c>
      <c r="I584">
        <f>IF(AND(CVEsTime2Fix_FormattedDates910[[#This Row],[Time2Fix]]&gt;199,CVEsTime2Fix_FormattedDates910[[#This Row],[Time2Fix]]&lt;300),1,0)</f>
        <v>0</v>
      </c>
      <c r="J584">
        <f>IF(AND(CVEsTime2Fix_FormattedDates910[[#This Row],[Time2Fix]]&gt;299,CVEsTime2Fix_FormattedDates910[[#This Row],[Time2Fix]]&lt;400),1,0)</f>
        <v>1</v>
      </c>
      <c r="K584">
        <f>IF(AND(CVEsTime2Fix_FormattedDates910[[#This Row],[Time2Fix]]&gt;399,CVEsTime2Fix_FormattedDates910[[#This Row],[Time2Fix]]&lt;500),1,0)</f>
        <v>0</v>
      </c>
      <c r="L584">
        <f>IF(AND(CVEsTime2Fix_FormattedDates910[[#This Row],[Time2Fix]]&gt;499,CVEsTime2Fix_FormattedDates910[[#This Row],[Time2Fix]]&lt;1000),1,0)</f>
        <v>0</v>
      </c>
    </row>
    <row r="585" spans="1:12" hidden="1" x14ac:dyDescent="0.25">
      <c r="A585" t="s">
        <v>508</v>
      </c>
      <c r="B585" s="11">
        <v>43665</v>
      </c>
      <c r="C585" s="11" t="s">
        <v>1169</v>
      </c>
      <c r="D585" s="15">
        <v>354</v>
      </c>
      <c r="E585">
        <f>IF(CVEsTime2Fix_FormattedDates910[[#This Row],[Time2Fix]]&lt;0,1,0)</f>
        <v>0</v>
      </c>
      <c r="F585">
        <f>IF(AND(CVEsTime2Fix_FormattedDates910[[#This Row],[Time2Fix]]&gt;0,CVEsTime2Fix_FormattedDates910[[#This Row],[Time2Fix]]&lt;50),1,0)</f>
        <v>0</v>
      </c>
      <c r="G585">
        <f>IF(AND(CVEsTime2Fix_FormattedDates910[[#This Row],[Time2Fix]]&gt;49,CVEsTime2Fix_FormattedDates910[[#This Row],[Time2Fix]]&lt;100),1,0)</f>
        <v>0</v>
      </c>
      <c r="H585">
        <f>IF(AND(CVEsTime2Fix_FormattedDates910[[#This Row],[Time2Fix]]&gt;99,CVEsTime2Fix_FormattedDates910[[#This Row],[Time2Fix]]&lt;200),1,0)</f>
        <v>0</v>
      </c>
      <c r="I585">
        <f>IF(AND(CVEsTime2Fix_FormattedDates910[[#This Row],[Time2Fix]]&gt;199,CVEsTime2Fix_FormattedDates910[[#This Row],[Time2Fix]]&lt;300),1,0)</f>
        <v>0</v>
      </c>
      <c r="J585">
        <f>IF(AND(CVEsTime2Fix_FormattedDates910[[#This Row],[Time2Fix]]&gt;299,CVEsTime2Fix_FormattedDates910[[#This Row],[Time2Fix]]&lt;400),1,0)</f>
        <v>1</v>
      </c>
      <c r="K585">
        <f>IF(AND(CVEsTime2Fix_FormattedDates910[[#This Row],[Time2Fix]]&gt;399,CVEsTime2Fix_FormattedDates910[[#This Row],[Time2Fix]]&lt;500),1,0)</f>
        <v>0</v>
      </c>
      <c r="L585">
        <f>IF(AND(CVEsTime2Fix_FormattedDates910[[#This Row],[Time2Fix]]&gt;499,CVEsTime2Fix_FormattedDates910[[#This Row],[Time2Fix]]&lt;1000),1,0)</f>
        <v>0</v>
      </c>
    </row>
    <row r="586" spans="1:12" hidden="1" x14ac:dyDescent="0.25">
      <c r="A586" t="s">
        <v>767</v>
      </c>
      <c r="B586" s="11">
        <v>43444</v>
      </c>
      <c r="C586" s="11" t="s">
        <v>1155</v>
      </c>
      <c r="D586" s="15">
        <v>357</v>
      </c>
      <c r="E586">
        <f>IF(CVEsTime2Fix_FormattedDates910[[#This Row],[Time2Fix]]&lt;0,1,0)</f>
        <v>0</v>
      </c>
      <c r="F586">
        <f>IF(AND(CVEsTime2Fix_FormattedDates910[[#This Row],[Time2Fix]]&gt;0,CVEsTime2Fix_FormattedDates910[[#This Row],[Time2Fix]]&lt;50),1,0)</f>
        <v>0</v>
      </c>
      <c r="G586">
        <f>IF(AND(CVEsTime2Fix_FormattedDates910[[#This Row],[Time2Fix]]&gt;49,CVEsTime2Fix_FormattedDates910[[#This Row],[Time2Fix]]&lt;100),1,0)</f>
        <v>0</v>
      </c>
      <c r="H586">
        <f>IF(AND(CVEsTime2Fix_FormattedDates910[[#This Row],[Time2Fix]]&gt;99,CVEsTime2Fix_FormattedDates910[[#This Row],[Time2Fix]]&lt;200),1,0)</f>
        <v>0</v>
      </c>
      <c r="I586">
        <f>IF(AND(CVEsTime2Fix_FormattedDates910[[#This Row],[Time2Fix]]&gt;199,CVEsTime2Fix_FormattedDates910[[#This Row],[Time2Fix]]&lt;300),1,0)</f>
        <v>0</v>
      </c>
      <c r="J586">
        <f>IF(AND(CVEsTime2Fix_FormattedDates910[[#This Row],[Time2Fix]]&gt;299,CVEsTime2Fix_FormattedDates910[[#This Row],[Time2Fix]]&lt;400),1,0)</f>
        <v>1</v>
      </c>
      <c r="K586">
        <f>IF(AND(CVEsTime2Fix_FormattedDates910[[#This Row],[Time2Fix]]&gt;399,CVEsTime2Fix_FormattedDates910[[#This Row],[Time2Fix]]&lt;500),1,0)</f>
        <v>0</v>
      </c>
      <c r="L586">
        <f>IF(AND(CVEsTime2Fix_FormattedDates910[[#This Row],[Time2Fix]]&gt;499,CVEsTime2Fix_FormattedDates910[[#This Row],[Time2Fix]]&lt;1000),1,0)</f>
        <v>0</v>
      </c>
    </row>
    <row r="587" spans="1:12" hidden="1" x14ac:dyDescent="0.25">
      <c r="A587" t="s">
        <v>463</v>
      </c>
      <c r="B587" s="11">
        <v>43563</v>
      </c>
      <c r="C587" s="11">
        <v>43718</v>
      </c>
      <c r="D587" s="15">
        <v>155</v>
      </c>
      <c r="E587">
        <f>IF(CVEsTime2Fix_FormattedDates910[[#This Row],[Time2Fix]]&lt;0,1,0)</f>
        <v>0</v>
      </c>
      <c r="F587">
        <f>IF(AND(CVEsTime2Fix_FormattedDates910[[#This Row],[Time2Fix]]&gt;0,CVEsTime2Fix_FormattedDates910[[#This Row],[Time2Fix]]&lt;50),1,0)</f>
        <v>0</v>
      </c>
      <c r="G587">
        <f>IF(AND(CVEsTime2Fix_FormattedDates910[[#This Row],[Time2Fix]]&gt;49,CVEsTime2Fix_FormattedDates910[[#This Row],[Time2Fix]]&lt;100),1,0)</f>
        <v>0</v>
      </c>
      <c r="H587">
        <f>IF(AND(CVEsTime2Fix_FormattedDates910[[#This Row],[Time2Fix]]&gt;99,CVEsTime2Fix_FormattedDates910[[#This Row],[Time2Fix]]&lt;200),1,0)</f>
        <v>1</v>
      </c>
      <c r="I587">
        <f>IF(AND(CVEsTime2Fix_FormattedDates910[[#This Row],[Time2Fix]]&gt;199,CVEsTime2Fix_FormattedDates910[[#This Row],[Time2Fix]]&lt;300),1,0)</f>
        <v>0</v>
      </c>
      <c r="J587">
        <f>IF(AND(CVEsTime2Fix_FormattedDates910[[#This Row],[Time2Fix]]&gt;299,CVEsTime2Fix_FormattedDates910[[#This Row],[Time2Fix]]&lt;400),1,0)</f>
        <v>0</v>
      </c>
      <c r="K587">
        <f>IF(AND(CVEsTime2Fix_FormattedDates910[[#This Row],[Time2Fix]]&gt;399,CVEsTime2Fix_FormattedDates910[[#This Row],[Time2Fix]]&lt;500),1,0)</f>
        <v>0</v>
      </c>
      <c r="L587">
        <f>IF(AND(CVEsTime2Fix_FormattedDates910[[#This Row],[Time2Fix]]&gt;499,CVEsTime2Fix_FormattedDates910[[#This Row],[Time2Fix]]&lt;1000),1,0)</f>
        <v>0</v>
      </c>
    </row>
    <row r="588" spans="1:12" hidden="1" x14ac:dyDescent="0.25">
      <c r="A588" t="s">
        <v>465</v>
      </c>
      <c r="B588" s="11">
        <v>43563</v>
      </c>
      <c r="C588" s="11">
        <v>43963</v>
      </c>
      <c r="D588" s="15">
        <v>400</v>
      </c>
      <c r="E588">
        <f>IF(CVEsTime2Fix_FormattedDates910[[#This Row],[Time2Fix]]&lt;0,1,0)</f>
        <v>0</v>
      </c>
      <c r="F588">
        <f>IF(AND(CVEsTime2Fix_FormattedDates910[[#This Row],[Time2Fix]]&gt;0,CVEsTime2Fix_FormattedDates910[[#This Row],[Time2Fix]]&lt;50),1,0)</f>
        <v>0</v>
      </c>
      <c r="G588">
        <f>IF(AND(CVEsTime2Fix_FormattedDates910[[#This Row],[Time2Fix]]&gt;49,CVEsTime2Fix_FormattedDates910[[#This Row],[Time2Fix]]&lt;100),1,0)</f>
        <v>0</v>
      </c>
      <c r="H588">
        <f>IF(AND(CVEsTime2Fix_FormattedDates910[[#This Row],[Time2Fix]]&gt;99,CVEsTime2Fix_FormattedDates910[[#This Row],[Time2Fix]]&lt;200),1,0)</f>
        <v>0</v>
      </c>
      <c r="I588">
        <f>IF(AND(CVEsTime2Fix_FormattedDates910[[#This Row],[Time2Fix]]&gt;199,CVEsTime2Fix_FormattedDates910[[#This Row],[Time2Fix]]&lt;300),1,0)</f>
        <v>0</v>
      </c>
      <c r="J588">
        <f>IF(AND(CVEsTime2Fix_FormattedDates910[[#This Row],[Time2Fix]]&gt;299,CVEsTime2Fix_FormattedDates910[[#This Row],[Time2Fix]]&lt;400),1,0)</f>
        <v>0</v>
      </c>
      <c r="K588">
        <f>IF(AND(CVEsTime2Fix_FormattedDates910[[#This Row],[Time2Fix]]&gt;399,CVEsTime2Fix_FormattedDates910[[#This Row],[Time2Fix]]&lt;500),1,0)</f>
        <v>1</v>
      </c>
      <c r="L588">
        <f>IF(AND(CVEsTime2Fix_FormattedDates910[[#This Row],[Time2Fix]]&gt;499,CVEsTime2Fix_FormattedDates910[[#This Row],[Time2Fix]]&lt;1000),1,0)</f>
        <v>0</v>
      </c>
    </row>
    <row r="589" spans="1:12" hidden="1" x14ac:dyDescent="0.25">
      <c r="A589" t="s">
        <v>467</v>
      </c>
      <c r="B589" s="11">
        <v>43566</v>
      </c>
      <c r="C589" s="11" t="s">
        <v>1170</v>
      </c>
      <c r="D589" s="15">
        <v>33</v>
      </c>
      <c r="E589">
        <f>IF(CVEsTime2Fix_FormattedDates910[[#This Row],[Time2Fix]]&lt;0,1,0)</f>
        <v>0</v>
      </c>
      <c r="F589">
        <f>IF(AND(CVEsTime2Fix_FormattedDates910[[#This Row],[Time2Fix]]&gt;0,CVEsTime2Fix_FormattedDates910[[#This Row],[Time2Fix]]&lt;50),1,0)</f>
        <v>1</v>
      </c>
      <c r="G589">
        <f>IF(AND(CVEsTime2Fix_FormattedDates910[[#This Row],[Time2Fix]]&gt;49,CVEsTime2Fix_FormattedDates910[[#This Row],[Time2Fix]]&lt;100),1,0)</f>
        <v>0</v>
      </c>
      <c r="H589">
        <f>IF(AND(CVEsTime2Fix_FormattedDates910[[#This Row],[Time2Fix]]&gt;99,CVEsTime2Fix_FormattedDates910[[#This Row],[Time2Fix]]&lt;200),1,0)</f>
        <v>0</v>
      </c>
      <c r="I589">
        <f>IF(AND(CVEsTime2Fix_FormattedDates910[[#This Row],[Time2Fix]]&gt;199,CVEsTime2Fix_FormattedDates910[[#This Row],[Time2Fix]]&lt;300),1,0)</f>
        <v>0</v>
      </c>
      <c r="J589">
        <f>IF(AND(CVEsTime2Fix_FormattedDates910[[#This Row],[Time2Fix]]&gt;299,CVEsTime2Fix_FormattedDates910[[#This Row],[Time2Fix]]&lt;400),1,0)</f>
        <v>0</v>
      </c>
      <c r="K589">
        <f>IF(AND(CVEsTime2Fix_FormattedDates910[[#This Row],[Time2Fix]]&gt;399,CVEsTime2Fix_FormattedDates910[[#This Row],[Time2Fix]]&lt;500),1,0)</f>
        <v>0</v>
      </c>
      <c r="L589">
        <f>IF(AND(CVEsTime2Fix_FormattedDates910[[#This Row],[Time2Fix]]&gt;499,CVEsTime2Fix_FormattedDates910[[#This Row],[Time2Fix]]&lt;1000),1,0)</f>
        <v>0</v>
      </c>
    </row>
    <row r="590" spans="1:12" hidden="1" x14ac:dyDescent="0.25">
      <c r="A590" t="s">
        <v>468</v>
      </c>
      <c r="B590" s="11">
        <v>43566</v>
      </c>
      <c r="C590" s="11" t="s">
        <v>1171</v>
      </c>
      <c r="D590" s="15">
        <v>61</v>
      </c>
      <c r="E590">
        <f>IF(CVEsTime2Fix_FormattedDates910[[#This Row],[Time2Fix]]&lt;0,1,0)</f>
        <v>0</v>
      </c>
      <c r="F590">
        <f>IF(AND(CVEsTime2Fix_FormattedDates910[[#This Row],[Time2Fix]]&gt;0,CVEsTime2Fix_FormattedDates910[[#This Row],[Time2Fix]]&lt;50),1,0)</f>
        <v>0</v>
      </c>
      <c r="G590">
        <f>IF(AND(CVEsTime2Fix_FormattedDates910[[#This Row],[Time2Fix]]&gt;49,CVEsTime2Fix_FormattedDates910[[#This Row],[Time2Fix]]&lt;100),1,0)</f>
        <v>1</v>
      </c>
      <c r="H590">
        <f>IF(AND(CVEsTime2Fix_FormattedDates910[[#This Row],[Time2Fix]]&gt;99,CVEsTime2Fix_FormattedDates910[[#This Row],[Time2Fix]]&lt;200),1,0)</f>
        <v>0</v>
      </c>
      <c r="I590">
        <f>IF(AND(CVEsTime2Fix_FormattedDates910[[#This Row],[Time2Fix]]&gt;199,CVEsTime2Fix_FormattedDates910[[#This Row],[Time2Fix]]&lt;300),1,0)</f>
        <v>0</v>
      </c>
      <c r="J590">
        <f>IF(AND(CVEsTime2Fix_FormattedDates910[[#This Row],[Time2Fix]]&gt;299,CVEsTime2Fix_FormattedDates910[[#This Row],[Time2Fix]]&lt;400),1,0)</f>
        <v>0</v>
      </c>
      <c r="K590">
        <f>IF(AND(CVEsTime2Fix_FormattedDates910[[#This Row],[Time2Fix]]&gt;399,CVEsTime2Fix_FormattedDates910[[#This Row],[Time2Fix]]&lt;500),1,0)</f>
        <v>0</v>
      </c>
      <c r="L590">
        <f>IF(AND(CVEsTime2Fix_FormattedDates910[[#This Row],[Time2Fix]]&gt;499,CVEsTime2Fix_FormattedDates910[[#This Row],[Time2Fix]]&lt;1000),1,0)</f>
        <v>0</v>
      </c>
    </row>
    <row r="591" spans="1:12" hidden="1" x14ac:dyDescent="0.25">
      <c r="A591" t="s">
        <v>469</v>
      </c>
      <c r="B591" s="11">
        <v>43566</v>
      </c>
      <c r="C591" s="11" t="s">
        <v>1171</v>
      </c>
      <c r="D591" s="15">
        <v>61</v>
      </c>
      <c r="E591">
        <f>IF(CVEsTime2Fix_FormattedDates910[[#This Row],[Time2Fix]]&lt;0,1,0)</f>
        <v>0</v>
      </c>
      <c r="F591">
        <f>IF(AND(CVEsTime2Fix_FormattedDates910[[#This Row],[Time2Fix]]&gt;0,CVEsTime2Fix_FormattedDates910[[#This Row],[Time2Fix]]&lt;50),1,0)</f>
        <v>0</v>
      </c>
      <c r="G591">
        <f>IF(AND(CVEsTime2Fix_FormattedDates910[[#This Row],[Time2Fix]]&gt;49,CVEsTime2Fix_FormattedDates910[[#This Row],[Time2Fix]]&lt;100),1,0)</f>
        <v>1</v>
      </c>
      <c r="H591">
        <f>IF(AND(CVEsTime2Fix_FormattedDates910[[#This Row],[Time2Fix]]&gt;99,CVEsTime2Fix_FormattedDates910[[#This Row],[Time2Fix]]&lt;200),1,0)</f>
        <v>0</v>
      </c>
      <c r="I591">
        <f>IF(AND(CVEsTime2Fix_FormattedDates910[[#This Row],[Time2Fix]]&gt;199,CVEsTime2Fix_FormattedDates910[[#This Row],[Time2Fix]]&lt;300),1,0)</f>
        <v>0</v>
      </c>
      <c r="J591">
        <f>IF(AND(CVEsTime2Fix_FormattedDates910[[#This Row],[Time2Fix]]&gt;299,CVEsTime2Fix_FormattedDates910[[#This Row],[Time2Fix]]&lt;400),1,0)</f>
        <v>0</v>
      </c>
      <c r="K591">
        <f>IF(AND(CVEsTime2Fix_FormattedDates910[[#This Row],[Time2Fix]]&gt;399,CVEsTime2Fix_FormattedDates910[[#This Row],[Time2Fix]]&lt;500),1,0)</f>
        <v>0</v>
      </c>
      <c r="L591">
        <f>IF(AND(CVEsTime2Fix_FormattedDates910[[#This Row],[Time2Fix]]&gt;499,CVEsTime2Fix_FormattedDates910[[#This Row],[Time2Fix]]&lt;1000),1,0)</f>
        <v>0</v>
      </c>
    </row>
    <row r="592" spans="1:12" hidden="1" x14ac:dyDescent="0.25">
      <c r="A592" t="s">
        <v>470</v>
      </c>
      <c r="B592" s="11">
        <v>43566</v>
      </c>
      <c r="C592" s="11" t="s">
        <v>1171</v>
      </c>
      <c r="D592" s="15">
        <v>61</v>
      </c>
      <c r="E592">
        <f>IF(CVEsTime2Fix_FormattedDates910[[#This Row],[Time2Fix]]&lt;0,1,0)</f>
        <v>0</v>
      </c>
      <c r="F592">
        <f>IF(AND(CVEsTime2Fix_FormattedDates910[[#This Row],[Time2Fix]]&gt;0,CVEsTime2Fix_FormattedDates910[[#This Row],[Time2Fix]]&lt;50),1,0)</f>
        <v>0</v>
      </c>
      <c r="G592">
        <f>IF(AND(CVEsTime2Fix_FormattedDates910[[#This Row],[Time2Fix]]&gt;49,CVEsTime2Fix_FormattedDates910[[#This Row],[Time2Fix]]&lt;100),1,0)</f>
        <v>1</v>
      </c>
      <c r="H592">
        <f>IF(AND(CVEsTime2Fix_FormattedDates910[[#This Row],[Time2Fix]]&gt;99,CVEsTime2Fix_FormattedDates910[[#This Row],[Time2Fix]]&lt;200),1,0)</f>
        <v>0</v>
      </c>
      <c r="I592">
        <f>IF(AND(CVEsTime2Fix_FormattedDates910[[#This Row],[Time2Fix]]&gt;199,CVEsTime2Fix_FormattedDates910[[#This Row],[Time2Fix]]&lt;300),1,0)</f>
        <v>0</v>
      </c>
      <c r="J592">
        <f>IF(AND(CVEsTime2Fix_FormattedDates910[[#This Row],[Time2Fix]]&gt;299,CVEsTime2Fix_FormattedDates910[[#This Row],[Time2Fix]]&lt;400),1,0)</f>
        <v>0</v>
      </c>
      <c r="K592">
        <f>IF(AND(CVEsTime2Fix_FormattedDates910[[#This Row],[Time2Fix]]&gt;399,CVEsTime2Fix_FormattedDates910[[#This Row],[Time2Fix]]&lt;500),1,0)</f>
        <v>0</v>
      </c>
      <c r="L592">
        <f>IF(AND(CVEsTime2Fix_FormattedDates910[[#This Row],[Time2Fix]]&gt;499,CVEsTime2Fix_FormattedDates910[[#This Row],[Time2Fix]]&lt;1000),1,0)</f>
        <v>0</v>
      </c>
    </row>
    <row r="593" spans="1:12" hidden="1" x14ac:dyDescent="0.25">
      <c r="A593" t="s">
        <v>471</v>
      </c>
      <c r="B593" s="11">
        <v>43566</v>
      </c>
      <c r="C593" s="11" t="s">
        <v>1171</v>
      </c>
      <c r="D593" s="15">
        <v>61</v>
      </c>
      <c r="E593">
        <f>IF(CVEsTime2Fix_FormattedDates910[[#This Row],[Time2Fix]]&lt;0,1,0)</f>
        <v>0</v>
      </c>
      <c r="F593">
        <f>IF(AND(CVEsTime2Fix_FormattedDates910[[#This Row],[Time2Fix]]&gt;0,CVEsTime2Fix_FormattedDates910[[#This Row],[Time2Fix]]&lt;50),1,0)</f>
        <v>0</v>
      </c>
      <c r="G593">
        <f>IF(AND(CVEsTime2Fix_FormattedDates910[[#This Row],[Time2Fix]]&gt;49,CVEsTime2Fix_FormattedDates910[[#This Row],[Time2Fix]]&lt;100),1,0)</f>
        <v>1</v>
      </c>
      <c r="H593">
        <f>IF(AND(CVEsTime2Fix_FormattedDates910[[#This Row],[Time2Fix]]&gt;99,CVEsTime2Fix_FormattedDates910[[#This Row],[Time2Fix]]&lt;200),1,0)</f>
        <v>0</v>
      </c>
      <c r="I593">
        <f>IF(AND(CVEsTime2Fix_FormattedDates910[[#This Row],[Time2Fix]]&gt;199,CVEsTime2Fix_FormattedDates910[[#This Row],[Time2Fix]]&lt;300),1,0)</f>
        <v>0</v>
      </c>
      <c r="J593">
        <f>IF(AND(CVEsTime2Fix_FormattedDates910[[#This Row],[Time2Fix]]&gt;299,CVEsTime2Fix_FormattedDates910[[#This Row],[Time2Fix]]&lt;400),1,0)</f>
        <v>0</v>
      </c>
      <c r="K593">
        <f>IF(AND(CVEsTime2Fix_FormattedDates910[[#This Row],[Time2Fix]]&gt;399,CVEsTime2Fix_FormattedDates910[[#This Row],[Time2Fix]]&lt;500),1,0)</f>
        <v>0</v>
      </c>
      <c r="L593">
        <f>IF(AND(CVEsTime2Fix_FormattedDates910[[#This Row],[Time2Fix]]&gt;499,CVEsTime2Fix_FormattedDates910[[#This Row],[Time2Fix]]&lt;1000),1,0)</f>
        <v>0</v>
      </c>
    </row>
    <row r="594" spans="1:12" hidden="1" x14ac:dyDescent="0.25">
      <c r="A594" t="s">
        <v>472</v>
      </c>
      <c r="B594" s="11">
        <v>43566</v>
      </c>
      <c r="C594" s="11" t="s">
        <v>1171</v>
      </c>
      <c r="D594" s="15">
        <v>61</v>
      </c>
      <c r="E594">
        <f>IF(CVEsTime2Fix_FormattedDates910[[#This Row],[Time2Fix]]&lt;0,1,0)</f>
        <v>0</v>
      </c>
      <c r="F594">
        <f>IF(AND(CVEsTime2Fix_FormattedDates910[[#This Row],[Time2Fix]]&gt;0,CVEsTime2Fix_FormattedDates910[[#This Row],[Time2Fix]]&lt;50),1,0)</f>
        <v>0</v>
      </c>
      <c r="G594">
        <f>IF(AND(CVEsTime2Fix_FormattedDates910[[#This Row],[Time2Fix]]&gt;49,CVEsTime2Fix_FormattedDates910[[#This Row],[Time2Fix]]&lt;100),1,0)</f>
        <v>1</v>
      </c>
      <c r="H594">
        <f>IF(AND(CVEsTime2Fix_FormattedDates910[[#This Row],[Time2Fix]]&gt;99,CVEsTime2Fix_FormattedDates910[[#This Row],[Time2Fix]]&lt;200),1,0)</f>
        <v>0</v>
      </c>
      <c r="I594">
        <f>IF(AND(CVEsTime2Fix_FormattedDates910[[#This Row],[Time2Fix]]&gt;199,CVEsTime2Fix_FormattedDates910[[#This Row],[Time2Fix]]&lt;300),1,0)</f>
        <v>0</v>
      </c>
      <c r="J594">
        <f>IF(AND(CVEsTime2Fix_FormattedDates910[[#This Row],[Time2Fix]]&gt;299,CVEsTime2Fix_FormattedDates910[[#This Row],[Time2Fix]]&lt;400),1,0)</f>
        <v>0</v>
      </c>
      <c r="K594">
        <f>IF(AND(CVEsTime2Fix_FormattedDates910[[#This Row],[Time2Fix]]&gt;399,CVEsTime2Fix_FormattedDates910[[#This Row],[Time2Fix]]&lt;500),1,0)</f>
        <v>0</v>
      </c>
      <c r="L594">
        <f>IF(AND(CVEsTime2Fix_FormattedDates910[[#This Row],[Time2Fix]]&gt;499,CVEsTime2Fix_FormattedDates910[[#This Row],[Time2Fix]]&lt;1000),1,0)</f>
        <v>0</v>
      </c>
    </row>
    <row r="595" spans="1:12" hidden="1" x14ac:dyDescent="0.25">
      <c r="A595" t="s">
        <v>473</v>
      </c>
      <c r="B595" s="11">
        <v>43566</v>
      </c>
      <c r="C595" s="11" t="s">
        <v>1171</v>
      </c>
      <c r="D595" s="15">
        <v>61</v>
      </c>
      <c r="E595">
        <f>IF(CVEsTime2Fix_FormattedDates910[[#This Row],[Time2Fix]]&lt;0,1,0)</f>
        <v>0</v>
      </c>
      <c r="F595">
        <f>IF(AND(CVEsTime2Fix_FormattedDates910[[#This Row],[Time2Fix]]&gt;0,CVEsTime2Fix_FormattedDates910[[#This Row],[Time2Fix]]&lt;50),1,0)</f>
        <v>0</v>
      </c>
      <c r="G595">
        <f>IF(AND(CVEsTime2Fix_FormattedDates910[[#This Row],[Time2Fix]]&gt;49,CVEsTime2Fix_FormattedDates910[[#This Row],[Time2Fix]]&lt;100),1,0)</f>
        <v>1</v>
      </c>
      <c r="H595">
        <f>IF(AND(CVEsTime2Fix_FormattedDates910[[#This Row],[Time2Fix]]&gt;99,CVEsTime2Fix_FormattedDates910[[#This Row],[Time2Fix]]&lt;200),1,0)</f>
        <v>0</v>
      </c>
      <c r="I595">
        <f>IF(AND(CVEsTime2Fix_FormattedDates910[[#This Row],[Time2Fix]]&gt;199,CVEsTime2Fix_FormattedDates910[[#This Row],[Time2Fix]]&lt;300),1,0)</f>
        <v>0</v>
      </c>
      <c r="J595">
        <f>IF(AND(CVEsTime2Fix_FormattedDates910[[#This Row],[Time2Fix]]&gt;299,CVEsTime2Fix_FormattedDates910[[#This Row],[Time2Fix]]&lt;400),1,0)</f>
        <v>0</v>
      </c>
      <c r="K595">
        <f>IF(AND(CVEsTime2Fix_FormattedDates910[[#This Row],[Time2Fix]]&gt;399,CVEsTime2Fix_FormattedDates910[[#This Row],[Time2Fix]]&lt;500),1,0)</f>
        <v>0</v>
      </c>
      <c r="L595">
        <f>IF(AND(CVEsTime2Fix_FormattedDates910[[#This Row],[Time2Fix]]&gt;499,CVEsTime2Fix_FormattedDates910[[#This Row],[Time2Fix]]&lt;1000),1,0)</f>
        <v>0</v>
      </c>
    </row>
    <row r="596" spans="1:12" hidden="1" x14ac:dyDescent="0.25">
      <c r="A596" t="s">
        <v>474</v>
      </c>
      <c r="B596" s="11">
        <v>43566</v>
      </c>
      <c r="C596" s="11" t="s">
        <v>1171</v>
      </c>
      <c r="D596" s="15">
        <v>61</v>
      </c>
      <c r="E596">
        <f>IF(CVEsTime2Fix_FormattedDates910[[#This Row],[Time2Fix]]&lt;0,1,0)</f>
        <v>0</v>
      </c>
      <c r="F596">
        <f>IF(AND(CVEsTime2Fix_FormattedDates910[[#This Row],[Time2Fix]]&gt;0,CVEsTime2Fix_FormattedDates910[[#This Row],[Time2Fix]]&lt;50),1,0)</f>
        <v>0</v>
      </c>
      <c r="G596">
        <f>IF(AND(CVEsTime2Fix_FormattedDates910[[#This Row],[Time2Fix]]&gt;49,CVEsTime2Fix_FormattedDates910[[#This Row],[Time2Fix]]&lt;100),1,0)</f>
        <v>1</v>
      </c>
      <c r="H596">
        <f>IF(AND(CVEsTime2Fix_FormattedDates910[[#This Row],[Time2Fix]]&gt;99,CVEsTime2Fix_FormattedDates910[[#This Row],[Time2Fix]]&lt;200),1,0)</f>
        <v>0</v>
      </c>
      <c r="I596">
        <f>IF(AND(CVEsTime2Fix_FormattedDates910[[#This Row],[Time2Fix]]&gt;199,CVEsTime2Fix_FormattedDates910[[#This Row],[Time2Fix]]&lt;300),1,0)</f>
        <v>0</v>
      </c>
      <c r="J596">
        <f>IF(AND(CVEsTime2Fix_FormattedDates910[[#This Row],[Time2Fix]]&gt;299,CVEsTime2Fix_FormattedDates910[[#This Row],[Time2Fix]]&lt;400),1,0)</f>
        <v>0</v>
      </c>
      <c r="K596">
        <f>IF(AND(CVEsTime2Fix_FormattedDates910[[#This Row],[Time2Fix]]&gt;399,CVEsTime2Fix_FormattedDates910[[#This Row],[Time2Fix]]&lt;500),1,0)</f>
        <v>0</v>
      </c>
      <c r="L596">
        <f>IF(AND(CVEsTime2Fix_FormattedDates910[[#This Row],[Time2Fix]]&gt;499,CVEsTime2Fix_FormattedDates910[[#This Row],[Time2Fix]]&lt;1000),1,0)</f>
        <v>0</v>
      </c>
    </row>
    <row r="597" spans="1:12" hidden="1" x14ac:dyDescent="0.25">
      <c r="A597" t="s">
        <v>475</v>
      </c>
      <c r="B597" s="11">
        <v>43566</v>
      </c>
      <c r="C597" s="11">
        <v>43810</v>
      </c>
      <c r="D597" s="15">
        <v>244</v>
      </c>
      <c r="E597">
        <f>IF(CVEsTime2Fix_FormattedDates910[[#This Row],[Time2Fix]]&lt;0,1,0)</f>
        <v>0</v>
      </c>
      <c r="F597">
        <f>IF(AND(CVEsTime2Fix_FormattedDates910[[#This Row],[Time2Fix]]&gt;0,CVEsTime2Fix_FormattedDates910[[#This Row],[Time2Fix]]&lt;50),1,0)</f>
        <v>0</v>
      </c>
      <c r="G597">
        <f>IF(AND(CVEsTime2Fix_FormattedDates910[[#This Row],[Time2Fix]]&gt;49,CVEsTime2Fix_FormattedDates910[[#This Row],[Time2Fix]]&lt;100),1,0)</f>
        <v>0</v>
      </c>
      <c r="H597">
        <f>IF(AND(CVEsTime2Fix_FormattedDates910[[#This Row],[Time2Fix]]&gt;99,CVEsTime2Fix_FormattedDates910[[#This Row],[Time2Fix]]&lt;200),1,0)</f>
        <v>0</v>
      </c>
      <c r="I597">
        <f>IF(AND(CVEsTime2Fix_FormattedDates910[[#This Row],[Time2Fix]]&gt;199,CVEsTime2Fix_FormattedDates910[[#This Row],[Time2Fix]]&lt;300),1,0)</f>
        <v>1</v>
      </c>
      <c r="J597">
        <f>IF(AND(CVEsTime2Fix_FormattedDates910[[#This Row],[Time2Fix]]&gt;299,CVEsTime2Fix_FormattedDates910[[#This Row],[Time2Fix]]&lt;400),1,0)</f>
        <v>0</v>
      </c>
      <c r="K597">
        <f>IF(AND(CVEsTime2Fix_FormattedDates910[[#This Row],[Time2Fix]]&gt;399,CVEsTime2Fix_FormattedDates910[[#This Row],[Time2Fix]]&lt;500),1,0)</f>
        <v>0</v>
      </c>
      <c r="L597">
        <f>IF(AND(CVEsTime2Fix_FormattedDates910[[#This Row],[Time2Fix]]&gt;499,CVEsTime2Fix_FormattedDates910[[#This Row],[Time2Fix]]&lt;1000),1,0)</f>
        <v>0</v>
      </c>
    </row>
    <row r="598" spans="1:12" hidden="1" x14ac:dyDescent="0.25">
      <c r="A598" t="s">
        <v>476</v>
      </c>
      <c r="B598" s="11">
        <v>43566</v>
      </c>
      <c r="C598" s="11" t="s">
        <v>1172</v>
      </c>
      <c r="D598" s="15">
        <v>124</v>
      </c>
      <c r="E598">
        <f>IF(CVEsTime2Fix_FormattedDates910[[#This Row],[Time2Fix]]&lt;0,1,0)</f>
        <v>0</v>
      </c>
      <c r="F598">
        <f>IF(AND(CVEsTime2Fix_FormattedDates910[[#This Row],[Time2Fix]]&gt;0,CVEsTime2Fix_FormattedDates910[[#This Row],[Time2Fix]]&lt;50),1,0)</f>
        <v>0</v>
      </c>
      <c r="G598">
        <f>IF(AND(CVEsTime2Fix_FormattedDates910[[#This Row],[Time2Fix]]&gt;49,CVEsTime2Fix_FormattedDates910[[#This Row],[Time2Fix]]&lt;100),1,0)</f>
        <v>0</v>
      </c>
      <c r="H598">
        <f>IF(AND(CVEsTime2Fix_FormattedDates910[[#This Row],[Time2Fix]]&gt;99,CVEsTime2Fix_FormattedDates910[[#This Row],[Time2Fix]]&lt;200),1,0)</f>
        <v>1</v>
      </c>
      <c r="I598">
        <f>IF(AND(CVEsTime2Fix_FormattedDates910[[#This Row],[Time2Fix]]&gt;199,CVEsTime2Fix_FormattedDates910[[#This Row],[Time2Fix]]&lt;300),1,0)</f>
        <v>0</v>
      </c>
      <c r="J598">
        <f>IF(AND(CVEsTime2Fix_FormattedDates910[[#This Row],[Time2Fix]]&gt;299,CVEsTime2Fix_FormattedDates910[[#This Row],[Time2Fix]]&lt;400),1,0)</f>
        <v>0</v>
      </c>
      <c r="K598">
        <f>IF(AND(CVEsTime2Fix_FormattedDates910[[#This Row],[Time2Fix]]&gt;399,CVEsTime2Fix_FormattedDates910[[#This Row],[Time2Fix]]&lt;500),1,0)</f>
        <v>0</v>
      </c>
      <c r="L598">
        <f>IF(AND(CVEsTime2Fix_FormattedDates910[[#This Row],[Time2Fix]]&gt;499,CVEsTime2Fix_FormattedDates910[[#This Row],[Time2Fix]]&lt;1000),1,0)</f>
        <v>0</v>
      </c>
    </row>
    <row r="599" spans="1:12" hidden="1" x14ac:dyDescent="0.25">
      <c r="A599" t="s">
        <v>478</v>
      </c>
      <c r="B599" s="11">
        <v>43598</v>
      </c>
      <c r="C599" s="11" t="s">
        <v>1173</v>
      </c>
      <c r="D599" s="15">
        <v>0</v>
      </c>
      <c r="E599">
        <f>IF(CVEsTime2Fix_FormattedDates910[[#This Row],[Time2Fix]]&lt;0,1,0)</f>
        <v>0</v>
      </c>
      <c r="F599">
        <f>IF(AND(CVEsTime2Fix_FormattedDates910[[#This Row],[Time2Fix]]&gt;0,CVEsTime2Fix_FormattedDates910[[#This Row],[Time2Fix]]&lt;50),1,0)</f>
        <v>0</v>
      </c>
      <c r="G599">
        <f>IF(AND(CVEsTime2Fix_FormattedDates910[[#This Row],[Time2Fix]]&gt;49,CVEsTime2Fix_FormattedDates910[[#This Row],[Time2Fix]]&lt;100),1,0)</f>
        <v>0</v>
      </c>
      <c r="H599">
        <f>IF(AND(CVEsTime2Fix_FormattedDates910[[#This Row],[Time2Fix]]&gt;99,CVEsTime2Fix_FormattedDates910[[#This Row],[Time2Fix]]&lt;200),1,0)</f>
        <v>0</v>
      </c>
      <c r="I599">
        <f>IF(AND(CVEsTime2Fix_FormattedDates910[[#This Row],[Time2Fix]]&gt;199,CVEsTime2Fix_FormattedDates910[[#This Row],[Time2Fix]]&lt;300),1,0)</f>
        <v>0</v>
      </c>
      <c r="J599">
        <f>IF(AND(CVEsTime2Fix_FormattedDates910[[#This Row],[Time2Fix]]&gt;299,CVEsTime2Fix_FormattedDates910[[#This Row],[Time2Fix]]&lt;400),1,0)</f>
        <v>0</v>
      </c>
      <c r="K599">
        <f>IF(AND(CVEsTime2Fix_FormattedDates910[[#This Row],[Time2Fix]]&gt;399,CVEsTime2Fix_FormattedDates910[[#This Row],[Time2Fix]]&lt;500),1,0)</f>
        <v>0</v>
      </c>
      <c r="L599">
        <f>IF(AND(CVEsTime2Fix_FormattedDates910[[#This Row],[Time2Fix]]&gt;499,CVEsTime2Fix_FormattedDates910[[#This Row],[Time2Fix]]&lt;1000),1,0)</f>
        <v>0</v>
      </c>
    </row>
    <row r="600" spans="1:12" hidden="1" x14ac:dyDescent="0.25">
      <c r="A600" t="s">
        <v>479</v>
      </c>
      <c r="B600" s="11">
        <v>43600</v>
      </c>
      <c r="C600" s="11">
        <v>43755</v>
      </c>
      <c r="D600" s="15">
        <v>155</v>
      </c>
      <c r="E600">
        <f>IF(CVEsTime2Fix_FormattedDates910[[#This Row],[Time2Fix]]&lt;0,1,0)</f>
        <v>0</v>
      </c>
      <c r="F600">
        <f>IF(AND(CVEsTime2Fix_FormattedDates910[[#This Row],[Time2Fix]]&gt;0,CVEsTime2Fix_FormattedDates910[[#This Row],[Time2Fix]]&lt;50),1,0)</f>
        <v>0</v>
      </c>
      <c r="G600">
        <f>IF(AND(CVEsTime2Fix_FormattedDates910[[#This Row],[Time2Fix]]&gt;49,CVEsTime2Fix_FormattedDates910[[#This Row],[Time2Fix]]&lt;100),1,0)</f>
        <v>0</v>
      </c>
      <c r="H600">
        <f>IF(AND(CVEsTime2Fix_FormattedDates910[[#This Row],[Time2Fix]]&gt;99,CVEsTime2Fix_FormattedDates910[[#This Row],[Time2Fix]]&lt;200),1,0)</f>
        <v>1</v>
      </c>
      <c r="I600">
        <f>IF(AND(CVEsTime2Fix_FormattedDates910[[#This Row],[Time2Fix]]&gt;199,CVEsTime2Fix_FormattedDates910[[#This Row],[Time2Fix]]&lt;300),1,0)</f>
        <v>0</v>
      </c>
      <c r="J600">
        <f>IF(AND(CVEsTime2Fix_FormattedDates910[[#This Row],[Time2Fix]]&gt;299,CVEsTime2Fix_FormattedDates910[[#This Row],[Time2Fix]]&lt;400),1,0)</f>
        <v>0</v>
      </c>
      <c r="K600">
        <f>IF(AND(CVEsTime2Fix_FormattedDates910[[#This Row],[Time2Fix]]&gt;399,CVEsTime2Fix_FormattedDates910[[#This Row],[Time2Fix]]&lt;500),1,0)</f>
        <v>0</v>
      </c>
      <c r="L600">
        <f>IF(AND(CVEsTime2Fix_FormattedDates910[[#This Row],[Time2Fix]]&gt;499,CVEsTime2Fix_FormattedDates910[[#This Row],[Time2Fix]]&lt;1000),1,0)</f>
        <v>0</v>
      </c>
    </row>
    <row r="601" spans="1:12" hidden="1" x14ac:dyDescent="0.25">
      <c r="A601" t="s">
        <v>480</v>
      </c>
      <c r="B601" s="11">
        <v>43600</v>
      </c>
      <c r="C601" s="11">
        <v>43755</v>
      </c>
      <c r="D601" s="15">
        <v>155</v>
      </c>
      <c r="E601">
        <f>IF(CVEsTime2Fix_FormattedDates910[[#This Row],[Time2Fix]]&lt;0,1,0)</f>
        <v>0</v>
      </c>
      <c r="F601">
        <f>IF(AND(CVEsTime2Fix_FormattedDates910[[#This Row],[Time2Fix]]&gt;0,CVEsTime2Fix_FormattedDates910[[#This Row],[Time2Fix]]&lt;50),1,0)</f>
        <v>0</v>
      </c>
      <c r="G601">
        <f>IF(AND(CVEsTime2Fix_FormattedDates910[[#This Row],[Time2Fix]]&gt;49,CVEsTime2Fix_FormattedDates910[[#This Row],[Time2Fix]]&lt;100),1,0)</f>
        <v>0</v>
      </c>
      <c r="H601">
        <f>IF(AND(CVEsTime2Fix_FormattedDates910[[#This Row],[Time2Fix]]&gt;99,CVEsTime2Fix_FormattedDates910[[#This Row],[Time2Fix]]&lt;200),1,0)</f>
        <v>1</v>
      </c>
      <c r="I601">
        <f>IF(AND(CVEsTime2Fix_FormattedDates910[[#This Row],[Time2Fix]]&gt;199,CVEsTime2Fix_FormattedDates910[[#This Row],[Time2Fix]]&lt;300),1,0)</f>
        <v>0</v>
      </c>
      <c r="J601">
        <f>IF(AND(CVEsTime2Fix_FormattedDates910[[#This Row],[Time2Fix]]&gt;299,CVEsTime2Fix_FormattedDates910[[#This Row],[Time2Fix]]&lt;400),1,0)</f>
        <v>0</v>
      </c>
      <c r="K601">
        <f>IF(AND(CVEsTime2Fix_FormattedDates910[[#This Row],[Time2Fix]]&gt;399,CVEsTime2Fix_FormattedDates910[[#This Row],[Time2Fix]]&lt;500),1,0)</f>
        <v>0</v>
      </c>
      <c r="L601">
        <f>IF(AND(CVEsTime2Fix_FormattedDates910[[#This Row],[Time2Fix]]&gt;499,CVEsTime2Fix_FormattedDates910[[#This Row],[Time2Fix]]&lt;1000),1,0)</f>
        <v>0</v>
      </c>
    </row>
    <row r="602" spans="1:12" hidden="1" x14ac:dyDescent="0.25">
      <c r="A602" t="s">
        <v>25</v>
      </c>
      <c r="B602" s="11">
        <v>43618</v>
      </c>
      <c r="C602" s="11">
        <v>43773</v>
      </c>
      <c r="D602" s="15">
        <v>155</v>
      </c>
      <c r="E602">
        <f>IF(CVEsTime2Fix_FormattedDates910[[#This Row],[Time2Fix]]&lt;0,1,0)</f>
        <v>0</v>
      </c>
      <c r="F602">
        <f>IF(AND(CVEsTime2Fix_FormattedDates910[[#This Row],[Time2Fix]]&gt;0,CVEsTime2Fix_FormattedDates910[[#This Row],[Time2Fix]]&lt;50),1,0)</f>
        <v>0</v>
      </c>
      <c r="G602">
        <f>IF(AND(CVEsTime2Fix_FormattedDates910[[#This Row],[Time2Fix]]&gt;49,CVEsTime2Fix_FormattedDates910[[#This Row],[Time2Fix]]&lt;100),1,0)</f>
        <v>0</v>
      </c>
      <c r="H602">
        <f>IF(AND(CVEsTime2Fix_FormattedDates910[[#This Row],[Time2Fix]]&gt;99,CVEsTime2Fix_FormattedDates910[[#This Row],[Time2Fix]]&lt;200),1,0)</f>
        <v>1</v>
      </c>
      <c r="I602">
        <f>IF(AND(CVEsTime2Fix_FormattedDates910[[#This Row],[Time2Fix]]&gt;199,CVEsTime2Fix_FormattedDates910[[#This Row],[Time2Fix]]&lt;300),1,0)</f>
        <v>0</v>
      </c>
      <c r="J602">
        <f>IF(AND(CVEsTime2Fix_FormattedDates910[[#This Row],[Time2Fix]]&gt;299,CVEsTime2Fix_FormattedDates910[[#This Row],[Time2Fix]]&lt;400),1,0)</f>
        <v>0</v>
      </c>
      <c r="K602">
        <f>IF(AND(CVEsTime2Fix_FormattedDates910[[#This Row],[Time2Fix]]&gt;399,CVEsTime2Fix_FormattedDates910[[#This Row],[Time2Fix]]&lt;500),1,0)</f>
        <v>0</v>
      </c>
      <c r="L602">
        <f>IF(AND(CVEsTime2Fix_FormattedDates910[[#This Row],[Time2Fix]]&gt;499,CVEsTime2Fix_FormattedDates910[[#This Row],[Time2Fix]]&lt;1000),1,0)</f>
        <v>0</v>
      </c>
    </row>
    <row r="603" spans="1:12" hidden="1" x14ac:dyDescent="0.25">
      <c r="A603" t="s">
        <v>26</v>
      </c>
      <c r="B603" s="11">
        <v>43618</v>
      </c>
      <c r="C603" s="11" t="s">
        <v>1164</v>
      </c>
      <c r="D603" s="15">
        <v>155</v>
      </c>
      <c r="E603">
        <f>IF(CVEsTime2Fix_FormattedDates910[[#This Row],[Time2Fix]]&lt;0,1,0)</f>
        <v>0</v>
      </c>
      <c r="F603">
        <f>IF(AND(CVEsTime2Fix_FormattedDates910[[#This Row],[Time2Fix]]&gt;0,CVEsTime2Fix_FormattedDates910[[#This Row],[Time2Fix]]&lt;50),1,0)</f>
        <v>0</v>
      </c>
      <c r="G603">
        <f>IF(AND(CVEsTime2Fix_FormattedDates910[[#This Row],[Time2Fix]]&gt;49,CVEsTime2Fix_FormattedDates910[[#This Row],[Time2Fix]]&lt;100),1,0)</f>
        <v>0</v>
      </c>
      <c r="H603">
        <f>IF(AND(CVEsTime2Fix_FormattedDates910[[#This Row],[Time2Fix]]&gt;99,CVEsTime2Fix_FormattedDates910[[#This Row],[Time2Fix]]&lt;200),1,0)</f>
        <v>1</v>
      </c>
      <c r="I603">
        <f>IF(AND(CVEsTime2Fix_FormattedDates910[[#This Row],[Time2Fix]]&gt;199,CVEsTime2Fix_FormattedDates910[[#This Row],[Time2Fix]]&lt;300),1,0)</f>
        <v>0</v>
      </c>
      <c r="J603">
        <f>IF(AND(CVEsTime2Fix_FormattedDates910[[#This Row],[Time2Fix]]&gt;299,CVEsTime2Fix_FormattedDates910[[#This Row],[Time2Fix]]&lt;400),1,0)</f>
        <v>0</v>
      </c>
      <c r="K603">
        <f>IF(AND(CVEsTime2Fix_FormattedDates910[[#This Row],[Time2Fix]]&gt;399,CVEsTime2Fix_FormattedDates910[[#This Row],[Time2Fix]]&lt;500),1,0)</f>
        <v>0</v>
      </c>
      <c r="L603">
        <f>IF(AND(CVEsTime2Fix_FormattedDates910[[#This Row],[Time2Fix]]&gt;499,CVEsTime2Fix_FormattedDates910[[#This Row],[Time2Fix]]&lt;1000),1,0)</f>
        <v>0</v>
      </c>
    </row>
    <row r="604" spans="1:12" hidden="1" x14ac:dyDescent="0.25">
      <c r="A604" t="s">
        <v>481</v>
      </c>
      <c r="B604" s="11">
        <v>43665</v>
      </c>
      <c r="C604" s="11" t="s">
        <v>1174</v>
      </c>
      <c r="D604" s="15">
        <v>181</v>
      </c>
      <c r="E604">
        <f>IF(CVEsTime2Fix_FormattedDates910[[#This Row],[Time2Fix]]&lt;0,1,0)</f>
        <v>0</v>
      </c>
      <c r="F604">
        <f>IF(AND(CVEsTime2Fix_FormattedDates910[[#This Row],[Time2Fix]]&gt;0,CVEsTime2Fix_FormattedDates910[[#This Row],[Time2Fix]]&lt;50),1,0)</f>
        <v>0</v>
      </c>
      <c r="G604">
        <f>IF(AND(CVEsTime2Fix_FormattedDates910[[#This Row],[Time2Fix]]&gt;49,CVEsTime2Fix_FormattedDates910[[#This Row],[Time2Fix]]&lt;100),1,0)</f>
        <v>0</v>
      </c>
      <c r="H604">
        <f>IF(AND(CVEsTime2Fix_FormattedDates910[[#This Row],[Time2Fix]]&gt;99,CVEsTime2Fix_FormattedDates910[[#This Row],[Time2Fix]]&lt;200),1,0)</f>
        <v>1</v>
      </c>
      <c r="I604">
        <f>IF(AND(CVEsTime2Fix_FormattedDates910[[#This Row],[Time2Fix]]&gt;199,CVEsTime2Fix_FormattedDates910[[#This Row],[Time2Fix]]&lt;300),1,0)</f>
        <v>0</v>
      </c>
      <c r="J604">
        <f>IF(AND(CVEsTime2Fix_FormattedDates910[[#This Row],[Time2Fix]]&gt;299,CVEsTime2Fix_FormattedDates910[[#This Row],[Time2Fix]]&lt;400),1,0)</f>
        <v>0</v>
      </c>
      <c r="K604">
        <f>IF(AND(CVEsTime2Fix_FormattedDates910[[#This Row],[Time2Fix]]&gt;399,CVEsTime2Fix_FormattedDates910[[#This Row],[Time2Fix]]&lt;500),1,0)</f>
        <v>0</v>
      </c>
      <c r="L604">
        <f>IF(AND(CVEsTime2Fix_FormattedDates910[[#This Row],[Time2Fix]]&gt;499,CVEsTime2Fix_FormattedDates910[[#This Row],[Time2Fix]]&lt;1000),1,0)</f>
        <v>0</v>
      </c>
    </row>
    <row r="605" spans="1:12" hidden="1" x14ac:dyDescent="0.25">
      <c r="A605" t="s">
        <v>482</v>
      </c>
      <c r="B605" s="11">
        <v>43665</v>
      </c>
      <c r="C605" s="11" t="s">
        <v>1166</v>
      </c>
      <c r="D605" s="15">
        <v>262</v>
      </c>
      <c r="E605">
        <f>IF(CVEsTime2Fix_FormattedDates910[[#This Row],[Time2Fix]]&lt;0,1,0)</f>
        <v>0</v>
      </c>
      <c r="F605">
        <f>IF(AND(CVEsTime2Fix_FormattedDates910[[#This Row],[Time2Fix]]&gt;0,CVEsTime2Fix_FormattedDates910[[#This Row],[Time2Fix]]&lt;50),1,0)</f>
        <v>0</v>
      </c>
      <c r="G605">
        <f>IF(AND(CVEsTime2Fix_FormattedDates910[[#This Row],[Time2Fix]]&gt;49,CVEsTime2Fix_FormattedDates910[[#This Row],[Time2Fix]]&lt;100),1,0)</f>
        <v>0</v>
      </c>
      <c r="H605">
        <f>IF(AND(CVEsTime2Fix_FormattedDates910[[#This Row],[Time2Fix]]&gt;99,CVEsTime2Fix_FormattedDates910[[#This Row],[Time2Fix]]&lt;200),1,0)</f>
        <v>0</v>
      </c>
      <c r="I605">
        <f>IF(AND(CVEsTime2Fix_FormattedDates910[[#This Row],[Time2Fix]]&gt;199,CVEsTime2Fix_FormattedDates910[[#This Row],[Time2Fix]]&lt;300),1,0)</f>
        <v>1</v>
      </c>
      <c r="J605">
        <f>IF(AND(CVEsTime2Fix_FormattedDates910[[#This Row],[Time2Fix]]&gt;299,CVEsTime2Fix_FormattedDates910[[#This Row],[Time2Fix]]&lt;400),1,0)</f>
        <v>0</v>
      </c>
      <c r="K605">
        <f>IF(AND(CVEsTime2Fix_FormattedDates910[[#This Row],[Time2Fix]]&gt;399,CVEsTime2Fix_FormattedDates910[[#This Row],[Time2Fix]]&lt;500),1,0)</f>
        <v>0</v>
      </c>
      <c r="L605">
        <f>IF(AND(CVEsTime2Fix_FormattedDates910[[#This Row],[Time2Fix]]&gt;499,CVEsTime2Fix_FormattedDates910[[#This Row],[Time2Fix]]&lt;1000),1,0)</f>
        <v>0</v>
      </c>
    </row>
    <row r="606" spans="1:12" hidden="1" x14ac:dyDescent="0.25">
      <c r="A606" t="s">
        <v>483</v>
      </c>
      <c r="B606" s="11">
        <v>43665</v>
      </c>
      <c r="C606" s="11" t="s">
        <v>1167</v>
      </c>
      <c r="D606" s="15">
        <v>171</v>
      </c>
      <c r="E606">
        <f>IF(CVEsTime2Fix_FormattedDates910[[#This Row],[Time2Fix]]&lt;0,1,0)</f>
        <v>0</v>
      </c>
      <c r="F606">
        <f>IF(AND(CVEsTime2Fix_FormattedDates910[[#This Row],[Time2Fix]]&gt;0,CVEsTime2Fix_FormattedDates910[[#This Row],[Time2Fix]]&lt;50),1,0)</f>
        <v>0</v>
      </c>
      <c r="G606">
        <f>IF(AND(CVEsTime2Fix_FormattedDates910[[#This Row],[Time2Fix]]&gt;49,CVEsTime2Fix_FormattedDates910[[#This Row],[Time2Fix]]&lt;100),1,0)</f>
        <v>0</v>
      </c>
      <c r="H606">
        <f>IF(AND(CVEsTime2Fix_FormattedDates910[[#This Row],[Time2Fix]]&gt;99,CVEsTime2Fix_FormattedDates910[[#This Row],[Time2Fix]]&lt;200),1,0)</f>
        <v>1</v>
      </c>
      <c r="I606">
        <f>IF(AND(CVEsTime2Fix_FormattedDates910[[#This Row],[Time2Fix]]&gt;199,CVEsTime2Fix_FormattedDates910[[#This Row],[Time2Fix]]&lt;300),1,0)</f>
        <v>0</v>
      </c>
      <c r="J606">
        <f>IF(AND(CVEsTime2Fix_FormattedDates910[[#This Row],[Time2Fix]]&gt;299,CVEsTime2Fix_FormattedDates910[[#This Row],[Time2Fix]]&lt;400),1,0)</f>
        <v>0</v>
      </c>
      <c r="K606">
        <f>IF(AND(CVEsTime2Fix_FormattedDates910[[#This Row],[Time2Fix]]&gt;399,CVEsTime2Fix_FormattedDates910[[#This Row],[Time2Fix]]&lt;500),1,0)</f>
        <v>0</v>
      </c>
      <c r="L606">
        <f>IF(AND(CVEsTime2Fix_FormattedDates910[[#This Row],[Time2Fix]]&gt;499,CVEsTime2Fix_FormattedDates910[[#This Row],[Time2Fix]]&lt;1000),1,0)</f>
        <v>0</v>
      </c>
    </row>
    <row r="607" spans="1:12" hidden="1" x14ac:dyDescent="0.25">
      <c r="A607" t="s">
        <v>484</v>
      </c>
      <c r="B607" s="11">
        <v>43665</v>
      </c>
      <c r="C607" s="11" t="s">
        <v>1167</v>
      </c>
      <c r="D607" s="15">
        <v>171</v>
      </c>
      <c r="E607">
        <f>IF(CVEsTime2Fix_FormattedDates910[[#This Row],[Time2Fix]]&lt;0,1,0)</f>
        <v>0</v>
      </c>
      <c r="F607">
        <f>IF(AND(CVEsTime2Fix_FormattedDates910[[#This Row],[Time2Fix]]&gt;0,CVEsTime2Fix_FormattedDates910[[#This Row],[Time2Fix]]&lt;50),1,0)</f>
        <v>0</v>
      </c>
      <c r="G607">
        <f>IF(AND(CVEsTime2Fix_FormattedDates910[[#This Row],[Time2Fix]]&gt;49,CVEsTime2Fix_FormattedDates910[[#This Row],[Time2Fix]]&lt;100),1,0)</f>
        <v>0</v>
      </c>
      <c r="H607">
        <f>IF(AND(CVEsTime2Fix_FormattedDates910[[#This Row],[Time2Fix]]&gt;99,CVEsTime2Fix_FormattedDates910[[#This Row],[Time2Fix]]&lt;200),1,0)</f>
        <v>1</v>
      </c>
      <c r="I607">
        <f>IF(AND(CVEsTime2Fix_FormattedDates910[[#This Row],[Time2Fix]]&gt;199,CVEsTime2Fix_FormattedDates910[[#This Row],[Time2Fix]]&lt;300),1,0)</f>
        <v>0</v>
      </c>
      <c r="J607">
        <f>IF(AND(CVEsTime2Fix_FormattedDates910[[#This Row],[Time2Fix]]&gt;299,CVEsTime2Fix_FormattedDates910[[#This Row],[Time2Fix]]&lt;400),1,0)</f>
        <v>0</v>
      </c>
      <c r="K607">
        <f>IF(AND(CVEsTime2Fix_FormattedDates910[[#This Row],[Time2Fix]]&gt;399,CVEsTime2Fix_FormattedDates910[[#This Row],[Time2Fix]]&lt;500),1,0)</f>
        <v>0</v>
      </c>
      <c r="L607">
        <f>IF(AND(CVEsTime2Fix_FormattedDates910[[#This Row],[Time2Fix]]&gt;499,CVEsTime2Fix_FormattedDates910[[#This Row],[Time2Fix]]&lt;1000),1,0)</f>
        <v>0</v>
      </c>
    </row>
    <row r="608" spans="1:12" hidden="1" x14ac:dyDescent="0.25">
      <c r="A608" t="s">
        <v>485</v>
      </c>
      <c r="B608" s="11">
        <v>43665</v>
      </c>
      <c r="C608" s="11" t="s">
        <v>1167</v>
      </c>
      <c r="D608" s="15">
        <v>171</v>
      </c>
      <c r="E608">
        <f>IF(CVEsTime2Fix_FormattedDates910[[#This Row],[Time2Fix]]&lt;0,1,0)</f>
        <v>0</v>
      </c>
      <c r="F608">
        <f>IF(AND(CVEsTime2Fix_FormattedDates910[[#This Row],[Time2Fix]]&gt;0,CVEsTime2Fix_FormattedDates910[[#This Row],[Time2Fix]]&lt;50),1,0)</f>
        <v>0</v>
      </c>
      <c r="G608">
        <f>IF(AND(CVEsTime2Fix_FormattedDates910[[#This Row],[Time2Fix]]&gt;49,CVEsTime2Fix_FormattedDates910[[#This Row],[Time2Fix]]&lt;100),1,0)</f>
        <v>0</v>
      </c>
      <c r="H608">
        <f>IF(AND(CVEsTime2Fix_FormattedDates910[[#This Row],[Time2Fix]]&gt;99,CVEsTime2Fix_FormattedDates910[[#This Row],[Time2Fix]]&lt;200),1,0)</f>
        <v>1</v>
      </c>
      <c r="I608">
        <f>IF(AND(CVEsTime2Fix_FormattedDates910[[#This Row],[Time2Fix]]&gt;199,CVEsTime2Fix_FormattedDates910[[#This Row],[Time2Fix]]&lt;300),1,0)</f>
        <v>0</v>
      </c>
      <c r="J608">
        <f>IF(AND(CVEsTime2Fix_FormattedDates910[[#This Row],[Time2Fix]]&gt;299,CVEsTime2Fix_FormattedDates910[[#This Row],[Time2Fix]]&lt;400),1,0)</f>
        <v>0</v>
      </c>
      <c r="K608">
        <f>IF(AND(CVEsTime2Fix_FormattedDates910[[#This Row],[Time2Fix]]&gt;399,CVEsTime2Fix_FormattedDates910[[#This Row],[Time2Fix]]&lt;500),1,0)</f>
        <v>0</v>
      </c>
      <c r="L608">
        <f>IF(AND(CVEsTime2Fix_FormattedDates910[[#This Row],[Time2Fix]]&gt;499,CVEsTime2Fix_FormattedDates910[[#This Row],[Time2Fix]]&lt;1000),1,0)</f>
        <v>0</v>
      </c>
    </row>
    <row r="609" spans="1:12" hidden="1" x14ac:dyDescent="0.25">
      <c r="A609" t="s">
        <v>486</v>
      </c>
      <c r="B609" s="11">
        <v>43665</v>
      </c>
      <c r="C609" s="11" t="s">
        <v>1167</v>
      </c>
      <c r="D609" s="15">
        <v>171</v>
      </c>
      <c r="E609">
        <f>IF(CVEsTime2Fix_FormattedDates910[[#This Row],[Time2Fix]]&lt;0,1,0)</f>
        <v>0</v>
      </c>
      <c r="F609">
        <f>IF(AND(CVEsTime2Fix_FormattedDates910[[#This Row],[Time2Fix]]&gt;0,CVEsTime2Fix_FormattedDates910[[#This Row],[Time2Fix]]&lt;50),1,0)</f>
        <v>0</v>
      </c>
      <c r="G609">
        <f>IF(AND(CVEsTime2Fix_FormattedDates910[[#This Row],[Time2Fix]]&gt;49,CVEsTime2Fix_FormattedDates910[[#This Row],[Time2Fix]]&lt;100),1,0)</f>
        <v>0</v>
      </c>
      <c r="H609">
        <f>IF(AND(CVEsTime2Fix_FormattedDates910[[#This Row],[Time2Fix]]&gt;99,CVEsTime2Fix_FormattedDates910[[#This Row],[Time2Fix]]&lt;200),1,0)</f>
        <v>1</v>
      </c>
      <c r="I609">
        <f>IF(AND(CVEsTime2Fix_FormattedDates910[[#This Row],[Time2Fix]]&gt;199,CVEsTime2Fix_FormattedDates910[[#This Row],[Time2Fix]]&lt;300),1,0)</f>
        <v>0</v>
      </c>
      <c r="J609">
        <f>IF(AND(CVEsTime2Fix_FormattedDates910[[#This Row],[Time2Fix]]&gt;299,CVEsTime2Fix_FormattedDates910[[#This Row],[Time2Fix]]&lt;400),1,0)</f>
        <v>0</v>
      </c>
      <c r="K609">
        <f>IF(AND(CVEsTime2Fix_FormattedDates910[[#This Row],[Time2Fix]]&gt;399,CVEsTime2Fix_FormattedDates910[[#This Row],[Time2Fix]]&lt;500),1,0)</f>
        <v>0</v>
      </c>
      <c r="L609">
        <f>IF(AND(CVEsTime2Fix_FormattedDates910[[#This Row],[Time2Fix]]&gt;499,CVEsTime2Fix_FormattedDates910[[#This Row],[Time2Fix]]&lt;1000),1,0)</f>
        <v>0</v>
      </c>
    </row>
    <row r="610" spans="1:12" hidden="1" x14ac:dyDescent="0.25">
      <c r="A610" t="s">
        <v>487</v>
      </c>
      <c r="B610" s="11">
        <v>43665</v>
      </c>
      <c r="C610" s="11" t="s">
        <v>1167</v>
      </c>
      <c r="D610" s="15">
        <v>171</v>
      </c>
      <c r="E610">
        <f>IF(CVEsTime2Fix_FormattedDates910[[#This Row],[Time2Fix]]&lt;0,1,0)</f>
        <v>0</v>
      </c>
      <c r="F610">
        <f>IF(AND(CVEsTime2Fix_FormattedDates910[[#This Row],[Time2Fix]]&gt;0,CVEsTime2Fix_FormattedDates910[[#This Row],[Time2Fix]]&lt;50),1,0)</f>
        <v>0</v>
      </c>
      <c r="G610">
        <f>IF(AND(CVEsTime2Fix_FormattedDates910[[#This Row],[Time2Fix]]&gt;49,CVEsTime2Fix_FormattedDates910[[#This Row],[Time2Fix]]&lt;100),1,0)</f>
        <v>0</v>
      </c>
      <c r="H610">
        <f>IF(AND(CVEsTime2Fix_FormattedDates910[[#This Row],[Time2Fix]]&gt;99,CVEsTime2Fix_FormattedDates910[[#This Row],[Time2Fix]]&lt;200),1,0)</f>
        <v>1</v>
      </c>
      <c r="I610">
        <f>IF(AND(CVEsTime2Fix_FormattedDates910[[#This Row],[Time2Fix]]&gt;199,CVEsTime2Fix_FormattedDates910[[#This Row],[Time2Fix]]&lt;300),1,0)</f>
        <v>0</v>
      </c>
      <c r="J610">
        <f>IF(AND(CVEsTime2Fix_FormattedDates910[[#This Row],[Time2Fix]]&gt;299,CVEsTime2Fix_FormattedDates910[[#This Row],[Time2Fix]]&lt;400),1,0)</f>
        <v>0</v>
      </c>
      <c r="K610">
        <f>IF(AND(CVEsTime2Fix_FormattedDates910[[#This Row],[Time2Fix]]&gt;399,CVEsTime2Fix_FormattedDates910[[#This Row],[Time2Fix]]&lt;500),1,0)</f>
        <v>0</v>
      </c>
      <c r="L610">
        <f>IF(AND(CVEsTime2Fix_FormattedDates910[[#This Row],[Time2Fix]]&gt;499,CVEsTime2Fix_FormattedDates910[[#This Row],[Time2Fix]]&lt;1000),1,0)</f>
        <v>0</v>
      </c>
    </row>
    <row r="611" spans="1:12" hidden="1" x14ac:dyDescent="0.25">
      <c r="A611" t="s">
        <v>488</v>
      </c>
      <c r="B611" s="11">
        <v>43665</v>
      </c>
      <c r="C611" s="11" t="s">
        <v>1167</v>
      </c>
      <c r="D611" s="15">
        <v>171</v>
      </c>
      <c r="E611">
        <f>IF(CVEsTime2Fix_FormattedDates910[[#This Row],[Time2Fix]]&lt;0,1,0)</f>
        <v>0</v>
      </c>
      <c r="F611">
        <f>IF(AND(CVEsTime2Fix_FormattedDates910[[#This Row],[Time2Fix]]&gt;0,CVEsTime2Fix_FormattedDates910[[#This Row],[Time2Fix]]&lt;50),1,0)</f>
        <v>0</v>
      </c>
      <c r="G611">
        <f>IF(AND(CVEsTime2Fix_FormattedDates910[[#This Row],[Time2Fix]]&gt;49,CVEsTime2Fix_FormattedDates910[[#This Row],[Time2Fix]]&lt;100),1,0)</f>
        <v>0</v>
      </c>
      <c r="H611">
        <f>IF(AND(CVEsTime2Fix_FormattedDates910[[#This Row],[Time2Fix]]&gt;99,CVEsTime2Fix_FormattedDates910[[#This Row],[Time2Fix]]&lt;200),1,0)</f>
        <v>1</v>
      </c>
      <c r="I611">
        <f>IF(AND(CVEsTime2Fix_FormattedDates910[[#This Row],[Time2Fix]]&gt;199,CVEsTime2Fix_FormattedDates910[[#This Row],[Time2Fix]]&lt;300),1,0)</f>
        <v>0</v>
      </c>
      <c r="J611">
        <f>IF(AND(CVEsTime2Fix_FormattedDates910[[#This Row],[Time2Fix]]&gt;299,CVEsTime2Fix_FormattedDates910[[#This Row],[Time2Fix]]&lt;400),1,0)</f>
        <v>0</v>
      </c>
      <c r="K611">
        <f>IF(AND(CVEsTime2Fix_FormattedDates910[[#This Row],[Time2Fix]]&gt;399,CVEsTime2Fix_FormattedDates910[[#This Row],[Time2Fix]]&lt;500),1,0)</f>
        <v>0</v>
      </c>
      <c r="L611">
        <f>IF(AND(CVEsTime2Fix_FormattedDates910[[#This Row],[Time2Fix]]&gt;499,CVEsTime2Fix_FormattedDates910[[#This Row],[Time2Fix]]&lt;1000),1,0)</f>
        <v>0</v>
      </c>
    </row>
    <row r="612" spans="1:12" hidden="1" x14ac:dyDescent="0.25">
      <c r="A612" t="s">
        <v>489</v>
      </c>
      <c r="B612" s="11">
        <v>43665</v>
      </c>
      <c r="C612" s="11" t="s">
        <v>1167</v>
      </c>
      <c r="D612" s="15">
        <v>171</v>
      </c>
      <c r="E612">
        <f>IF(CVEsTime2Fix_FormattedDates910[[#This Row],[Time2Fix]]&lt;0,1,0)</f>
        <v>0</v>
      </c>
      <c r="F612">
        <f>IF(AND(CVEsTime2Fix_FormattedDates910[[#This Row],[Time2Fix]]&gt;0,CVEsTime2Fix_FormattedDates910[[#This Row],[Time2Fix]]&lt;50),1,0)</f>
        <v>0</v>
      </c>
      <c r="G612">
        <f>IF(AND(CVEsTime2Fix_FormattedDates910[[#This Row],[Time2Fix]]&gt;49,CVEsTime2Fix_FormattedDates910[[#This Row],[Time2Fix]]&lt;100),1,0)</f>
        <v>0</v>
      </c>
      <c r="H612">
        <f>IF(AND(CVEsTime2Fix_FormattedDates910[[#This Row],[Time2Fix]]&gt;99,CVEsTime2Fix_FormattedDates910[[#This Row],[Time2Fix]]&lt;200),1,0)</f>
        <v>1</v>
      </c>
      <c r="I612">
        <f>IF(AND(CVEsTime2Fix_FormattedDates910[[#This Row],[Time2Fix]]&gt;199,CVEsTime2Fix_FormattedDates910[[#This Row],[Time2Fix]]&lt;300),1,0)</f>
        <v>0</v>
      </c>
      <c r="J612">
        <f>IF(AND(CVEsTime2Fix_FormattedDates910[[#This Row],[Time2Fix]]&gt;299,CVEsTime2Fix_FormattedDates910[[#This Row],[Time2Fix]]&lt;400),1,0)</f>
        <v>0</v>
      </c>
      <c r="K612">
        <f>IF(AND(CVEsTime2Fix_FormattedDates910[[#This Row],[Time2Fix]]&gt;399,CVEsTime2Fix_FormattedDates910[[#This Row],[Time2Fix]]&lt;500),1,0)</f>
        <v>0</v>
      </c>
      <c r="L612">
        <f>IF(AND(CVEsTime2Fix_FormattedDates910[[#This Row],[Time2Fix]]&gt;499,CVEsTime2Fix_FormattedDates910[[#This Row],[Time2Fix]]&lt;1000),1,0)</f>
        <v>0</v>
      </c>
    </row>
    <row r="613" spans="1:12" hidden="1" x14ac:dyDescent="0.25">
      <c r="A613" t="s">
        <v>490</v>
      </c>
      <c r="B613" s="11">
        <v>43665</v>
      </c>
      <c r="C613" s="11" t="s">
        <v>1167</v>
      </c>
      <c r="D613" s="15">
        <v>171</v>
      </c>
      <c r="E613">
        <f>IF(CVEsTime2Fix_FormattedDates910[[#This Row],[Time2Fix]]&lt;0,1,0)</f>
        <v>0</v>
      </c>
      <c r="F613">
        <f>IF(AND(CVEsTime2Fix_FormattedDates910[[#This Row],[Time2Fix]]&gt;0,CVEsTime2Fix_FormattedDates910[[#This Row],[Time2Fix]]&lt;50),1,0)</f>
        <v>0</v>
      </c>
      <c r="G613">
        <f>IF(AND(CVEsTime2Fix_FormattedDates910[[#This Row],[Time2Fix]]&gt;49,CVEsTime2Fix_FormattedDates910[[#This Row],[Time2Fix]]&lt;100),1,0)</f>
        <v>0</v>
      </c>
      <c r="H613">
        <f>IF(AND(CVEsTime2Fix_FormattedDates910[[#This Row],[Time2Fix]]&gt;99,CVEsTime2Fix_FormattedDates910[[#This Row],[Time2Fix]]&lt;200),1,0)</f>
        <v>1</v>
      </c>
      <c r="I613">
        <f>IF(AND(CVEsTime2Fix_FormattedDates910[[#This Row],[Time2Fix]]&gt;199,CVEsTime2Fix_FormattedDates910[[#This Row],[Time2Fix]]&lt;300),1,0)</f>
        <v>0</v>
      </c>
      <c r="J613">
        <f>IF(AND(CVEsTime2Fix_FormattedDates910[[#This Row],[Time2Fix]]&gt;299,CVEsTime2Fix_FormattedDates910[[#This Row],[Time2Fix]]&lt;400),1,0)</f>
        <v>0</v>
      </c>
      <c r="K613">
        <f>IF(AND(CVEsTime2Fix_FormattedDates910[[#This Row],[Time2Fix]]&gt;399,CVEsTime2Fix_FormattedDates910[[#This Row],[Time2Fix]]&lt;500),1,0)</f>
        <v>0</v>
      </c>
      <c r="L613">
        <f>IF(AND(CVEsTime2Fix_FormattedDates910[[#This Row],[Time2Fix]]&gt;499,CVEsTime2Fix_FormattedDates910[[#This Row],[Time2Fix]]&lt;1000),1,0)</f>
        <v>0</v>
      </c>
    </row>
    <row r="614" spans="1:12" hidden="1" x14ac:dyDescent="0.25">
      <c r="A614" t="s">
        <v>491</v>
      </c>
      <c r="B614" s="11">
        <v>43665</v>
      </c>
      <c r="C614" s="11" t="s">
        <v>1154</v>
      </c>
      <c r="D614" s="15">
        <v>227</v>
      </c>
      <c r="E614">
        <f>IF(CVEsTime2Fix_FormattedDates910[[#This Row],[Time2Fix]]&lt;0,1,0)</f>
        <v>0</v>
      </c>
      <c r="F614">
        <f>IF(AND(CVEsTime2Fix_FormattedDates910[[#This Row],[Time2Fix]]&gt;0,CVEsTime2Fix_FormattedDates910[[#This Row],[Time2Fix]]&lt;50),1,0)</f>
        <v>0</v>
      </c>
      <c r="G614">
        <f>IF(AND(CVEsTime2Fix_FormattedDates910[[#This Row],[Time2Fix]]&gt;49,CVEsTime2Fix_FormattedDates910[[#This Row],[Time2Fix]]&lt;100),1,0)</f>
        <v>0</v>
      </c>
      <c r="H614">
        <f>IF(AND(CVEsTime2Fix_FormattedDates910[[#This Row],[Time2Fix]]&gt;99,CVEsTime2Fix_FormattedDates910[[#This Row],[Time2Fix]]&lt;200),1,0)</f>
        <v>0</v>
      </c>
      <c r="I614">
        <f>IF(AND(CVEsTime2Fix_FormattedDates910[[#This Row],[Time2Fix]]&gt;199,CVEsTime2Fix_FormattedDates910[[#This Row],[Time2Fix]]&lt;300),1,0)</f>
        <v>1</v>
      </c>
      <c r="J614">
        <f>IF(AND(CVEsTime2Fix_FormattedDates910[[#This Row],[Time2Fix]]&gt;299,CVEsTime2Fix_FormattedDates910[[#This Row],[Time2Fix]]&lt;400),1,0)</f>
        <v>0</v>
      </c>
      <c r="K614">
        <f>IF(AND(CVEsTime2Fix_FormattedDates910[[#This Row],[Time2Fix]]&gt;399,CVEsTime2Fix_FormattedDates910[[#This Row],[Time2Fix]]&lt;500),1,0)</f>
        <v>0</v>
      </c>
      <c r="L614">
        <f>IF(AND(CVEsTime2Fix_FormattedDates910[[#This Row],[Time2Fix]]&gt;499,CVEsTime2Fix_FormattedDates910[[#This Row],[Time2Fix]]&lt;1000),1,0)</f>
        <v>0</v>
      </c>
    </row>
    <row r="615" spans="1:12" hidden="1" x14ac:dyDescent="0.25">
      <c r="A615" t="s">
        <v>492</v>
      </c>
      <c r="B615" s="11">
        <v>43665</v>
      </c>
      <c r="C615" s="11" t="s">
        <v>1154</v>
      </c>
      <c r="D615" s="15">
        <v>227</v>
      </c>
      <c r="E615">
        <f>IF(CVEsTime2Fix_FormattedDates910[[#This Row],[Time2Fix]]&lt;0,1,0)</f>
        <v>0</v>
      </c>
      <c r="F615">
        <f>IF(AND(CVEsTime2Fix_FormattedDates910[[#This Row],[Time2Fix]]&gt;0,CVEsTime2Fix_FormattedDates910[[#This Row],[Time2Fix]]&lt;50),1,0)</f>
        <v>0</v>
      </c>
      <c r="G615">
        <f>IF(AND(CVEsTime2Fix_FormattedDates910[[#This Row],[Time2Fix]]&gt;49,CVEsTime2Fix_FormattedDates910[[#This Row],[Time2Fix]]&lt;100),1,0)</f>
        <v>0</v>
      </c>
      <c r="H615">
        <f>IF(AND(CVEsTime2Fix_FormattedDates910[[#This Row],[Time2Fix]]&gt;99,CVEsTime2Fix_FormattedDates910[[#This Row],[Time2Fix]]&lt;200),1,0)</f>
        <v>0</v>
      </c>
      <c r="I615">
        <f>IF(AND(CVEsTime2Fix_FormattedDates910[[#This Row],[Time2Fix]]&gt;199,CVEsTime2Fix_FormattedDates910[[#This Row],[Time2Fix]]&lt;300),1,0)</f>
        <v>1</v>
      </c>
      <c r="J615">
        <f>IF(AND(CVEsTime2Fix_FormattedDates910[[#This Row],[Time2Fix]]&gt;299,CVEsTime2Fix_FormattedDates910[[#This Row],[Time2Fix]]&lt;400),1,0)</f>
        <v>0</v>
      </c>
      <c r="K615">
        <f>IF(AND(CVEsTime2Fix_FormattedDates910[[#This Row],[Time2Fix]]&gt;399,CVEsTime2Fix_FormattedDates910[[#This Row],[Time2Fix]]&lt;500),1,0)</f>
        <v>0</v>
      </c>
      <c r="L615">
        <f>IF(AND(CVEsTime2Fix_FormattedDates910[[#This Row],[Time2Fix]]&gt;499,CVEsTime2Fix_FormattedDates910[[#This Row],[Time2Fix]]&lt;1000),1,0)</f>
        <v>0</v>
      </c>
    </row>
    <row r="616" spans="1:12" hidden="1" x14ac:dyDescent="0.25">
      <c r="A616" t="s">
        <v>493</v>
      </c>
      <c r="B616" s="11">
        <v>43665</v>
      </c>
      <c r="C616" s="11" t="s">
        <v>1167</v>
      </c>
      <c r="D616" s="15">
        <v>171</v>
      </c>
      <c r="E616">
        <f>IF(CVEsTime2Fix_FormattedDates910[[#This Row],[Time2Fix]]&lt;0,1,0)</f>
        <v>0</v>
      </c>
      <c r="F616">
        <f>IF(AND(CVEsTime2Fix_FormattedDates910[[#This Row],[Time2Fix]]&gt;0,CVEsTime2Fix_FormattedDates910[[#This Row],[Time2Fix]]&lt;50),1,0)</f>
        <v>0</v>
      </c>
      <c r="G616">
        <f>IF(AND(CVEsTime2Fix_FormattedDates910[[#This Row],[Time2Fix]]&gt;49,CVEsTime2Fix_FormattedDates910[[#This Row],[Time2Fix]]&lt;100),1,0)</f>
        <v>0</v>
      </c>
      <c r="H616">
        <f>IF(AND(CVEsTime2Fix_FormattedDates910[[#This Row],[Time2Fix]]&gt;99,CVEsTime2Fix_FormattedDates910[[#This Row],[Time2Fix]]&lt;200),1,0)</f>
        <v>1</v>
      </c>
      <c r="I616">
        <f>IF(AND(CVEsTime2Fix_FormattedDates910[[#This Row],[Time2Fix]]&gt;199,CVEsTime2Fix_FormattedDates910[[#This Row],[Time2Fix]]&lt;300),1,0)</f>
        <v>0</v>
      </c>
      <c r="J616">
        <f>IF(AND(CVEsTime2Fix_FormattedDates910[[#This Row],[Time2Fix]]&gt;299,CVEsTime2Fix_FormattedDates910[[#This Row],[Time2Fix]]&lt;400),1,0)</f>
        <v>0</v>
      </c>
      <c r="K616">
        <f>IF(AND(CVEsTime2Fix_FormattedDates910[[#This Row],[Time2Fix]]&gt;399,CVEsTime2Fix_FormattedDates910[[#This Row],[Time2Fix]]&lt;500),1,0)</f>
        <v>0</v>
      </c>
      <c r="L616">
        <f>IF(AND(CVEsTime2Fix_FormattedDates910[[#This Row],[Time2Fix]]&gt;499,CVEsTime2Fix_FormattedDates910[[#This Row],[Time2Fix]]&lt;1000),1,0)</f>
        <v>0</v>
      </c>
    </row>
    <row r="617" spans="1:12" hidden="1" x14ac:dyDescent="0.25">
      <c r="A617" t="s">
        <v>494</v>
      </c>
      <c r="B617" s="11">
        <v>43665</v>
      </c>
      <c r="C617" s="11" t="s">
        <v>1167</v>
      </c>
      <c r="D617" s="15">
        <v>171</v>
      </c>
      <c r="E617">
        <f>IF(CVEsTime2Fix_FormattedDates910[[#This Row],[Time2Fix]]&lt;0,1,0)</f>
        <v>0</v>
      </c>
      <c r="F617">
        <f>IF(AND(CVEsTime2Fix_FormattedDates910[[#This Row],[Time2Fix]]&gt;0,CVEsTime2Fix_FormattedDates910[[#This Row],[Time2Fix]]&lt;50),1,0)</f>
        <v>0</v>
      </c>
      <c r="G617">
        <f>IF(AND(CVEsTime2Fix_FormattedDates910[[#This Row],[Time2Fix]]&gt;49,CVEsTime2Fix_FormattedDates910[[#This Row],[Time2Fix]]&lt;100),1,0)</f>
        <v>0</v>
      </c>
      <c r="H617">
        <f>IF(AND(CVEsTime2Fix_FormattedDates910[[#This Row],[Time2Fix]]&gt;99,CVEsTime2Fix_FormattedDates910[[#This Row],[Time2Fix]]&lt;200),1,0)</f>
        <v>1</v>
      </c>
      <c r="I617">
        <f>IF(AND(CVEsTime2Fix_FormattedDates910[[#This Row],[Time2Fix]]&gt;199,CVEsTime2Fix_FormattedDates910[[#This Row],[Time2Fix]]&lt;300),1,0)</f>
        <v>0</v>
      </c>
      <c r="J617">
        <f>IF(AND(CVEsTime2Fix_FormattedDates910[[#This Row],[Time2Fix]]&gt;299,CVEsTime2Fix_FormattedDates910[[#This Row],[Time2Fix]]&lt;400),1,0)</f>
        <v>0</v>
      </c>
      <c r="K617">
        <f>IF(AND(CVEsTime2Fix_FormattedDates910[[#This Row],[Time2Fix]]&gt;399,CVEsTime2Fix_FormattedDates910[[#This Row],[Time2Fix]]&lt;500),1,0)</f>
        <v>0</v>
      </c>
      <c r="L617">
        <f>IF(AND(CVEsTime2Fix_FormattedDates910[[#This Row],[Time2Fix]]&gt;499,CVEsTime2Fix_FormattedDates910[[#This Row],[Time2Fix]]&lt;1000),1,0)</f>
        <v>0</v>
      </c>
    </row>
    <row r="618" spans="1:12" hidden="1" x14ac:dyDescent="0.25">
      <c r="A618" t="s">
        <v>782</v>
      </c>
      <c r="B618" s="11">
        <v>43444</v>
      </c>
      <c r="C618" s="11" t="s">
        <v>1155</v>
      </c>
      <c r="D618" s="15">
        <v>357</v>
      </c>
      <c r="E618">
        <f>IF(CVEsTime2Fix_FormattedDates910[[#This Row],[Time2Fix]]&lt;0,1,0)</f>
        <v>0</v>
      </c>
      <c r="F618">
        <f>IF(AND(CVEsTime2Fix_FormattedDates910[[#This Row],[Time2Fix]]&gt;0,CVEsTime2Fix_FormattedDates910[[#This Row],[Time2Fix]]&lt;50),1,0)</f>
        <v>0</v>
      </c>
      <c r="G618">
        <f>IF(AND(CVEsTime2Fix_FormattedDates910[[#This Row],[Time2Fix]]&gt;49,CVEsTime2Fix_FormattedDates910[[#This Row],[Time2Fix]]&lt;100),1,0)</f>
        <v>0</v>
      </c>
      <c r="H618">
        <f>IF(AND(CVEsTime2Fix_FormattedDates910[[#This Row],[Time2Fix]]&gt;99,CVEsTime2Fix_FormattedDates910[[#This Row],[Time2Fix]]&lt;200),1,0)</f>
        <v>0</v>
      </c>
      <c r="I618">
        <f>IF(AND(CVEsTime2Fix_FormattedDates910[[#This Row],[Time2Fix]]&gt;199,CVEsTime2Fix_FormattedDates910[[#This Row],[Time2Fix]]&lt;300),1,0)</f>
        <v>0</v>
      </c>
      <c r="J618">
        <f>IF(AND(CVEsTime2Fix_FormattedDates910[[#This Row],[Time2Fix]]&gt;299,CVEsTime2Fix_FormattedDates910[[#This Row],[Time2Fix]]&lt;400),1,0)</f>
        <v>1</v>
      </c>
      <c r="K618">
        <f>IF(AND(CVEsTime2Fix_FormattedDates910[[#This Row],[Time2Fix]]&gt;399,CVEsTime2Fix_FormattedDates910[[#This Row],[Time2Fix]]&lt;500),1,0)</f>
        <v>0</v>
      </c>
      <c r="L618">
        <f>IF(AND(CVEsTime2Fix_FormattedDates910[[#This Row],[Time2Fix]]&gt;499,CVEsTime2Fix_FormattedDates910[[#This Row],[Time2Fix]]&lt;1000),1,0)</f>
        <v>0</v>
      </c>
    </row>
    <row r="619" spans="1:12" hidden="1" x14ac:dyDescent="0.25">
      <c r="A619" t="s">
        <v>496</v>
      </c>
      <c r="B619" s="11">
        <v>43665</v>
      </c>
      <c r="C619" s="11" t="s">
        <v>1168</v>
      </c>
      <c r="D619" s="15">
        <v>199</v>
      </c>
      <c r="E619">
        <f>IF(CVEsTime2Fix_FormattedDates910[[#This Row],[Time2Fix]]&lt;0,1,0)</f>
        <v>0</v>
      </c>
      <c r="F619">
        <f>IF(AND(CVEsTime2Fix_FormattedDates910[[#This Row],[Time2Fix]]&gt;0,CVEsTime2Fix_FormattedDates910[[#This Row],[Time2Fix]]&lt;50),1,0)</f>
        <v>0</v>
      </c>
      <c r="G619">
        <f>IF(AND(CVEsTime2Fix_FormattedDates910[[#This Row],[Time2Fix]]&gt;49,CVEsTime2Fix_FormattedDates910[[#This Row],[Time2Fix]]&lt;100),1,0)</f>
        <v>0</v>
      </c>
      <c r="H619">
        <f>IF(AND(CVEsTime2Fix_FormattedDates910[[#This Row],[Time2Fix]]&gt;99,CVEsTime2Fix_FormattedDates910[[#This Row],[Time2Fix]]&lt;200),1,0)</f>
        <v>1</v>
      </c>
      <c r="I619">
        <f>IF(AND(CVEsTime2Fix_FormattedDates910[[#This Row],[Time2Fix]]&gt;199,CVEsTime2Fix_FormattedDates910[[#This Row],[Time2Fix]]&lt;300),1,0)</f>
        <v>0</v>
      </c>
      <c r="J619">
        <f>IF(AND(CVEsTime2Fix_FormattedDates910[[#This Row],[Time2Fix]]&gt;299,CVEsTime2Fix_FormattedDates910[[#This Row],[Time2Fix]]&lt;400),1,0)</f>
        <v>0</v>
      </c>
      <c r="K619">
        <f>IF(AND(CVEsTime2Fix_FormattedDates910[[#This Row],[Time2Fix]]&gt;399,CVEsTime2Fix_FormattedDates910[[#This Row],[Time2Fix]]&lt;500),1,0)</f>
        <v>0</v>
      </c>
      <c r="L619">
        <f>IF(AND(CVEsTime2Fix_FormattedDates910[[#This Row],[Time2Fix]]&gt;499,CVEsTime2Fix_FormattedDates910[[#This Row],[Time2Fix]]&lt;1000),1,0)</f>
        <v>0</v>
      </c>
    </row>
    <row r="620" spans="1:12" hidden="1" x14ac:dyDescent="0.25">
      <c r="A620" t="s">
        <v>497</v>
      </c>
      <c r="B620" s="11">
        <v>43665</v>
      </c>
      <c r="C620" s="11" t="s">
        <v>1168</v>
      </c>
      <c r="D620" s="15">
        <v>199</v>
      </c>
      <c r="E620">
        <f>IF(CVEsTime2Fix_FormattedDates910[[#This Row],[Time2Fix]]&lt;0,1,0)</f>
        <v>0</v>
      </c>
      <c r="F620">
        <f>IF(AND(CVEsTime2Fix_FormattedDates910[[#This Row],[Time2Fix]]&gt;0,CVEsTime2Fix_FormattedDates910[[#This Row],[Time2Fix]]&lt;50),1,0)</f>
        <v>0</v>
      </c>
      <c r="G620">
        <f>IF(AND(CVEsTime2Fix_FormattedDates910[[#This Row],[Time2Fix]]&gt;49,CVEsTime2Fix_FormattedDates910[[#This Row],[Time2Fix]]&lt;100),1,0)</f>
        <v>0</v>
      </c>
      <c r="H620">
        <f>IF(AND(CVEsTime2Fix_FormattedDates910[[#This Row],[Time2Fix]]&gt;99,CVEsTime2Fix_FormattedDates910[[#This Row],[Time2Fix]]&lt;200),1,0)</f>
        <v>1</v>
      </c>
      <c r="I620">
        <f>IF(AND(CVEsTime2Fix_FormattedDates910[[#This Row],[Time2Fix]]&gt;199,CVEsTime2Fix_FormattedDates910[[#This Row],[Time2Fix]]&lt;300),1,0)</f>
        <v>0</v>
      </c>
      <c r="J620">
        <f>IF(AND(CVEsTime2Fix_FormattedDates910[[#This Row],[Time2Fix]]&gt;299,CVEsTime2Fix_FormattedDates910[[#This Row],[Time2Fix]]&lt;400),1,0)</f>
        <v>0</v>
      </c>
      <c r="K620">
        <f>IF(AND(CVEsTime2Fix_FormattedDates910[[#This Row],[Time2Fix]]&gt;399,CVEsTime2Fix_FormattedDates910[[#This Row],[Time2Fix]]&lt;500),1,0)</f>
        <v>0</v>
      </c>
      <c r="L620">
        <f>IF(AND(CVEsTime2Fix_FormattedDates910[[#This Row],[Time2Fix]]&gt;499,CVEsTime2Fix_FormattedDates910[[#This Row],[Time2Fix]]&lt;1000),1,0)</f>
        <v>0</v>
      </c>
    </row>
    <row r="621" spans="1:12" hidden="1" x14ac:dyDescent="0.25">
      <c r="A621" t="s">
        <v>498</v>
      </c>
      <c r="B621" s="11">
        <v>43665</v>
      </c>
      <c r="C621" s="11" t="s">
        <v>1168</v>
      </c>
      <c r="D621" s="15">
        <v>199</v>
      </c>
      <c r="E621">
        <f>IF(CVEsTime2Fix_FormattedDates910[[#This Row],[Time2Fix]]&lt;0,1,0)</f>
        <v>0</v>
      </c>
      <c r="F621">
        <f>IF(AND(CVEsTime2Fix_FormattedDates910[[#This Row],[Time2Fix]]&gt;0,CVEsTime2Fix_FormattedDates910[[#This Row],[Time2Fix]]&lt;50),1,0)</f>
        <v>0</v>
      </c>
      <c r="G621">
        <f>IF(AND(CVEsTime2Fix_FormattedDates910[[#This Row],[Time2Fix]]&gt;49,CVEsTime2Fix_FormattedDates910[[#This Row],[Time2Fix]]&lt;100),1,0)</f>
        <v>0</v>
      </c>
      <c r="H621">
        <f>IF(AND(CVEsTime2Fix_FormattedDates910[[#This Row],[Time2Fix]]&gt;99,CVEsTime2Fix_FormattedDates910[[#This Row],[Time2Fix]]&lt;200),1,0)</f>
        <v>1</v>
      </c>
      <c r="I621">
        <f>IF(AND(CVEsTime2Fix_FormattedDates910[[#This Row],[Time2Fix]]&gt;199,CVEsTime2Fix_FormattedDates910[[#This Row],[Time2Fix]]&lt;300),1,0)</f>
        <v>0</v>
      </c>
      <c r="J621">
        <f>IF(AND(CVEsTime2Fix_FormattedDates910[[#This Row],[Time2Fix]]&gt;299,CVEsTime2Fix_FormattedDates910[[#This Row],[Time2Fix]]&lt;400),1,0)</f>
        <v>0</v>
      </c>
      <c r="K621">
        <f>IF(AND(CVEsTime2Fix_FormattedDates910[[#This Row],[Time2Fix]]&gt;399,CVEsTime2Fix_FormattedDates910[[#This Row],[Time2Fix]]&lt;500),1,0)</f>
        <v>0</v>
      </c>
      <c r="L621">
        <f>IF(AND(CVEsTime2Fix_FormattedDates910[[#This Row],[Time2Fix]]&gt;499,CVEsTime2Fix_FormattedDates910[[#This Row],[Time2Fix]]&lt;1000),1,0)</f>
        <v>0</v>
      </c>
    </row>
    <row r="622" spans="1:12" hidden="1" x14ac:dyDescent="0.25">
      <c r="A622" t="s">
        <v>499</v>
      </c>
      <c r="B622" s="11">
        <v>43665</v>
      </c>
      <c r="C622" s="11" t="s">
        <v>1168</v>
      </c>
      <c r="D622" s="15">
        <v>199</v>
      </c>
      <c r="E622">
        <f>IF(CVEsTime2Fix_FormattedDates910[[#This Row],[Time2Fix]]&lt;0,1,0)</f>
        <v>0</v>
      </c>
      <c r="F622">
        <f>IF(AND(CVEsTime2Fix_FormattedDates910[[#This Row],[Time2Fix]]&gt;0,CVEsTime2Fix_FormattedDates910[[#This Row],[Time2Fix]]&lt;50),1,0)</f>
        <v>0</v>
      </c>
      <c r="G622">
        <f>IF(AND(CVEsTime2Fix_FormattedDates910[[#This Row],[Time2Fix]]&gt;49,CVEsTime2Fix_FormattedDates910[[#This Row],[Time2Fix]]&lt;100),1,0)</f>
        <v>0</v>
      </c>
      <c r="H622">
        <f>IF(AND(CVEsTime2Fix_FormattedDates910[[#This Row],[Time2Fix]]&gt;99,CVEsTime2Fix_FormattedDates910[[#This Row],[Time2Fix]]&lt;200),1,0)</f>
        <v>1</v>
      </c>
      <c r="I622">
        <f>IF(AND(CVEsTime2Fix_FormattedDates910[[#This Row],[Time2Fix]]&gt;199,CVEsTime2Fix_FormattedDates910[[#This Row],[Time2Fix]]&lt;300),1,0)</f>
        <v>0</v>
      </c>
      <c r="J622">
        <f>IF(AND(CVEsTime2Fix_FormattedDates910[[#This Row],[Time2Fix]]&gt;299,CVEsTime2Fix_FormattedDates910[[#This Row],[Time2Fix]]&lt;400),1,0)</f>
        <v>0</v>
      </c>
      <c r="K622">
        <f>IF(AND(CVEsTime2Fix_FormattedDates910[[#This Row],[Time2Fix]]&gt;399,CVEsTime2Fix_FormattedDates910[[#This Row],[Time2Fix]]&lt;500),1,0)</f>
        <v>0</v>
      </c>
      <c r="L622">
        <f>IF(AND(CVEsTime2Fix_FormattedDates910[[#This Row],[Time2Fix]]&gt;499,CVEsTime2Fix_FormattedDates910[[#This Row],[Time2Fix]]&lt;1000),1,0)</f>
        <v>0</v>
      </c>
    </row>
    <row r="623" spans="1:12" hidden="1" x14ac:dyDescent="0.25">
      <c r="A623" t="s">
        <v>500</v>
      </c>
      <c r="B623" s="11">
        <v>43665</v>
      </c>
      <c r="C623" s="11" t="s">
        <v>1168</v>
      </c>
      <c r="D623" s="15">
        <v>199</v>
      </c>
      <c r="E623">
        <f>IF(CVEsTime2Fix_FormattedDates910[[#This Row],[Time2Fix]]&lt;0,1,0)</f>
        <v>0</v>
      </c>
      <c r="F623">
        <f>IF(AND(CVEsTime2Fix_FormattedDates910[[#This Row],[Time2Fix]]&gt;0,CVEsTime2Fix_FormattedDates910[[#This Row],[Time2Fix]]&lt;50),1,0)</f>
        <v>0</v>
      </c>
      <c r="G623">
        <f>IF(AND(CVEsTime2Fix_FormattedDates910[[#This Row],[Time2Fix]]&gt;49,CVEsTime2Fix_FormattedDates910[[#This Row],[Time2Fix]]&lt;100),1,0)</f>
        <v>0</v>
      </c>
      <c r="H623">
        <f>IF(AND(CVEsTime2Fix_FormattedDates910[[#This Row],[Time2Fix]]&gt;99,CVEsTime2Fix_FormattedDates910[[#This Row],[Time2Fix]]&lt;200),1,0)</f>
        <v>1</v>
      </c>
      <c r="I623">
        <f>IF(AND(CVEsTime2Fix_FormattedDates910[[#This Row],[Time2Fix]]&gt;199,CVEsTime2Fix_FormattedDates910[[#This Row],[Time2Fix]]&lt;300),1,0)</f>
        <v>0</v>
      </c>
      <c r="J623">
        <f>IF(AND(CVEsTime2Fix_FormattedDates910[[#This Row],[Time2Fix]]&gt;299,CVEsTime2Fix_FormattedDates910[[#This Row],[Time2Fix]]&lt;400),1,0)</f>
        <v>0</v>
      </c>
      <c r="K623">
        <f>IF(AND(CVEsTime2Fix_FormattedDates910[[#This Row],[Time2Fix]]&gt;399,CVEsTime2Fix_FormattedDates910[[#This Row],[Time2Fix]]&lt;500),1,0)</f>
        <v>0</v>
      </c>
      <c r="L623">
        <f>IF(AND(CVEsTime2Fix_FormattedDates910[[#This Row],[Time2Fix]]&gt;499,CVEsTime2Fix_FormattedDates910[[#This Row],[Time2Fix]]&lt;1000),1,0)</f>
        <v>0</v>
      </c>
    </row>
    <row r="624" spans="1:12" hidden="1" x14ac:dyDescent="0.25">
      <c r="A624" t="s">
        <v>501</v>
      </c>
      <c r="B624" s="11">
        <v>43665</v>
      </c>
      <c r="C624" s="11" t="s">
        <v>1168</v>
      </c>
      <c r="D624" s="15">
        <v>199</v>
      </c>
      <c r="E624">
        <f>IF(CVEsTime2Fix_FormattedDates910[[#This Row],[Time2Fix]]&lt;0,1,0)</f>
        <v>0</v>
      </c>
      <c r="F624">
        <f>IF(AND(CVEsTime2Fix_FormattedDates910[[#This Row],[Time2Fix]]&gt;0,CVEsTime2Fix_FormattedDates910[[#This Row],[Time2Fix]]&lt;50),1,0)</f>
        <v>0</v>
      </c>
      <c r="G624">
        <f>IF(AND(CVEsTime2Fix_FormattedDates910[[#This Row],[Time2Fix]]&gt;49,CVEsTime2Fix_FormattedDates910[[#This Row],[Time2Fix]]&lt;100),1,0)</f>
        <v>0</v>
      </c>
      <c r="H624">
        <f>IF(AND(CVEsTime2Fix_FormattedDates910[[#This Row],[Time2Fix]]&gt;99,CVEsTime2Fix_FormattedDates910[[#This Row],[Time2Fix]]&lt;200),1,0)</f>
        <v>1</v>
      </c>
      <c r="I624">
        <f>IF(AND(CVEsTime2Fix_FormattedDates910[[#This Row],[Time2Fix]]&gt;199,CVEsTime2Fix_FormattedDates910[[#This Row],[Time2Fix]]&lt;300),1,0)</f>
        <v>0</v>
      </c>
      <c r="J624">
        <f>IF(AND(CVEsTime2Fix_FormattedDates910[[#This Row],[Time2Fix]]&gt;299,CVEsTime2Fix_FormattedDates910[[#This Row],[Time2Fix]]&lt;400),1,0)</f>
        <v>0</v>
      </c>
      <c r="K624">
        <f>IF(AND(CVEsTime2Fix_FormattedDates910[[#This Row],[Time2Fix]]&gt;399,CVEsTime2Fix_FormattedDates910[[#This Row],[Time2Fix]]&lt;500),1,0)</f>
        <v>0</v>
      </c>
      <c r="L624">
        <f>IF(AND(CVEsTime2Fix_FormattedDates910[[#This Row],[Time2Fix]]&gt;499,CVEsTime2Fix_FormattedDates910[[#This Row],[Time2Fix]]&lt;1000),1,0)</f>
        <v>0</v>
      </c>
    </row>
    <row r="625" spans="1:12" hidden="1" x14ac:dyDescent="0.25">
      <c r="A625" t="s">
        <v>502</v>
      </c>
      <c r="B625" s="11">
        <v>43665</v>
      </c>
      <c r="C625" s="11" t="s">
        <v>1168</v>
      </c>
      <c r="D625" s="15">
        <v>199</v>
      </c>
      <c r="E625">
        <f>IF(CVEsTime2Fix_FormattedDates910[[#This Row],[Time2Fix]]&lt;0,1,0)</f>
        <v>0</v>
      </c>
      <c r="F625">
        <f>IF(AND(CVEsTime2Fix_FormattedDates910[[#This Row],[Time2Fix]]&gt;0,CVEsTime2Fix_FormattedDates910[[#This Row],[Time2Fix]]&lt;50),1,0)</f>
        <v>0</v>
      </c>
      <c r="G625">
        <f>IF(AND(CVEsTime2Fix_FormattedDates910[[#This Row],[Time2Fix]]&gt;49,CVEsTime2Fix_FormattedDates910[[#This Row],[Time2Fix]]&lt;100),1,0)</f>
        <v>0</v>
      </c>
      <c r="H625">
        <f>IF(AND(CVEsTime2Fix_FormattedDates910[[#This Row],[Time2Fix]]&gt;99,CVEsTime2Fix_FormattedDates910[[#This Row],[Time2Fix]]&lt;200),1,0)</f>
        <v>1</v>
      </c>
      <c r="I625">
        <f>IF(AND(CVEsTime2Fix_FormattedDates910[[#This Row],[Time2Fix]]&gt;199,CVEsTime2Fix_FormattedDates910[[#This Row],[Time2Fix]]&lt;300),1,0)</f>
        <v>0</v>
      </c>
      <c r="J625">
        <f>IF(AND(CVEsTime2Fix_FormattedDates910[[#This Row],[Time2Fix]]&gt;299,CVEsTime2Fix_FormattedDates910[[#This Row],[Time2Fix]]&lt;400),1,0)</f>
        <v>0</v>
      </c>
      <c r="K625">
        <f>IF(AND(CVEsTime2Fix_FormattedDates910[[#This Row],[Time2Fix]]&gt;399,CVEsTime2Fix_FormattedDates910[[#This Row],[Time2Fix]]&lt;500),1,0)</f>
        <v>0</v>
      </c>
      <c r="L625">
        <f>IF(AND(CVEsTime2Fix_FormattedDates910[[#This Row],[Time2Fix]]&gt;499,CVEsTime2Fix_FormattedDates910[[#This Row],[Time2Fix]]&lt;1000),1,0)</f>
        <v>0</v>
      </c>
    </row>
    <row r="626" spans="1:12" hidden="1" x14ac:dyDescent="0.25">
      <c r="A626" t="s">
        <v>503</v>
      </c>
      <c r="B626" s="11">
        <v>43665</v>
      </c>
      <c r="C626" s="11" t="s">
        <v>1154</v>
      </c>
      <c r="D626" s="15">
        <v>227</v>
      </c>
      <c r="E626">
        <f>IF(CVEsTime2Fix_FormattedDates910[[#This Row],[Time2Fix]]&lt;0,1,0)</f>
        <v>0</v>
      </c>
      <c r="F626">
        <f>IF(AND(CVEsTime2Fix_FormattedDates910[[#This Row],[Time2Fix]]&gt;0,CVEsTime2Fix_FormattedDates910[[#This Row],[Time2Fix]]&lt;50),1,0)</f>
        <v>0</v>
      </c>
      <c r="G626">
        <f>IF(AND(CVEsTime2Fix_FormattedDates910[[#This Row],[Time2Fix]]&gt;49,CVEsTime2Fix_FormattedDates910[[#This Row],[Time2Fix]]&lt;100),1,0)</f>
        <v>0</v>
      </c>
      <c r="H626">
        <f>IF(AND(CVEsTime2Fix_FormattedDates910[[#This Row],[Time2Fix]]&gt;99,CVEsTime2Fix_FormattedDates910[[#This Row],[Time2Fix]]&lt;200),1,0)</f>
        <v>0</v>
      </c>
      <c r="I626">
        <f>IF(AND(CVEsTime2Fix_FormattedDates910[[#This Row],[Time2Fix]]&gt;199,CVEsTime2Fix_FormattedDates910[[#This Row],[Time2Fix]]&lt;300),1,0)</f>
        <v>1</v>
      </c>
      <c r="J626">
        <f>IF(AND(CVEsTime2Fix_FormattedDates910[[#This Row],[Time2Fix]]&gt;299,CVEsTime2Fix_FormattedDates910[[#This Row],[Time2Fix]]&lt;400),1,0)</f>
        <v>0</v>
      </c>
      <c r="K626">
        <f>IF(AND(CVEsTime2Fix_FormattedDates910[[#This Row],[Time2Fix]]&gt;399,CVEsTime2Fix_FormattedDates910[[#This Row],[Time2Fix]]&lt;500),1,0)</f>
        <v>0</v>
      </c>
      <c r="L626">
        <f>IF(AND(CVEsTime2Fix_FormattedDates910[[#This Row],[Time2Fix]]&gt;499,CVEsTime2Fix_FormattedDates910[[#This Row],[Time2Fix]]&lt;1000),1,0)</f>
        <v>0</v>
      </c>
    </row>
    <row r="627" spans="1:12" hidden="1" x14ac:dyDescent="0.25">
      <c r="A627" t="s">
        <v>504</v>
      </c>
      <c r="B627" s="11">
        <v>43665</v>
      </c>
      <c r="C627" s="11" t="s">
        <v>1166</v>
      </c>
      <c r="D627" s="15">
        <v>262</v>
      </c>
      <c r="E627">
        <f>IF(CVEsTime2Fix_FormattedDates910[[#This Row],[Time2Fix]]&lt;0,1,0)</f>
        <v>0</v>
      </c>
      <c r="F627">
        <f>IF(AND(CVEsTime2Fix_FormattedDates910[[#This Row],[Time2Fix]]&gt;0,CVEsTime2Fix_FormattedDates910[[#This Row],[Time2Fix]]&lt;50),1,0)</f>
        <v>0</v>
      </c>
      <c r="G627">
        <f>IF(AND(CVEsTime2Fix_FormattedDates910[[#This Row],[Time2Fix]]&gt;49,CVEsTime2Fix_FormattedDates910[[#This Row],[Time2Fix]]&lt;100),1,0)</f>
        <v>0</v>
      </c>
      <c r="H627">
        <f>IF(AND(CVEsTime2Fix_FormattedDates910[[#This Row],[Time2Fix]]&gt;99,CVEsTime2Fix_FormattedDates910[[#This Row],[Time2Fix]]&lt;200),1,0)</f>
        <v>0</v>
      </c>
      <c r="I627">
        <f>IF(AND(CVEsTime2Fix_FormattedDates910[[#This Row],[Time2Fix]]&gt;199,CVEsTime2Fix_FormattedDates910[[#This Row],[Time2Fix]]&lt;300),1,0)</f>
        <v>1</v>
      </c>
      <c r="J627">
        <f>IF(AND(CVEsTime2Fix_FormattedDates910[[#This Row],[Time2Fix]]&gt;299,CVEsTime2Fix_FormattedDates910[[#This Row],[Time2Fix]]&lt;400),1,0)</f>
        <v>0</v>
      </c>
      <c r="K627">
        <f>IF(AND(CVEsTime2Fix_FormattedDates910[[#This Row],[Time2Fix]]&gt;399,CVEsTime2Fix_FormattedDates910[[#This Row],[Time2Fix]]&lt;500),1,0)</f>
        <v>0</v>
      </c>
      <c r="L627">
        <f>IF(AND(CVEsTime2Fix_FormattedDates910[[#This Row],[Time2Fix]]&gt;499,CVEsTime2Fix_FormattedDates910[[#This Row],[Time2Fix]]&lt;1000),1,0)</f>
        <v>0</v>
      </c>
    </row>
    <row r="628" spans="1:12" hidden="1" x14ac:dyDescent="0.25">
      <c r="A628" t="s">
        <v>505</v>
      </c>
      <c r="B628" s="11">
        <v>43665</v>
      </c>
      <c r="C628" s="11" t="s">
        <v>1168</v>
      </c>
      <c r="D628" s="15">
        <v>199</v>
      </c>
      <c r="E628">
        <f>IF(CVEsTime2Fix_FormattedDates910[[#This Row],[Time2Fix]]&lt;0,1,0)</f>
        <v>0</v>
      </c>
      <c r="F628">
        <f>IF(AND(CVEsTime2Fix_FormattedDates910[[#This Row],[Time2Fix]]&gt;0,CVEsTime2Fix_FormattedDates910[[#This Row],[Time2Fix]]&lt;50),1,0)</f>
        <v>0</v>
      </c>
      <c r="G628">
        <f>IF(AND(CVEsTime2Fix_FormattedDates910[[#This Row],[Time2Fix]]&gt;49,CVEsTime2Fix_FormattedDates910[[#This Row],[Time2Fix]]&lt;100),1,0)</f>
        <v>0</v>
      </c>
      <c r="H628">
        <f>IF(AND(CVEsTime2Fix_FormattedDates910[[#This Row],[Time2Fix]]&gt;99,CVEsTime2Fix_FormattedDates910[[#This Row],[Time2Fix]]&lt;200),1,0)</f>
        <v>1</v>
      </c>
      <c r="I628">
        <f>IF(AND(CVEsTime2Fix_FormattedDates910[[#This Row],[Time2Fix]]&gt;199,CVEsTime2Fix_FormattedDates910[[#This Row],[Time2Fix]]&lt;300),1,0)</f>
        <v>0</v>
      </c>
      <c r="J628">
        <f>IF(AND(CVEsTime2Fix_FormattedDates910[[#This Row],[Time2Fix]]&gt;299,CVEsTime2Fix_FormattedDates910[[#This Row],[Time2Fix]]&lt;400),1,0)</f>
        <v>0</v>
      </c>
      <c r="K628">
        <f>IF(AND(CVEsTime2Fix_FormattedDates910[[#This Row],[Time2Fix]]&gt;399,CVEsTime2Fix_FormattedDates910[[#This Row],[Time2Fix]]&lt;500),1,0)</f>
        <v>0</v>
      </c>
      <c r="L628">
        <f>IF(AND(CVEsTime2Fix_FormattedDates910[[#This Row],[Time2Fix]]&gt;499,CVEsTime2Fix_FormattedDates910[[#This Row],[Time2Fix]]&lt;1000),1,0)</f>
        <v>0</v>
      </c>
    </row>
    <row r="629" spans="1:12" hidden="1" x14ac:dyDescent="0.25">
      <c r="A629" t="s">
        <v>370</v>
      </c>
      <c r="B629" s="11">
        <v>43112</v>
      </c>
      <c r="C629" s="11" t="s">
        <v>1160</v>
      </c>
      <c r="D629" s="15">
        <v>396</v>
      </c>
      <c r="E629">
        <f>IF(CVEsTime2Fix_FormattedDates910[[#This Row],[Time2Fix]]&lt;0,1,0)</f>
        <v>0</v>
      </c>
      <c r="F629">
        <f>IF(AND(CVEsTime2Fix_FormattedDates910[[#This Row],[Time2Fix]]&gt;0,CVEsTime2Fix_FormattedDates910[[#This Row],[Time2Fix]]&lt;50),1,0)</f>
        <v>0</v>
      </c>
      <c r="G629">
        <f>IF(AND(CVEsTime2Fix_FormattedDates910[[#This Row],[Time2Fix]]&gt;49,CVEsTime2Fix_FormattedDates910[[#This Row],[Time2Fix]]&lt;100),1,0)</f>
        <v>0</v>
      </c>
      <c r="H629">
        <f>IF(AND(CVEsTime2Fix_FormattedDates910[[#This Row],[Time2Fix]]&gt;99,CVEsTime2Fix_FormattedDates910[[#This Row],[Time2Fix]]&lt;200),1,0)</f>
        <v>0</v>
      </c>
      <c r="I629">
        <f>IF(AND(CVEsTime2Fix_FormattedDates910[[#This Row],[Time2Fix]]&gt;199,CVEsTime2Fix_FormattedDates910[[#This Row],[Time2Fix]]&lt;300),1,0)</f>
        <v>0</v>
      </c>
      <c r="J629">
        <f>IF(AND(CVEsTime2Fix_FormattedDates910[[#This Row],[Time2Fix]]&gt;299,CVEsTime2Fix_FormattedDates910[[#This Row],[Time2Fix]]&lt;400),1,0)</f>
        <v>1</v>
      </c>
      <c r="K629">
        <f>IF(AND(CVEsTime2Fix_FormattedDates910[[#This Row],[Time2Fix]]&gt;399,CVEsTime2Fix_FormattedDates910[[#This Row],[Time2Fix]]&lt;500),1,0)</f>
        <v>0</v>
      </c>
      <c r="L629">
        <f>IF(AND(CVEsTime2Fix_FormattedDates910[[#This Row],[Time2Fix]]&gt;499,CVEsTime2Fix_FormattedDates910[[#This Row],[Time2Fix]]&lt;1000),1,0)</f>
        <v>0</v>
      </c>
    </row>
    <row r="630" spans="1:12" hidden="1" x14ac:dyDescent="0.25">
      <c r="A630" t="s">
        <v>385</v>
      </c>
      <c r="B630" s="11">
        <v>43417</v>
      </c>
      <c r="C630" s="11" t="s">
        <v>1161</v>
      </c>
      <c r="D630" s="15">
        <v>364</v>
      </c>
      <c r="E630">
        <f>IF(CVEsTime2Fix_FormattedDates910[[#This Row],[Time2Fix]]&lt;0,1,0)</f>
        <v>0</v>
      </c>
      <c r="F630">
        <f>IF(AND(CVEsTime2Fix_FormattedDates910[[#This Row],[Time2Fix]]&gt;0,CVEsTime2Fix_FormattedDates910[[#This Row],[Time2Fix]]&lt;50),1,0)</f>
        <v>0</v>
      </c>
      <c r="G630">
        <f>IF(AND(CVEsTime2Fix_FormattedDates910[[#This Row],[Time2Fix]]&gt;49,CVEsTime2Fix_FormattedDates910[[#This Row],[Time2Fix]]&lt;100),1,0)</f>
        <v>0</v>
      </c>
      <c r="H630">
        <f>IF(AND(CVEsTime2Fix_FormattedDates910[[#This Row],[Time2Fix]]&gt;99,CVEsTime2Fix_FormattedDates910[[#This Row],[Time2Fix]]&lt;200),1,0)</f>
        <v>0</v>
      </c>
      <c r="I630">
        <f>IF(AND(CVEsTime2Fix_FormattedDates910[[#This Row],[Time2Fix]]&gt;199,CVEsTime2Fix_FormattedDates910[[#This Row],[Time2Fix]]&lt;300),1,0)</f>
        <v>0</v>
      </c>
      <c r="J630">
        <f>IF(AND(CVEsTime2Fix_FormattedDates910[[#This Row],[Time2Fix]]&gt;299,CVEsTime2Fix_FormattedDates910[[#This Row],[Time2Fix]]&lt;400),1,0)</f>
        <v>1</v>
      </c>
      <c r="K630">
        <f>IF(AND(CVEsTime2Fix_FormattedDates910[[#This Row],[Time2Fix]]&gt;399,CVEsTime2Fix_FormattedDates910[[#This Row],[Time2Fix]]&lt;500),1,0)</f>
        <v>0</v>
      </c>
      <c r="L630">
        <f>IF(AND(CVEsTime2Fix_FormattedDates910[[#This Row],[Time2Fix]]&gt;499,CVEsTime2Fix_FormattedDates910[[#This Row],[Time2Fix]]&lt;1000),1,0)</f>
        <v>0</v>
      </c>
    </row>
    <row r="631" spans="1:12" hidden="1" x14ac:dyDescent="0.25">
      <c r="A631" t="s">
        <v>387</v>
      </c>
      <c r="B631" s="11">
        <v>43417</v>
      </c>
      <c r="C631" s="11" t="s">
        <v>1161</v>
      </c>
      <c r="D631" s="15">
        <v>364</v>
      </c>
      <c r="E631">
        <f>IF(CVEsTime2Fix_FormattedDates910[[#This Row],[Time2Fix]]&lt;0,1,0)</f>
        <v>0</v>
      </c>
      <c r="F631">
        <f>IF(AND(CVEsTime2Fix_FormattedDates910[[#This Row],[Time2Fix]]&gt;0,CVEsTime2Fix_FormattedDates910[[#This Row],[Time2Fix]]&lt;50),1,0)</f>
        <v>0</v>
      </c>
      <c r="G631">
        <f>IF(AND(CVEsTime2Fix_FormattedDates910[[#This Row],[Time2Fix]]&gt;49,CVEsTime2Fix_FormattedDates910[[#This Row],[Time2Fix]]&lt;100),1,0)</f>
        <v>0</v>
      </c>
      <c r="H631">
        <f>IF(AND(CVEsTime2Fix_FormattedDates910[[#This Row],[Time2Fix]]&gt;99,CVEsTime2Fix_FormattedDates910[[#This Row],[Time2Fix]]&lt;200),1,0)</f>
        <v>0</v>
      </c>
      <c r="I631">
        <f>IF(AND(CVEsTime2Fix_FormattedDates910[[#This Row],[Time2Fix]]&gt;199,CVEsTime2Fix_FormattedDates910[[#This Row],[Time2Fix]]&lt;300),1,0)</f>
        <v>0</v>
      </c>
      <c r="J631">
        <f>IF(AND(CVEsTime2Fix_FormattedDates910[[#This Row],[Time2Fix]]&gt;299,CVEsTime2Fix_FormattedDates910[[#This Row],[Time2Fix]]&lt;400),1,0)</f>
        <v>1</v>
      </c>
      <c r="K631">
        <f>IF(AND(CVEsTime2Fix_FormattedDates910[[#This Row],[Time2Fix]]&gt;399,CVEsTime2Fix_FormattedDates910[[#This Row],[Time2Fix]]&lt;500),1,0)</f>
        <v>0</v>
      </c>
      <c r="L631">
        <f>IF(AND(CVEsTime2Fix_FormattedDates910[[#This Row],[Time2Fix]]&gt;499,CVEsTime2Fix_FormattedDates910[[#This Row],[Time2Fix]]&lt;1000),1,0)</f>
        <v>0</v>
      </c>
    </row>
    <row r="632" spans="1:12" hidden="1" x14ac:dyDescent="0.25">
      <c r="A632" t="s">
        <v>509</v>
      </c>
      <c r="B632" s="11">
        <v>43665</v>
      </c>
      <c r="C632" s="11" t="s">
        <v>1166</v>
      </c>
      <c r="D632" s="15">
        <v>262</v>
      </c>
      <c r="E632">
        <f>IF(CVEsTime2Fix_FormattedDates910[[#This Row],[Time2Fix]]&lt;0,1,0)</f>
        <v>0</v>
      </c>
      <c r="F632">
        <f>IF(AND(CVEsTime2Fix_FormattedDates910[[#This Row],[Time2Fix]]&gt;0,CVEsTime2Fix_FormattedDates910[[#This Row],[Time2Fix]]&lt;50),1,0)</f>
        <v>0</v>
      </c>
      <c r="G632">
        <f>IF(AND(CVEsTime2Fix_FormattedDates910[[#This Row],[Time2Fix]]&gt;49,CVEsTime2Fix_FormattedDates910[[#This Row],[Time2Fix]]&lt;100),1,0)</f>
        <v>0</v>
      </c>
      <c r="H632">
        <f>IF(AND(CVEsTime2Fix_FormattedDates910[[#This Row],[Time2Fix]]&gt;99,CVEsTime2Fix_FormattedDates910[[#This Row],[Time2Fix]]&lt;200),1,0)</f>
        <v>0</v>
      </c>
      <c r="I632">
        <f>IF(AND(CVEsTime2Fix_FormattedDates910[[#This Row],[Time2Fix]]&gt;199,CVEsTime2Fix_FormattedDates910[[#This Row],[Time2Fix]]&lt;300),1,0)</f>
        <v>1</v>
      </c>
      <c r="J632">
        <f>IF(AND(CVEsTime2Fix_FormattedDates910[[#This Row],[Time2Fix]]&gt;299,CVEsTime2Fix_FormattedDates910[[#This Row],[Time2Fix]]&lt;400),1,0)</f>
        <v>0</v>
      </c>
      <c r="K632">
        <f>IF(AND(CVEsTime2Fix_FormattedDates910[[#This Row],[Time2Fix]]&gt;399,CVEsTime2Fix_FormattedDates910[[#This Row],[Time2Fix]]&lt;500),1,0)</f>
        <v>0</v>
      </c>
      <c r="L632">
        <f>IF(AND(CVEsTime2Fix_FormattedDates910[[#This Row],[Time2Fix]]&gt;499,CVEsTime2Fix_FormattedDates910[[#This Row],[Time2Fix]]&lt;1000),1,0)</f>
        <v>0</v>
      </c>
    </row>
    <row r="633" spans="1:12" hidden="1" x14ac:dyDescent="0.25">
      <c r="A633" t="s">
        <v>388</v>
      </c>
      <c r="B633" s="11">
        <v>43417</v>
      </c>
      <c r="C633" s="11" t="s">
        <v>1161</v>
      </c>
      <c r="D633" s="15">
        <v>364</v>
      </c>
      <c r="E633">
        <f>IF(CVEsTime2Fix_FormattedDates910[[#This Row],[Time2Fix]]&lt;0,1,0)</f>
        <v>0</v>
      </c>
      <c r="F633">
        <f>IF(AND(CVEsTime2Fix_FormattedDates910[[#This Row],[Time2Fix]]&gt;0,CVEsTime2Fix_FormattedDates910[[#This Row],[Time2Fix]]&lt;50),1,0)</f>
        <v>0</v>
      </c>
      <c r="G633">
        <f>IF(AND(CVEsTime2Fix_FormattedDates910[[#This Row],[Time2Fix]]&gt;49,CVEsTime2Fix_FormattedDates910[[#This Row],[Time2Fix]]&lt;100),1,0)</f>
        <v>0</v>
      </c>
      <c r="H633">
        <f>IF(AND(CVEsTime2Fix_FormattedDates910[[#This Row],[Time2Fix]]&gt;99,CVEsTime2Fix_FormattedDates910[[#This Row],[Time2Fix]]&lt;200),1,0)</f>
        <v>0</v>
      </c>
      <c r="I633">
        <f>IF(AND(CVEsTime2Fix_FormattedDates910[[#This Row],[Time2Fix]]&gt;199,CVEsTime2Fix_FormattedDates910[[#This Row],[Time2Fix]]&lt;300),1,0)</f>
        <v>0</v>
      </c>
      <c r="J633">
        <f>IF(AND(CVEsTime2Fix_FormattedDates910[[#This Row],[Time2Fix]]&gt;299,CVEsTime2Fix_FormattedDates910[[#This Row],[Time2Fix]]&lt;400),1,0)</f>
        <v>1</v>
      </c>
      <c r="K633">
        <f>IF(AND(CVEsTime2Fix_FormattedDates910[[#This Row],[Time2Fix]]&gt;399,CVEsTime2Fix_FormattedDates910[[#This Row],[Time2Fix]]&lt;500),1,0)</f>
        <v>0</v>
      </c>
      <c r="L633">
        <f>IF(AND(CVEsTime2Fix_FormattedDates910[[#This Row],[Time2Fix]]&gt;499,CVEsTime2Fix_FormattedDates910[[#This Row],[Time2Fix]]&lt;1000),1,0)</f>
        <v>0</v>
      </c>
    </row>
    <row r="634" spans="1:12" hidden="1" x14ac:dyDescent="0.25">
      <c r="A634" t="s">
        <v>511</v>
      </c>
      <c r="B634" s="11">
        <v>43665</v>
      </c>
      <c r="C634" s="11" t="s">
        <v>1166</v>
      </c>
      <c r="D634" s="15">
        <v>262</v>
      </c>
      <c r="E634">
        <f>IF(CVEsTime2Fix_FormattedDates910[[#This Row],[Time2Fix]]&lt;0,1,0)</f>
        <v>0</v>
      </c>
      <c r="F634">
        <f>IF(AND(CVEsTime2Fix_FormattedDates910[[#This Row],[Time2Fix]]&gt;0,CVEsTime2Fix_FormattedDates910[[#This Row],[Time2Fix]]&lt;50),1,0)</f>
        <v>0</v>
      </c>
      <c r="G634">
        <f>IF(AND(CVEsTime2Fix_FormattedDates910[[#This Row],[Time2Fix]]&gt;49,CVEsTime2Fix_FormattedDates910[[#This Row],[Time2Fix]]&lt;100),1,0)</f>
        <v>0</v>
      </c>
      <c r="H634">
        <f>IF(AND(CVEsTime2Fix_FormattedDates910[[#This Row],[Time2Fix]]&gt;99,CVEsTime2Fix_FormattedDates910[[#This Row],[Time2Fix]]&lt;200),1,0)</f>
        <v>0</v>
      </c>
      <c r="I634">
        <f>IF(AND(CVEsTime2Fix_FormattedDates910[[#This Row],[Time2Fix]]&gt;199,CVEsTime2Fix_FormattedDates910[[#This Row],[Time2Fix]]&lt;300),1,0)</f>
        <v>1</v>
      </c>
      <c r="J634">
        <f>IF(AND(CVEsTime2Fix_FormattedDates910[[#This Row],[Time2Fix]]&gt;299,CVEsTime2Fix_FormattedDates910[[#This Row],[Time2Fix]]&lt;400),1,0)</f>
        <v>0</v>
      </c>
      <c r="K634">
        <f>IF(AND(CVEsTime2Fix_FormattedDates910[[#This Row],[Time2Fix]]&gt;399,CVEsTime2Fix_FormattedDates910[[#This Row],[Time2Fix]]&lt;500),1,0)</f>
        <v>0</v>
      </c>
      <c r="L634">
        <f>IF(AND(CVEsTime2Fix_FormattedDates910[[#This Row],[Time2Fix]]&gt;499,CVEsTime2Fix_FormattedDates910[[#This Row],[Time2Fix]]&lt;1000),1,0)</f>
        <v>0</v>
      </c>
    </row>
    <row r="635" spans="1:12" hidden="1" x14ac:dyDescent="0.25">
      <c r="A635" t="s">
        <v>512</v>
      </c>
      <c r="B635" s="11">
        <v>43665</v>
      </c>
      <c r="C635" s="11" t="s">
        <v>1166</v>
      </c>
      <c r="D635" s="15">
        <v>262</v>
      </c>
      <c r="E635">
        <f>IF(CVEsTime2Fix_FormattedDates910[[#This Row],[Time2Fix]]&lt;0,1,0)</f>
        <v>0</v>
      </c>
      <c r="F635">
        <f>IF(AND(CVEsTime2Fix_FormattedDates910[[#This Row],[Time2Fix]]&gt;0,CVEsTime2Fix_FormattedDates910[[#This Row],[Time2Fix]]&lt;50),1,0)</f>
        <v>0</v>
      </c>
      <c r="G635">
        <f>IF(AND(CVEsTime2Fix_FormattedDates910[[#This Row],[Time2Fix]]&gt;49,CVEsTime2Fix_FormattedDates910[[#This Row],[Time2Fix]]&lt;100),1,0)</f>
        <v>0</v>
      </c>
      <c r="H635">
        <f>IF(AND(CVEsTime2Fix_FormattedDates910[[#This Row],[Time2Fix]]&gt;99,CVEsTime2Fix_FormattedDates910[[#This Row],[Time2Fix]]&lt;200),1,0)</f>
        <v>0</v>
      </c>
      <c r="I635">
        <f>IF(AND(CVEsTime2Fix_FormattedDates910[[#This Row],[Time2Fix]]&gt;199,CVEsTime2Fix_FormattedDates910[[#This Row],[Time2Fix]]&lt;300),1,0)</f>
        <v>1</v>
      </c>
      <c r="J635">
        <f>IF(AND(CVEsTime2Fix_FormattedDates910[[#This Row],[Time2Fix]]&gt;299,CVEsTime2Fix_FormattedDates910[[#This Row],[Time2Fix]]&lt;400),1,0)</f>
        <v>0</v>
      </c>
      <c r="K635">
        <f>IF(AND(CVEsTime2Fix_FormattedDates910[[#This Row],[Time2Fix]]&gt;399,CVEsTime2Fix_FormattedDates910[[#This Row],[Time2Fix]]&lt;500),1,0)</f>
        <v>0</v>
      </c>
      <c r="L635">
        <f>IF(AND(CVEsTime2Fix_FormattedDates910[[#This Row],[Time2Fix]]&gt;499,CVEsTime2Fix_FormattedDates910[[#This Row],[Time2Fix]]&lt;1000),1,0)</f>
        <v>0</v>
      </c>
    </row>
    <row r="636" spans="1:12" hidden="1" x14ac:dyDescent="0.25">
      <c r="A636" t="s">
        <v>513</v>
      </c>
      <c r="B636" s="11">
        <v>43665</v>
      </c>
      <c r="C636" s="11" t="s">
        <v>1166</v>
      </c>
      <c r="D636" s="15">
        <v>262</v>
      </c>
      <c r="E636">
        <f>IF(CVEsTime2Fix_FormattedDates910[[#This Row],[Time2Fix]]&lt;0,1,0)</f>
        <v>0</v>
      </c>
      <c r="F636">
        <f>IF(AND(CVEsTime2Fix_FormattedDates910[[#This Row],[Time2Fix]]&gt;0,CVEsTime2Fix_FormattedDates910[[#This Row],[Time2Fix]]&lt;50),1,0)</f>
        <v>0</v>
      </c>
      <c r="G636">
        <f>IF(AND(CVEsTime2Fix_FormattedDates910[[#This Row],[Time2Fix]]&gt;49,CVEsTime2Fix_FormattedDates910[[#This Row],[Time2Fix]]&lt;100),1,0)</f>
        <v>0</v>
      </c>
      <c r="H636">
        <f>IF(AND(CVEsTime2Fix_FormattedDates910[[#This Row],[Time2Fix]]&gt;99,CVEsTime2Fix_FormattedDates910[[#This Row],[Time2Fix]]&lt;200),1,0)</f>
        <v>0</v>
      </c>
      <c r="I636">
        <f>IF(AND(CVEsTime2Fix_FormattedDates910[[#This Row],[Time2Fix]]&gt;199,CVEsTime2Fix_FormattedDates910[[#This Row],[Time2Fix]]&lt;300),1,0)</f>
        <v>1</v>
      </c>
      <c r="J636">
        <f>IF(AND(CVEsTime2Fix_FormattedDates910[[#This Row],[Time2Fix]]&gt;299,CVEsTime2Fix_FormattedDates910[[#This Row],[Time2Fix]]&lt;400),1,0)</f>
        <v>0</v>
      </c>
      <c r="K636">
        <f>IF(AND(CVEsTime2Fix_FormattedDates910[[#This Row],[Time2Fix]]&gt;399,CVEsTime2Fix_FormattedDates910[[#This Row],[Time2Fix]]&lt;500),1,0)</f>
        <v>0</v>
      </c>
      <c r="L636">
        <f>IF(AND(CVEsTime2Fix_FormattedDates910[[#This Row],[Time2Fix]]&gt;499,CVEsTime2Fix_FormattedDates910[[#This Row],[Time2Fix]]&lt;1000),1,0)</f>
        <v>0</v>
      </c>
    </row>
    <row r="637" spans="1:12" hidden="1" x14ac:dyDescent="0.25">
      <c r="A637" t="s">
        <v>514</v>
      </c>
      <c r="B637" s="11">
        <v>43680</v>
      </c>
      <c r="C637" s="11" t="s">
        <v>1176</v>
      </c>
      <c r="D637" s="15">
        <v>129</v>
      </c>
      <c r="E637">
        <f>IF(CVEsTime2Fix_FormattedDates910[[#This Row],[Time2Fix]]&lt;0,1,0)</f>
        <v>0</v>
      </c>
      <c r="F637">
        <f>IF(AND(CVEsTime2Fix_FormattedDates910[[#This Row],[Time2Fix]]&gt;0,CVEsTime2Fix_FormattedDates910[[#This Row],[Time2Fix]]&lt;50),1,0)</f>
        <v>0</v>
      </c>
      <c r="G637">
        <f>IF(AND(CVEsTime2Fix_FormattedDates910[[#This Row],[Time2Fix]]&gt;49,CVEsTime2Fix_FormattedDates910[[#This Row],[Time2Fix]]&lt;100),1,0)</f>
        <v>0</v>
      </c>
      <c r="H637">
        <f>IF(AND(CVEsTime2Fix_FormattedDates910[[#This Row],[Time2Fix]]&gt;99,CVEsTime2Fix_FormattedDates910[[#This Row],[Time2Fix]]&lt;200),1,0)</f>
        <v>1</v>
      </c>
      <c r="I637">
        <f>IF(AND(CVEsTime2Fix_FormattedDates910[[#This Row],[Time2Fix]]&gt;199,CVEsTime2Fix_FormattedDates910[[#This Row],[Time2Fix]]&lt;300),1,0)</f>
        <v>0</v>
      </c>
      <c r="J637">
        <f>IF(AND(CVEsTime2Fix_FormattedDates910[[#This Row],[Time2Fix]]&gt;299,CVEsTime2Fix_FormattedDates910[[#This Row],[Time2Fix]]&lt;400),1,0)</f>
        <v>0</v>
      </c>
      <c r="K637">
        <f>IF(AND(CVEsTime2Fix_FormattedDates910[[#This Row],[Time2Fix]]&gt;399,CVEsTime2Fix_FormattedDates910[[#This Row],[Time2Fix]]&lt;500),1,0)</f>
        <v>0</v>
      </c>
      <c r="L637">
        <f>IF(AND(CVEsTime2Fix_FormattedDates910[[#This Row],[Time2Fix]]&gt;499,CVEsTime2Fix_FormattedDates910[[#This Row],[Time2Fix]]&lt;1000),1,0)</f>
        <v>0</v>
      </c>
    </row>
    <row r="638" spans="1:12" hidden="1" x14ac:dyDescent="0.25">
      <c r="A638" t="s">
        <v>516</v>
      </c>
      <c r="B638" s="11">
        <v>43680</v>
      </c>
      <c r="C638" s="11" t="s">
        <v>1176</v>
      </c>
      <c r="D638" s="15">
        <v>129</v>
      </c>
      <c r="E638">
        <f>IF(CVEsTime2Fix_FormattedDates910[[#This Row],[Time2Fix]]&lt;0,1,0)</f>
        <v>0</v>
      </c>
      <c r="F638">
        <f>IF(AND(CVEsTime2Fix_FormattedDates910[[#This Row],[Time2Fix]]&gt;0,CVEsTime2Fix_FormattedDates910[[#This Row],[Time2Fix]]&lt;50),1,0)</f>
        <v>0</v>
      </c>
      <c r="G638">
        <f>IF(AND(CVEsTime2Fix_FormattedDates910[[#This Row],[Time2Fix]]&gt;49,CVEsTime2Fix_FormattedDates910[[#This Row],[Time2Fix]]&lt;100),1,0)</f>
        <v>0</v>
      </c>
      <c r="H638">
        <f>IF(AND(CVEsTime2Fix_FormattedDates910[[#This Row],[Time2Fix]]&gt;99,CVEsTime2Fix_FormattedDates910[[#This Row],[Time2Fix]]&lt;200),1,0)</f>
        <v>1</v>
      </c>
      <c r="I638">
        <f>IF(AND(CVEsTime2Fix_FormattedDates910[[#This Row],[Time2Fix]]&gt;199,CVEsTime2Fix_FormattedDates910[[#This Row],[Time2Fix]]&lt;300),1,0)</f>
        <v>0</v>
      </c>
      <c r="J638">
        <f>IF(AND(CVEsTime2Fix_FormattedDates910[[#This Row],[Time2Fix]]&gt;299,CVEsTime2Fix_FormattedDates910[[#This Row],[Time2Fix]]&lt;400),1,0)</f>
        <v>0</v>
      </c>
      <c r="K638">
        <f>IF(AND(CVEsTime2Fix_FormattedDates910[[#This Row],[Time2Fix]]&gt;399,CVEsTime2Fix_FormattedDates910[[#This Row],[Time2Fix]]&lt;500),1,0)</f>
        <v>0</v>
      </c>
      <c r="L638">
        <f>IF(AND(CVEsTime2Fix_FormattedDates910[[#This Row],[Time2Fix]]&gt;499,CVEsTime2Fix_FormattedDates910[[#This Row],[Time2Fix]]&lt;1000),1,0)</f>
        <v>0</v>
      </c>
    </row>
    <row r="639" spans="1:12" hidden="1" x14ac:dyDescent="0.25">
      <c r="A639" t="s">
        <v>517</v>
      </c>
      <c r="B639" s="11">
        <v>43680</v>
      </c>
      <c r="C639" s="11" t="s">
        <v>1176</v>
      </c>
      <c r="D639" s="15">
        <v>129</v>
      </c>
      <c r="E639">
        <f>IF(CVEsTime2Fix_FormattedDates910[[#This Row],[Time2Fix]]&lt;0,1,0)</f>
        <v>0</v>
      </c>
      <c r="F639">
        <f>IF(AND(CVEsTime2Fix_FormattedDates910[[#This Row],[Time2Fix]]&gt;0,CVEsTime2Fix_FormattedDates910[[#This Row],[Time2Fix]]&lt;50),1,0)</f>
        <v>0</v>
      </c>
      <c r="G639">
        <f>IF(AND(CVEsTime2Fix_FormattedDates910[[#This Row],[Time2Fix]]&gt;49,CVEsTime2Fix_FormattedDates910[[#This Row],[Time2Fix]]&lt;100),1,0)</f>
        <v>0</v>
      </c>
      <c r="H639">
        <f>IF(AND(CVEsTime2Fix_FormattedDates910[[#This Row],[Time2Fix]]&gt;99,CVEsTime2Fix_FormattedDates910[[#This Row],[Time2Fix]]&lt;200),1,0)</f>
        <v>1</v>
      </c>
      <c r="I639">
        <f>IF(AND(CVEsTime2Fix_FormattedDates910[[#This Row],[Time2Fix]]&gt;199,CVEsTime2Fix_FormattedDates910[[#This Row],[Time2Fix]]&lt;300),1,0)</f>
        <v>0</v>
      </c>
      <c r="J639">
        <f>IF(AND(CVEsTime2Fix_FormattedDates910[[#This Row],[Time2Fix]]&gt;299,CVEsTime2Fix_FormattedDates910[[#This Row],[Time2Fix]]&lt;400),1,0)</f>
        <v>0</v>
      </c>
      <c r="K639">
        <f>IF(AND(CVEsTime2Fix_FormattedDates910[[#This Row],[Time2Fix]]&gt;399,CVEsTime2Fix_FormattedDates910[[#This Row],[Time2Fix]]&lt;500),1,0)</f>
        <v>0</v>
      </c>
      <c r="L639">
        <f>IF(AND(CVEsTime2Fix_FormattedDates910[[#This Row],[Time2Fix]]&gt;499,CVEsTime2Fix_FormattedDates910[[#This Row],[Time2Fix]]&lt;1000),1,0)</f>
        <v>0</v>
      </c>
    </row>
    <row r="640" spans="1:12" hidden="1" x14ac:dyDescent="0.25">
      <c r="A640" t="s">
        <v>518</v>
      </c>
      <c r="B640" s="11">
        <v>43680</v>
      </c>
      <c r="C640" s="11" t="s">
        <v>1176</v>
      </c>
      <c r="D640" s="15">
        <v>129</v>
      </c>
      <c r="E640">
        <f>IF(CVEsTime2Fix_FormattedDates910[[#This Row],[Time2Fix]]&lt;0,1,0)</f>
        <v>0</v>
      </c>
      <c r="F640">
        <f>IF(AND(CVEsTime2Fix_FormattedDates910[[#This Row],[Time2Fix]]&gt;0,CVEsTime2Fix_FormattedDates910[[#This Row],[Time2Fix]]&lt;50),1,0)</f>
        <v>0</v>
      </c>
      <c r="G640">
        <f>IF(AND(CVEsTime2Fix_FormattedDates910[[#This Row],[Time2Fix]]&gt;49,CVEsTime2Fix_FormattedDates910[[#This Row],[Time2Fix]]&lt;100),1,0)</f>
        <v>0</v>
      </c>
      <c r="H640">
        <f>IF(AND(CVEsTime2Fix_FormattedDates910[[#This Row],[Time2Fix]]&gt;99,CVEsTime2Fix_FormattedDates910[[#This Row],[Time2Fix]]&lt;200),1,0)</f>
        <v>1</v>
      </c>
      <c r="I640">
        <f>IF(AND(CVEsTime2Fix_FormattedDates910[[#This Row],[Time2Fix]]&gt;199,CVEsTime2Fix_FormattedDates910[[#This Row],[Time2Fix]]&lt;300),1,0)</f>
        <v>0</v>
      </c>
      <c r="J640">
        <f>IF(AND(CVEsTime2Fix_FormattedDates910[[#This Row],[Time2Fix]]&gt;299,CVEsTime2Fix_FormattedDates910[[#This Row],[Time2Fix]]&lt;400),1,0)</f>
        <v>0</v>
      </c>
      <c r="K640">
        <f>IF(AND(CVEsTime2Fix_FormattedDates910[[#This Row],[Time2Fix]]&gt;399,CVEsTime2Fix_FormattedDates910[[#This Row],[Time2Fix]]&lt;500),1,0)</f>
        <v>0</v>
      </c>
      <c r="L640">
        <f>IF(AND(CVEsTime2Fix_FormattedDates910[[#This Row],[Time2Fix]]&gt;499,CVEsTime2Fix_FormattedDates910[[#This Row],[Time2Fix]]&lt;1000),1,0)</f>
        <v>0</v>
      </c>
    </row>
    <row r="641" spans="1:12" hidden="1" x14ac:dyDescent="0.25">
      <c r="A641" t="s">
        <v>519</v>
      </c>
      <c r="B641" s="11">
        <v>43680</v>
      </c>
      <c r="C641" s="11" t="s">
        <v>1176</v>
      </c>
      <c r="D641" s="15">
        <v>129</v>
      </c>
      <c r="E641">
        <f>IF(CVEsTime2Fix_FormattedDates910[[#This Row],[Time2Fix]]&lt;0,1,0)</f>
        <v>0</v>
      </c>
      <c r="F641">
        <f>IF(AND(CVEsTime2Fix_FormattedDates910[[#This Row],[Time2Fix]]&gt;0,CVEsTime2Fix_FormattedDates910[[#This Row],[Time2Fix]]&lt;50),1,0)</f>
        <v>0</v>
      </c>
      <c r="G641">
        <f>IF(AND(CVEsTime2Fix_FormattedDates910[[#This Row],[Time2Fix]]&gt;49,CVEsTime2Fix_FormattedDates910[[#This Row],[Time2Fix]]&lt;100),1,0)</f>
        <v>0</v>
      </c>
      <c r="H641">
        <f>IF(AND(CVEsTime2Fix_FormattedDates910[[#This Row],[Time2Fix]]&gt;99,CVEsTime2Fix_FormattedDates910[[#This Row],[Time2Fix]]&lt;200),1,0)</f>
        <v>1</v>
      </c>
      <c r="I641">
        <f>IF(AND(CVEsTime2Fix_FormattedDates910[[#This Row],[Time2Fix]]&gt;199,CVEsTime2Fix_FormattedDates910[[#This Row],[Time2Fix]]&lt;300),1,0)</f>
        <v>0</v>
      </c>
      <c r="J641">
        <f>IF(AND(CVEsTime2Fix_FormattedDates910[[#This Row],[Time2Fix]]&gt;299,CVEsTime2Fix_FormattedDates910[[#This Row],[Time2Fix]]&lt;400),1,0)</f>
        <v>0</v>
      </c>
      <c r="K641">
        <f>IF(AND(CVEsTime2Fix_FormattedDates910[[#This Row],[Time2Fix]]&gt;399,CVEsTime2Fix_FormattedDates910[[#This Row],[Time2Fix]]&lt;500),1,0)</f>
        <v>0</v>
      </c>
      <c r="L641">
        <f>IF(AND(CVEsTime2Fix_FormattedDates910[[#This Row],[Time2Fix]]&gt;499,CVEsTime2Fix_FormattedDates910[[#This Row],[Time2Fix]]&lt;1000),1,0)</f>
        <v>0</v>
      </c>
    </row>
    <row r="642" spans="1:12" hidden="1" x14ac:dyDescent="0.25">
      <c r="A642" t="s">
        <v>389</v>
      </c>
      <c r="B642" s="11">
        <v>43417</v>
      </c>
      <c r="C642" s="11" t="s">
        <v>1161</v>
      </c>
      <c r="D642" s="15">
        <v>364</v>
      </c>
      <c r="E642">
        <f>IF(CVEsTime2Fix_FormattedDates910[[#This Row],[Time2Fix]]&lt;0,1,0)</f>
        <v>0</v>
      </c>
      <c r="F642">
        <f>IF(AND(CVEsTime2Fix_FormattedDates910[[#This Row],[Time2Fix]]&gt;0,CVEsTime2Fix_FormattedDates910[[#This Row],[Time2Fix]]&lt;50),1,0)</f>
        <v>0</v>
      </c>
      <c r="G642">
        <f>IF(AND(CVEsTime2Fix_FormattedDates910[[#This Row],[Time2Fix]]&gt;49,CVEsTime2Fix_FormattedDates910[[#This Row],[Time2Fix]]&lt;100),1,0)</f>
        <v>0</v>
      </c>
      <c r="H642">
        <f>IF(AND(CVEsTime2Fix_FormattedDates910[[#This Row],[Time2Fix]]&gt;99,CVEsTime2Fix_FormattedDates910[[#This Row],[Time2Fix]]&lt;200),1,0)</f>
        <v>0</v>
      </c>
      <c r="I642">
        <f>IF(AND(CVEsTime2Fix_FormattedDates910[[#This Row],[Time2Fix]]&gt;199,CVEsTime2Fix_FormattedDates910[[#This Row],[Time2Fix]]&lt;300),1,0)</f>
        <v>0</v>
      </c>
      <c r="J642">
        <f>IF(AND(CVEsTime2Fix_FormattedDates910[[#This Row],[Time2Fix]]&gt;299,CVEsTime2Fix_FormattedDates910[[#This Row],[Time2Fix]]&lt;400),1,0)</f>
        <v>1</v>
      </c>
      <c r="K642">
        <f>IF(AND(CVEsTime2Fix_FormattedDates910[[#This Row],[Time2Fix]]&gt;399,CVEsTime2Fix_FormattedDates910[[#This Row],[Time2Fix]]&lt;500),1,0)</f>
        <v>0</v>
      </c>
      <c r="L642">
        <f>IF(AND(CVEsTime2Fix_FormattedDates910[[#This Row],[Time2Fix]]&gt;499,CVEsTime2Fix_FormattedDates910[[#This Row],[Time2Fix]]&lt;1000),1,0)</f>
        <v>0</v>
      </c>
    </row>
    <row r="643" spans="1:12" hidden="1" x14ac:dyDescent="0.25">
      <c r="A643" t="s">
        <v>27</v>
      </c>
      <c r="B643" s="11">
        <v>43706</v>
      </c>
      <c r="C643" s="11" t="s">
        <v>1178</v>
      </c>
      <c r="D643" s="15">
        <v>48</v>
      </c>
      <c r="E643">
        <f>IF(CVEsTime2Fix_FormattedDates910[[#This Row],[Time2Fix]]&lt;0,1,0)</f>
        <v>0</v>
      </c>
      <c r="F643">
        <f>IF(AND(CVEsTime2Fix_FormattedDates910[[#This Row],[Time2Fix]]&gt;0,CVEsTime2Fix_FormattedDates910[[#This Row],[Time2Fix]]&lt;50),1,0)</f>
        <v>1</v>
      </c>
      <c r="G643">
        <f>IF(AND(CVEsTime2Fix_FormattedDates910[[#This Row],[Time2Fix]]&gt;49,CVEsTime2Fix_FormattedDates910[[#This Row],[Time2Fix]]&lt;100),1,0)</f>
        <v>0</v>
      </c>
      <c r="H643">
        <f>IF(AND(CVEsTime2Fix_FormattedDates910[[#This Row],[Time2Fix]]&gt;99,CVEsTime2Fix_FormattedDates910[[#This Row],[Time2Fix]]&lt;200),1,0)</f>
        <v>0</v>
      </c>
      <c r="I643">
        <f>IF(AND(CVEsTime2Fix_FormattedDates910[[#This Row],[Time2Fix]]&gt;199,CVEsTime2Fix_FormattedDates910[[#This Row],[Time2Fix]]&lt;300),1,0)</f>
        <v>0</v>
      </c>
      <c r="J643">
        <f>IF(AND(CVEsTime2Fix_FormattedDates910[[#This Row],[Time2Fix]]&gt;299,CVEsTime2Fix_FormattedDates910[[#This Row],[Time2Fix]]&lt;400),1,0)</f>
        <v>0</v>
      </c>
      <c r="K643">
        <f>IF(AND(CVEsTime2Fix_FormattedDates910[[#This Row],[Time2Fix]]&gt;399,CVEsTime2Fix_FormattedDates910[[#This Row],[Time2Fix]]&lt;500),1,0)</f>
        <v>0</v>
      </c>
      <c r="L643">
        <f>IF(AND(CVEsTime2Fix_FormattedDates910[[#This Row],[Time2Fix]]&gt;499,CVEsTime2Fix_FormattedDates910[[#This Row],[Time2Fix]]&lt;1000),1,0)</f>
        <v>0</v>
      </c>
    </row>
    <row r="644" spans="1:12" hidden="1" x14ac:dyDescent="0.25">
      <c r="A644" t="s">
        <v>522</v>
      </c>
      <c r="B644" s="11">
        <v>43440</v>
      </c>
      <c r="C644" s="11">
        <v>43530</v>
      </c>
      <c r="D644" s="15">
        <v>90</v>
      </c>
      <c r="E644">
        <f>IF(CVEsTime2Fix_FormattedDates910[[#This Row],[Time2Fix]]&lt;0,1,0)</f>
        <v>0</v>
      </c>
      <c r="F644">
        <f>IF(AND(CVEsTime2Fix_FormattedDates910[[#This Row],[Time2Fix]]&gt;0,CVEsTime2Fix_FormattedDates910[[#This Row],[Time2Fix]]&lt;50),1,0)</f>
        <v>0</v>
      </c>
      <c r="G644">
        <f>IF(AND(CVEsTime2Fix_FormattedDates910[[#This Row],[Time2Fix]]&gt;49,CVEsTime2Fix_FormattedDates910[[#This Row],[Time2Fix]]&lt;100),1,0)</f>
        <v>1</v>
      </c>
      <c r="H644">
        <f>IF(AND(CVEsTime2Fix_FormattedDates910[[#This Row],[Time2Fix]]&gt;99,CVEsTime2Fix_FormattedDates910[[#This Row],[Time2Fix]]&lt;200),1,0)</f>
        <v>0</v>
      </c>
      <c r="I644">
        <f>IF(AND(CVEsTime2Fix_FormattedDates910[[#This Row],[Time2Fix]]&gt;199,CVEsTime2Fix_FormattedDates910[[#This Row],[Time2Fix]]&lt;300),1,0)</f>
        <v>0</v>
      </c>
      <c r="J644">
        <f>IF(AND(CVEsTime2Fix_FormattedDates910[[#This Row],[Time2Fix]]&gt;299,CVEsTime2Fix_FormattedDates910[[#This Row],[Time2Fix]]&lt;400),1,0)</f>
        <v>0</v>
      </c>
      <c r="K644">
        <f>IF(AND(CVEsTime2Fix_FormattedDates910[[#This Row],[Time2Fix]]&gt;399,CVEsTime2Fix_FormattedDates910[[#This Row],[Time2Fix]]&lt;500),1,0)</f>
        <v>0</v>
      </c>
      <c r="L644">
        <f>IF(AND(CVEsTime2Fix_FormattedDates910[[#This Row],[Time2Fix]]&gt;499,CVEsTime2Fix_FormattedDates910[[#This Row],[Time2Fix]]&lt;1000),1,0)</f>
        <v>0</v>
      </c>
    </row>
    <row r="645" spans="1:12" hidden="1" x14ac:dyDescent="0.25">
      <c r="A645" t="s">
        <v>524</v>
      </c>
      <c r="B645" s="11">
        <v>43711</v>
      </c>
      <c r="C645" s="11"/>
      <c r="D645" s="15"/>
      <c r="E645">
        <f>IF(CVEsTime2Fix_FormattedDates910[[#This Row],[Time2Fix]]&lt;0,1,0)</f>
        <v>0</v>
      </c>
      <c r="F645">
        <f>IF(AND(CVEsTime2Fix_FormattedDates910[[#This Row],[Time2Fix]]&gt;0,CVEsTime2Fix_FormattedDates910[[#This Row],[Time2Fix]]&lt;50),1,0)</f>
        <v>0</v>
      </c>
      <c r="G645">
        <f>IF(AND(CVEsTime2Fix_FormattedDates910[[#This Row],[Time2Fix]]&gt;49,CVEsTime2Fix_FormattedDates910[[#This Row],[Time2Fix]]&lt;100),1,0)</f>
        <v>0</v>
      </c>
      <c r="H645">
        <f>IF(AND(CVEsTime2Fix_FormattedDates910[[#This Row],[Time2Fix]]&gt;99,CVEsTime2Fix_FormattedDates910[[#This Row],[Time2Fix]]&lt;200),1,0)</f>
        <v>0</v>
      </c>
      <c r="I645">
        <f>IF(AND(CVEsTime2Fix_FormattedDates910[[#This Row],[Time2Fix]]&gt;199,CVEsTime2Fix_FormattedDates910[[#This Row],[Time2Fix]]&lt;300),1,0)</f>
        <v>0</v>
      </c>
      <c r="J645">
        <f>IF(AND(CVEsTime2Fix_FormattedDates910[[#This Row],[Time2Fix]]&gt;299,CVEsTime2Fix_FormattedDates910[[#This Row],[Time2Fix]]&lt;400),1,0)</f>
        <v>0</v>
      </c>
      <c r="K645">
        <f>IF(AND(CVEsTime2Fix_FormattedDates910[[#This Row],[Time2Fix]]&gt;399,CVEsTime2Fix_FormattedDates910[[#This Row],[Time2Fix]]&lt;500),1,0)</f>
        <v>0</v>
      </c>
      <c r="L645">
        <f>IF(AND(CVEsTime2Fix_FormattedDates910[[#This Row],[Time2Fix]]&gt;499,CVEsTime2Fix_FormattedDates910[[#This Row],[Time2Fix]]&lt;1000),1,0)</f>
        <v>0</v>
      </c>
    </row>
    <row r="646" spans="1:12" hidden="1" x14ac:dyDescent="0.25">
      <c r="A646" t="s">
        <v>525</v>
      </c>
      <c r="B646" s="11">
        <v>43711</v>
      </c>
      <c r="C646" s="11"/>
      <c r="D646" s="15"/>
      <c r="E646">
        <f>IF(CVEsTime2Fix_FormattedDates910[[#This Row],[Time2Fix]]&lt;0,1,0)</f>
        <v>0</v>
      </c>
      <c r="F646">
        <f>IF(AND(CVEsTime2Fix_FormattedDates910[[#This Row],[Time2Fix]]&gt;0,CVEsTime2Fix_FormattedDates910[[#This Row],[Time2Fix]]&lt;50),1,0)</f>
        <v>0</v>
      </c>
      <c r="G646">
        <f>IF(AND(CVEsTime2Fix_FormattedDates910[[#This Row],[Time2Fix]]&gt;49,CVEsTime2Fix_FormattedDates910[[#This Row],[Time2Fix]]&lt;100),1,0)</f>
        <v>0</v>
      </c>
      <c r="H646">
        <f>IF(AND(CVEsTime2Fix_FormattedDates910[[#This Row],[Time2Fix]]&gt;99,CVEsTime2Fix_FormattedDates910[[#This Row],[Time2Fix]]&lt;200),1,0)</f>
        <v>0</v>
      </c>
      <c r="I646">
        <f>IF(AND(CVEsTime2Fix_FormattedDates910[[#This Row],[Time2Fix]]&gt;199,CVEsTime2Fix_FormattedDates910[[#This Row],[Time2Fix]]&lt;300),1,0)</f>
        <v>0</v>
      </c>
      <c r="J646">
        <f>IF(AND(CVEsTime2Fix_FormattedDates910[[#This Row],[Time2Fix]]&gt;299,CVEsTime2Fix_FormattedDates910[[#This Row],[Time2Fix]]&lt;400),1,0)</f>
        <v>0</v>
      </c>
      <c r="K646">
        <f>IF(AND(CVEsTime2Fix_FormattedDates910[[#This Row],[Time2Fix]]&gt;399,CVEsTime2Fix_FormattedDates910[[#This Row],[Time2Fix]]&lt;500),1,0)</f>
        <v>0</v>
      </c>
      <c r="L646">
        <f>IF(AND(CVEsTime2Fix_FormattedDates910[[#This Row],[Time2Fix]]&gt;499,CVEsTime2Fix_FormattedDates910[[#This Row],[Time2Fix]]&lt;1000),1,0)</f>
        <v>0</v>
      </c>
    </row>
    <row r="647" spans="1:12" hidden="1" x14ac:dyDescent="0.25">
      <c r="A647" t="s">
        <v>526</v>
      </c>
      <c r="B647" s="11">
        <v>43711</v>
      </c>
      <c r="C647" s="11"/>
      <c r="D647" s="15"/>
      <c r="E647">
        <f>IF(CVEsTime2Fix_FormattedDates910[[#This Row],[Time2Fix]]&lt;0,1,0)</f>
        <v>0</v>
      </c>
      <c r="F647">
        <f>IF(AND(CVEsTime2Fix_FormattedDates910[[#This Row],[Time2Fix]]&gt;0,CVEsTime2Fix_FormattedDates910[[#This Row],[Time2Fix]]&lt;50),1,0)</f>
        <v>0</v>
      </c>
      <c r="G647">
        <f>IF(AND(CVEsTime2Fix_FormattedDates910[[#This Row],[Time2Fix]]&gt;49,CVEsTime2Fix_FormattedDates910[[#This Row],[Time2Fix]]&lt;100),1,0)</f>
        <v>0</v>
      </c>
      <c r="H647">
        <f>IF(AND(CVEsTime2Fix_FormattedDates910[[#This Row],[Time2Fix]]&gt;99,CVEsTime2Fix_FormattedDates910[[#This Row],[Time2Fix]]&lt;200),1,0)</f>
        <v>0</v>
      </c>
      <c r="I647">
        <f>IF(AND(CVEsTime2Fix_FormattedDates910[[#This Row],[Time2Fix]]&gt;199,CVEsTime2Fix_FormattedDates910[[#This Row],[Time2Fix]]&lt;300),1,0)</f>
        <v>0</v>
      </c>
      <c r="J647">
        <f>IF(AND(CVEsTime2Fix_FormattedDates910[[#This Row],[Time2Fix]]&gt;299,CVEsTime2Fix_FormattedDates910[[#This Row],[Time2Fix]]&lt;400),1,0)</f>
        <v>0</v>
      </c>
      <c r="K647">
        <f>IF(AND(CVEsTime2Fix_FormattedDates910[[#This Row],[Time2Fix]]&gt;399,CVEsTime2Fix_FormattedDates910[[#This Row],[Time2Fix]]&lt;500),1,0)</f>
        <v>0</v>
      </c>
      <c r="L647">
        <f>IF(AND(CVEsTime2Fix_FormattedDates910[[#This Row],[Time2Fix]]&gt;499,CVEsTime2Fix_FormattedDates910[[#This Row],[Time2Fix]]&lt;1000),1,0)</f>
        <v>0</v>
      </c>
    </row>
    <row r="648" spans="1:12" hidden="1" x14ac:dyDescent="0.25">
      <c r="A648" t="s">
        <v>527</v>
      </c>
      <c r="B648" s="11">
        <v>43712</v>
      </c>
      <c r="C648" s="11"/>
      <c r="D648" s="15"/>
      <c r="E648">
        <f>IF(CVEsTime2Fix_FormattedDates910[[#This Row],[Time2Fix]]&lt;0,1,0)</f>
        <v>0</v>
      </c>
      <c r="F648">
        <f>IF(AND(CVEsTime2Fix_FormattedDates910[[#This Row],[Time2Fix]]&gt;0,CVEsTime2Fix_FormattedDates910[[#This Row],[Time2Fix]]&lt;50),1,0)</f>
        <v>0</v>
      </c>
      <c r="G648">
        <f>IF(AND(CVEsTime2Fix_FormattedDates910[[#This Row],[Time2Fix]]&gt;49,CVEsTime2Fix_FormattedDates910[[#This Row],[Time2Fix]]&lt;100),1,0)</f>
        <v>0</v>
      </c>
      <c r="H648">
        <f>IF(AND(CVEsTime2Fix_FormattedDates910[[#This Row],[Time2Fix]]&gt;99,CVEsTime2Fix_FormattedDates910[[#This Row],[Time2Fix]]&lt;200),1,0)</f>
        <v>0</v>
      </c>
      <c r="I648">
        <f>IF(AND(CVEsTime2Fix_FormattedDates910[[#This Row],[Time2Fix]]&gt;199,CVEsTime2Fix_FormattedDates910[[#This Row],[Time2Fix]]&lt;300),1,0)</f>
        <v>0</v>
      </c>
      <c r="J648">
        <f>IF(AND(CVEsTime2Fix_FormattedDates910[[#This Row],[Time2Fix]]&gt;299,CVEsTime2Fix_FormattedDates910[[#This Row],[Time2Fix]]&lt;400),1,0)</f>
        <v>0</v>
      </c>
      <c r="K648">
        <f>IF(AND(CVEsTime2Fix_FormattedDates910[[#This Row],[Time2Fix]]&gt;399,CVEsTime2Fix_FormattedDates910[[#This Row],[Time2Fix]]&lt;500),1,0)</f>
        <v>0</v>
      </c>
      <c r="L648">
        <f>IF(AND(CVEsTime2Fix_FormattedDates910[[#This Row],[Time2Fix]]&gt;499,CVEsTime2Fix_FormattedDates910[[#This Row],[Time2Fix]]&lt;1000),1,0)</f>
        <v>0</v>
      </c>
    </row>
    <row r="649" spans="1:12" hidden="1" x14ac:dyDescent="0.25">
      <c r="A649" t="s">
        <v>528</v>
      </c>
      <c r="B649" s="11">
        <v>43440</v>
      </c>
      <c r="C649" s="11"/>
      <c r="D649" s="15"/>
      <c r="E649">
        <f>IF(CVEsTime2Fix_FormattedDates910[[#This Row],[Time2Fix]]&lt;0,1,0)</f>
        <v>0</v>
      </c>
      <c r="F649">
        <f>IF(AND(CVEsTime2Fix_FormattedDates910[[#This Row],[Time2Fix]]&gt;0,CVEsTime2Fix_FormattedDates910[[#This Row],[Time2Fix]]&lt;50),1,0)</f>
        <v>0</v>
      </c>
      <c r="G649">
        <f>IF(AND(CVEsTime2Fix_FormattedDates910[[#This Row],[Time2Fix]]&gt;49,CVEsTime2Fix_FormattedDates910[[#This Row],[Time2Fix]]&lt;100),1,0)</f>
        <v>0</v>
      </c>
      <c r="H649">
        <f>IF(AND(CVEsTime2Fix_FormattedDates910[[#This Row],[Time2Fix]]&gt;99,CVEsTime2Fix_FormattedDates910[[#This Row],[Time2Fix]]&lt;200),1,0)</f>
        <v>0</v>
      </c>
      <c r="I649">
        <f>IF(AND(CVEsTime2Fix_FormattedDates910[[#This Row],[Time2Fix]]&gt;199,CVEsTime2Fix_FormattedDates910[[#This Row],[Time2Fix]]&lt;300),1,0)</f>
        <v>0</v>
      </c>
      <c r="J649">
        <f>IF(AND(CVEsTime2Fix_FormattedDates910[[#This Row],[Time2Fix]]&gt;299,CVEsTime2Fix_FormattedDates910[[#This Row],[Time2Fix]]&lt;400),1,0)</f>
        <v>0</v>
      </c>
      <c r="K649">
        <f>IF(AND(CVEsTime2Fix_FormattedDates910[[#This Row],[Time2Fix]]&gt;399,CVEsTime2Fix_FormattedDates910[[#This Row],[Time2Fix]]&lt;500),1,0)</f>
        <v>0</v>
      </c>
      <c r="L649">
        <f>IF(AND(CVEsTime2Fix_FormattedDates910[[#This Row],[Time2Fix]]&gt;499,CVEsTime2Fix_FormattedDates910[[#This Row],[Time2Fix]]&lt;1000),1,0)</f>
        <v>0</v>
      </c>
    </row>
    <row r="650" spans="1:12" hidden="1" x14ac:dyDescent="0.25">
      <c r="A650" t="s">
        <v>529</v>
      </c>
      <c r="B650" s="11">
        <v>43440</v>
      </c>
      <c r="C650" s="11" t="s">
        <v>1180</v>
      </c>
      <c r="D650" s="15">
        <v>103</v>
      </c>
      <c r="E650">
        <f>IF(CVEsTime2Fix_FormattedDates910[[#This Row],[Time2Fix]]&lt;0,1,0)</f>
        <v>0</v>
      </c>
      <c r="F650">
        <f>IF(AND(CVEsTime2Fix_FormattedDates910[[#This Row],[Time2Fix]]&gt;0,CVEsTime2Fix_FormattedDates910[[#This Row],[Time2Fix]]&lt;50),1,0)</f>
        <v>0</v>
      </c>
      <c r="G650">
        <f>IF(AND(CVEsTime2Fix_FormattedDates910[[#This Row],[Time2Fix]]&gt;49,CVEsTime2Fix_FormattedDates910[[#This Row],[Time2Fix]]&lt;100),1,0)</f>
        <v>0</v>
      </c>
      <c r="H650">
        <f>IF(AND(CVEsTime2Fix_FormattedDates910[[#This Row],[Time2Fix]]&gt;99,CVEsTime2Fix_FormattedDates910[[#This Row],[Time2Fix]]&lt;200),1,0)</f>
        <v>1</v>
      </c>
      <c r="I650">
        <f>IF(AND(CVEsTime2Fix_FormattedDates910[[#This Row],[Time2Fix]]&gt;199,CVEsTime2Fix_FormattedDates910[[#This Row],[Time2Fix]]&lt;300),1,0)</f>
        <v>0</v>
      </c>
      <c r="J650">
        <f>IF(AND(CVEsTime2Fix_FormattedDates910[[#This Row],[Time2Fix]]&gt;299,CVEsTime2Fix_FormattedDates910[[#This Row],[Time2Fix]]&lt;400),1,0)</f>
        <v>0</v>
      </c>
      <c r="K650">
        <f>IF(AND(CVEsTime2Fix_FormattedDates910[[#This Row],[Time2Fix]]&gt;399,CVEsTime2Fix_FormattedDates910[[#This Row],[Time2Fix]]&lt;500),1,0)</f>
        <v>0</v>
      </c>
      <c r="L650">
        <f>IF(AND(CVEsTime2Fix_FormattedDates910[[#This Row],[Time2Fix]]&gt;499,CVEsTime2Fix_FormattedDates910[[#This Row],[Time2Fix]]&lt;1000),1,0)</f>
        <v>0</v>
      </c>
    </row>
    <row r="651" spans="1:12" hidden="1" x14ac:dyDescent="0.25">
      <c r="A651" t="s">
        <v>531</v>
      </c>
      <c r="B651" s="11">
        <v>43712</v>
      </c>
      <c r="C651" s="11"/>
      <c r="D651" s="15"/>
      <c r="E651">
        <f>IF(CVEsTime2Fix_FormattedDates910[[#This Row],[Time2Fix]]&lt;0,1,0)</f>
        <v>0</v>
      </c>
      <c r="F651">
        <f>IF(AND(CVEsTime2Fix_FormattedDates910[[#This Row],[Time2Fix]]&gt;0,CVEsTime2Fix_FormattedDates910[[#This Row],[Time2Fix]]&lt;50),1,0)</f>
        <v>0</v>
      </c>
      <c r="G651">
        <f>IF(AND(CVEsTime2Fix_FormattedDates910[[#This Row],[Time2Fix]]&gt;49,CVEsTime2Fix_FormattedDates910[[#This Row],[Time2Fix]]&lt;100),1,0)</f>
        <v>0</v>
      </c>
      <c r="H651">
        <f>IF(AND(CVEsTime2Fix_FormattedDates910[[#This Row],[Time2Fix]]&gt;99,CVEsTime2Fix_FormattedDates910[[#This Row],[Time2Fix]]&lt;200),1,0)</f>
        <v>0</v>
      </c>
      <c r="I651">
        <f>IF(AND(CVEsTime2Fix_FormattedDates910[[#This Row],[Time2Fix]]&gt;199,CVEsTime2Fix_FormattedDates910[[#This Row],[Time2Fix]]&lt;300),1,0)</f>
        <v>0</v>
      </c>
      <c r="J651">
        <f>IF(AND(CVEsTime2Fix_FormattedDates910[[#This Row],[Time2Fix]]&gt;299,CVEsTime2Fix_FormattedDates910[[#This Row],[Time2Fix]]&lt;400),1,0)</f>
        <v>0</v>
      </c>
      <c r="K651">
        <f>IF(AND(CVEsTime2Fix_FormattedDates910[[#This Row],[Time2Fix]]&gt;399,CVEsTime2Fix_FormattedDates910[[#This Row],[Time2Fix]]&lt;500),1,0)</f>
        <v>0</v>
      </c>
      <c r="L651">
        <f>IF(AND(CVEsTime2Fix_FormattedDates910[[#This Row],[Time2Fix]]&gt;499,CVEsTime2Fix_FormattedDates910[[#This Row],[Time2Fix]]&lt;1000),1,0)</f>
        <v>0</v>
      </c>
    </row>
    <row r="652" spans="1:12" hidden="1" x14ac:dyDescent="0.25">
      <c r="A652" t="s">
        <v>532</v>
      </c>
      <c r="B652" s="11">
        <v>43712</v>
      </c>
      <c r="C652" s="11"/>
      <c r="D652" s="15"/>
      <c r="E652">
        <f>IF(CVEsTime2Fix_FormattedDates910[[#This Row],[Time2Fix]]&lt;0,1,0)</f>
        <v>0</v>
      </c>
      <c r="F652">
        <f>IF(AND(CVEsTime2Fix_FormattedDates910[[#This Row],[Time2Fix]]&gt;0,CVEsTime2Fix_FormattedDates910[[#This Row],[Time2Fix]]&lt;50),1,0)</f>
        <v>0</v>
      </c>
      <c r="G652">
        <f>IF(AND(CVEsTime2Fix_FormattedDates910[[#This Row],[Time2Fix]]&gt;49,CVEsTime2Fix_FormattedDates910[[#This Row],[Time2Fix]]&lt;100),1,0)</f>
        <v>0</v>
      </c>
      <c r="H652">
        <f>IF(AND(CVEsTime2Fix_FormattedDates910[[#This Row],[Time2Fix]]&gt;99,CVEsTime2Fix_FormattedDates910[[#This Row],[Time2Fix]]&lt;200),1,0)</f>
        <v>0</v>
      </c>
      <c r="I652">
        <f>IF(AND(CVEsTime2Fix_FormattedDates910[[#This Row],[Time2Fix]]&gt;199,CVEsTime2Fix_FormattedDates910[[#This Row],[Time2Fix]]&lt;300),1,0)</f>
        <v>0</v>
      </c>
      <c r="J652">
        <f>IF(AND(CVEsTime2Fix_FormattedDates910[[#This Row],[Time2Fix]]&gt;299,CVEsTime2Fix_FormattedDates910[[#This Row],[Time2Fix]]&lt;400),1,0)</f>
        <v>0</v>
      </c>
      <c r="K652">
        <f>IF(AND(CVEsTime2Fix_FormattedDates910[[#This Row],[Time2Fix]]&gt;399,CVEsTime2Fix_FormattedDates910[[#This Row],[Time2Fix]]&lt;500),1,0)</f>
        <v>0</v>
      </c>
      <c r="L652">
        <f>IF(AND(CVEsTime2Fix_FormattedDates910[[#This Row],[Time2Fix]]&gt;499,CVEsTime2Fix_FormattedDates910[[#This Row],[Time2Fix]]&lt;1000),1,0)</f>
        <v>0</v>
      </c>
    </row>
    <row r="653" spans="1:12" hidden="1" x14ac:dyDescent="0.25">
      <c r="A653" t="s">
        <v>533</v>
      </c>
      <c r="B653" s="11">
        <v>43712</v>
      </c>
      <c r="C653" s="11"/>
      <c r="D653" s="15"/>
      <c r="E653">
        <f>IF(CVEsTime2Fix_FormattedDates910[[#This Row],[Time2Fix]]&lt;0,1,0)</f>
        <v>0</v>
      </c>
      <c r="F653">
        <f>IF(AND(CVEsTime2Fix_FormattedDates910[[#This Row],[Time2Fix]]&gt;0,CVEsTime2Fix_FormattedDates910[[#This Row],[Time2Fix]]&lt;50),1,0)</f>
        <v>0</v>
      </c>
      <c r="G653">
        <f>IF(AND(CVEsTime2Fix_FormattedDates910[[#This Row],[Time2Fix]]&gt;49,CVEsTime2Fix_FormattedDates910[[#This Row],[Time2Fix]]&lt;100),1,0)</f>
        <v>0</v>
      </c>
      <c r="H653">
        <f>IF(AND(CVEsTime2Fix_FormattedDates910[[#This Row],[Time2Fix]]&gt;99,CVEsTime2Fix_FormattedDates910[[#This Row],[Time2Fix]]&lt;200),1,0)</f>
        <v>0</v>
      </c>
      <c r="I653">
        <f>IF(AND(CVEsTime2Fix_FormattedDates910[[#This Row],[Time2Fix]]&gt;199,CVEsTime2Fix_FormattedDates910[[#This Row],[Time2Fix]]&lt;300),1,0)</f>
        <v>0</v>
      </c>
      <c r="J653">
        <f>IF(AND(CVEsTime2Fix_FormattedDates910[[#This Row],[Time2Fix]]&gt;299,CVEsTime2Fix_FormattedDates910[[#This Row],[Time2Fix]]&lt;400),1,0)</f>
        <v>0</v>
      </c>
      <c r="K653">
        <f>IF(AND(CVEsTime2Fix_FormattedDates910[[#This Row],[Time2Fix]]&gt;399,CVEsTime2Fix_FormattedDates910[[#This Row],[Time2Fix]]&lt;500),1,0)</f>
        <v>0</v>
      </c>
      <c r="L653">
        <f>IF(AND(CVEsTime2Fix_FormattedDates910[[#This Row],[Time2Fix]]&gt;499,CVEsTime2Fix_FormattedDates910[[#This Row],[Time2Fix]]&lt;1000),1,0)</f>
        <v>0</v>
      </c>
    </row>
    <row r="654" spans="1:12" hidden="1" x14ac:dyDescent="0.25">
      <c r="A654" t="s">
        <v>534</v>
      </c>
      <c r="B654" s="11">
        <v>43712</v>
      </c>
      <c r="C654" s="11"/>
      <c r="D654" s="15"/>
      <c r="E654">
        <f>IF(CVEsTime2Fix_FormattedDates910[[#This Row],[Time2Fix]]&lt;0,1,0)</f>
        <v>0</v>
      </c>
      <c r="F654">
        <f>IF(AND(CVEsTime2Fix_FormattedDates910[[#This Row],[Time2Fix]]&gt;0,CVEsTime2Fix_FormattedDates910[[#This Row],[Time2Fix]]&lt;50),1,0)</f>
        <v>0</v>
      </c>
      <c r="G654">
        <f>IF(AND(CVEsTime2Fix_FormattedDates910[[#This Row],[Time2Fix]]&gt;49,CVEsTime2Fix_FormattedDates910[[#This Row],[Time2Fix]]&lt;100),1,0)</f>
        <v>0</v>
      </c>
      <c r="H654">
        <f>IF(AND(CVEsTime2Fix_FormattedDates910[[#This Row],[Time2Fix]]&gt;99,CVEsTime2Fix_FormattedDates910[[#This Row],[Time2Fix]]&lt;200),1,0)</f>
        <v>0</v>
      </c>
      <c r="I654">
        <f>IF(AND(CVEsTime2Fix_FormattedDates910[[#This Row],[Time2Fix]]&gt;199,CVEsTime2Fix_FormattedDates910[[#This Row],[Time2Fix]]&lt;300),1,0)</f>
        <v>0</v>
      </c>
      <c r="J654">
        <f>IF(AND(CVEsTime2Fix_FormattedDates910[[#This Row],[Time2Fix]]&gt;299,CVEsTime2Fix_FormattedDates910[[#This Row],[Time2Fix]]&lt;400),1,0)</f>
        <v>0</v>
      </c>
      <c r="K654">
        <f>IF(AND(CVEsTime2Fix_FormattedDates910[[#This Row],[Time2Fix]]&gt;399,CVEsTime2Fix_FormattedDates910[[#This Row],[Time2Fix]]&lt;500),1,0)</f>
        <v>0</v>
      </c>
      <c r="L654">
        <f>IF(AND(CVEsTime2Fix_FormattedDates910[[#This Row],[Time2Fix]]&gt;499,CVEsTime2Fix_FormattedDates910[[#This Row],[Time2Fix]]&lt;1000),1,0)</f>
        <v>0</v>
      </c>
    </row>
    <row r="655" spans="1:12" hidden="1" x14ac:dyDescent="0.25">
      <c r="A655" t="s">
        <v>535</v>
      </c>
      <c r="B655" s="11">
        <v>43712</v>
      </c>
      <c r="C655" s="11"/>
      <c r="D655" s="15"/>
      <c r="E655">
        <f>IF(CVEsTime2Fix_FormattedDates910[[#This Row],[Time2Fix]]&lt;0,1,0)</f>
        <v>0</v>
      </c>
      <c r="F655">
        <f>IF(AND(CVEsTime2Fix_FormattedDates910[[#This Row],[Time2Fix]]&gt;0,CVEsTime2Fix_FormattedDates910[[#This Row],[Time2Fix]]&lt;50),1,0)</f>
        <v>0</v>
      </c>
      <c r="G655">
        <f>IF(AND(CVEsTime2Fix_FormattedDates910[[#This Row],[Time2Fix]]&gt;49,CVEsTime2Fix_FormattedDates910[[#This Row],[Time2Fix]]&lt;100),1,0)</f>
        <v>0</v>
      </c>
      <c r="H655">
        <f>IF(AND(CVEsTime2Fix_FormattedDates910[[#This Row],[Time2Fix]]&gt;99,CVEsTime2Fix_FormattedDates910[[#This Row],[Time2Fix]]&lt;200),1,0)</f>
        <v>0</v>
      </c>
      <c r="I655">
        <f>IF(AND(CVEsTime2Fix_FormattedDates910[[#This Row],[Time2Fix]]&gt;199,CVEsTime2Fix_FormattedDates910[[#This Row],[Time2Fix]]&lt;300),1,0)</f>
        <v>0</v>
      </c>
      <c r="J655">
        <f>IF(AND(CVEsTime2Fix_FormattedDates910[[#This Row],[Time2Fix]]&gt;299,CVEsTime2Fix_FormattedDates910[[#This Row],[Time2Fix]]&lt;400),1,0)</f>
        <v>0</v>
      </c>
      <c r="K655">
        <f>IF(AND(CVEsTime2Fix_FormattedDates910[[#This Row],[Time2Fix]]&gt;399,CVEsTime2Fix_FormattedDates910[[#This Row],[Time2Fix]]&lt;500),1,0)</f>
        <v>0</v>
      </c>
      <c r="L655">
        <f>IF(AND(CVEsTime2Fix_FormattedDates910[[#This Row],[Time2Fix]]&gt;499,CVEsTime2Fix_FormattedDates910[[#This Row],[Time2Fix]]&lt;1000),1,0)</f>
        <v>0</v>
      </c>
    </row>
    <row r="656" spans="1:12" hidden="1" x14ac:dyDescent="0.25">
      <c r="A656" t="s">
        <v>536</v>
      </c>
      <c r="B656" s="11">
        <v>43712</v>
      </c>
      <c r="C656" s="11"/>
      <c r="D656" s="15"/>
      <c r="E656">
        <f>IF(CVEsTime2Fix_FormattedDates910[[#This Row],[Time2Fix]]&lt;0,1,0)</f>
        <v>0</v>
      </c>
      <c r="F656">
        <f>IF(AND(CVEsTime2Fix_FormattedDates910[[#This Row],[Time2Fix]]&gt;0,CVEsTime2Fix_FormattedDates910[[#This Row],[Time2Fix]]&lt;50),1,0)</f>
        <v>0</v>
      </c>
      <c r="G656">
        <f>IF(AND(CVEsTime2Fix_FormattedDates910[[#This Row],[Time2Fix]]&gt;49,CVEsTime2Fix_FormattedDates910[[#This Row],[Time2Fix]]&lt;100),1,0)</f>
        <v>0</v>
      </c>
      <c r="H656">
        <f>IF(AND(CVEsTime2Fix_FormattedDates910[[#This Row],[Time2Fix]]&gt;99,CVEsTime2Fix_FormattedDates910[[#This Row],[Time2Fix]]&lt;200),1,0)</f>
        <v>0</v>
      </c>
      <c r="I656">
        <f>IF(AND(CVEsTime2Fix_FormattedDates910[[#This Row],[Time2Fix]]&gt;199,CVEsTime2Fix_FormattedDates910[[#This Row],[Time2Fix]]&lt;300),1,0)</f>
        <v>0</v>
      </c>
      <c r="J656">
        <f>IF(AND(CVEsTime2Fix_FormattedDates910[[#This Row],[Time2Fix]]&gt;299,CVEsTime2Fix_FormattedDates910[[#This Row],[Time2Fix]]&lt;400),1,0)</f>
        <v>0</v>
      </c>
      <c r="K656">
        <f>IF(AND(CVEsTime2Fix_FormattedDates910[[#This Row],[Time2Fix]]&gt;399,CVEsTime2Fix_FormattedDates910[[#This Row],[Time2Fix]]&lt;500),1,0)</f>
        <v>0</v>
      </c>
      <c r="L656">
        <f>IF(AND(CVEsTime2Fix_FormattedDates910[[#This Row],[Time2Fix]]&gt;499,CVEsTime2Fix_FormattedDates910[[#This Row],[Time2Fix]]&lt;1000),1,0)</f>
        <v>0</v>
      </c>
    </row>
    <row r="657" spans="1:12" hidden="1" x14ac:dyDescent="0.25">
      <c r="A657" t="s">
        <v>537</v>
      </c>
      <c r="B657" s="11">
        <v>43712</v>
      </c>
      <c r="C657" s="11"/>
      <c r="D657" s="15"/>
      <c r="E657">
        <f>IF(CVEsTime2Fix_FormattedDates910[[#This Row],[Time2Fix]]&lt;0,1,0)</f>
        <v>0</v>
      </c>
      <c r="F657">
        <f>IF(AND(CVEsTime2Fix_FormattedDates910[[#This Row],[Time2Fix]]&gt;0,CVEsTime2Fix_FormattedDates910[[#This Row],[Time2Fix]]&lt;50),1,0)</f>
        <v>0</v>
      </c>
      <c r="G657">
        <f>IF(AND(CVEsTime2Fix_FormattedDates910[[#This Row],[Time2Fix]]&gt;49,CVEsTime2Fix_FormattedDates910[[#This Row],[Time2Fix]]&lt;100),1,0)</f>
        <v>0</v>
      </c>
      <c r="H657">
        <f>IF(AND(CVEsTime2Fix_FormattedDates910[[#This Row],[Time2Fix]]&gt;99,CVEsTime2Fix_FormattedDates910[[#This Row],[Time2Fix]]&lt;200),1,0)</f>
        <v>0</v>
      </c>
      <c r="I657">
        <f>IF(AND(CVEsTime2Fix_FormattedDates910[[#This Row],[Time2Fix]]&gt;199,CVEsTime2Fix_FormattedDates910[[#This Row],[Time2Fix]]&lt;300),1,0)</f>
        <v>0</v>
      </c>
      <c r="J657">
        <f>IF(AND(CVEsTime2Fix_FormattedDates910[[#This Row],[Time2Fix]]&gt;299,CVEsTime2Fix_FormattedDates910[[#This Row],[Time2Fix]]&lt;400),1,0)</f>
        <v>0</v>
      </c>
      <c r="K657">
        <f>IF(AND(CVEsTime2Fix_FormattedDates910[[#This Row],[Time2Fix]]&gt;399,CVEsTime2Fix_FormattedDates910[[#This Row],[Time2Fix]]&lt;500),1,0)</f>
        <v>0</v>
      </c>
      <c r="L657">
        <f>IF(AND(CVEsTime2Fix_FormattedDates910[[#This Row],[Time2Fix]]&gt;499,CVEsTime2Fix_FormattedDates910[[#This Row],[Time2Fix]]&lt;1000),1,0)</f>
        <v>0</v>
      </c>
    </row>
    <row r="658" spans="1:12" hidden="1" x14ac:dyDescent="0.25">
      <c r="A658" t="s">
        <v>538</v>
      </c>
      <c r="B658" s="11">
        <v>43712</v>
      </c>
      <c r="C658" s="11"/>
      <c r="D658" s="15"/>
      <c r="E658">
        <f>IF(CVEsTime2Fix_FormattedDates910[[#This Row],[Time2Fix]]&lt;0,1,0)</f>
        <v>0</v>
      </c>
      <c r="F658">
        <f>IF(AND(CVEsTime2Fix_FormattedDates910[[#This Row],[Time2Fix]]&gt;0,CVEsTime2Fix_FormattedDates910[[#This Row],[Time2Fix]]&lt;50),1,0)</f>
        <v>0</v>
      </c>
      <c r="G658">
        <f>IF(AND(CVEsTime2Fix_FormattedDates910[[#This Row],[Time2Fix]]&gt;49,CVEsTime2Fix_FormattedDates910[[#This Row],[Time2Fix]]&lt;100),1,0)</f>
        <v>0</v>
      </c>
      <c r="H658">
        <f>IF(AND(CVEsTime2Fix_FormattedDates910[[#This Row],[Time2Fix]]&gt;99,CVEsTime2Fix_FormattedDates910[[#This Row],[Time2Fix]]&lt;200),1,0)</f>
        <v>0</v>
      </c>
      <c r="I658">
        <f>IF(AND(CVEsTime2Fix_FormattedDates910[[#This Row],[Time2Fix]]&gt;199,CVEsTime2Fix_FormattedDates910[[#This Row],[Time2Fix]]&lt;300),1,0)</f>
        <v>0</v>
      </c>
      <c r="J658">
        <f>IF(AND(CVEsTime2Fix_FormattedDates910[[#This Row],[Time2Fix]]&gt;299,CVEsTime2Fix_FormattedDates910[[#This Row],[Time2Fix]]&lt;400),1,0)</f>
        <v>0</v>
      </c>
      <c r="K658">
        <f>IF(AND(CVEsTime2Fix_FormattedDates910[[#This Row],[Time2Fix]]&gt;399,CVEsTime2Fix_FormattedDates910[[#This Row],[Time2Fix]]&lt;500),1,0)</f>
        <v>0</v>
      </c>
      <c r="L658">
        <f>IF(AND(CVEsTime2Fix_FormattedDates910[[#This Row],[Time2Fix]]&gt;499,CVEsTime2Fix_FormattedDates910[[#This Row],[Time2Fix]]&lt;1000),1,0)</f>
        <v>0</v>
      </c>
    </row>
    <row r="659" spans="1:12" hidden="1" x14ac:dyDescent="0.25">
      <c r="A659" t="s">
        <v>539</v>
      </c>
      <c r="B659" s="11">
        <v>43712</v>
      </c>
      <c r="C659" s="11"/>
      <c r="D659" s="15"/>
      <c r="E659">
        <f>IF(CVEsTime2Fix_FormattedDates910[[#This Row],[Time2Fix]]&lt;0,1,0)</f>
        <v>0</v>
      </c>
      <c r="F659">
        <f>IF(AND(CVEsTime2Fix_FormattedDates910[[#This Row],[Time2Fix]]&gt;0,CVEsTime2Fix_FormattedDates910[[#This Row],[Time2Fix]]&lt;50),1,0)</f>
        <v>0</v>
      </c>
      <c r="G659">
        <f>IF(AND(CVEsTime2Fix_FormattedDates910[[#This Row],[Time2Fix]]&gt;49,CVEsTime2Fix_FormattedDates910[[#This Row],[Time2Fix]]&lt;100),1,0)</f>
        <v>0</v>
      </c>
      <c r="H659">
        <f>IF(AND(CVEsTime2Fix_FormattedDates910[[#This Row],[Time2Fix]]&gt;99,CVEsTime2Fix_FormattedDates910[[#This Row],[Time2Fix]]&lt;200),1,0)</f>
        <v>0</v>
      </c>
      <c r="I659">
        <f>IF(AND(CVEsTime2Fix_FormattedDates910[[#This Row],[Time2Fix]]&gt;199,CVEsTime2Fix_FormattedDates910[[#This Row],[Time2Fix]]&lt;300),1,0)</f>
        <v>0</v>
      </c>
      <c r="J659">
        <f>IF(AND(CVEsTime2Fix_FormattedDates910[[#This Row],[Time2Fix]]&gt;299,CVEsTime2Fix_FormattedDates910[[#This Row],[Time2Fix]]&lt;400),1,0)</f>
        <v>0</v>
      </c>
      <c r="K659">
        <f>IF(AND(CVEsTime2Fix_FormattedDates910[[#This Row],[Time2Fix]]&gt;399,CVEsTime2Fix_FormattedDates910[[#This Row],[Time2Fix]]&lt;500),1,0)</f>
        <v>0</v>
      </c>
      <c r="L659">
        <f>IF(AND(CVEsTime2Fix_FormattedDates910[[#This Row],[Time2Fix]]&gt;499,CVEsTime2Fix_FormattedDates910[[#This Row],[Time2Fix]]&lt;1000),1,0)</f>
        <v>0</v>
      </c>
    </row>
    <row r="660" spans="1:12" hidden="1" x14ac:dyDescent="0.25">
      <c r="A660" t="s">
        <v>540</v>
      </c>
      <c r="B660" s="11">
        <v>43712</v>
      </c>
      <c r="C660" s="11"/>
      <c r="D660" s="15"/>
      <c r="E660">
        <f>IF(CVEsTime2Fix_FormattedDates910[[#This Row],[Time2Fix]]&lt;0,1,0)</f>
        <v>0</v>
      </c>
      <c r="F660">
        <f>IF(AND(CVEsTime2Fix_FormattedDates910[[#This Row],[Time2Fix]]&gt;0,CVEsTime2Fix_FormattedDates910[[#This Row],[Time2Fix]]&lt;50),1,0)</f>
        <v>0</v>
      </c>
      <c r="G660">
        <f>IF(AND(CVEsTime2Fix_FormattedDates910[[#This Row],[Time2Fix]]&gt;49,CVEsTime2Fix_FormattedDates910[[#This Row],[Time2Fix]]&lt;100),1,0)</f>
        <v>0</v>
      </c>
      <c r="H660">
        <f>IF(AND(CVEsTime2Fix_FormattedDates910[[#This Row],[Time2Fix]]&gt;99,CVEsTime2Fix_FormattedDates910[[#This Row],[Time2Fix]]&lt;200),1,0)</f>
        <v>0</v>
      </c>
      <c r="I660">
        <f>IF(AND(CVEsTime2Fix_FormattedDates910[[#This Row],[Time2Fix]]&gt;199,CVEsTime2Fix_FormattedDates910[[#This Row],[Time2Fix]]&lt;300),1,0)</f>
        <v>0</v>
      </c>
      <c r="J660">
        <f>IF(AND(CVEsTime2Fix_FormattedDates910[[#This Row],[Time2Fix]]&gt;299,CVEsTime2Fix_FormattedDates910[[#This Row],[Time2Fix]]&lt;400),1,0)</f>
        <v>0</v>
      </c>
      <c r="K660">
        <f>IF(AND(CVEsTime2Fix_FormattedDates910[[#This Row],[Time2Fix]]&gt;399,CVEsTime2Fix_FormattedDates910[[#This Row],[Time2Fix]]&lt;500),1,0)</f>
        <v>0</v>
      </c>
      <c r="L660">
        <f>IF(AND(CVEsTime2Fix_FormattedDates910[[#This Row],[Time2Fix]]&gt;499,CVEsTime2Fix_FormattedDates910[[#This Row],[Time2Fix]]&lt;1000),1,0)</f>
        <v>0</v>
      </c>
    </row>
    <row r="661" spans="1:12" hidden="1" x14ac:dyDescent="0.25">
      <c r="A661" t="s">
        <v>541</v>
      </c>
      <c r="B661" s="11">
        <v>43712</v>
      </c>
      <c r="C661" s="11"/>
      <c r="D661" s="15"/>
      <c r="E661">
        <f>IF(CVEsTime2Fix_FormattedDates910[[#This Row],[Time2Fix]]&lt;0,1,0)</f>
        <v>0</v>
      </c>
      <c r="F661">
        <f>IF(AND(CVEsTime2Fix_FormattedDates910[[#This Row],[Time2Fix]]&gt;0,CVEsTime2Fix_FormattedDates910[[#This Row],[Time2Fix]]&lt;50),1,0)</f>
        <v>0</v>
      </c>
      <c r="G661">
        <f>IF(AND(CVEsTime2Fix_FormattedDates910[[#This Row],[Time2Fix]]&gt;49,CVEsTime2Fix_FormattedDates910[[#This Row],[Time2Fix]]&lt;100),1,0)</f>
        <v>0</v>
      </c>
      <c r="H661">
        <f>IF(AND(CVEsTime2Fix_FormattedDates910[[#This Row],[Time2Fix]]&gt;99,CVEsTime2Fix_FormattedDates910[[#This Row],[Time2Fix]]&lt;200),1,0)</f>
        <v>0</v>
      </c>
      <c r="I661">
        <f>IF(AND(CVEsTime2Fix_FormattedDates910[[#This Row],[Time2Fix]]&gt;199,CVEsTime2Fix_FormattedDates910[[#This Row],[Time2Fix]]&lt;300),1,0)</f>
        <v>0</v>
      </c>
      <c r="J661">
        <f>IF(AND(CVEsTime2Fix_FormattedDates910[[#This Row],[Time2Fix]]&gt;299,CVEsTime2Fix_FormattedDates910[[#This Row],[Time2Fix]]&lt;400),1,0)</f>
        <v>0</v>
      </c>
      <c r="K661">
        <f>IF(AND(CVEsTime2Fix_FormattedDates910[[#This Row],[Time2Fix]]&gt;399,CVEsTime2Fix_FormattedDates910[[#This Row],[Time2Fix]]&lt;500),1,0)</f>
        <v>0</v>
      </c>
      <c r="L661">
        <f>IF(AND(CVEsTime2Fix_FormattedDates910[[#This Row],[Time2Fix]]&gt;499,CVEsTime2Fix_FormattedDates910[[#This Row],[Time2Fix]]&lt;1000),1,0)</f>
        <v>0</v>
      </c>
    </row>
    <row r="662" spans="1:12" hidden="1" x14ac:dyDescent="0.25">
      <c r="A662" t="s">
        <v>542</v>
      </c>
      <c r="B662" s="11">
        <v>43440</v>
      </c>
      <c r="C662" s="11"/>
      <c r="D662" s="15"/>
      <c r="E662">
        <f>IF(CVEsTime2Fix_FormattedDates910[[#This Row],[Time2Fix]]&lt;0,1,0)</f>
        <v>0</v>
      </c>
      <c r="F662">
        <f>IF(AND(CVEsTime2Fix_FormattedDates910[[#This Row],[Time2Fix]]&gt;0,CVEsTime2Fix_FormattedDates910[[#This Row],[Time2Fix]]&lt;50),1,0)</f>
        <v>0</v>
      </c>
      <c r="G662">
        <f>IF(AND(CVEsTime2Fix_FormattedDates910[[#This Row],[Time2Fix]]&gt;49,CVEsTime2Fix_FormattedDates910[[#This Row],[Time2Fix]]&lt;100),1,0)</f>
        <v>0</v>
      </c>
      <c r="H662">
        <f>IF(AND(CVEsTime2Fix_FormattedDates910[[#This Row],[Time2Fix]]&gt;99,CVEsTime2Fix_FormattedDates910[[#This Row],[Time2Fix]]&lt;200),1,0)</f>
        <v>0</v>
      </c>
      <c r="I662">
        <f>IF(AND(CVEsTime2Fix_FormattedDates910[[#This Row],[Time2Fix]]&gt;199,CVEsTime2Fix_FormattedDates910[[#This Row],[Time2Fix]]&lt;300),1,0)</f>
        <v>0</v>
      </c>
      <c r="J662">
        <f>IF(AND(CVEsTime2Fix_FormattedDates910[[#This Row],[Time2Fix]]&gt;299,CVEsTime2Fix_FormattedDates910[[#This Row],[Time2Fix]]&lt;400),1,0)</f>
        <v>0</v>
      </c>
      <c r="K662">
        <f>IF(AND(CVEsTime2Fix_FormattedDates910[[#This Row],[Time2Fix]]&gt;399,CVEsTime2Fix_FormattedDates910[[#This Row],[Time2Fix]]&lt;500),1,0)</f>
        <v>0</v>
      </c>
      <c r="L662">
        <f>IF(AND(CVEsTime2Fix_FormattedDates910[[#This Row],[Time2Fix]]&gt;499,CVEsTime2Fix_FormattedDates910[[#This Row],[Time2Fix]]&lt;1000),1,0)</f>
        <v>0</v>
      </c>
    </row>
    <row r="663" spans="1:12" hidden="1" x14ac:dyDescent="0.25">
      <c r="A663" t="s">
        <v>543</v>
      </c>
      <c r="B663" s="11">
        <v>43440</v>
      </c>
      <c r="C663" s="11" t="s">
        <v>1179</v>
      </c>
      <c r="D663" s="15">
        <v>90</v>
      </c>
      <c r="E663">
        <f>IF(CVEsTime2Fix_FormattedDates910[[#This Row],[Time2Fix]]&lt;0,1,0)</f>
        <v>0</v>
      </c>
      <c r="F663">
        <f>IF(AND(CVEsTime2Fix_FormattedDates910[[#This Row],[Time2Fix]]&gt;0,CVEsTime2Fix_FormattedDates910[[#This Row],[Time2Fix]]&lt;50),1,0)</f>
        <v>0</v>
      </c>
      <c r="G663">
        <f>IF(AND(CVEsTime2Fix_FormattedDates910[[#This Row],[Time2Fix]]&gt;49,CVEsTime2Fix_FormattedDates910[[#This Row],[Time2Fix]]&lt;100),1,0)</f>
        <v>1</v>
      </c>
      <c r="H663">
        <f>IF(AND(CVEsTime2Fix_FormattedDates910[[#This Row],[Time2Fix]]&gt;99,CVEsTime2Fix_FormattedDates910[[#This Row],[Time2Fix]]&lt;200),1,0)</f>
        <v>0</v>
      </c>
      <c r="I663">
        <f>IF(AND(CVEsTime2Fix_FormattedDates910[[#This Row],[Time2Fix]]&gt;199,CVEsTime2Fix_FormattedDates910[[#This Row],[Time2Fix]]&lt;300),1,0)</f>
        <v>0</v>
      </c>
      <c r="J663">
        <f>IF(AND(CVEsTime2Fix_FormattedDates910[[#This Row],[Time2Fix]]&gt;299,CVEsTime2Fix_FormattedDates910[[#This Row],[Time2Fix]]&lt;400),1,0)</f>
        <v>0</v>
      </c>
      <c r="K663">
        <f>IF(AND(CVEsTime2Fix_FormattedDates910[[#This Row],[Time2Fix]]&gt;399,CVEsTime2Fix_FormattedDates910[[#This Row],[Time2Fix]]&lt;500),1,0)</f>
        <v>0</v>
      </c>
      <c r="L663">
        <f>IF(AND(CVEsTime2Fix_FormattedDates910[[#This Row],[Time2Fix]]&gt;499,CVEsTime2Fix_FormattedDates910[[#This Row],[Time2Fix]]&lt;1000),1,0)</f>
        <v>0</v>
      </c>
    </row>
    <row r="664" spans="1:12" hidden="1" x14ac:dyDescent="0.25">
      <c r="A664" t="s">
        <v>544</v>
      </c>
      <c r="B664" s="11">
        <v>43440</v>
      </c>
      <c r="C664" s="11"/>
      <c r="D664" s="15"/>
      <c r="E664">
        <f>IF(CVEsTime2Fix_FormattedDates910[[#This Row],[Time2Fix]]&lt;0,1,0)</f>
        <v>0</v>
      </c>
      <c r="F664">
        <f>IF(AND(CVEsTime2Fix_FormattedDates910[[#This Row],[Time2Fix]]&gt;0,CVEsTime2Fix_FormattedDates910[[#This Row],[Time2Fix]]&lt;50),1,0)</f>
        <v>0</v>
      </c>
      <c r="G664">
        <f>IF(AND(CVEsTime2Fix_FormattedDates910[[#This Row],[Time2Fix]]&gt;49,CVEsTime2Fix_FormattedDates910[[#This Row],[Time2Fix]]&lt;100),1,0)</f>
        <v>0</v>
      </c>
      <c r="H664">
        <f>IF(AND(CVEsTime2Fix_FormattedDates910[[#This Row],[Time2Fix]]&gt;99,CVEsTime2Fix_FormattedDates910[[#This Row],[Time2Fix]]&lt;200),1,0)</f>
        <v>0</v>
      </c>
      <c r="I664">
        <f>IF(AND(CVEsTime2Fix_FormattedDates910[[#This Row],[Time2Fix]]&gt;199,CVEsTime2Fix_FormattedDates910[[#This Row],[Time2Fix]]&lt;300),1,0)</f>
        <v>0</v>
      </c>
      <c r="J664">
        <f>IF(AND(CVEsTime2Fix_FormattedDates910[[#This Row],[Time2Fix]]&gt;299,CVEsTime2Fix_FormattedDates910[[#This Row],[Time2Fix]]&lt;400),1,0)</f>
        <v>0</v>
      </c>
      <c r="K664">
        <f>IF(AND(CVEsTime2Fix_FormattedDates910[[#This Row],[Time2Fix]]&gt;399,CVEsTime2Fix_FormattedDates910[[#This Row],[Time2Fix]]&lt;500),1,0)</f>
        <v>0</v>
      </c>
      <c r="L664">
        <f>IF(AND(CVEsTime2Fix_FormattedDates910[[#This Row],[Time2Fix]]&gt;499,CVEsTime2Fix_FormattedDates910[[#This Row],[Time2Fix]]&lt;1000),1,0)</f>
        <v>0</v>
      </c>
    </row>
    <row r="665" spans="1:12" hidden="1" x14ac:dyDescent="0.25">
      <c r="A665" t="s">
        <v>545</v>
      </c>
      <c r="B665" s="11">
        <v>43440</v>
      </c>
      <c r="C665" s="11" t="s">
        <v>1179</v>
      </c>
      <c r="D665" s="15">
        <v>90</v>
      </c>
      <c r="E665">
        <f>IF(CVEsTime2Fix_FormattedDates910[[#This Row],[Time2Fix]]&lt;0,1,0)</f>
        <v>0</v>
      </c>
      <c r="F665">
        <f>IF(AND(CVEsTime2Fix_FormattedDates910[[#This Row],[Time2Fix]]&gt;0,CVEsTime2Fix_FormattedDates910[[#This Row],[Time2Fix]]&lt;50),1,0)</f>
        <v>0</v>
      </c>
      <c r="G665">
        <f>IF(AND(CVEsTime2Fix_FormattedDates910[[#This Row],[Time2Fix]]&gt;49,CVEsTime2Fix_FormattedDates910[[#This Row],[Time2Fix]]&lt;100),1,0)</f>
        <v>1</v>
      </c>
      <c r="H665">
        <f>IF(AND(CVEsTime2Fix_FormattedDates910[[#This Row],[Time2Fix]]&gt;99,CVEsTime2Fix_FormattedDates910[[#This Row],[Time2Fix]]&lt;200),1,0)</f>
        <v>0</v>
      </c>
      <c r="I665">
        <f>IF(AND(CVEsTime2Fix_FormattedDates910[[#This Row],[Time2Fix]]&gt;199,CVEsTime2Fix_FormattedDates910[[#This Row],[Time2Fix]]&lt;300),1,0)</f>
        <v>0</v>
      </c>
      <c r="J665">
        <f>IF(AND(CVEsTime2Fix_FormattedDates910[[#This Row],[Time2Fix]]&gt;299,CVEsTime2Fix_FormattedDates910[[#This Row],[Time2Fix]]&lt;400),1,0)</f>
        <v>0</v>
      </c>
      <c r="K665">
        <f>IF(AND(CVEsTime2Fix_FormattedDates910[[#This Row],[Time2Fix]]&gt;399,CVEsTime2Fix_FormattedDates910[[#This Row],[Time2Fix]]&lt;500),1,0)</f>
        <v>0</v>
      </c>
      <c r="L665">
        <f>IF(AND(CVEsTime2Fix_FormattedDates910[[#This Row],[Time2Fix]]&gt;499,CVEsTime2Fix_FormattedDates910[[#This Row],[Time2Fix]]&lt;1000),1,0)</f>
        <v>0</v>
      </c>
    </row>
    <row r="666" spans="1:12" hidden="1" x14ac:dyDescent="0.25">
      <c r="A666" t="s">
        <v>546</v>
      </c>
      <c r="B666" s="11">
        <v>43713</v>
      </c>
      <c r="C666" s="11"/>
      <c r="D666" s="15"/>
      <c r="E666">
        <f>IF(CVEsTime2Fix_FormattedDates910[[#This Row],[Time2Fix]]&lt;0,1,0)</f>
        <v>0</v>
      </c>
      <c r="F666">
        <f>IF(AND(CVEsTime2Fix_FormattedDates910[[#This Row],[Time2Fix]]&gt;0,CVEsTime2Fix_FormattedDates910[[#This Row],[Time2Fix]]&lt;50),1,0)</f>
        <v>0</v>
      </c>
      <c r="G666">
        <f>IF(AND(CVEsTime2Fix_FormattedDates910[[#This Row],[Time2Fix]]&gt;49,CVEsTime2Fix_FormattedDates910[[#This Row],[Time2Fix]]&lt;100),1,0)</f>
        <v>0</v>
      </c>
      <c r="H666">
        <f>IF(AND(CVEsTime2Fix_FormattedDates910[[#This Row],[Time2Fix]]&gt;99,CVEsTime2Fix_FormattedDates910[[#This Row],[Time2Fix]]&lt;200),1,0)</f>
        <v>0</v>
      </c>
      <c r="I666">
        <f>IF(AND(CVEsTime2Fix_FormattedDates910[[#This Row],[Time2Fix]]&gt;199,CVEsTime2Fix_FormattedDates910[[#This Row],[Time2Fix]]&lt;300),1,0)</f>
        <v>0</v>
      </c>
      <c r="J666">
        <f>IF(AND(CVEsTime2Fix_FormattedDates910[[#This Row],[Time2Fix]]&gt;299,CVEsTime2Fix_FormattedDates910[[#This Row],[Time2Fix]]&lt;400),1,0)</f>
        <v>0</v>
      </c>
      <c r="K666">
        <f>IF(AND(CVEsTime2Fix_FormattedDates910[[#This Row],[Time2Fix]]&gt;399,CVEsTime2Fix_FormattedDates910[[#This Row],[Time2Fix]]&lt;500),1,0)</f>
        <v>0</v>
      </c>
      <c r="L666">
        <f>IF(AND(CVEsTime2Fix_FormattedDates910[[#This Row],[Time2Fix]]&gt;499,CVEsTime2Fix_FormattedDates910[[#This Row],[Time2Fix]]&lt;1000),1,0)</f>
        <v>0</v>
      </c>
    </row>
    <row r="667" spans="1:12" hidden="1" x14ac:dyDescent="0.25">
      <c r="A667" t="s">
        <v>547</v>
      </c>
      <c r="B667" s="11">
        <v>43440</v>
      </c>
      <c r="C667" s="11"/>
      <c r="D667" s="15"/>
      <c r="E667">
        <f>IF(CVEsTime2Fix_FormattedDates910[[#This Row],[Time2Fix]]&lt;0,1,0)</f>
        <v>0</v>
      </c>
      <c r="F667">
        <f>IF(AND(CVEsTime2Fix_FormattedDates910[[#This Row],[Time2Fix]]&gt;0,CVEsTime2Fix_FormattedDates910[[#This Row],[Time2Fix]]&lt;50),1,0)</f>
        <v>0</v>
      </c>
      <c r="G667">
        <f>IF(AND(CVEsTime2Fix_FormattedDates910[[#This Row],[Time2Fix]]&gt;49,CVEsTime2Fix_FormattedDates910[[#This Row],[Time2Fix]]&lt;100),1,0)</f>
        <v>0</v>
      </c>
      <c r="H667">
        <f>IF(AND(CVEsTime2Fix_FormattedDates910[[#This Row],[Time2Fix]]&gt;99,CVEsTime2Fix_FormattedDates910[[#This Row],[Time2Fix]]&lt;200),1,0)</f>
        <v>0</v>
      </c>
      <c r="I667">
        <f>IF(AND(CVEsTime2Fix_FormattedDates910[[#This Row],[Time2Fix]]&gt;199,CVEsTime2Fix_FormattedDates910[[#This Row],[Time2Fix]]&lt;300),1,0)</f>
        <v>0</v>
      </c>
      <c r="J667">
        <f>IF(AND(CVEsTime2Fix_FormattedDates910[[#This Row],[Time2Fix]]&gt;299,CVEsTime2Fix_FormattedDates910[[#This Row],[Time2Fix]]&lt;400),1,0)</f>
        <v>0</v>
      </c>
      <c r="K667">
        <f>IF(AND(CVEsTime2Fix_FormattedDates910[[#This Row],[Time2Fix]]&gt;399,CVEsTime2Fix_FormattedDates910[[#This Row],[Time2Fix]]&lt;500),1,0)</f>
        <v>0</v>
      </c>
      <c r="L667">
        <f>IF(AND(CVEsTime2Fix_FormattedDates910[[#This Row],[Time2Fix]]&gt;499,CVEsTime2Fix_FormattedDates910[[#This Row],[Time2Fix]]&lt;1000),1,0)</f>
        <v>0</v>
      </c>
    </row>
    <row r="668" spans="1:12" hidden="1" x14ac:dyDescent="0.25">
      <c r="A668" t="s">
        <v>548</v>
      </c>
      <c r="B668" s="11">
        <v>43440</v>
      </c>
      <c r="C668" s="11" t="s">
        <v>1179</v>
      </c>
      <c r="D668" s="15">
        <v>90</v>
      </c>
      <c r="E668">
        <f>IF(CVEsTime2Fix_FormattedDates910[[#This Row],[Time2Fix]]&lt;0,1,0)</f>
        <v>0</v>
      </c>
      <c r="F668">
        <f>IF(AND(CVEsTime2Fix_FormattedDates910[[#This Row],[Time2Fix]]&gt;0,CVEsTime2Fix_FormattedDates910[[#This Row],[Time2Fix]]&lt;50),1,0)</f>
        <v>0</v>
      </c>
      <c r="G668">
        <f>IF(AND(CVEsTime2Fix_FormattedDates910[[#This Row],[Time2Fix]]&gt;49,CVEsTime2Fix_FormattedDates910[[#This Row],[Time2Fix]]&lt;100),1,0)</f>
        <v>1</v>
      </c>
      <c r="H668">
        <f>IF(AND(CVEsTime2Fix_FormattedDates910[[#This Row],[Time2Fix]]&gt;99,CVEsTime2Fix_FormattedDates910[[#This Row],[Time2Fix]]&lt;200),1,0)</f>
        <v>0</v>
      </c>
      <c r="I668">
        <f>IF(AND(CVEsTime2Fix_FormattedDates910[[#This Row],[Time2Fix]]&gt;199,CVEsTime2Fix_FormattedDates910[[#This Row],[Time2Fix]]&lt;300),1,0)</f>
        <v>0</v>
      </c>
      <c r="J668">
        <f>IF(AND(CVEsTime2Fix_FormattedDates910[[#This Row],[Time2Fix]]&gt;299,CVEsTime2Fix_FormattedDates910[[#This Row],[Time2Fix]]&lt;400),1,0)</f>
        <v>0</v>
      </c>
      <c r="K668">
        <f>IF(AND(CVEsTime2Fix_FormattedDates910[[#This Row],[Time2Fix]]&gt;399,CVEsTime2Fix_FormattedDates910[[#This Row],[Time2Fix]]&lt;500),1,0)</f>
        <v>0</v>
      </c>
      <c r="L668">
        <f>IF(AND(CVEsTime2Fix_FormattedDates910[[#This Row],[Time2Fix]]&gt;499,CVEsTime2Fix_FormattedDates910[[#This Row],[Time2Fix]]&lt;1000),1,0)</f>
        <v>0</v>
      </c>
    </row>
    <row r="669" spans="1:12" hidden="1" x14ac:dyDescent="0.25">
      <c r="A669" t="s">
        <v>549</v>
      </c>
      <c r="B669" s="11">
        <v>43440</v>
      </c>
      <c r="C669" s="11" t="s">
        <v>1179</v>
      </c>
      <c r="D669" s="15">
        <v>90</v>
      </c>
      <c r="E669">
        <f>IF(CVEsTime2Fix_FormattedDates910[[#This Row],[Time2Fix]]&lt;0,1,0)</f>
        <v>0</v>
      </c>
      <c r="F669">
        <f>IF(AND(CVEsTime2Fix_FormattedDates910[[#This Row],[Time2Fix]]&gt;0,CVEsTime2Fix_FormattedDates910[[#This Row],[Time2Fix]]&lt;50),1,0)</f>
        <v>0</v>
      </c>
      <c r="G669">
        <f>IF(AND(CVEsTime2Fix_FormattedDates910[[#This Row],[Time2Fix]]&gt;49,CVEsTime2Fix_FormattedDates910[[#This Row],[Time2Fix]]&lt;100),1,0)</f>
        <v>1</v>
      </c>
      <c r="H669">
        <f>IF(AND(CVEsTime2Fix_FormattedDates910[[#This Row],[Time2Fix]]&gt;99,CVEsTime2Fix_FormattedDates910[[#This Row],[Time2Fix]]&lt;200),1,0)</f>
        <v>0</v>
      </c>
      <c r="I669">
        <f>IF(AND(CVEsTime2Fix_FormattedDates910[[#This Row],[Time2Fix]]&gt;199,CVEsTime2Fix_FormattedDates910[[#This Row],[Time2Fix]]&lt;300),1,0)</f>
        <v>0</v>
      </c>
      <c r="J669">
        <f>IF(AND(CVEsTime2Fix_FormattedDates910[[#This Row],[Time2Fix]]&gt;299,CVEsTime2Fix_FormattedDates910[[#This Row],[Time2Fix]]&lt;400),1,0)</f>
        <v>0</v>
      </c>
      <c r="K669">
        <f>IF(AND(CVEsTime2Fix_FormattedDates910[[#This Row],[Time2Fix]]&gt;399,CVEsTime2Fix_FormattedDates910[[#This Row],[Time2Fix]]&lt;500),1,0)</f>
        <v>0</v>
      </c>
      <c r="L669">
        <f>IF(AND(CVEsTime2Fix_FormattedDates910[[#This Row],[Time2Fix]]&gt;499,CVEsTime2Fix_FormattedDates910[[#This Row],[Time2Fix]]&lt;1000),1,0)</f>
        <v>0</v>
      </c>
    </row>
    <row r="670" spans="1:12" hidden="1" x14ac:dyDescent="0.25">
      <c r="A670" t="s">
        <v>550</v>
      </c>
      <c r="B670" s="11">
        <v>43440</v>
      </c>
      <c r="C670" s="11" t="s">
        <v>1179</v>
      </c>
      <c r="D670" s="15">
        <v>90</v>
      </c>
      <c r="E670">
        <f>IF(CVEsTime2Fix_FormattedDates910[[#This Row],[Time2Fix]]&lt;0,1,0)</f>
        <v>0</v>
      </c>
      <c r="F670">
        <f>IF(AND(CVEsTime2Fix_FormattedDates910[[#This Row],[Time2Fix]]&gt;0,CVEsTime2Fix_FormattedDates910[[#This Row],[Time2Fix]]&lt;50),1,0)</f>
        <v>0</v>
      </c>
      <c r="G670">
        <f>IF(AND(CVEsTime2Fix_FormattedDates910[[#This Row],[Time2Fix]]&gt;49,CVEsTime2Fix_FormattedDates910[[#This Row],[Time2Fix]]&lt;100),1,0)</f>
        <v>1</v>
      </c>
      <c r="H670">
        <f>IF(AND(CVEsTime2Fix_FormattedDates910[[#This Row],[Time2Fix]]&gt;99,CVEsTime2Fix_FormattedDates910[[#This Row],[Time2Fix]]&lt;200),1,0)</f>
        <v>0</v>
      </c>
      <c r="I670">
        <f>IF(AND(CVEsTime2Fix_FormattedDates910[[#This Row],[Time2Fix]]&gt;199,CVEsTime2Fix_FormattedDates910[[#This Row],[Time2Fix]]&lt;300),1,0)</f>
        <v>0</v>
      </c>
      <c r="J670">
        <f>IF(AND(CVEsTime2Fix_FormattedDates910[[#This Row],[Time2Fix]]&gt;299,CVEsTime2Fix_FormattedDates910[[#This Row],[Time2Fix]]&lt;400),1,0)</f>
        <v>0</v>
      </c>
      <c r="K670">
        <f>IF(AND(CVEsTime2Fix_FormattedDates910[[#This Row],[Time2Fix]]&gt;399,CVEsTime2Fix_FormattedDates910[[#This Row],[Time2Fix]]&lt;500),1,0)</f>
        <v>0</v>
      </c>
      <c r="L670">
        <f>IF(AND(CVEsTime2Fix_FormattedDates910[[#This Row],[Time2Fix]]&gt;499,CVEsTime2Fix_FormattedDates910[[#This Row],[Time2Fix]]&lt;1000),1,0)</f>
        <v>0</v>
      </c>
    </row>
    <row r="671" spans="1:12" hidden="1" x14ac:dyDescent="0.25">
      <c r="A671" t="s">
        <v>390</v>
      </c>
      <c r="B671" s="11">
        <v>43417</v>
      </c>
      <c r="C671" s="11" t="s">
        <v>1161</v>
      </c>
      <c r="D671" s="15">
        <v>364</v>
      </c>
      <c r="E671">
        <f>IF(CVEsTime2Fix_FormattedDates910[[#This Row],[Time2Fix]]&lt;0,1,0)</f>
        <v>0</v>
      </c>
      <c r="F671">
        <f>IF(AND(CVEsTime2Fix_FormattedDates910[[#This Row],[Time2Fix]]&gt;0,CVEsTime2Fix_FormattedDates910[[#This Row],[Time2Fix]]&lt;50),1,0)</f>
        <v>0</v>
      </c>
      <c r="G671">
        <f>IF(AND(CVEsTime2Fix_FormattedDates910[[#This Row],[Time2Fix]]&gt;49,CVEsTime2Fix_FormattedDates910[[#This Row],[Time2Fix]]&lt;100),1,0)</f>
        <v>0</v>
      </c>
      <c r="H671">
        <f>IF(AND(CVEsTime2Fix_FormattedDates910[[#This Row],[Time2Fix]]&gt;99,CVEsTime2Fix_FormattedDates910[[#This Row],[Time2Fix]]&lt;200),1,0)</f>
        <v>0</v>
      </c>
      <c r="I671">
        <f>IF(AND(CVEsTime2Fix_FormattedDates910[[#This Row],[Time2Fix]]&gt;199,CVEsTime2Fix_FormattedDates910[[#This Row],[Time2Fix]]&lt;300),1,0)</f>
        <v>0</v>
      </c>
      <c r="J671">
        <f>IF(AND(CVEsTime2Fix_FormattedDates910[[#This Row],[Time2Fix]]&gt;299,CVEsTime2Fix_FormattedDates910[[#This Row],[Time2Fix]]&lt;400),1,0)</f>
        <v>1</v>
      </c>
      <c r="K671">
        <f>IF(AND(CVEsTime2Fix_FormattedDates910[[#This Row],[Time2Fix]]&gt;399,CVEsTime2Fix_FormattedDates910[[#This Row],[Time2Fix]]&lt;500),1,0)</f>
        <v>0</v>
      </c>
      <c r="L671">
        <f>IF(AND(CVEsTime2Fix_FormattedDates910[[#This Row],[Time2Fix]]&gt;499,CVEsTime2Fix_FormattedDates910[[#This Row],[Time2Fix]]&lt;1000),1,0)</f>
        <v>0</v>
      </c>
    </row>
    <row r="672" spans="1:12" hidden="1" x14ac:dyDescent="0.25">
      <c r="A672" t="s">
        <v>552</v>
      </c>
      <c r="B672" s="11">
        <v>43440</v>
      </c>
      <c r="C672" s="11" t="s">
        <v>1179</v>
      </c>
      <c r="D672" s="15">
        <v>90</v>
      </c>
      <c r="E672">
        <f>IF(CVEsTime2Fix_FormattedDates910[[#This Row],[Time2Fix]]&lt;0,1,0)</f>
        <v>0</v>
      </c>
      <c r="F672">
        <f>IF(AND(CVEsTime2Fix_FormattedDates910[[#This Row],[Time2Fix]]&gt;0,CVEsTime2Fix_FormattedDates910[[#This Row],[Time2Fix]]&lt;50),1,0)</f>
        <v>0</v>
      </c>
      <c r="G672">
        <f>IF(AND(CVEsTime2Fix_FormattedDates910[[#This Row],[Time2Fix]]&gt;49,CVEsTime2Fix_FormattedDates910[[#This Row],[Time2Fix]]&lt;100),1,0)</f>
        <v>1</v>
      </c>
      <c r="H672">
        <f>IF(AND(CVEsTime2Fix_FormattedDates910[[#This Row],[Time2Fix]]&gt;99,CVEsTime2Fix_FormattedDates910[[#This Row],[Time2Fix]]&lt;200),1,0)</f>
        <v>0</v>
      </c>
      <c r="I672">
        <f>IF(AND(CVEsTime2Fix_FormattedDates910[[#This Row],[Time2Fix]]&gt;199,CVEsTime2Fix_FormattedDates910[[#This Row],[Time2Fix]]&lt;300),1,0)</f>
        <v>0</v>
      </c>
      <c r="J672">
        <f>IF(AND(CVEsTime2Fix_FormattedDates910[[#This Row],[Time2Fix]]&gt;299,CVEsTime2Fix_FormattedDates910[[#This Row],[Time2Fix]]&lt;400),1,0)</f>
        <v>0</v>
      </c>
      <c r="K672">
        <f>IF(AND(CVEsTime2Fix_FormattedDates910[[#This Row],[Time2Fix]]&gt;399,CVEsTime2Fix_FormattedDates910[[#This Row],[Time2Fix]]&lt;500),1,0)</f>
        <v>0</v>
      </c>
      <c r="L672">
        <f>IF(AND(CVEsTime2Fix_FormattedDates910[[#This Row],[Time2Fix]]&gt;499,CVEsTime2Fix_FormattedDates910[[#This Row],[Time2Fix]]&lt;1000),1,0)</f>
        <v>0</v>
      </c>
    </row>
    <row r="673" spans="1:12" hidden="1" x14ac:dyDescent="0.25">
      <c r="A673" t="s">
        <v>553</v>
      </c>
      <c r="B673" s="11">
        <v>43440</v>
      </c>
      <c r="C673" s="11" t="s">
        <v>1179</v>
      </c>
      <c r="D673" s="15">
        <v>90</v>
      </c>
      <c r="E673">
        <f>IF(CVEsTime2Fix_FormattedDates910[[#This Row],[Time2Fix]]&lt;0,1,0)</f>
        <v>0</v>
      </c>
      <c r="F673">
        <f>IF(AND(CVEsTime2Fix_FormattedDates910[[#This Row],[Time2Fix]]&gt;0,CVEsTime2Fix_FormattedDates910[[#This Row],[Time2Fix]]&lt;50),1,0)</f>
        <v>0</v>
      </c>
      <c r="G673">
        <f>IF(AND(CVEsTime2Fix_FormattedDates910[[#This Row],[Time2Fix]]&gt;49,CVEsTime2Fix_FormattedDates910[[#This Row],[Time2Fix]]&lt;100),1,0)</f>
        <v>1</v>
      </c>
      <c r="H673">
        <f>IF(AND(CVEsTime2Fix_FormattedDates910[[#This Row],[Time2Fix]]&gt;99,CVEsTime2Fix_FormattedDates910[[#This Row],[Time2Fix]]&lt;200),1,0)</f>
        <v>0</v>
      </c>
      <c r="I673">
        <f>IF(AND(CVEsTime2Fix_FormattedDates910[[#This Row],[Time2Fix]]&gt;199,CVEsTime2Fix_FormattedDates910[[#This Row],[Time2Fix]]&lt;300),1,0)</f>
        <v>0</v>
      </c>
      <c r="J673">
        <f>IF(AND(CVEsTime2Fix_FormattedDates910[[#This Row],[Time2Fix]]&gt;299,CVEsTime2Fix_FormattedDates910[[#This Row],[Time2Fix]]&lt;400),1,0)</f>
        <v>0</v>
      </c>
      <c r="K673">
        <f>IF(AND(CVEsTime2Fix_FormattedDates910[[#This Row],[Time2Fix]]&gt;399,CVEsTime2Fix_FormattedDates910[[#This Row],[Time2Fix]]&lt;500),1,0)</f>
        <v>0</v>
      </c>
      <c r="L673">
        <f>IF(AND(CVEsTime2Fix_FormattedDates910[[#This Row],[Time2Fix]]&gt;499,CVEsTime2Fix_FormattedDates910[[#This Row],[Time2Fix]]&lt;1000),1,0)</f>
        <v>0</v>
      </c>
    </row>
    <row r="674" spans="1:12" hidden="1" x14ac:dyDescent="0.25">
      <c r="A674" t="s">
        <v>391</v>
      </c>
      <c r="B674" s="11">
        <v>43417</v>
      </c>
      <c r="C674" s="11" t="s">
        <v>1161</v>
      </c>
      <c r="D674" s="15">
        <v>364</v>
      </c>
      <c r="E674">
        <f>IF(CVEsTime2Fix_FormattedDates910[[#This Row],[Time2Fix]]&lt;0,1,0)</f>
        <v>0</v>
      </c>
      <c r="F674">
        <f>IF(AND(CVEsTime2Fix_FormattedDates910[[#This Row],[Time2Fix]]&gt;0,CVEsTime2Fix_FormattedDates910[[#This Row],[Time2Fix]]&lt;50),1,0)</f>
        <v>0</v>
      </c>
      <c r="G674">
        <f>IF(AND(CVEsTime2Fix_FormattedDates910[[#This Row],[Time2Fix]]&gt;49,CVEsTime2Fix_FormattedDates910[[#This Row],[Time2Fix]]&lt;100),1,0)</f>
        <v>0</v>
      </c>
      <c r="H674">
        <f>IF(AND(CVEsTime2Fix_FormattedDates910[[#This Row],[Time2Fix]]&gt;99,CVEsTime2Fix_FormattedDates910[[#This Row],[Time2Fix]]&lt;200),1,0)</f>
        <v>0</v>
      </c>
      <c r="I674">
        <f>IF(AND(CVEsTime2Fix_FormattedDates910[[#This Row],[Time2Fix]]&gt;199,CVEsTime2Fix_FormattedDates910[[#This Row],[Time2Fix]]&lt;300),1,0)</f>
        <v>0</v>
      </c>
      <c r="J674">
        <f>IF(AND(CVEsTime2Fix_FormattedDates910[[#This Row],[Time2Fix]]&gt;299,CVEsTime2Fix_FormattedDates910[[#This Row],[Time2Fix]]&lt;400),1,0)</f>
        <v>1</v>
      </c>
      <c r="K674">
        <f>IF(AND(CVEsTime2Fix_FormattedDates910[[#This Row],[Time2Fix]]&gt;399,CVEsTime2Fix_FormattedDates910[[#This Row],[Time2Fix]]&lt;500),1,0)</f>
        <v>0</v>
      </c>
      <c r="L674">
        <f>IF(AND(CVEsTime2Fix_FormattedDates910[[#This Row],[Time2Fix]]&gt;499,CVEsTime2Fix_FormattedDates910[[#This Row],[Time2Fix]]&lt;1000),1,0)</f>
        <v>0</v>
      </c>
    </row>
    <row r="675" spans="1:12" hidden="1" x14ac:dyDescent="0.25">
      <c r="A675" t="s">
        <v>555</v>
      </c>
      <c r="B675" s="11">
        <v>43440</v>
      </c>
      <c r="C675" s="11" t="s">
        <v>1179</v>
      </c>
      <c r="D675" s="15">
        <v>90</v>
      </c>
      <c r="E675">
        <f>IF(CVEsTime2Fix_FormattedDates910[[#This Row],[Time2Fix]]&lt;0,1,0)</f>
        <v>0</v>
      </c>
      <c r="F675">
        <f>IF(AND(CVEsTime2Fix_FormattedDates910[[#This Row],[Time2Fix]]&gt;0,CVEsTime2Fix_FormattedDates910[[#This Row],[Time2Fix]]&lt;50),1,0)</f>
        <v>0</v>
      </c>
      <c r="G675">
        <f>IF(AND(CVEsTime2Fix_FormattedDates910[[#This Row],[Time2Fix]]&gt;49,CVEsTime2Fix_FormattedDates910[[#This Row],[Time2Fix]]&lt;100),1,0)</f>
        <v>1</v>
      </c>
      <c r="H675">
        <f>IF(AND(CVEsTime2Fix_FormattedDates910[[#This Row],[Time2Fix]]&gt;99,CVEsTime2Fix_FormattedDates910[[#This Row],[Time2Fix]]&lt;200),1,0)</f>
        <v>0</v>
      </c>
      <c r="I675">
        <f>IF(AND(CVEsTime2Fix_FormattedDates910[[#This Row],[Time2Fix]]&gt;199,CVEsTime2Fix_FormattedDates910[[#This Row],[Time2Fix]]&lt;300),1,0)</f>
        <v>0</v>
      </c>
      <c r="J675">
        <f>IF(AND(CVEsTime2Fix_FormattedDates910[[#This Row],[Time2Fix]]&gt;299,CVEsTime2Fix_FormattedDates910[[#This Row],[Time2Fix]]&lt;400),1,0)</f>
        <v>0</v>
      </c>
      <c r="K675">
        <f>IF(AND(CVEsTime2Fix_FormattedDates910[[#This Row],[Time2Fix]]&gt;399,CVEsTime2Fix_FormattedDates910[[#This Row],[Time2Fix]]&lt;500),1,0)</f>
        <v>0</v>
      </c>
      <c r="L675">
        <f>IF(AND(CVEsTime2Fix_FormattedDates910[[#This Row],[Time2Fix]]&gt;499,CVEsTime2Fix_FormattedDates910[[#This Row],[Time2Fix]]&lt;1000),1,0)</f>
        <v>0</v>
      </c>
    </row>
    <row r="676" spans="1:12" hidden="1" x14ac:dyDescent="0.25">
      <c r="A676" t="s">
        <v>556</v>
      </c>
      <c r="B676" s="11">
        <v>43440</v>
      </c>
      <c r="C676" s="11">
        <v>43530</v>
      </c>
      <c r="D676" s="15">
        <v>90</v>
      </c>
      <c r="E676">
        <f>IF(CVEsTime2Fix_FormattedDates910[[#This Row],[Time2Fix]]&lt;0,1,0)</f>
        <v>0</v>
      </c>
      <c r="F676">
        <f>IF(AND(CVEsTime2Fix_FormattedDates910[[#This Row],[Time2Fix]]&gt;0,CVEsTime2Fix_FormattedDates910[[#This Row],[Time2Fix]]&lt;50),1,0)</f>
        <v>0</v>
      </c>
      <c r="G676">
        <f>IF(AND(CVEsTime2Fix_FormattedDates910[[#This Row],[Time2Fix]]&gt;49,CVEsTime2Fix_FormattedDates910[[#This Row],[Time2Fix]]&lt;100),1,0)</f>
        <v>1</v>
      </c>
      <c r="H676">
        <f>IF(AND(CVEsTime2Fix_FormattedDates910[[#This Row],[Time2Fix]]&gt;99,CVEsTime2Fix_FormattedDates910[[#This Row],[Time2Fix]]&lt;200),1,0)</f>
        <v>0</v>
      </c>
      <c r="I676">
        <f>IF(AND(CVEsTime2Fix_FormattedDates910[[#This Row],[Time2Fix]]&gt;199,CVEsTime2Fix_FormattedDates910[[#This Row],[Time2Fix]]&lt;300),1,0)</f>
        <v>0</v>
      </c>
      <c r="J676">
        <f>IF(AND(CVEsTime2Fix_FormattedDates910[[#This Row],[Time2Fix]]&gt;299,CVEsTime2Fix_FormattedDates910[[#This Row],[Time2Fix]]&lt;400),1,0)</f>
        <v>0</v>
      </c>
      <c r="K676">
        <f>IF(AND(CVEsTime2Fix_FormattedDates910[[#This Row],[Time2Fix]]&gt;399,CVEsTime2Fix_FormattedDates910[[#This Row],[Time2Fix]]&lt;500),1,0)</f>
        <v>0</v>
      </c>
      <c r="L676">
        <f>IF(AND(CVEsTime2Fix_FormattedDates910[[#This Row],[Time2Fix]]&gt;499,CVEsTime2Fix_FormattedDates910[[#This Row],[Time2Fix]]&lt;1000),1,0)</f>
        <v>0</v>
      </c>
    </row>
    <row r="677" spans="1:12" hidden="1" x14ac:dyDescent="0.25">
      <c r="A677" t="s">
        <v>557</v>
      </c>
      <c r="B677" s="11">
        <v>43440</v>
      </c>
      <c r="C677" s="11" t="s">
        <v>1179</v>
      </c>
      <c r="D677" s="15">
        <v>90</v>
      </c>
      <c r="E677">
        <f>IF(CVEsTime2Fix_FormattedDates910[[#This Row],[Time2Fix]]&lt;0,1,0)</f>
        <v>0</v>
      </c>
      <c r="F677">
        <f>IF(AND(CVEsTime2Fix_FormattedDates910[[#This Row],[Time2Fix]]&gt;0,CVEsTime2Fix_FormattedDates910[[#This Row],[Time2Fix]]&lt;50),1,0)</f>
        <v>0</v>
      </c>
      <c r="G677">
        <f>IF(AND(CVEsTime2Fix_FormattedDates910[[#This Row],[Time2Fix]]&gt;49,CVEsTime2Fix_FormattedDates910[[#This Row],[Time2Fix]]&lt;100),1,0)</f>
        <v>1</v>
      </c>
      <c r="H677">
        <f>IF(AND(CVEsTime2Fix_FormattedDates910[[#This Row],[Time2Fix]]&gt;99,CVEsTime2Fix_FormattedDates910[[#This Row],[Time2Fix]]&lt;200),1,0)</f>
        <v>0</v>
      </c>
      <c r="I677">
        <f>IF(AND(CVEsTime2Fix_FormattedDates910[[#This Row],[Time2Fix]]&gt;199,CVEsTime2Fix_FormattedDates910[[#This Row],[Time2Fix]]&lt;300),1,0)</f>
        <v>0</v>
      </c>
      <c r="J677">
        <f>IF(AND(CVEsTime2Fix_FormattedDates910[[#This Row],[Time2Fix]]&gt;299,CVEsTime2Fix_FormattedDates910[[#This Row],[Time2Fix]]&lt;400),1,0)</f>
        <v>0</v>
      </c>
      <c r="K677">
        <f>IF(AND(CVEsTime2Fix_FormattedDates910[[#This Row],[Time2Fix]]&gt;399,CVEsTime2Fix_FormattedDates910[[#This Row],[Time2Fix]]&lt;500),1,0)</f>
        <v>0</v>
      </c>
      <c r="L677">
        <f>IF(AND(CVEsTime2Fix_FormattedDates910[[#This Row],[Time2Fix]]&gt;499,CVEsTime2Fix_FormattedDates910[[#This Row],[Time2Fix]]&lt;1000),1,0)</f>
        <v>0</v>
      </c>
    </row>
    <row r="678" spans="1:12" hidden="1" x14ac:dyDescent="0.25">
      <c r="A678" t="s">
        <v>559</v>
      </c>
      <c r="B678" s="11">
        <v>43440</v>
      </c>
      <c r="C678" s="11" t="s">
        <v>1179</v>
      </c>
      <c r="D678" s="15">
        <v>90</v>
      </c>
      <c r="E678">
        <f>IF(CVEsTime2Fix_FormattedDates910[[#This Row],[Time2Fix]]&lt;0,1,0)</f>
        <v>0</v>
      </c>
      <c r="F678">
        <f>IF(AND(CVEsTime2Fix_FormattedDates910[[#This Row],[Time2Fix]]&gt;0,CVEsTime2Fix_FormattedDates910[[#This Row],[Time2Fix]]&lt;50),1,0)</f>
        <v>0</v>
      </c>
      <c r="G678">
        <f>IF(AND(CVEsTime2Fix_FormattedDates910[[#This Row],[Time2Fix]]&gt;49,CVEsTime2Fix_FormattedDates910[[#This Row],[Time2Fix]]&lt;100),1,0)</f>
        <v>1</v>
      </c>
      <c r="H678">
        <f>IF(AND(CVEsTime2Fix_FormattedDates910[[#This Row],[Time2Fix]]&gt;99,CVEsTime2Fix_FormattedDates910[[#This Row],[Time2Fix]]&lt;200),1,0)</f>
        <v>0</v>
      </c>
      <c r="I678">
        <f>IF(AND(CVEsTime2Fix_FormattedDates910[[#This Row],[Time2Fix]]&gt;199,CVEsTime2Fix_FormattedDates910[[#This Row],[Time2Fix]]&lt;300),1,0)</f>
        <v>0</v>
      </c>
      <c r="J678">
        <f>IF(AND(CVEsTime2Fix_FormattedDates910[[#This Row],[Time2Fix]]&gt;299,CVEsTime2Fix_FormattedDates910[[#This Row],[Time2Fix]]&lt;400),1,0)</f>
        <v>0</v>
      </c>
      <c r="K678">
        <f>IF(AND(CVEsTime2Fix_FormattedDates910[[#This Row],[Time2Fix]]&gt;399,CVEsTime2Fix_FormattedDates910[[#This Row],[Time2Fix]]&lt;500),1,0)</f>
        <v>0</v>
      </c>
      <c r="L678">
        <f>IF(AND(CVEsTime2Fix_FormattedDates910[[#This Row],[Time2Fix]]&gt;499,CVEsTime2Fix_FormattedDates910[[#This Row],[Time2Fix]]&lt;1000),1,0)</f>
        <v>0</v>
      </c>
    </row>
    <row r="679" spans="1:12" hidden="1" x14ac:dyDescent="0.25">
      <c r="A679" t="s">
        <v>560</v>
      </c>
      <c r="B679" s="11">
        <v>43440</v>
      </c>
      <c r="C679" s="11" t="s">
        <v>1179</v>
      </c>
      <c r="D679" s="15">
        <v>90</v>
      </c>
      <c r="E679">
        <f>IF(CVEsTime2Fix_FormattedDates910[[#This Row],[Time2Fix]]&lt;0,1,0)</f>
        <v>0</v>
      </c>
      <c r="F679">
        <f>IF(AND(CVEsTime2Fix_FormattedDates910[[#This Row],[Time2Fix]]&gt;0,CVEsTime2Fix_FormattedDates910[[#This Row],[Time2Fix]]&lt;50),1,0)</f>
        <v>0</v>
      </c>
      <c r="G679">
        <f>IF(AND(CVEsTime2Fix_FormattedDates910[[#This Row],[Time2Fix]]&gt;49,CVEsTime2Fix_FormattedDates910[[#This Row],[Time2Fix]]&lt;100),1,0)</f>
        <v>1</v>
      </c>
      <c r="H679">
        <f>IF(AND(CVEsTime2Fix_FormattedDates910[[#This Row],[Time2Fix]]&gt;99,CVEsTime2Fix_FormattedDates910[[#This Row],[Time2Fix]]&lt;200),1,0)</f>
        <v>0</v>
      </c>
      <c r="I679">
        <f>IF(AND(CVEsTime2Fix_FormattedDates910[[#This Row],[Time2Fix]]&gt;199,CVEsTime2Fix_FormattedDates910[[#This Row],[Time2Fix]]&lt;300),1,0)</f>
        <v>0</v>
      </c>
      <c r="J679">
        <f>IF(AND(CVEsTime2Fix_FormattedDates910[[#This Row],[Time2Fix]]&gt;299,CVEsTime2Fix_FormattedDates910[[#This Row],[Time2Fix]]&lt;400),1,0)</f>
        <v>0</v>
      </c>
      <c r="K679">
        <f>IF(AND(CVEsTime2Fix_FormattedDates910[[#This Row],[Time2Fix]]&gt;399,CVEsTime2Fix_FormattedDates910[[#This Row],[Time2Fix]]&lt;500),1,0)</f>
        <v>0</v>
      </c>
      <c r="L679">
        <f>IF(AND(CVEsTime2Fix_FormattedDates910[[#This Row],[Time2Fix]]&gt;499,CVEsTime2Fix_FormattedDates910[[#This Row],[Time2Fix]]&lt;1000),1,0)</f>
        <v>0</v>
      </c>
    </row>
    <row r="680" spans="1:12" hidden="1" x14ac:dyDescent="0.25">
      <c r="A680" t="s">
        <v>561</v>
      </c>
      <c r="B680" s="11">
        <v>43440</v>
      </c>
      <c r="C680" s="11">
        <v>43530</v>
      </c>
      <c r="D680" s="15">
        <v>90</v>
      </c>
      <c r="E680">
        <f>IF(CVEsTime2Fix_FormattedDates910[[#This Row],[Time2Fix]]&lt;0,1,0)</f>
        <v>0</v>
      </c>
      <c r="F680">
        <f>IF(AND(CVEsTime2Fix_FormattedDates910[[#This Row],[Time2Fix]]&gt;0,CVEsTime2Fix_FormattedDates910[[#This Row],[Time2Fix]]&lt;50),1,0)</f>
        <v>0</v>
      </c>
      <c r="G680">
        <f>IF(AND(CVEsTime2Fix_FormattedDates910[[#This Row],[Time2Fix]]&gt;49,CVEsTime2Fix_FormattedDates910[[#This Row],[Time2Fix]]&lt;100),1,0)</f>
        <v>1</v>
      </c>
      <c r="H680">
        <f>IF(AND(CVEsTime2Fix_FormattedDates910[[#This Row],[Time2Fix]]&gt;99,CVEsTime2Fix_FormattedDates910[[#This Row],[Time2Fix]]&lt;200),1,0)</f>
        <v>0</v>
      </c>
      <c r="I680">
        <f>IF(AND(CVEsTime2Fix_FormattedDates910[[#This Row],[Time2Fix]]&gt;199,CVEsTime2Fix_FormattedDates910[[#This Row],[Time2Fix]]&lt;300),1,0)</f>
        <v>0</v>
      </c>
      <c r="J680">
        <f>IF(AND(CVEsTime2Fix_FormattedDates910[[#This Row],[Time2Fix]]&gt;299,CVEsTime2Fix_FormattedDates910[[#This Row],[Time2Fix]]&lt;400),1,0)</f>
        <v>0</v>
      </c>
      <c r="K680">
        <f>IF(AND(CVEsTime2Fix_FormattedDates910[[#This Row],[Time2Fix]]&gt;399,CVEsTime2Fix_FormattedDates910[[#This Row],[Time2Fix]]&lt;500),1,0)</f>
        <v>0</v>
      </c>
      <c r="L680">
        <f>IF(AND(CVEsTime2Fix_FormattedDates910[[#This Row],[Time2Fix]]&gt;499,CVEsTime2Fix_FormattedDates910[[#This Row],[Time2Fix]]&lt;1000),1,0)</f>
        <v>0</v>
      </c>
    </row>
    <row r="681" spans="1:12" hidden="1" x14ac:dyDescent="0.25">
      <c r="A681" t="s">
        <v>562</v>
      </c>
      <c r="B681" s="11">
        <v>43714</v>
      </c>
      <c r="C681" s="11"/>
      <c r="D681" s="15"/>
      <c r="E681">
        <f>IF(CVEsTime2Fix_FormattedDates910[[#This Row],[Time2Fix]]&lt;0,1,0)</f>
        <v>0</v>
      </c>
      <c r="F681">
        <f>IF(AND(CVEsTime2Fix_FormattedDates910[[#This Row],[Time2Fix]]&gt;0,CVEsTime2Fix_FormattedDates910[[#This Row],[Time2Fix]]&lt;50),1,0)</f>
        <v>0</v>
      </c>
      <c r="G681">
        <f>IF(AND(CVEsTime2Fix_FormattedDates910[[#This Row],[Time2Fix]]&gt;49,CVEsTime2Fix_FormattedDates910[[#This Row],[Time2Fix]]&lt;100),1,0)</f>
        <v>0</v>
      </c>
      <c r="H681">
        <f>IF(AND(CVEsTime2Fix_FormattedDates910[[#This Row],[Time2Fix]]&gt;99,CVEsTime2Fix_FormattedDates910[[#This Row],[Time2Fix]]&lt;200),1,0)</f>
        <v>0</v>
      </c>
      <c r="I681">
        <f>IF(AND(CVEsTime2Fix_FormattedDates910[[#This Row],[Time2Fix]]&gt;199,CVEsTime2Fix_FormattedDates910[[#This Row],[Time2Fix]]&lt;300),1,0)</f>
        <v>0</v>
      </c>
      <c r="J681">
        <f>IF(AND(CVEsTime2Fix_FormattedDates910[[#This Row],[Time2Fix]]&gt;299,CVEsTime2Fix_FormattedDates910[[#This Row],[Time2Fix]]&lt;400),1,0)</f>
        <v>0</v>
      </c>
      <c r="K681">
        <f>IF(AND(CVEsTime2Fix_FormattedDates910[[#This Row],[Time2Fix]]&gt;399,CVEsTime2Fix_FormattedDates910[[#This Row],[Time2Fix]]&lt;500),1,0)</f>
        <v>0</v>
      </c>
      <c r="L681">
        <f>IF(AND(CVEsTime2Fix_FormattedDates910[[#This Row],[Time2Fix]]&gt;499,CVEsTime2Fix_FormattedDates910[[#This Row],[Time2Fix]]&lt;1000),1,0)</f>
        <v>0</v>
      </c>
    </row>
    <row r="682" spans="1:12" hidden="1" x14ac:dyDescent="0.25">
      <c r="A682" t="s">
        <v>563</v>
      </c>
      <c r="B682" s="11">
        <v>43440</v>
      </c>
      <c r="C682" s="11"/>
      <c r="D682" s="15"/>
      <c r="E682">
        <f>IF(CVEsTime2Fix_FormattedDates910[[#This Row],[Time2Fix]]&lt;0,1,0)</f>
        <v>0</v>
      </c>
      <c r="F682">
        <f>IF(AND(CVEsTime2Fix_FormattedDates910[[#This Row],[Time2Fix]]&gt;0,CVEsTime2Fix_FormattedDates910[[#This Row],[Time2Fix]]&lt;50),1,0)</f>
        <v>0</v>
      </c>
      <c r="G682">
        <f>IF(AND(CVEsTime2Fix_FormattedDates910[[#This Row],[Time2Fix]]&gt;49,CVEsTime2Fix_FormattedDates910[[#This Row],[Time2Fix]]&lt;100),1,0)</f>
        <v>0</v>
      </c>
      <c r="H682">
        <f>IF(AND(CVEsTime2Fix_FormattedDates910[[#This Row],[Time2Fix]]&gt;99,CVEsTime2Fix_FormattedDates910[[#This Row],[Time2Fix]]&lt;200),1,0)</f>
        <v>0</v>
      </c>
      <c r="I682">
        <f>IF(AND(CVEsTime2Fix_FormattedDates910[[#This Row],[Time2Fix]]&gt;199,CVEsTime2Fix_FormattedDates910[[#This Row],[Time2Fix]]&lt;300),1,0)</f>
        <v>0</v>
      </c>
      <c r="J682">
        <f>IF(AND(CVEsTime2Fix_FormattedDates910[[#This Row],[Time2Fix]]&gt;299,CVEsTime2Fix_FormattedDates910[[#This Row],[Time2Fix]]&lt;400),1,0)</f>
        <v>0</v>
      </c>
      <c r="K682">
        <f>IF(AND(CVEsTime2Fix_FormattedDates910[[#This Row],[Time2Fix]]&gt;399,CVEsTime2Fix_FormattedDates910[[#This Row],[Time2Fix]]&lt;500),1,0)</f>
        <v>0</v>
      </c>
      <c r="L682">
        <f>IF(AND(CVEsTime2Fix_FormattedDates910[[#This Row],[Time2Fix]]&gt;499,CVEsTime2Fix_FormattedDates910[[#This Row],[Time2Fix]]&lt;1000),1,0)</f>
        <v>0</v>
      </c>
    </row>
    <row r="683" spans="1:12" hidden="1" x14ac:dyDescent="0.25">
      <c r="A683" t="s">
        <v>564</v>
      </c>
      <c r="B683" s="11">
        <v>43440</v>
      </c>
      <c r="C683" s="11">
        <v>43530</v>
      </c>
      <c r="D683" s="15">
        <v>90</v>
      </c>
      <c r="E683">
        <f>IF(CVEsTime2Fix_FormattedDates910[[#This Row],[Time2Fix]]&lt;0,1,0)</f>
        <v>0</v>
      </c>
      <c r="F683">
        <f>IF(AND(CVEsTime2Fix_FormattedDates910[[#This Row],[Time2Fix]]&gt;0,CVEsTime2Fix_FormattedDates910[[#This Row],[Time2Fix]]&lt;50),1,0)</f>
        <v>0</v>
      </c>
      <c r="G683">
        <f>IF(AND(CVEsTime2Fix_FormattedDates910[[#This Row],[Time2Fix]]&gt;49,CVEsTime2Fix_FormattedDates910[[#This Row],[Time2Fix]]&lt;100),1,0)</f>
        <v>1</v>
      </c>
      <c r="H683">
        <f>IF(AND(CVEsTime2Fix_FormattedDates910[[#This Row],[Time2Fix]]&gt;99,CVEsTime2Fix_FormattedDates910[[#This Row],[Time2Fix]]&lt;200),1,0)</f>
        <v>0</v>
      </c>
      <c r="I683">
        <f>IF(AND(CVEsTime2Fix_FormattedDates910[[#This Row],[Time2Fix]]&gt;199,CVEsTime2Fix_FormattedDates910[[#This Row],[Time2Fix]]&lt;300),1,0)</f>
        <v>0</v>
      </c>
      <c r="J683">
        <f>IF(AND(CVEsTime2Fix_FormattedDates910[[#This Row],[Time2Fix]]&gt;299,CVEsTime2Fix_FormattedDates910[[#This Row],[Time2Fix]]&lt;400),1,0)</f>
        <v>0</v>
      </c>
      <c r="K683">
        <f>IF(AND(CVEsTime2Fix_FormattedDates910[[#This Row],[Time2Fix]]&gt;399,CVEsTime2Fix_FormattedDates910[[#This Row],[Time2Fix]]&lt;500),1,0)</f>
        <v>0</v>
      </c>
      <c r="L683">
        <f>IF(AND(CVEsTime2Fix_FormattedDates910[[#This Row],[Time2Fix]]&gt;499,CVEsTime2Fix_FormattedDates910[[#This Row],[Time2Fix]]&lt;1000),1,0)</f>
        <v>0</v>
      </c>
    </row>
    <row r="684" spans="1:12" hidden="1" x14ac:dyDescent="0.25">
      <c r="A684" t="s">
        <v>565</v>
      </c>
      <c r="B684" s="11">
        <v>43440</v>
      </c>
      <c r="C684" s="11"/>
      <c r="D684" s="15"/>
      <c r="E684">
        <f>IF(CVEsTime2Fix_FormattedDates910[[#This Row],[Time2Fix]]&lt;0,1,0)</f>
        <v>0</v>
      </c>
      <c r="F684">
        <f>IF(AND(CVEsTime2Fix_FormattedDates910[[#This Row],[Time2Fix]]&gt;0,CVEsTime2Fix_FormattedDates910[[#This Row],[Time2Fix]]&lt;50),1,0)</f>
        <v>0</v>
      </c>
      <c r="G684">
        <f>IF(AND(CVEsTime2Fix_FormattedDates910[[#This Row],[Time2Fix]]&gt;49,CVEsTime2Fix_FormattedDates910[[#This Row],[Time2Fix]]&lt;100),1,0)</f>
        <v>0</v>
      </c>
      <c r="H684">
        <f>IF(AND(CVEsTime2Fix_FormattedDates910[[#This Row],[Time2Fix]]&gt;99,CVEsTime2Fix_FormattedDates910[[#This Row],[Time2Fix]]&lt;200),1,0)</f>
        <v>0</v>
      </c>
      <c r="I684">
        <f>IF(AND(CVEsTime2Fix_FormattedDates910[[#This Row],[Time2Fix]]&gt;199,CVEsTime2Fix_FormattedDates910[[#This Row],[Time2Fix]]&lt;300),1,0)</f>
        <v>0</v>
      </c>
      <c r="J684">
        <f>IF(AND(CVEsTime2Fix_FormattedDates910[[#This Row],[Time2Fix]]&gt;299,CVEsTime2Fix_FormattedDates910[[#This Row],[Time2Fix]]&lt;400),1,0)</f>
        <v>0</v>
      </c>
      <c r="K684">
        <f>IF(AND(CVEsTime2Fix_FormattedDates910[[#This Row],[Time2Fix]]&gt;399,CVEsTime2Fix_FormattedDates910[[#This Row],[Time2Fix]]&lt;500),1,0)</f>
        <v>0</v>
      </c>
      <c r="L684">
        <f>IF(AND(CVEsTime2Fix_FormattedDates910[[#This Row],[Time2Fix]]&gt;499,CVEsTime2Fix_FormattedDates910[[#This Row],[Time2Fix]]&lt;1000),1,0)</f>
        <v>0</v>
      </c>
    </row>
    <row r="685" spans="1:12" hidden="1" x14ac:dyDescent="0.25">
      <c r="A685" t="s">
        <v>567</v>
      </c>
      <c r="B685" s="11">
        <v>43440</v>
      </c>
      <c r="C685" s="11" t="s">
        <v>1179</v>
      </c>
      <c r="D685" s="15">
        <v>90</v>
      </c>
      <c r="E685">
        <f>IF(CVEsTime2Fix_FormattedDates910[[#This Row],[Time2Fix]]&lt;0,1,0)</f>
        <v>0</v>
      </c>
      <c r="F685">
        <f>IF(AND(CVEsTime2Fix_FormattedDates910[[#This Row],[Time2Fix]]&gt;0,CVEsTime2Fix_FormattedDates910[[#This Row],[Time2Fix]]&lt;50),1,0)</f>
        <v>0</v>
      </c>
      <c r="G685">
        <f>IF(AND(CVEsTime2Fix_FormattedDates910[[#This Row],[Time2Fix]]&gt;49,CVEsTime2Fix_FormattedDates910[[#This Row],[Time2Fix]]&lt;100),1,0)</f>
        <v>1</v>
      </c>
      <c r="H685">
        <f>IF(AND(CVEsTime2Fix_FormattedDates910[[#This Row],[Time2Fix]]&gt;99,CVEsTime2Fix_FormattedDates910[[#This Row],[Time2Fix]]&lt;200),1,0)</f>
        <v>0</v>
      </c>
      <c r="I685">
        <f>IF(AND(CVEsTime2Fix_FormattedDates910[[#This Row],[Time2Fix]]&gt;199,CVEsTime2Fix_FormattedDates910[[#This Row],[Time2Fix]]&lt;300),1,0)</f>
        <v>0</v>
      </c>
      <c r="J685">
        <f>IF(AND(CVEsTime2Fix_FormattedDates910[[#This Row],[Time2Fix]]&gt;299,CVEsTime2Fix_FormattedDates910[[#This Row],[Time2Fix]]&lt;400),1,0)</f>
        <v>0</v>
      </c>
      <c r="K685">
        <f>IF(AND(CVEsTime2Fix_FormattedDates910[[#This Row],[Time2Fix]]&gt;399,CVEsTime2Fix_FormattedDates910[[#This Row],[Time2Fix]]&lt;500),1,0)</f>
        <v>0</v>
      </c>
      <c r="L685">
        <f>IF(AND(CVEsTime2Fix_FormattedDates910[[#This Row],[Time2Fix]]&gt;499,CVEsTime2Fix_FormattedDates910[[#This Row],[Time2Fix]]&lt;1000),1,0)</f>
        <v>0</v>
      </c>
    </row>
    <row r="686" spans="1:12" hidden="1" x14ac:dyDescent="0.25">
      <c r="A686" t="s">
        <v>568</v>
      </c>
      <c r="B686" s="11">
        <v>43440</v>
      </c>
      <c r="C686" s="11"/>
      <c r="D686" s="15"/>
      <c r="E686">
        <f>IF(CVEsTime2Fix_FormattedDates910[[#This Row],[Time2Fix]]&lt;0,1,0)</f>
        <v>0</v>
      </c>
      <c r="F686">
        <f>IF(AND(CVEsTime2Fix_FormattedDates910[[#This Row],[Time2Fix]]&gt;0,CVEsTime2Fix_FormattedDates910[[#This Row],[Time2Fix]]&lt;50),1,0)</f>
        <v>0</v>
      </c>
      <c r="G686">
        <f>IF(AND(CVEsTime2Fix_FormattedDates910[[#This Row],[Time2Fix]]&gt;49,CVEsTime2Fix_FormattedDates910[[#This Row],[Time2Fix]]&lt;100),1,0)</f>
        <v>0</v>
      </c>
      <c r="H686">
        <f>IF(AND(CVEsTime2Fix_FormattedDates910[[#This Row],[Time2Fix]]&gt;99,CVEsTime2Fix_FormattedDates910[[#This Row],[Time2Fix]]&lt;200),1,0)</f>
        <v>0</v>
      </c>
      <c r="I686">
        <f>IF(AND(CVEsTime2Fix_FormattedDates910[[#This Row],[Time2Fix]]&gt;199,CVEsTime2Fix_FormattedDates910[[#This Row],[Time2Fix]]&lt;300),1,0)</f>
        <v>0</v>
      </c>
      <c r="J686">
        <f>IF(AND(CVEsTime2Fix_FormattedDates910[[#This Row],[Time2Fix]]&gt;299,CVEsTime2Fix_FormattedDates910[[#This Row],[Time2Fix]]&lt;400),1,0)</f>
        <v>0</v>
      </c>
      <c r="K686">
        <f>IF(AND(CVEsTime2Fix_FormattedDates910[[#This Row],[Time2Fix]]&gt;399,CVEsTime2Fix_FormattedDates910[[#This Row],[Time2Fix]]&lt;500),1,0)</f>
        <v>0</v>
      </c>
      <c r="L686">
        <f>IF(AND(CVEsTime2Fix_FormattedDates910[[#This Row],[Time2Fix]]&gt;499,CVEsTime2Fix_FormattedDates910[[#This Row],[Time2Fix]]&lt;1000),1,0)</f>
        <v>0</v>
      </c>
    </row>
    <row r="687" spans="1:12" hidden="1" x14ac:dyDescent="0.25">
      <c r="A687" t="s">
        <v>569</v>
      </c>
      <c r="B687" s="11">
        <v>43440</v>
      </c>
      <c r="C687" s="11" t="s">
        <v>1179</v>
      </c>
      <c r="D687" s="15">
        <v>90</v>
      </c>
      <c r="E687">
        <f>IF(CVEsTime2Fix_FormattedDates910[[#This Row],[Time2Fix]]&lt;0,1,0)</f>
        <v>0</v>
      </c>
      <c r="F687">
        <f>IF(AND(CVEsTime2Fix_FormattedDates910[[#This Row],[Time2Fix]]&gt;0,CVEsTime2Fix_FormattedDates910[[#This Row],[Time2Fix]]&lt;50),1,0)</f>
        <v>0</v>
      </c>
      <c r="G687">
        <f>IF(AND(CVEsTime2Fix_FormattedDates910[[#This Row],[Time2Fix]]&gt;49,CVEsTime2Fix_FormattedDates910[[#This Row],[Time2Fix]]&lt;100),1,0)</f>
        <v>1</v>
      </c>
      <c r="H687">
        <f>IF(AND(CVEsTime2Fix_FormattedDates910[[#This Row],[Time2Fix]]&gt;99,CVEsTime2Fix_FormattedDates910[[#This Row],[Time2Fix]]&lt;200),1,0)</f>
        <v>0</v>
      </c>
      <c r="I687">
        <f>IF(AND(CVEsTime2Fix_FormattedDates910[[#This Row],[Time2Fix]]&gt;199,CVEsTime2Fix_FormattedDates910[[#This Row],[Time2Fix]]&lt;300),1,0)</f>
        <v>0</v>
      </c>
      <c r="J687">
        <f>IF(AND(CVEsTime2Fix_FormattedDates910[[#This Row],[Time2Fix]]&gt;299,CVEsTime2Fix_FormattedDates910[[#This Row],[Time2Fix]]&lt;400),1,0)</f>
        <v>0</v>
      </c>
      <c r="K687">
        <f>IF(AND(CVEsTime2Fix_FormattedDates910[[#This Row],[Time2Fix]]&gt;399,CVEsTime2Fix_FormattedDates910[[#This Row],[Time2Fix]]&lt;500),1,0)</f>
        <v>0</v>
      </c>
      <c r="L687">
        <f>IF(AND(CVEsTime2Fix_FormattedDates910[[#This Row],[Time2Fix]]&gt;499,CVEsTime2Fix_FormattedDates910[[#This Row],[Time2Fix]]&lt;1000),1,0)</f>
        <v>0</v>
      </c>
    </row>
    <row r="688" spans="1:12" hidden="1" x14ac:dyDescent="0.25">
      <c r="A688" t="s">
        <v>570</v>
      </c>
      <c r="B688" s="11">
        <v>43715</v>
      </c>
      <c r="C688" s="11"/>
      <c r="D688" s="15"/>
      <c r="E688">
        <f>IF(CVEsTime2Fix_FormattedDates910[[#This Row],[Time2Fix]]&lt;0,1,0)</f>
        <v>0</v>
      </c>
      <c r="F688">
        <f>IF(AND(CVEsTime2Fix_FormattedDates910[[#This Row],[Time2Fix]]&gt;0,CVEsTime2Fix_FormattedDates910[[#This Row],[Time2Fix]]&lt;50),1,0)</f>
        <v>0</v>
      </c>
      <c r="G688">
        <f>IF(AND(CVEsTime2Fix_FormattedDates910[[#This Row],[Time2Fix]]&gt;49,CVEsTime2Fix_FormattedDates910[[#This Row],[Time2Fix]]&lt;100),1,0)</f>
        <v>0</v>
      </c>
      <c r="H688">
        <f>IF(AND(CVEsTime2Fix_FormattedDates910[[#This Row],[Time2Fix]]&gt;99,CVEsTime2Fix_FormattedDates910[[#This Row],[Time2Fix]]&lt;200),1,0)</f>
        <v>0</v>
      </c>
      <c r="I688">
        <f>IF(AND(CVEsTime2Fix_FormattedDates910[[#This Row],[Time2Fix]]&gt;199,CVEsTime2Fix_FormattedDates910[[#This Row],[Time2Fix]]&lt;300),1,0)</f>
        <v>0</v>
      </c>
      <c r="J688">
        <f>IF(AND(CVEsTime2Fix_FormattedDates910[[#This Row],[Time2Fix]]&gt;299,CVEsTime2Fix_FormattedDates910[[#This Row],[Time2Fix]]&lt;400),1,0)</f>
        <v>0</v>
      </c>
      <c r="K688">
        <f>IF(AND(CVEsTime2Fix_FormattedDates910[[#This Row],[Time2Fix]]&gt;399,CVEsTime2Fix_FormattedDates910[[#This Row],[Time2Fix]]&lt;500),1,0)</f>
        <v>0</v>
      </c>
      <c r="L688">
        <f>IF(AND(CVEsTime2Fix_FormattedDates910[[#This Row],[Time2Fix]]&gt;499,CVEsTime2Fix_FormattedDates910[[#This Row],[Time2Fix]]&lt;1000),1,0)</f>
        <v>0</v>
      </c>
    </row>
    <row r="689" spans="1:12" hidden="1" x14ac:dyDescent="0.25">
      <c r="A689" t="s">
        <v>571</v>
      </c>
      <c r="B689" s="11">
        <v>43715</v>
      </c>
      <c r="C689" s="11"/>
      <c r="D689" s="15"/>
      <c r="E689">
        <f>IF(CVEsTime2Fix_FormattedDates910[[#This Row],[Time2Fix]]&lt;0,1,0)</f>
        <v>0</v>
      </c>
      <c r="F689">
        <f>IF(AND(CVEsTime2Fix_FormattedDates910[[#This Row],[Time2Fix]]&gt;0,CVEsTime2Fix_FormattedDates910[[#This Row],[Time2Fix]]&lt;50),1,0)</f>
        <v>0</v>
      </c>
      <c r="G689">
        <f>IF(AND(CVEsTime2Fix_FormattedDates910[[#This Row],[Time2Fix]]&gt;49,CVEsTime2Fix_FormattedDates910[[#This Row],[Time2Fix]]&lt;100),1,0)</f>
        <v>0</v>
      </c>
      <c r="H689">
        <f>IF(AND(CVEsTime2Fix_FormattedDates910[[#This Row],[Time2Fix]]&gt;99,CVEsTime2Fix_FormattedDates910[[#This Row],[Time2Fix]]&lt;200),1,0)</f>
        <v>0</v>
      </c>
      <c r="I689">
        <f>IF(AND(CVEsTime2Fix_FormattedDates910[[#This Row],[Time2Fix]]&gt;199,CVEsTime2Fix_FormattedDates910[[#This Row],[Time2Fix]]&lt;300),1,0)</f>
        <v>0</v>
      </c>
      <c r="J689">
        <f>IF(AND(CVEsTime2Fix_FormattedDates910[[#This Row],[Time2Fix]]&gt;299,CVEsTime2Fix_FormattedDates910[[#This Row],[Time2Fix]]&lt;400),1,0)</f>
        <v>0</v>
      </c>
      <c r="K689">
        <f>IF(AND(CVEsTime2Fix_FormattedDates910[[#This Row],[Time2Fix]]&gt;399,CVEsTime2Fix_FormattedDates910[[#This Row],[Time2Fix]]&lt;500),1,0)</f>
        <v>0</v>
      </c>
      <c r="L689">
        <f>IF(AND(CVEsTime2Fix_FormattedDates910[[#This Row],[Time2Fix]]&gt;499,CVEsTime2Fix_FormattedDates910[[#This Row],[Time2Fix]]&lt;1000),1,0)</f>
        <v>0</v>
      </c>
    </row>
    <row r="690" spans="1:12" hidden="1" x14ac:dyDescent="0.25">
      <c r="A690" t="s">
        <v>572</v>
      </c>
      <c r="B690" s="11">
        <v>43715</v>
      </c>
      <c r="C690" s="11"/>
      <c r="D690" s="15"/>
      <c r="E690">
        <f>IF(CVEsTime2Fix_FormattedDates910[[#This Row],[Time2Fix]]&lt;0,1,0)</f>
        <v>0</v>
      </c>
      <c r="F690">
        <f>IF(AND(CVEsTime2Fix_FormattedDates910[[#This Row],[Time2Fix]]&gt;0,CVEsTime2Fix_FormattedDates910[[#This Row],[Time2Fix]]&lt;50),1,0)</f>
        <v>0</v>
      </c>
      <c r="G690">
        <f>IF(AND(CVEsTime2Fix_FormattedDates910[[#This Row],[Time2Fix]]&gt;49,CVEsTime2Fix_FormattedDates910[[#This Row],[Time2Fix]]&lt;100),1,0)</f>
        <v>0</v>
      </c>
      <c r="H690">
        <f>IF(AND(CVEsTime2Fix_FormattedDates910[[#This Row],[Time2Fix]]&gt;99,CVEsTime2Fix_FormattedDates910[[#This Row],[Time2Fix]]&lt;200),1,0)</f>
        <v>0</v>
      </c>
      <c r="I690">
        <f>IF(AND(CVEsTime2Fix_FormattedDates910[[#This Row],[Time2Fix]]&gt;199,CVEsTime2Fix_FormattedDates910[[#This Row],[Time2Fix]]&lt;300),1,0)</f>
        <v>0</v>
      </c>
      <c r="J690">
        <f>IF(AND(CVEsTime2Fix_FormattedDates910[[#This Row],[Time2Fix]]&gt;299,CVEsTime2Fix_FormattedDates910[[#This Row],[Time2Fix]]&lt;400),1,0)</f>
        <v>0</v>
      </c>
      <c r="K690">
        <f>IF(AND(CVEsTime2Fix_FormattedDates910[[#This Row],[Time2Fix]]&gt;399,CVEsTime2Fix_FormattedDates910[[#This Row],[Time2Fix]]&lt;500),1,0)</f>
        <v>0</v>
      </c>
      <c r="L690">
        <f>IF(AND(CVEsTime2Fix_FormattedDates910[[#This Row],[Time2Fix]]&gt;499,CVEsTime2Fix_FormattedDates910[[#This Row],[Time2Fix]]&lt;1000),1,0)</f>
        <v>0</v>
      </c>
    </row>
    <row r="691" spans="1:12" hidden="1" x14ac:dyDescent="0.25">
      <c r="A691" t="s">
        <v>573</v>
      </c>
      <c r="B691" s="11">
        <v>43715</v>
      </c>
      <c r="C691" s="11"/>
      <c r="D691" s="15"/>
      <c r="E691">
        <f>IF(CVEsTime2Fix_FormattedDates910[[#This Row],[Time2Fix]]&lt;0,1,0)</f>
        <v>0</v>
      </c>
      <c r="F691">
        <f>IF(AND(CVEsTime2Fix_FormattedDates910[[#This Row],[Time2Fix]]&gt;0,CVEsTime2Fix_FormattedDates910[[#This Row],[Time2Fix]]&lt;50),1,0)</f>
        <v>0</v>
      </c>
      <c r="G691">
        <f>IF(AND(CVEsTime2Fix_FormattedDates910[[#This Row],[Time2Fix]]&gt;49,CVEsTime2Fix_FormattedDates910[[#This Row],[Time2Fix]]&lt;100),1,0)</f>
        <v>0</v>
      </c>
      <c r="H691">
        <f>IF(AND(CVEsTime2Fix_FormattedDates910[[#This Row],[Time2Fix]]&gt;99,CVEsTime2Fix_FormattedDates910[[#This Row],[Time2Fix]]&lt;200),1,0)</f>
        <v>0</v>
      </c>
      <c r="I691">
        <f>IF(AND(CVEsTime2Fix_FormattedDates910[[#This Row],[Time2Fix]]&gt;199,CVEsTime2Fix_FormattedDates910[[#This Row],[Time2Fix]]&lt;300),1,0)</f>
        <v>0</v>
      </c>
      <c r="J691">
        <f>IF(AND(CVEsTime2Fix_FormattedDates910[[#This Row],[Time2Fix]]&gt;299,CVEsTime2Fix_FormattedDates910[[#This Row],[Time2Fix]]&lt;400),1,0)</f>
        <v>0</v>
      </c>
      <c r="K691">
        <f>IF(AND(CVEsTime2Fix_FormattedDates910[[#This Row],[Time2Fix]]&gt;399,CVEsTime2Fix_FormattedDates910[[#This Row],[Time2Fix]]&lt;500),1,0)</f>
        <v>0</v>
      </c>
      <c r="L691">
        <f>IF(AND(CVEsTime2Fix_FormattedDates910[[#This Row],[Time2Fix]]&gt;499,CVEsTime2Fix_FormattedDates910[[#This Row],[Time2Fix]]&lt;1000),1,0)</f>
        <v>0</v>
      </c>
    </row>
    <row r="692" spans="1:12" hidden="1" x14ac:dyDescent="0.25">
      <c r="A692" t="s">
        <v>574</v>
      </c>
      <c r="B692" s="11">
        <v>43716</v>
      </c>
      <c r="C692" s="11"/>
      <c r="D692" s="15"/>
      <c r="E692">
        <f>IF(CVEsTime2Fix_FormattedDates910[[#This Row],[Time2Fix]]&lt;0,1,0)</f>
        <v>0</v>
      </c>
      <c r="F692">
        <f>IF(AND(CVEsTime2Fix_FormattedDates910[[#This Row],[Time2Fix]]&gt;0,CVEsTime2Fix_FormattedDates910[[#This Row],[Time2Fix]]&lt;50),1,0)</f>
        <v>0</v>
      </c>
      <c r="G692">
        <f>IF(AND(CVEsTime2Fix_FormattedDates910[[#This Row],[Time2Fix]]&gt;49,CVEsTime2Fix_FormattedDates910[[#This Row],[Time2Fix]]&lt;100),1,0)</f>
        <v>0</v>
      </c>
      <c r="H692">
        <f>IF(AND(CVEsTime2Fix_FormattedDates910[[#This Row],[Time2Fix]]&gt;99,CVEsTime2Fix_FormattedDates910[[#This Row],[Time2Fix]]&lt;200),1,0)</f>
        <v>0</v>
      </c>
      <c r="I692">
        <f>IF(AND(CVEsTime2Fix_FormattedDates910[[#This Row],[Time2Fix]]&gt;199,CVEsTime2Fix_FormattedDates910[[#This Row],[Time2Fix]]&lt;300),1,0)</f>
        <v>0</v>
      </c>
      <c r="J692">
        <f>IF(AND(CVEsTime2Fix_FormattedDates910[[#This Row],[Time2Fix]]&gt;299,CVEsTime2Fix_FormattedDates910[[#This Row],[Time2Fix]]&lt;400),1,0)</f>
        <v>0</v>
      </c>
      <c r="K692">
        <f>IF(AND(CVEsTime2Fix_FormattedDates910[[#This Row],[Time2Fix]]&gt;399,CVEsTime2Fix_FormattedDates910[[#This Row],[Time2Fix]]&lt;500),1,0)</f>
        <v>0</v>
      </c>
      <c r="L692">
        <f>IF(AND(CVEsTime2Fix_FormattedDates910[[#This Row],[Time2Fix]]&gt;499,CVEsTime2Fix_FormattedDates910[[#This Row],[Time2Fix]]&lt;1000),1,0)</f>
        <v>0</v>
      </c>
    </row>
    <row r="693" spans="1:12" hidden="1" x14ac:dyDescent="0.25">
      <c r="A693" t="s">
        <v>575</v>
      </c>
      <c r="B693" s="11">
        <v>43716</v>
      </c>
      <c r="C693" s="11"/>
      <c r="D693" s="15"/>
      <c r="E693">
        <f>IF(CVEsTime2Fix_FormattedDates910[[#This Row],[Time2Fix]]&lt;0,1,0)</f>
        <v>0</v>
      </c>
      <c r="F693">
        <f>IF(AND(CVEsTime2Fix_FormattedDates910[[#This Row],[Time2Fix]]&gt;0,CVEsTime2Fix_FormattedDates910[[#This Row],[Time2Fix]]&lt;50),1,0)</f>
        <v>0</v>
      </c>
      <c r="G693">
        <f>IF(AND(CVEsTime2Fix_FormattedDates910[[#This Row],[Time2Fix]]&gt;49,CVEsTime2Fix_FormattedDates910[[#This Row],[Time2Fix]]&lt;100),1,0)</f>
        <v>0</v>
      </c>
      <c r="H693">
        <f>IF(AND(CVEsTime2Fix_FormattedDates910[[#This Row],[Time2Fix]]&gt;99,CVEsTime2Fix_FormattedDates910[[#This Row],[Time2Fix]]&lt;200),1,0)</f>
        <v>0</v>
      </c>
      <c r="I693">
        <f>IF(AND(CVEsTime2Fix_FormattedDates910[[#This Row],[Time2Fix]]&gt;199,CVEsTime2Fix_FormattedDates910[[#This Row],[Time2Fix]]&lt;300),1,0)</f>
        <v>0</v>
      </c>
      <c r="J693">
        <f>IF(AND(CVEsTime2Fix_FormattedDates910[[#This Row],[Time2Fix]]&gt;299,CVEsTime2Fix_FormattedDates910[[#This Row],[Time2Fix]]&lt;400),1,0)</f>
        <v>0</v>
      </c>
      <c r="K693">
        <f>IF(AND(CVEsTime2Fix_FormattedDates910[[#This Row],[Time2Fix]]&gt;399,CVEsTime2Fix_FormattedDates910[[#This Row],[Time2Fix]]&lt;500),1,0)</f>
        <v>0</v>
      </c>
      <c r="L693">
        <f>IF(AND(CVEsTime2Fix_FormattedDates910[[#This Row],[Time2Fix]]&gt;499,CVEsTime2Fix_FormattedDates910[[#This Row],[Time2Fix]]&lt;1000),1,0)</f>
        <v>0</v>
      </c>
    </row>
    <row r="694" spans="1:12" hidden="1" x14ac:dyDescent="0.25">
      <c r="A694" t="s">
        <v>576</v>
      </c>
      <c r="B694" s="11">
        <v>43716</v>
      </c>
      <c r="C694" s="11"/>
      <c r="D694" s="15"/>
      <c r="E694">
        <f>IF(CVEsTime2Fix_FormattedDates910[[#This Row],[Time2Fix]]&lt;0,1,0)</f>
        <v>0</v>
      </c>
      <c r="F694">
        <f>IF(AND(CVEsTime2Fix_FormattedDates910[[#This Row],[Time2Fix]]&gt;0,CVEsTime2Fix_FormattedDates910[[#This Row],[Time2Fix]]&lt;50),1,0)</f>
        <v>0</v>
      </c>
      <c r="G694">
        <f>IF(AND(CVEsTime2Fix_FormattedDates910[[#This Row],[Time2Fix]]&gt;49,CVEsTime2Fix_FormattedDates910[[#This Row],[Time2Fix]]&lt;100),1,0)</f>
        <v>0</v>
      </c>
      <c r="H694">
        <f>IF(AND(CVEsTime2Fix_FormattedDates910[[#This Row],[Time2Fix]]&gt;99,CVEsTime2Fix_FormattedDates910[[#This Row],[Time2Fix]]&lt;200),1,0)</f>
        <v>0</v>
      </c>
      <c r="I694">
        <f>IF(AND(CVEsTime2Fix_FormattedDates910[[#This Row],[Time2Fix]]&gt;199,CVEsTime2Fix_FormattedDates910[[#This Row],[Time2Fix]]&lt;300),1,0)</f>
        <v>0</v>
      </c>
      <c r="J694">
        <f>IF(AND(CVEsTime2Fix_FormattedDates910[[#This Row],[Time2Fix]]&gt;299,CVEsTime2Fix_FormattedDates910[[#This Row],[Time2Fix]]&lt;400),1,0)</f>
        <v>0</v>
      </c>
      <c r="K694">
        <f>IF(AND(CVEsTime2Fix_FormattedDates910[[#This Row],[Time2Fix]]&gt;399,CVEsTime2Fix_FormattedDates910[[#This Row],[Time2Fix]]&lt;500),1,0)</f>
        <v>0</v>
      </c>
      <c r="L694">
        <f>IF(AND(CVEsTime2Fix_FormattedDates910[[#This Row],[Time2Fix]]&gt;499,CVEsTime2Fix_FormattedDates910[[#This Row],[Time2Fix]]&lt;1000),1,0)</f>
        <v>0</v>
      </c>
    </row>
    <row r="695" spans="1:12" hidden="1" x14ac:dyDescent="0.25">
      <c r="A695" t="s">
        <v>577</v>
      </c>
      <c r="B695" s="11">
        <v>43716</v>
      </c>
      <c r="C695" s="11"/>
      <c r="D695" s="15"/>
      <c r="E695">
        <f>IF(CVEsTime2Fix_FormattedDates910[[#This Row],[Time2Fix]]&lt;0,1,0)</f>
        <v>0</v>
      </c>
      <c r="F695">
        <f>IF(AND(CVEsTime2Fix_FormattedDates910[[#This Row],[Time2Fix]]&gt;0,CVEsTime2Fix_FormattedDates910[[#This Row],[Time2Fix]]&lt;50),1,0)</f>
        <v>0</v>
      </c>
      <c r="G695">
        <f>IF(AND(CVEsTime2Fix_FormattedDates910[[#This Row],[Time2Fix]]&gt;49,CVEsTime2Fix_FormattedDates910[[#This Row],[Time2Fix]]&lt;100),1,0)</f>
        <v>0</v>
      </c>
      <c r="H695">
        <f>IF(AND(CVEsTime2Fix_FormattedDates910[[#This Row],[Time2Fix]]&gt;99,CVEsTime2Fix_FormattedDates910[[#This Row],[Time2Fix]]&lt;200),1,0)</f>
        <v>0</v>
      </c>
      <c r="I695">
        <f>IF(AND(CVEsTime2Fix_FormattedDates910[[#This Row],[Time2Fix]]&gt;199,CVEsTime2Fix_FormattedDates910[[#This Row],[Time2Fix]]&lt;300),1,0)</f>
        <v>0</v>
      </c>
      <c r="J695">
        <f>IF(AND(CVEsTime2Fix_FormattedDates910[[#This Row],[Time2Fix]]&gt;299,CVEsTime2Fix_FormattedDates910[[#This Row],[Time2Fix]]&lt;400),1,0)</f>
        <v>0</v>
      </c>
      <c r="K695">
        <f>IF(AND(CVEsTime2Fix_FormattedDates910[[#This Row],[Time2Fix]]&gt;399,CVEsTime2Fix_FormattedDates910[[#This Row],[Time2Fix]]&lt;500),1,0)</f>
        <v>0</v>
      </c>
      <c r="L695">
        <f>IF(AND(CVEsTime2Fix_FormattedDates910[[#This Row],[Time2Fix]]&gt;499,CVEsTime2Fix_FormattedDates910[[#This Row],[Time2Fix]]&lt;1000),1,0)</f>
        <v>0</v>
      </c>
    </row>
    <row r="696" spans="1:12" hidden="1" x14ac:dyDescent="0.25">
      <c r="A696" t="s">
        <v>578</v>
      </c>
      <c r="B696" s="11">
        <v>43716</v>
      </c>
      <c r="C696" s="11"/>
      <c r="D696" s="15"/>
      <c r="E696">
        <f>IF(CVEsTime2Fix_FormattedDates910[[#This Row],[Time2Fix]]&lt;0,1,0)</f>
        <v>0</v>
      </c>
      <c r="F696">
        <f>IF(AND(CVEsTime2Fix_FormattedDates910[[#This Row],[Time2Fix]]&gt;0,CVEsTime2Fix_FormattedDates910[[#This Row],[Time2Fix]]&lt;50),1,0)</f>
        <v>0</v>
      </c>
      <c r="G696">
        <f>IF(AND(CVEsTime2Fix_FormattedDates910[[#This Row],[Time2Fix]]&gt;49,CVEsTime2Fix_FormattedDates910[[#This Row],[Time2Fix]]&lt;100),1,0)</f>
        <v>0</v>
      </c>
      <c r="H696">
        <f>IF(AND(CVEsTime2Fix_FormattedDates910[[#This Row],[Time2Fix]]&gt;99,CVEsTime2Fix_FormattedDates910[[#This Row],[Time2Fix]]&lt;200),1,0)</f>
        <v>0</v>
      </c>
      <c r="I696">
        <f>IF(AND(CVEsTime2Fix_FormattedDates910[[#This Row],[Time2Fix]]&gt;199,CVEsTime2Fix_FormattedDates910[[#This Row],[Time2Fix]]&lt;300),1,0)</f>
        <v>0</v>
      </c>
      <c r="J696">
        <f>IF(AND(CVEsTime2Fix_FormattedDates910[[#This Row],[Time2Fix]]&gt;299,CVEsTime2Fix_FormattedDates910[[#This Row],[Time2Fix]]&lt;400),1,0)</f>
        <v>0</v>
      </c>
      <c r="K696">
        <f>IF(AND(CVEsTime2Fix_FormattedDates910[[#This Row],[Time2Fix]]&gt;399,CVEsTime2Fix_FormattedDates910[[#This Row],[Time2Fix]]&lt;500),1,0)</f>
        <v>0</v>
      </c>
      <c r="L696">
        <f>IF(AND(CVEsTime2Fix_FormattedDates910[[#This Row],[Time2Fix]]&gt;499,CVEsTime2Fix_FormattedDates910[[#This Row],[Time2Fix]]&lt;1000),1,0)</f>
        <v>0</v>
      </c>
    </row>
    <row r="697" spans="1:12" hidden="1" x14ac:dyDescent="0.25">
      <c r="A697" t="s">
        <v>579</v>
      </c>
      <c r="B697" s="11">
        <v>43717</v>
      </c>
      <c r="C697" s="11"/>
      <c r="D697" s="15"/>
      <c r="E697">
        <f>IF(CVEsTime2Fix_FormattedDates910[[#This Row],[Time2Fix]]&lt;0,1,0)</f>
        <v>0</v>
      </c>
      <c r="F697">
        <f>IF(AND(CVEsTime2Fix_FormattedDates910[[#This Row],[Time2Fix]]&gt;0,CVEsTime2Fix_FormattedDates910[[#This Row],[Time2Fix]]&lt;50),1,0)</f>
        <v>0</v>
      </c>
      <c r="G697">
        <f>IF(AND(CVEsTime2Fix_FormattedDates910[[#This Row],[Time2Fix]]&gt;49,CVEsTime2Fix_FormattedDates910[[#This Row],[Time2Fix]]&lt;100),1,0)</f>
        <v>0</v>
      </c>
      <c r="H697">
        <f>IF(AND(CVEsTime2Fix_FormattedDates910[[#This Row],[Time2Fix]]&gt;99,CVEsTime2Fix_FormattedDates910[[#This Row],[Time2Fix]]&lt;200),1,0)</f>
        <v>0</v>
      </c>
      <c r="I697">
        <f>IF(AND(CVEsTime2Fix_FormattedDates910[[#This Row],[Time2Fix]]&gt;199,CVEsTime2Fix_FormattedDates910[[#This Row],[Time2Fix]]&lt;300),1,0)</f>
        <v>0</v>
      </c>
      <c r="J697">
        <f>IF(AND(CVEsTime2Fix_FormattedDates910[[#This Row],[Time2Fix]]&gt;299,CVEsTime2Fix_FormattedDates910[[#This Row],[Time2Fix]]&lt;400),1,0)</f>
        <v>0</v>
      </c>
      <c r="K697">
        <f>IF(AND(CVEsTime2Fix_FormattedDates910[[#This Row],[Time2Fix]]&gt;399,CVEsTime2Fix_FormattedDates910[[#This Row],[Time2Fix]]&lt;500),1,0)</f>
        <v>0</v>
      </c>
      <c r="L697">
        <f>IF(AND(CVEsTime2Fix_FormattedDates910[[#This Row],[Time2Fix]]&gt;499,CVEsTime2Fix_FormattedDates910[[#This Row],[Time2Fix]]&lt;1000),1,0)</f>
        <v>0</v>
      </c>
    </row>
    <row r="698" spans="1:12" hidden="1" x14ac:dyDescent="0.25">
      <c r="A698" t="s">
        <v>580</v>
      </c>
      <c r="B698" s="11">
        <v>43717</v>
      </c>
      <c r="C698" s="11"/>
      <c r="D698" s="15"/>
      <c r="E698">
        <f>IF(CVEsTime2Fix_FormattedDates910[[#This Row],[Time2Fix]]&lt;0,1,0)</f>
        <v>0</v>
      </c>
      <c r="F698">
        <f>IF(AND(CVEsTime2Fix_FormattedDates910[[#This Row],[Time2Fix]]&gt;0,CVEsTime2Fix_FormattedDates910[[#This Row],[Time2Fix]]&lt;50),1,0)</f>
        <v>0</v>
      </c>
      <c r="G698">
        <f>IF(AND(CVEsTime2Fix_FormattedDates910[[#This Row],[Time2Fix]]&gt;49,CVEsTime2Fix_FormattedDates910[[#This Row],[Time2Fix]]&lt;100),1,0)</f>
        <v>0</v>
      </c>
      <c r="H698">
        <f>IF(AND(CVEsTime2Fix_FormattedDates910[[#This Row],[Time2Fix]]&gt;99,CVEsTime2Fix_FormattedDates910[[#This Row],[Time2Fix]]&lt;200),1,0)</f>
        <v>0</v>
      </c>
      <c r="I698">
        <f>IF(AND(CVEsTime2Fix_FormattedDates910[[#This Row],[Time2Fix]]&gt;199,CVEsTime2Fix_FormattedDates910[[#This Row],[Time2Fix]]&lt;300),1,0)</f>
        <v>0</v>
      </c>
      <c r="J698">
        <f>IF(AND(CVEsTime2Fix_FormattedDates910[[#This Row],[Time2Fix]]&gt;299,CVEsTime2Fix_FormattedDates910[[#This Row],[Time2Fix]]&lt;400),1,0)</f>
        <v>0</v>
      </c>
      <c r="K698">
        <f>IF(AND(CVEsTime2Fix_FormattedDates910[[#This Row],[Time2Fix]]&gt;399,CVEsTime2Fix_FormattedDates910[[#This Row],[Time2Fix]]&lt;500),1,0)</f>
        <v>0</v>
      </c>
      <c r="L698">
        <f>IF(AND(CVEsTime2Fix_FormattedDates910[[#This Row],[Time2Fix]]&gt;499,CVEsTime2Fix_FormattedDates910[[#This Row],[Time2Fix]]&lt;1000),1,0)</f>
        <v>0</v>
      </c>
    </row>
    <row r="699" spans="1:12" hidden="1" x14ac:dyDescent="0.25">
      <c r="A699" t="s">
        <v>581</v>
      </c>
      <c r="B699" s="11">
        <v>43717</v>
      </c>
      <c r="C699" s="11"/>
      <c r="D699" s="15"/>
      <c r="E699">
        <f>IF(CVEsTime2Fix_FormattedDates910[[#This Row],[Time2Fix]]&lt;0,1,0)</f>
        <v>0</v>
      </c>
      <c r="F699">
        <f>IF(AND(CVEsTime2Fix_FormattedDates910[[#This Row],[Time2Fix]]&gt;0,CVEsTime2Fix_FormattedDates910[[#This Row],[Time2Fix]]&lt;50),1,0)</f>
        <v>0</v>
      </c>
      <c r="G699">
        <f>IF(AND(CVEsTime2Fix_FormattedDates910[[#This Row],[Time2Fix]]&gt;49,CVEsTime2Fix_FormattedDates910[[#This Row],[Time2Fix]]&lt;100),1,0)</f>
        <v>0</v>
      </c>
      <c r="H699">
        <f>IF(AND(CVEsTime2Fix_FormattedDates910[[#This Row],[Time2Fix]]&gt;99,CVEsTime2Fix_FormattedDates910[[#This Row],[Time2Fix]]&lt;200),1,0)</f>
        <v>0</v>
      </c>
      <c r="I699">
        <f>IF(AND(CVEsTime2Fix_FormattedDates910[[#This Row],[Time2Fix]]&gt;199,CVEsTime2Fix_FormattedDates910[[#This Row],[Time2Fix]]&lt;300),1,0)</f>
        <v>0</v>
      </c>
      <c r="J699">
        <f>IF(AND(CVEsTime2Fix_FormattedDates910[[#This Row],[Time2Fix]]&gt;299,CVEsTime2Fix_FormattedDates910[[#This Row],[Time2Fix]]&lt;400),1,0)</f>
        <v>0</v>
      </c>
      <c r="K699">
        <f>IF(AND(CVEsTime2Fix_FormattedDates910[[#This Row],[Time2Fix]]&gt;399,CVEsTime2Fix_FormattedDates910[[#This Row],[Time2Fix]]&lt;500),1,0)</f>
        <v>0</v>
      </c>
      <c r="L699">
        <f>IF(AND(CVEsTime2Fix_FormattedDates910[[#This Row],[Time2Fix]]&gt;499,CVEsTime2Fix_FormattedDates910[[#This Row],[Time2Fix]]&lt;1000),1,0)</f>
        <v>0</v>
      </c>
    </row>
    <row r="700" spans="1:12" hidden="1" x14ac:dyDescent="0.25">
      <c r="A700" t="s">
        <v>582</v>
      </c>
      <c r="B700" s="11">
        <v>43717</v>
      </c>
      <c r="C700" s="11"/>
      <c r="D700" s="15"/>
      <c r="E700">
        <f>IF(CVEsTime2Fix_FormattedDates910[[#This Row],[Time2Fix]]&lt;0,1,0)</f>
        <v>0</v>
      </c>
      <c r="F700">
        <f>IF(AND(CVEsTime2Fix_FormattedDates910[[#This Row],[Time2Fix]]&gt;0,CVEsTime2Fix_FormattedDates910[[#This Row],[Time2Fix]]&lt;50),1,0)</f>
        <v>0</v>
      </c>
      <c r="G700">
        <f>IF(AND(CVEsTime2Fix_FormattedDates910[[#This Row],[Time2Fix]]&gt;49,CVEsTime2Fix_FormattedDates910[[#This Row],[Time2Fix]]&lt;100),1,0)</f>
        <v>0</v>
      </c>
      <c r="H700">
        <f>IF(AND(CVEsTime2Fix_FormattedDates910[[#This Row],[Time2Fix]]&gt;99,CVEsTime2Fix_FormattedDates910[[#This Row],[Time2Fix]]&lt;200),1,0)</f>
        <v>0</v>
      </c>
      <c r="I700">
        <f>IF(AND(CVEsTime2Fix_FormattedDates910[[#This Row],[Time2Fix]]&gt;199,CVEsTime2Fix_FormattedDates910[[#This Row],[Time2Fix]]&lt;300),1,0)</f>
        <v>0</v>
      </c>
      <c r="J700">
        <f>IF(AND(CVEsTime2Fix_FormattedDates910[[#This Row],[Time2Fix]]&gt;299,CVEsTime2Fix_FormattedDates910[[#This Row],[Time2Fix]]&lt;400),1,0)</f>
        <v>0</v>
      </c>
      <c r="K700">
        <f>IF(AND(CVEsTime2Fix_FormattedDates910[[#This Row],[Time2Fix]]&gt;399,CVEsTime2Fix_FormattedDates910[[#This Row],[Time2Fix]]&lt;500),1,0)</f>
        <v>0</v>
      </c>
      <c r="L700">
        <f>IF(AND(CVEsTime2Fix_FormattedDates910[[#This Row],[Time2Fix]]&gt;499,CVEsTime2Fix_FormattedDates910[[#This Row],[Time2Fix]]&lt;1000),1,0)</f>
        <v>0</v>
      </c>
    </row>
    <row r="701" spans="1:12" hidden="1" x14ac:dyDescent="0.25">
      <c r="A701" t="s">
        <v>583</v>
      </c>
      <c r="B701" s="11">
        <v>43717</v>
      </c>
      <c r="C701" s="11"/>
      <c r="D701" s="15"/>
      <c r="E701">
        <f>IF(CVEsTime2Fix_FormattedDates910[[#This Row],[Time2Fix]]&lt;0,1,0)</f>
        <v>0</v>
      </c>
      <c r="F701">
        <f>IF(AND(CVEsTime2Fix_FormattedDates910[[#This Row],[Time2Fix]]&gt;0,CVEsTime2Fix_FormattedDates910[[#This Row],[Time2Fix]]&lt;50),1,0)</f>
        <v>0</v>
      </c>
      <c r="G701">
        <f>IF(AND(CVEsTime2Fix_FormattedDates910[[#This Row],[Time2Fix]]&gt;49,CVEsTime2Fix_FormattedDates910[[#This Row],[Time2Fix]]&lt;100),1,0)</f>
        <v>0</v>
      </c>
      <c r="H701">
        <f>IF(AND(CVEsTime2Fix_FormattedDates910[[#This Row],[Time2Fix]]&gt;99,CVEsTime2Fix_FormattedDates910[[#This Row],[Time2Fix]]&lt;200),1,0)</f>
        <v>0</v>
      </c>
      <c r="I701">
        <f>IF(AND(CVEsTime2Fix_FormattedDates910[[#This Row],[Time2Fix]]&gt;199,CVEsTime2Fix_FormattedDates910[[#This Row],[Time2Fix]]&lt;300),1,0)</f>
        <v>0</v>
      </c>
      <c r="J701">
        <f>IF(AND(CVEsTime2Fix_FormattedDates910[[#This Row],[Time2Fix]]&gt;299,CVEsTime2Fix_FormattedDates910[[#This Row],[Time2Fix]]&lt;400),1,0)</f>
        <v>0</v>
      </c>
      <c r="K701">
        <f>IF(AND(CVEsTime2Fix_FormattedDates910[[#This Row],[Time2Fix]]&gt;399,CVEsTime2Fix_FormattedDates910[[#This Row],[Time2Fix]]&lt;500),1,0)</f>
        <v>0</v>
      </c>
      <c r="L701">
        <f>IF(AND(CVEsTime2Fix_FormattedDates910[[#This Row],[Time2Fix]]&gt;499,CVEsTime2Fix_FormattedDates910[[#This Row],[Time2Fix]]&lt;1000),1,0)</f>
        <v>0</v>
      </c>
    </row>
    <row r="702" spans="1:12" hidden="1" x14ac:dyDescent="0.25">
      <c r="A702" t="s">
        <v>584</v>
      </c>
      <c r="B702" s="11">
        <v>43717</v>
      </c>
      <c r="C702" s="11"/>
      <c r="D702" s="15"/>
      <c r="E702">
        <f>IF(CVEsTime2Fix_FormattedDates910[[#This Row],[Time2Fix]]&lt;0,1,0)</f>
        <v>0</v>
      </c>
      <c r="F702">
        <f>IF(AND(CVEsTime2Fix_FormattedDates910[[#This Row],[Time2Fix]]&gt;0,CVEsTime2Fix_FormattedDates910[[#This Row],[Time2Fix]]&lt;50),1,0)</f>
        <v>0</v>
      </c>
      <c r="G702">
        <f>IF(AND(CVEsTime2Fix_FormattedDates910[[#This Row],[Time2Fix]]&gt;49,CVEsTime2Fix_FormattedDates910[[#This Row],[Time2Fix]]&lt;100),1,0)</f>
        <v>0</v>
      </c>
      <c r="H702">
        <f>IF(AND(CVEsTime2Fix_FormattedDates910[[#This Row],[Time2Fix]]&gt;99,CVEsTime2Fix_FormattedDates910[[#This Row],[Time2Fix]]&lt;200),1,0)</f>
        <v>0</v>
      </c>
      <c r="I702">
        <f>IF(AND(CVEsTime2Fix_FormattedDates910[[#This Row],[Time2Fix]]&gt;199,CVEsTime2Fix_FormattedDates910[[#This Row],[Time2Fix]]&lt;300),1,0)</f>
        <v>0</v>
      </c>
      <c r="J702">
        <f>IF(AND(CVEsTime2Fix_FormattedDates910[[#This Row],[Time2Fix]]&gt;299,CVEsTime2Fix_FormattedDates910[[#This Row],[Time2Fix]]&lt;400),1,0)</f>
        <v>0</v>
      </c>
      <c r="K702">
        <f>IF(AND(CVEsTime2Fix_FormattedDates910[[#This Row],[Time2Fix]]&gt;399,CVEsTime2Fix_FormattedDates910[[#This Row],[Time2Fix]]&lt;500),1,0)</f>
        <v>0</v>
      </c>
      <c r="L702">
        <f>IF(AND(CVEsTime2Fix_FormattedDates910[[#This Row],[Time2Fix]]&gt;499,CVEsTime2Fix_FormattedDates910[[#This Row],[Time2Fix]]&lt;1000),1,0)</f>
        <v>0</v>
      </c>
    </row>
    <row r="703" spans="1:12" hidden="1" x14ac:dyDescent="0.25">
      <c r="A703" t="s">
        <v>585</v>
      </c>
      <c r="B703" s="11">
        <v>43717</v>
      </c>
      <c r="C703" s="11"/>
      <c r="D703" s="15"/>
      <c r="E703">
        <f>IF(CVEsTime2Fix_FormattedDates910[[#This Row],[Time2Fix]]&lt;0,1,0)</f>
        <v>0</v>
      </c>
      <c r="F703">
        <f>IF(AND(CVEsTime2Fix_FormattedDates910[[#This Row],[Time2Fix]]&gt;0,CVEsTime2Fix_FormattedDates910[[#This Row],[Time2Fix]]&lt;50),1,0)</f>
        <v>0</v>
      </c>
      <c r="G703">
        <f>IF(AND(CVEsTime2Fix_FormattedDates910[[#This Row],[Time2Fix]]&gt;49,CVEsTime2Fix_FormattedDates910[[#This Row],[Time2Fix]]&lt;100),1,0)</f>
        <v>0</v>
      </c>
      <c r="H703">
        <f>IF(AND(CVEsTime2Fix_FormattedDates910[[#This Row],[Time2Fix]]&gt;99,CVEsTime2Fix_FormattedDates910[[#This Row],[Time2Fix]]&lt;200),1,0)</f>
        <v>0</v>
      </c>
      <c r="I703">
        <f>IF(AND(CVEsTime2Fix_FormattedDates910[[#This Row],[Time2Fix]]&gt;199,CVEsTime2Fix_FormattedDates910[[#This Row],[Time2Fix]]&lt;300),1,0)</f>
        <v>0</v>
      </c>
      <c r="J703">
        <f>IF(AND(CVEsTime2Fix_FormattedDates910[[#This Row],[Time2Fix]]&gt;299,CVEsTime2Fix_FormattedDates910[[#This Row],[Time2Fix]]&lt;400),1,0)</f>
        <v>0</v>
      </c>
      <c r="K703">
        <f>IF(AND(CVEsTime2Fix_FormattedDates910[[#This Row],[Time2Fix]]&gt;399,CVEsTime2Fix_FormattedDates910[[#This Row],[Time2Fix]]&lt;500),1,0)</f>
        <v>0</v>
      </c>
      <c r="L703">
        <f>IF(AND(CVEsTime2Fix_FormattedDates910[[#This Row],[Time2Fix]]&gt;499,CVEsTime2Fix_FormattedDates910[[#This Row],[Time2Fix]]&lt;1000),1,0)</f>
        <v>0</v>
      </c>
    </row>
    <row r="704" spans="1:12" hidden="1" x14ac:dyDescent="0.25">
      <c r="A704" t="s">
        <v>586</v>
      </c>
      <c r="B704" s="11">
        <v>43717</v>
      </c>
      <c r="C704" s="11"/>
      <c r="D704" s="15"/>
      <c r="E704">
        <f>IF(CVEsTime2Fix_FormattedDates910[[#This Row],[Time2Fix]]&lt;0,1,0)</f>
        <v>0</v>
      </c>
      <c r="F704">
        <f>IF(AND(CVEsTime2Fix_FormattedDates910[[#This Row],[Time2Fix]]&gt;0,CVEsTime2Fix_FormattedDates910[[#This Row],[Time2Fix]]&lt;50),1,0)</f>
        <v>0</v>
      </c>
      <c r="G704">
        <f>IF(AND(CVEsTime2Fix_FormattedDates910[[#This Row],[Time2Fix]]&gt;49,CVEsTime2Fix_FormattedDates910[[#This Row],[Time2Fix]]&lt;100),1,0)</f>
        <v>0</v>
      </c>
      <c r="H704">
        <f>IF(AND(CVEsTime2Fix_FormattedDates910[[#This Row],[Time2Fix]]&gt;99,CVEsTime2Fix_FormattedDates910[[#This Row],[Time2Fix]]&lt;200),1,0)</f>
        <v>0</v>
      </c>
      <c r="I704">
        <f>IF(AND(CVEsTime2Fix_FormattedDates910[[#This Row],[Time2Fix]]&gt;199,CVEsTime2Fix_FormattedDates910[[#This Row],[Time2Fix]]&lt;300),1,0)</f>
        <v>0</v>
      </c>
      <c r="J704">
        <f>IF(AND(CVEsTime2Fix_FormattedDates910[[#This Row],[Time2Fix]]&gt;299,CVEsTime2Fix_FormattedDates910[[#This Row],[Time2Fix]]&lt;400),1,0)</f>
        <v>0</v>
      </c>
      <c r="K704">
        <f>IF(AND(CVEsTime2Fix_FormattedDates910[[#This Row],[Time2Fix]]&gt;399,CVEsTime2Fix_FormattedDates910[[#This Row],[Time2Fix]]&lt;500),1,0)</f>
        <v>0</v>
      </c>
      <c r="L704">
        <f>IF(AND(CVEsTime2Fix_FormattedDates910[[#This Row],[Time2Fix]]&gt;499,CVEsTime2Fix_FormattedDates910[[#This Row],[Time2Fix]]&lt;1000),1,0)</f>
        <v>0</v>
      </c>
    </row>
    <row r="705" spans="1:12" hidden="1" x14ac:dyDescent="0.25">
      <c r="A705" t="s">
        <v>587</v>
      </c>
      <c r="B705" s="11">
        <v>43717</v>
      </c>
      <c r="C705" s="11"/>
      <c r="D705" s="15"/>
      <c r="E705">
        <f>IF(CVEsTime2Fix_FormattedDates910[[#This Row],[Time2Fix]]&lt;0,1,0)</f>
        <v>0</v>
      </c>
      <c r="F705">
        <f>IF(AND(CVEsTime2Fix_FormattedDates910[[#This Row],[Time2Fix]]&gt;0,CVEsTime2Fix_FormattedDates910[[#This Row],[Time2Fix]]&lt;50),1,0)</f>
        <v>0</v>
      </c>
      <c r="G705">
        <f>IF(AND(CVEsTime2Fix_FormattedDates910[[#This Row],[Time2Fix]]&gt;49,CVEsTime2Fix_FormattedDates910[[#This Row],[Time2Fix]]&lt;100),1,0)</f>
        <v>0</v>
      </c>
      <c r="H705">
        <f>IF(AND(CVEsTime2Fix_FormattedDates910[[#This Row],[Time2Fix]]&gt;99,CVEsTime2Fix_FormattedDates910[[#This Row],[Time2Fix]]&lt;200),1,0)</f>
        <v>0</v>
      </c>
      <c r="I705">
        <f>IF(AND(CVEsTime2Fix_FormattedDates910[[#This Row],[Time2Fix]]&gt;199,CVEsTime2Fix_FormattedDates910[[#This Row],[Time2Fix]]&lt;300),1,0)</f>
        <v>0</v>
      </c>
      <c r="J705">
        <f>IF(AND(CVEsTime2Fix_FormattedDates910[[#This Row],[Time2Fix]]&gt;299,CVEsTime2Fix_FormattedDates910[[#This Row],[Time2Fix]]&lt;400),1,0)</f>
        <v>0</v>
      </c>
      <c r="K705">
        <f>IF(AND(CVEsTime2Fix_FormattedDates910[[#This Row],[Time2Fix]]&gt;399,CVEsTime2Fix_FormattedDates910[[#This Row],[Time2Fix]]&lt;500),1,0)</f>
        <v>0</v>
      </c>
      <c r="L705">
        <f>IF(AND(CVEsTime2Fix_FormattedDates910[[#This Row],[Time2Fix]]&gt;499,CVEsTime2Fix_FormattedDates910[[#This Row],[Time2Fix]]&lt;1000),1,0)</f>
        <v>0</v>
      </c>
    </row>
    <row r="706" spans="1:12" hidden="1" x14ac:dyDescent="0.25">
      <c r="A706" t="s">
        <v>588</v>
      </c>
      <c r="B706" s="11">
        <v>43717</v>
      </c>
      <c r="C706" s="11"/>
      <c r="D706" s="15"/>
      <c r="E706">
        <f>IF(CVEsTime2Fix_FormattedDates910[[#This Row],[Time2Fix]]&lt;0,1,0)</f>
        <v>0</v>
      </c>
      <c r="F706">
        <f>IF(AND(CVEsTime2Fix_FormattedDates910[[#This Row],[Time2Fix]]&gt;0,CVEsTime2Fix_FormattedDates910[[#This Row],[Time2Fix]]&lt;50),1,0)</f>
        <v>0</v>
      </c>
      <c r="G706">
        <f>IF(AND(CVEsTime2Fix_FormattedDates910[[#This Row],[Time2Fix]]&gt;49,CVEsTime2Fix_FormattedDates910[[#This Row],[Time2Fix]]&lt;100),1,0)</f>
        <v>0</v>
      </c>
      <c r="H706">
        <f>IF(AND(CVEsTime2Fix_FormattedDates910[[#This Row],[Time2Fix]]&gt;99,CVEsTime2Fix_FormattedDates910[[#This Row],[Time2Fix]]&lt;200),1,0)</f>
        <v>0</v>
      </c>
      <c r="I706">
        <f>IF(AND(CVEsTime2Fix_FormattedDates910[[#This Row],[Time2Fix]]&gt;199,CVEsTime2Fix_FormattedDates910[[#This Row],[Time2Fix]]&lt;300),1,0)</f>
        <v>0</v>
      </c>
      <c r="J706">
        <f>IF(AND(CVEsTime2Fix_FormattedDates910[[#This Row],[Time2Fix]]&gt;299,CVEsTime2Fix_FormattedDates910[[#This Row],[Time2Fix]]&lt;400),1,0)</f>
        <v>0</v>
      </c>
      <c r="K706">
        <f>IF(AND(CVEsTime2Fix_FormattedDates910[[#This Row],[Time2Fix]]&gt;399,CVEsTime2Fix_FormattedDates910[[#This Row],[Time2Fix]]&lt;500),1,0)</f>
        <v>0</v>
      </c>
      <c r="L706">
        <f>IF(AND(CVEsTime2Fix_FormattedDates910[[#This Row],[Time2Fix]]&gt;499,CVEsTime2Fix_FormattedDates910[[#This Row],[Time2Fix]]&lt;1000),1,0)</f>
        <v>0</v>
      </c>
    </row>
    <row r="707" spans="1:12" hidden="1" x14ac:dyDescent="0.25">
      <c r="A707" t="s">
        <v>589</v>
      </c>
      <c r="B707" s="11">
        <v>43717</v>
      </c>
      <c r="C707" s="11"/>
      <c r="D707" s="15"/>
      <c r="E707">
        <f>IF(CVEsTime2Fix_FormattedDates910[[#This Row],[Time2Fix]]&lt;0,1,0)</f>
        <v>0</v>
      </c>
      <c r="F707">
        <f>IF(AND(CVEsTime2Fix_FormattedDates910[[#This Row],[Time2Fix]]&gt;0,CVEsTime2Fix_FormattedDates910[[#This Row],[Time2Fix]]&lt;50),1,0)</f>
        <v>0</v>
      </c>
      <c r="G707">
        <f>IF(AND(CVEsTime2Fix_FormattedDates910[[#This Row],[Time2Fix]]&gt;49,CVEsTime2Fix_FormattedDates910[[#This Row],[Time2Fix]]&lt;100),1,0)</f>
        <v>0</v>
      </c>
      <c r="H707">
        <f>IF(AND(CVEsTime2Fix_FormattedDates910[[#This Row],[Time2Fix]]&gt;99,CVEsTime2Fix_FormattedDates910[[#This Row],[Time2Fix]]&lt;200),1,0)</f>
        <v>0</v>
      </c>
      <c r="I707">
        <f>IF(AND(CVEsTime2Fix_FormattedDates910[[#This Row],[Time2Fix]]&gt;199,CVEsTime2Fix_FormattedDates910[[#This Row],[Time2Fix]]&lt;300),1,0)</f>
        <v>0</v>
      </c>
      <c r="J707">
        <f>IF(AND(CVEsTime2Fix_FormattedDates910[[#This Row],[Time2Fix]]&gt;299,CVEsTime2Fix_FormattedDates910[[#This Row],[Time2Fix]]&lt;400),1,0)</f>
        <v>0</v>
      </c>
      <c r="K707">
        <f>IF(AND(CVEsTime2Fix_FormattedDates910[[#This Row],[Time2Fix]]&gt;399,CVEsTime2Fix_FormattedDates910[[#This Row],[Time2Fix]]&lt;500),1,0)</f>
        <v>0</v>
      </c>
      <c r="L707">
        <f>IF(AND(CVEsTime2Fix_FormattedDates910[[#This Row],[Time2Fix]]&gt;499,CVEsTime2Fix_FormattedDates910[[#This Row],[Time2Fix]]&lt;1000),1,0)</f>
        <v>0</v>
      </c>
    </row>
    <row r="708" spans="1:12" hidden="1" x14ac:dyDescent="0.25">
      <c r="A708" t="s">
        <v>590</v>
      </c>
      <c r="B708" s="11">
        <v>43717</v>
      </c>
      <c r="C708" s="11"/>
      <c r="D708" s="15"/>
      <c r="E708">
        <f>IF(CVEsTime2Fix_FormattedDates910[[#This Row],[Time2Fix]]&lt;0,1,0)</f>
        <v>0</v>
      </c>
      <c r="F708">
        <f>IF(AND(CVEsTime2Fix_FormattedDates910[[#This Row],[Time2Fix]]&gt;0,CVEsTime2Fix_FormattedDates910[[#This Row],[Time2Fix]]&lt;50),1,0)</f>
        <v>0</v>
      </c>
      <c r="G708">
        <f>IF(AND(CVEsTime2Fix_FormattedDates910[[#This Row],[Time2Fix]]&gt;49,CVEsTime2Fix_FormattedDates910[[#This Row],[Time2Fix]]&lt;100),1,0)</f>
        <v>0</v>
      </c>
      <c r="H708">
        <f>IF(AND(CVEsTime2Fix_FormattedDates910[[#This Row],[Time2Fix]]&gt;99,CVEsTime2Fix_FormattedDates910[[#This Row],[Time2Fix]]&lt;200),1,0)</f>
        <v>0</v>
      </c>
      <c r="I708">
        <f>IF(AND(CVEsTime2Fix_FormattedDates910[[#This Row],[Time2Fix]]&gt;199,CVEsTime2Fix_FormattedDates910[[#This Row],[Time2Fix]]&lt;300),1,0)</f>
        <v>0</v>
      </c>
      <c r="J708">
        <f>IF(AND(CVEsTime2Fix_FormattedDates910[[#This Row],[Time2Fix]]&gt;299,CVEsTime2Fix_FormattedDates910[[#This Row],[Time2Fix]]&lt;400),1,0)</f>
        <v>0</v>
      </c>
      <c r="K708">
        <f>IF(AND(CVEsTime2Fix_FormattedDates910[[#This Row],[Time2Fix]]&gt;399,CVEsTime2Fix_FormattedDates910[[#This Row],[Time2Fix]]&lt;500),1,0)</f>
        <v>0</v>
      </c>
      <c r="L708">
        <f>IF(AND(CVEsTime2Fix_FormattedDates910[[#This Row],[Time2Fix]]&gt;499,CVEsTime2Fix_FormattedDates910[[#This Row],[Time2Fix]]&lt;1000),1,0)</f>
        <v>0</v>
      </c>
    </row>
    <row r="709" spans="1:12" hidden="1" x14ac:dyDescent="0.25">
      <c r="A709" t="s">
        <v>591</v>
      </c>
      <c r="B709" s="11">
        <v>43717</v>
      </c>
      <c r="C709" s="11"/>
      <c r="D709" s="15"/>
      <c r="E709">
        <f>IF(CVEsTime2Fix_FormattedDates910[[#This Row],[Time2Fix]]&lt;0,1,0)</f>
        <v>0</v>
      </c>
      <c r="F709">
        <f>IF(AND(CVEsTime2Fix_FormattedDates910[[#This Row],[Time2Fix]]&gt;0,CVEsTime2Fix_FormattedDates910[[#This Row],[Time2Fix]]&lt;50),1,0)</f>
        <v>0</v>
      </c>
      <c r="G709">
        <f>IF(AND(CVEsTime2Fix_FormattedDates910[[#This Row],[Time2Fix]]&gt;49,CVEsTime2Fix_FormattedDates910[[#This Row],[Time2Fix]]&lt;100),1,0)</f>
        <v>0</v>
      </c>
      <c r="H709">
        <f>IF(AND(CVEsTime2Fix_FormattedDates910[[#This Row],[Time2Fix]]&gt;99,CVEsTime2Fix_FormattedDates910[[#This Row],[Time2Fix]]&lt;200),1,0)</f>
        <v>0</v>
      </c>
      <c r="I709">
        <f>IF(AND(CVEsTime2Fix_FormattedDates910[[#This Row],[Time2Fix]]&gt;199,CVEsTime2Fix_FormattedDates910[[#This Row],[Time2Fix]]&lt;300),1,0)</f>
        <v>0</v>
      </c>
      <c r="J709">
        <f>IF(AND(CVEsTime2Fix_FormattedDates910[[#This Row],[Time2Fix]]&gt;299,CVEsTime2Fix_FormattedDates910[[#This Row],[Time2Fix]]&lt;400),1,0)</f>
        <v>0</v>
      </c>
      <c r="K709">
        <f>IF(AND(CVEsTime2Fix_FormattedDates910[[#This Row],[Time2Fix]]&gt;399,CVEsTime2Fix_FormattedDates910[[#This Row],[Time2Fix]]&lt;500),1,0)</f>
        <v>0</v>
      </c>
      <c r="L709">
        <f>IF(AND(CVEsTime2Fix_FormattedDates910[[#This Row],[Time2Fix]]&gt;499,CVEsTime2Fix_FormattedDates910[[#This Row],[Time2Fix]]&lt;1000),1,0)</f>
        <v>0</v>
      </c>
    </row>
    <row r="710" spans="1:12" hidden="1" x14ac:dyDescent="0.25">
      <c r="A710" t="s">
        <v>592</v>
      </c>
      <c r="B710" s="11">
        <v>43717</v>
      </c>
      <c r="C710" s="11"/>
      <c r="D710" s="15"/>
      <c r="E710">
        <f>IF(CVEsTime2Fix_FormattedDates910[[#This Row],[Time2Fix]]&lt;0,1,0)</f>
        <v>0</v>
      </c>
      <c r="F710">
        <f>IF(AND(CVEsTime2Fix_FormattedDates910[[#This Row],[Time2Fix]]&gt;0,CVEsTime2Fix_FormattedDates910[[#This Row],[Time2Fix]]&lt;50),1,0)</f>
        <v>0</v>
      </c>
      <c r="G710">
        <f>IF(AND(CVEsTime2Fix_FormattedDates910[[#This Row],[Time2Fix]]&gt;49,CVEsTime2Fix_FormattedDates910[[#This Row],[Time2Fix]]&lt;100),1,0)</f>
        <v>0</v>
      </c>
      <c r="H710">
        <f>IF(AND(CVEsTime2Fix_FormattedDates910[[#This Row],[Time2Fix]]&gt;99,CVEsTime2Fix_FormattedDates910[[#This Row],[Time2Fix]]&lt;200),1,0)</f>
        <v>0</v>
      </c>
      <c r="I710">
        <f>IF(AND(CVEsTime2Fix_FormattedDates910[[#This Row],[Time2Fix]]&gt;199,CVEsTime2Fix_FormattedDates910[[#This Row],[Time2Fix]]&lt;300),1,0)</f>
        <v>0</v>
      </c>
      <c r="J710">
        <f>IF(AND(CVEsTime2Fix_FormattedDates910[[#This Row],[Time2Fix]]&gt;299,CVEsTime2Fix_FormattedDates910[[#This Row],[Time2Fix]]&lt;400),1,0)</f>
        <v>0</v>
      </c>
      <c r="K710">
        <f>IF(AND(CVEsTime2Fix_FormattedDates910[[#This Row],[Time2Fix]]&gt;399,CVEsTime2Fix_FormattedDates910[[#This Row],[Time2Fix]]&lt;500),1,0)</f>
        <v>0</v>
      </c>
      <c r="L710">
        <f>IF(AND(CVEsTime2Fix_FormattedDates910[[#This Row],[Time2Fix]]&gt;499,CVEsTime2Fix_FormattedDates910[[#This Row],[Time2Fix]]&lt;1000),1,0)</f>
        <v>0</v>
      </c>
    </row>
    <row r="711" spans="1:12" hidden="1" x14ac:dyDescent="0.25">
      <c r="A711" t="s">
        <v>593</v>
      </c>
      <c r="B711" s="11">
        <v>43717</v>
      </c>
      <c r="C711" s="11"/>
      <c r="D711" s="15"/>
      <c r="E711">
        <f>IF(CVEsTime2Fix_FormattedDates910[[#This Row],[Time2Fix]]&lt;0,1,0)</f>
        <v>0</v>
      </c>
      <c r="F711">
        <f>IF(AND(CVEsTime2Fix_FormattedDates910[[#This Row],[Time2Fix]]&gt;0,CVEsTime2Fix_FormattedDates910[[#This Row],[Time2Fix]]&lt;50),1,0)</f>
        <v>0</v>
      </c>
      <c r="G711">
        <f>IF(AND(CVEsTime2Fix_FormattedDates910[[#This Row],[Time2Fix]]&gt;49,CVEsTime2Fix_FormattedDates910[[#This Row],[Time2Fix]]&lt;100),1,0)</f>
        <v>0</v>
      </c>
      <c r="H711">
        <f>IF(AND(CVEsTime2Fix_FormattedDates910[[#This Row],[Time2Fix]]&gt;99,CVEsTime2Fix_FormattedDates910[[#This Row],[Time2Fix]]&lt;200),1,0)</f>
        <v>0</v>
      </c>
      <c r="I711">
        <f>IF(AND(CVEsTime2Fix_FormattedDates910[[#This Row],[Time2Fix]]&gt;199,CVEsTime2Fix_FormattedDates910[[#This Row],[Time2Fix]]&lt;300),1,0)</f>
        <v>0</v>
      </c>
      <c r="J711">
        <f>IF(AND(CVEsTime2Fix_FormattedDates910[[#This Row],[Time2Fix]]&gt;299,CVEsTime2Fix_FormattedDates910[[#This Row],[Time2Fix]]&lt;400),1,0)</f>
        <v>0</v>
      </c>
      <c r="K711">
        <f>IF(AND(CVEsTime2Fix_FormattedDates910[[#This Row],[Time2Fix]]&gt;399,CVEsTime2Fix_FormattedDates910[[#This Row],[Time2Fix]]&lt;500),1,0)</f>
        <v>0</v>
      </c>
      <c r="L711">
        <f>IF(AND(CVEsTime2Fix_FormattedDates910[[#This Row],[Time2Fix]]&gt;499,CVEsTime2Fix_FormattedDates910[[#This Row],[Time2Fix]]&lt;1000),1,0)</f>
        <v>0</v>
      </c>
    </row>
    <row r="712" spans="1:12" hidden="1" x14ac:dyDescent="0.25">
      <c r="A712" t="s">
        <v>594</v>
      </c>
      <c r="B712" s="11">
        <v>43717</v>
      </c>
      <c r="C712" s="11"/>
      <c r="D712" s="15"/>
      <c r="E712">
        <f>IF(CVEsTime2Fix_FormattedDates910[[#This Row],[Time2Fix]]&lt;0,1,0)</f>
        <v>0</v>
      </c>
      <c r="F712">
        <f>IF(AND(CVEsTime2Fix_FormattedDates910[[#This Row],[Time2Fix]]&gt;0,CVEsTime2Fix_FormattedDates910[[#This Row],[Time2Fix]]&lt;50),1,0)</f>
        <v>0</v>
      </c>
      <c r="G712">
        <f>IF(AND(CVEsTime2Fix_FormattedDates910[[#This Row],[Time2Fix]]&gt;49,CVEsTime2Fix_FormattedDates910[[#This Row],[Time2Fix]]&lt;100),1,0)</f>
        <v>0</v>
      </c>
      <c r="H712">
        <f>IF(AND(CVEsTime2Fix_FormattedDates910[[#This Row],[Time2Fix]]&gt;99,CVEsTime2Fix_FormattedDates910[[#This Row],[Time2Fix]]&lt;200),1,0)</f>
        <v>0</v>
      </c>
      <c r="I712">
        <f>IF(AND(CVEsTime2Fix_FormattedDates910[[#This Row],[Time2Fix]]&gt;199,CVEsTime2Fix_FormattedDates910[[#This Row],[Time2Fix]]&lt;300),1,0)</f>
        <v>0</v>
      </c>
      <c r="J712">
        <f>IF(AND(CVEsTime2Fix_FormattedDates910[[#This Row],[Time2Fix]]&gt;299,CVEsTime2Fix_FormattedDates910[[#This Row],[Time2Fix]]&lt;400),1,0)</f>
        <v>0</v>
      </c>
      <c r="K712">
        <f>IF(AND(CVEsTime2Fix_FormattedDates910[[#This Row],[Time2Fix]]&gt;399,CVEsTime2Fix_FormattedDates910[[#This Row],[Time2Fix]]&lt;500),1,0)</f>
        <v>0</v>
      </c>
      <c r="L712">
        <f>IF(AND(CVEsTime2Fix_FormattedDates910[[#This Row],[Time2Fix]]&gt;499,CVEsTime2Fix_FormattedDates910[[#This Row],[Time2Fix]]&lt;1000),1,0)</f>
        <v>0</v>
      </c>
    </row>
    <row r="713" spans="1:12" hidden="1" x14ac:dyDescent="0.25">
      <c r="A713" t="s">
        <v>595</v>
      </c>
      <c r="B713" s="11">
        <v>43717</v>
      </c>
      <c r="C713" s="11"/>
      <c r="D713" s="15"/>
      <c r="E713">
        <f>IF(CVEsTime2Fix_FormattedDates910[[#This Row],[Time2Fix]]&lt;0,1,0)</f>
        <v>0</v>
      </c>
      <c r="F713">
        <f>IF(AND(CVEsTime2Fix_FormattedDates910[[#This Row],[Time2Fix]]&gt;0,CVEsTime2Fix_FormattedDates910[[#This Row],[Time2Fix]]&lt;50),1,0)</f>
        <v>0</v>
      </c>
      <c r="G713">
        <f>IF(AND(CVEsTime2Fix_FormattedDates910[[#This Row],[Time2Fix]]&gt;49,CVEsTime2Fix_FormattedDates910[[#This Row],[Time2Fix]]&lt;100),1,0)</f>
        <v>0</v>
      </c>
      <c r="H713">
        <f>IF(AND(CVEsTime2Fix_FormattedDates910[[#This Row],[Time2Fix]]&gt;99,CVEsTime2Fix_FormattedDates910[[#This Row],[Time2Fix]]&lt;200),1,0)</f>
        <v>0</v>
      </c>
      <c r="I713">
        <f>IF(AND(CVEsTime2Fix_FormattedDates910[[#This Row],[Time2Fix]]&gt;199,CVEsTime2Fix_FormattedDates910[[#This Row],[Time2Fix]]&lt;300),1,0)</f>
        <v>0</v>
      </c>
      <c r="J713">
        <f>IF(AND(CVEsTime2Fix_FormattedDates910[[#This Row],[Time2Fix]]&gt;299,CVEsTime2Fix_FormattedDates910[[#This Row],[Time2Fix]]&lt;400),1,0)</f>
        <v>0</v>
      </c>
      <c r="K713">
        <f>IF(AND(CVEsTime2Fix_FormattedDates910[[#This Row],[Time2Fix]]&gt;399,CVEsTime2Fix_FormattedDates910[[#This Row],[Time2Fix]]&lt;500),1,0)</f>
        <v>0</v>
      </c>
      <c r="L713">
        <f>IF(AND(CVEsTime2Fix_FormattedDates910[[#This Row],[Time2Fix]]&gt;499,CVEsTime2Fix_FormattedDates910[[#This Row],[Time2Fix]]&lt;1000),1,0)</f>
        <v>0</v>
      </c>
    </row>
    <row r="714" spans="1:12" hidden="1" x14ac:dyDescent="0.25">
      <c r="A714" t="s">
        <v>596</v>
      </c>
      <c r="B714" s="11">
        <v>43717</v>
      </c>
      <c r="C714" s="11"/>
      <c r="D714" s="15"/>
      <c r="E714">
        <f>IF(CVEsTime2Fix_FormattedDates910[[#This Row],[Time2Fix]]&lt;0,1,0)</f>
        <v>0</v>
      </c>
      <c r="F714">
        <f>IF(AND(CVEsTime2Fix_FormattedDates910[[#This Row],[Time2Fix]]&gt;0,CVEsTime2Fix_FormattedDates910[[#This Row],[Time2Fix]]&lt;50),1,0)</f>
        <v>0</v>
      </c>
      <c r="G714">
        <f>IF(AND(CVEsTime2Fix_FormattedDates910[[#This Row],[Time2Fix]]&gt;49,CVEsTime2Fix_FormattedDates910[[#This Row],[Time2Fix]]&lt;100),1,0)</f>
        <v>0</v>
      </c>
      <c r="H714">
        <f>IF(AND(CVEsTime2Fix_FormattedDates910[[#This Row],[Time2Fix]]&gt;99,CVEsTime2Fix_FormattedDates910[[#This Row],[Time2Fix]]&lt;200),1,0)</f>
        <v>0</v>
      </c>
      <c r="I714">
        <f>IF(AND(CVEsTime2Fix_FormattedDates910[[#This Row],[Time2Fix]]&gt;199,CVEsTime2Fix_FormattedDates910[[#This Row],[Time2Fix]]&lt;300),1,0)</f>
        <v>0</v>
      </c>
      <c r="J714">
        <f>IF(AND(CVEsTime2Fix_FormattedDates910[[#This Row],[Time2Fix]]&gt;299,CVEsTime2Fix_FormattedDates910[[#This Row],[Time2Fix]]&lt;400),1,0)</f>
        <v>0</v>
      </c>
      <c r="K714">
        <f>IF(AND(CVEsTime2Fix_FormattedDates910[[#This Row],[Time2Fix]]&gt;399,CVEsTime2Fix_FormattedDates910[[#This Row],[Time2Fix]]&lt;500),1,0)</f>
        <v>0</v>
      </c>
      <c r="L714">
        <f>IF(AND(CVEsTime2Fix_FormattedDates910[[#This Row],[Time2Fix]]&gt;499,CVEsTime2Fix_FormattedDates910[[#This Row],[Time2Fix]]&lt;1000),1,0)</f>
        <v>0</v>
      </c>
    </row>
    <row r="715" spans="1:12" hidden="1" x14ac:dyDescent="0.25">
      <c r="A715" t="s">
        <v>597</v>
      </c>
      <c r="B715" s="11">
        <v>43717</v>
      </c>
      <c r="C715" s="11"/>
      <c r="D715" s="15"/>
      <c r="E715">
        <f>IF(CVEsTime2Fix_FormattedDates910[[#This Row],[Time2Fix]]&lt;0,1,0)</f>
        <v>0</v>
      </c>
      <c r="F715">
        <f>IF(AND(CVEsTime2Fix_FormattedDates910[[#This Row],[Time2Fix]]&gt;0,CVEsTime2Fix_FormattedDates910[[#This Row],[Time2Fix]]&lt;50),1,0)</f>
        <v>0</v>
      </c>
      <c r="G715">
        <f>IF(AND(CVEsTime2Fix_FormattedDates910[[#This Row],[Time2Fix]]&gt;49,CVEsTime2Fix_FormattedDates910[[#This Row],[Time2Fix]]&lt;100),1,0)</f>
        <v>0</v>
      </c>
      <c r="H715">
        <f>IF(AND(CVEsTime2Fix_FormattedDates910[[#This Row],[Time2Fix]]&gt;99,CVEsTime2Fix_FormattedDates910[[#This Row],[Time2Fix]]&lt;200),1,0)</f>
        <v>0</v>
      </c>
      <c r="I715">
        <f>IF(AND(CVEsTime2Fix_FormattedDates910[[#This Row],[Time2Fix]]&gt;199,CVEsTime2Fix_FormattedDates910[[#This Row],[Time2Fix]]&lt;300),1,0)</f>
        <v>0</v>
      </c>
      <c r="J715">
        <f>IF(AND(CVEsTime2Fix_FormattedDates910[[#This Row],[Time2Fix]]&gt;299,CVEsTime2Fix_FormattedDates910[[#This Row],[Time2Fix]]&lt;400),1,0)</f>
        <v>0</v>
      </c>
      <c r="K715">
        <f>IF(AND(CVEsTime2Fix_FormattedDates910[[#This Row],[Time2Fix]]&gt;399,CVEsTime2Fix_FormattedDates910[[#This Row],[Time2Fix]]&lt;500),1,0)</f>
        <v>0</v>
      </c>
      <c r="L715">
        <f>IF(AND(CVEsTime2Fix_FormattedDates910[[#This Row],[Time2Fix]]&gt;499,CVEsTime2Fix_FormattedDates910[[#This Row],[Time2Fix]]&lt;1000),1,0)</f>
        <v>0</v>
      </c>
    </row>
    <row r="716" spans="1:12" hidden="1" x14ac:dyDescent="0.25">
      <c r="A716" t="s">
        <v>598</v>
      </c>
      <c r="B716" s="11">
        <v>43717</v>
      </c>
      <c r="C716" s="11"/>
      <c r="D716" s="15"/>
      <c r="E716">
        <f>IF(CVEsTime2Fix_FormattedDates910[[#This Row],[Time2Fix]]&lt;0,1,0)</f>
        <v>0</v>
      </c>
      <c r="F716">
        <f>IF(AND(CVEsTime2Fix_FormattedDates910[[#This Row],[Time2Fix]]&gt;0,CVEsTime2Fix_FormattedDates910[[#This Row],[Time2Fix]]&lt;50),1,0)</f>
        <v>0</v>
      </c>
      <c r="G716">
        <f>IF(AND(CVEsTime2Fix_FormattedDates910[[#This Row],[Time2Fix]]&gt;49,CVEsTime2Fix_FormattedDates910[[#This Row],[Time2Fix]]&lt;100),1,0)</f>
        <v>0</v>
      </c>
      <c r="H716">
        <f>IF(AND(CVEsTime2Fix_FormattedDates910[[#This Row],[Time2Fix]]&gt;99,CVEsTime2Fix_FormattedDates910[[#This Row],[Time2Fix]]&lt;200),1,0)</f>
        <v>0</v>
      </c>
      <c r="I716">
        <f>IF(AND(CVEsTime2Fix_FormattedDates910[[#This Row],[Time2Fix]]&gt;199,CVEsTime2Fix_FormattedDates910[[#This Row],[Time2Fix]]&lt;300),1,0)</f>
        <v>0</v>
      </c>
      <c r="J716">
        <f>IF(AND(CVEsTime2Fix_FormattedDates910[[#This Row],[Time2Fix]]&gt;299,CVEsTime2Fix_FormattedDates910[[#This Row],[Time2Fix]]&lt;400),1,0)</f>
        <v>0</v>
      </c>
      <c r="K716">
        <f>IF(AND(CVEsTime2Fix_FormattedDates910[[#This Row],[Time2Fix]]&gt;399,CVEsTime2Fix_FormattedDates910[[#This Row],[Time2Fix]]&lt;500),1,0)</f>
        <v>0</v>
      </c>
      <c r="L716">
        <f>IF(AND(CVEsTime2Fix_FormattedDates910[[#This Row],[Time2Fix]]&gt;499,CVEsTime2Fix_FormattedDates910[[#This Row],[Time2Fix]]&lt;1000),1,0)</f>
        <v>0</v>
      </c>
    </row>
    <row r="717" spans="1:12" hidden="1" x14ac:dyDescent="0.25">
      <c r="A717" t="s">
        <v>599</v>
      </c>
      <c r="B717" s="11">
        <v>43717</v>
      </c>
      <c r="C717" s="11"/>
      <c r="D717" s="15"/>
      <c r="E717">
        <f>IF(CVEsTime2Fix_FormattedDates910[[#This Row],[Time2Fix]]&lt;0,1,0)</f>
        <v>0</v>
      </c>
      <c r="F717">
        <f>IF(AND(CVEsTime2Fix_FormattedDates910[[#This Row],[Time2Fix]]&gt;0,CVEsTime2Fix_FormattedDates910[[#This Row],[Time2Fix]]&lt;50),1,0)</f>
        <v>0</v>
      </c>
      <c r="G717">
        <f>IF(AND(CVEsTime2Fix_FormattedDates910[[#This Row],[Time2Fix]]&gt;49,CVEsTime2Fix_FormattedDates910[[#This Row],[Time2Fix]]&lt;100),1,0)</f>
        <v>0</v>
      </c>
      <c r="H717">
        <f>IF(AND(CVEsTime2Fix_FormattedDates910[[#This Row],[Time2Fix]]&gt;99,CVEsTime2Fix_FormattedDates910[[#This Row],[Time2Fix]]&lt;200),1,0)</f>
        <v>0</v>
      </c>
      <c r="I717">
        <f>IF(AND(CVEsTime2Fix_FormattedDates910[[#This Row],[Time2Fix]]&gt;199,CVEsTime2Fix_FormattedDates910[[#This Row],[Time2Fix]]&lt;300),1,0)</f>
        <v>0</v>
      </c>
      <c r="J717">
        <f>IF(AND(CVEsTime2Fix_FormattedDates910[[#This Row],[Time2Fix]]&gt;299,CVEsTime2Fix_FormattedDates910[[#This Row],[Time2Fix]]&lt;400),1,0)</f>
        <v>0</v>
      </c>
      <c r="K717">
        <f>IF(AND(CVEsTime2Fix_FormattedDates910[[#This Row],[Time2Fix]]&gt;399,CVEsTime2Fix_FormattedDates910[[#This Row],[Time2Fix]]&lt;500),1,0)</f>
        <v>0</v>
      </c>
      <c r="L717">
        <f>IF(AND(CVEsTime2Fix_FormattedDates910[[#This Row],[Time2Fix]]&gt;499,CVEsTime2Fix_FormattedDates910[[#This Row],[Time2Fix]]&lt;1000),1,0)</f>
        <v>0</v>
      </c>
    </row>
    <row r="718" spans="1:12" hidden="1" x14ac:dyDescent="0.25">
      <c r="A718" t="s">
        <v>600</v>
      </c>
      <c r="B718" s="11">
        <v>43717</v>
      </c>
      <c r="C718" s="11"/>
      <c r="D718" s="15"/>
      <c r="E718">
        <f>IF(CVEsTime2Fix_FormattedDates910[[#This Row],[Time2Fix]]&lt;0,1,0)</f>
        <v>0</v>
      </c>
      <c r="F718">
        <f>IF(AND(CVEsTime2Fix_FormattedDates910[[#This Row],[Time2Fix]]&gt;0,CVEsTime2Fix_FormattedDates910[[#This Row],[Time2Fix]]&lt;50),1,0)</f>
        <v>0</v>
      </c>
      <c r="G718">
        <f>IF(AND(CVEsTime2Fix_FormattedDates910[[#This Row],[Time2Fix]]&gt;49,CVEsTime2Fix_FormattedDates910[[#This Row],[Time2Fix]]&lt;100),1,0)</f>
        <v>0</v>
      </c>
      <c r="H718">
        <f>IF(AND(CVEsTime2Fix_FormattedDates910[[#This Row],[Time2Fix]]&gt;99,CVEsTime2Fix_FormattedDates910[[#This Row],[Time2Fix]]&lt;200),1,0)</f>
        <v>0</v>
      </c>
      <c r="I718">
        <f>IF(AND(CVEsTime2Fix_FormattedDates910[[#This Row],[Time2Fix]]&gt;199,CVEsTime2Fix_FormattedDates910[[#This Row],[Time2Fix]]&lt;300),1,0)</f>
        <v>0</v>
      </c>
      <c r="J718">
        <f>IF(AND(CVEsTime2Fix_FormattedDates910[[#This Row],[Time2Fix]]&gt;299,CVEsTime2Fix_FormattedDates910[[#This Row],[Time2Fix]]&lt;400),1,0)</f>
        <v>0</v>
      </c>
      <c r="K718">
        <f>IF(AND(CVEsTime2Fix_FormattedDates910[[#This Row],[Time2Fix]]&gt;399,CVEsTime2Fix_FormattedDates910[[#This Row],[Time2Fix]]&lt;500),1,0)</f>
        <v>0</v>
      </c>
      <c r="L718">
        <f>IF(AND(CVEsTime2Fix_FormattedDates910[[#This Row],[Time2Fix]]&gt;499,CVEsTime2Fix_FormattedDates910[[#This Row],[Time2Fix]]&lt;1000),1,0)</f>
        <v>0</v>
      </c>
    </row>
    <row r="719" spans="1:12" hidden="1" x14ac:dyDescent="0.25">
      <c r="A719" t="s">
        <v>601</v>
      </c>
      <c r="B719" s="11">
        <v>43717</v>
      </c>
      <c r="C719" s="11"/>
      <c r="D719" s="15"/>
      <c r="E719">
        <f>IF(CVEsTime2Fix_FormattedDates910[[#This Row],[Time2Fix]]&lt;0,1,0)</f>
        <v>0</v>
      </c>
      <c r="F719">
        <f>IF(AND(CVEsTime2Fix_FormattedDates910[[#This Row],[Time2Fix]]&gt;0,CVEsTime2Fix_FormattedDates910[[#This Row],[Time2Fix]]&lt;50),1,0)</f>
        <v>0</v>
      </c>
      <c r="G719">
        <f>IF(AND(CVEsTime2Fix_FormattedDates910[[#This Row],[Time2Fix]]&gt;49,CVEsTime2Fix_FormattedDates910[[#This Row],[Time2Fix]]&lt;100),1,0)</f>
        <v>0</v>
      </c>
      <c r="H719">
        <f>IF(AND(CVEsTime2Fix_FormattedDates910[[#This Row],[Time2Fix]]&gt;99,CVEsTime2Fix_FormattedDates910[[#This Row],[Time2Fix]]&lt;200),1,0)</f>
        <v>0</v>
      </c>
      <c r="I719">
        <f>IF(AND(CVEsTime2Fix_FormattedDates910[[#This Row],[Time2Fix]]&gt;199,CVEsTime2Fix_FormattedDates910[[#This Row],[Time2Fix]]&lt;300),1,0)</f>
        <v>0</v>
      </c>
      <c r="J719">
        <f>IF(AND(CVEsTime2Fix_FormattedDates910[[#This Row],[Time2Fix]]&gt;299,CVEsTime2Fix_FormattedDates910[[#This Row],[Time2Fix]]&lt;400),1,0)</f>
        <v>0</v>
      </c>
      <c r="K719">
        <f>IF(AND(CVEsTime2Fix_FormattedDates910[[#This Row],[Time2Fix]]&gt;399,CVEsTime2Fix_FormattedDates910[[#This Row],[Time2Fix]]&lt;500),1,0)</f>
        <v>0</v>
      </c>
      <c r="L719">
        <f>IF(AND(CVEsTime2Fix_FormattedDates910[[#This Row],[Time2Fix]]&gt;499,CVEsTime2Fix_FormattedDates910[[#This Row],[Time2Fix]]&lt;1000),1,0)</f>
        <v>0</v>
      </c>
    </row>
    <row r="720" spans="1:12" hidden="1" x14ac:dyDescent="0.25">
      <c r="A720" t="s">
        <v>602</v>
      </c>
      <c r="B720" s="11">
        <v>43717</v>
      </c>
      <c r="C720" s="11"/>
      <c r="D720" s="15"/>
      <c r="E720">
        <f>IF(CVEsTime2Fix_FormattedDates910[[#This Row],[Time2Fix]]&lt;0,1,0)</f>
        <v>0</v>
      </c>
      <c r="F720">
        <f>IF(AND(CVEsTime2Fix_FormattedDates910[[#This Row],[Time2Fix]]&gt;0,CVEsTime2Fix_FormattedDates910[[#This Row],[Time2Fix]]&lt;50),1,0)</f>
        <v>0</v>
      </c>
      <c r="G720">
        <f>IF(AND(CVEsTime2Fix_FormattedDates910[[#This Row],[Time2Fix]]&gt;49,CVEsTime2Fix_FormattedDates910[[#This Row],[Time2Fix]]&lt;100),1,0)</f>
        <v>0</v>
      </c>
      <c r="H720">
        <f>IF(AND(CVEsTime2Fix_FormattedDates910[[#This Row],[Time2Fix]]&gt;99,CVEsTime2Fix_FormattedDates910[[#This Row],[Time2Fix]]&lt;200),1,0)</f>
        <v>0</v>
      </c>
      <c r="I720">
        <f>IF(AND(CVEsTime2Fix_FormattedDates910[[#This Row],[Time2Fix]]&gt;199,CVEsTime2Fix_FormattedDates910[[#This Row],[Time2Fix]]&lt;300),1,0)</f>
        <v>0</v>
      </c>
      <c r="J720">
        <f>IF(AND(CVEsTime2Fix_FormattedDates910[[#This Row],[Time2Fix]]&gt;299,CVEsTime2Fix_FormattedDates910[[#This Row],[Time2Fix]]&lt;400),1,0)</f>
        <v>0</v>
      </c>
      <c r="K720">
        <f>IF(AND(CVEsTime2Fix_FormattedDates910[[#This Row],[Time2Fix]]&gt;399,CVEsTime2Fix_FormattedDates910[[#This Row],[Time2Fix]]&lt;500),1,0)</f>
        <v>0</v>
      </c>
      <c r="L720">
        <f>IF(AND(CVEsTime2Fix_FormattedDates910[[#This Row],[Time2Fix]]&gt;499,CVEsTime2Fix_FormattedDates910[[#This Row],[Time2Fix]]&lt;1000),1,0)</f>
        <v>0</v>
      </c>
    </row>
    <row r="721" spans="1:12" hidden="1" x14ac:dyDescent="0.25">
      <c r="A721" t="s">
        <v>603</v>
      </c>
      <c r="B721" s="11">
        <v>43723</v>
      </c>
      <c r="C721" s="11"/>
      <c r="D721" s="15"/>
      <c r="E721">
        <f>IF(CVEsTime2Fix_FormattedDates910[[#This Row],[Time2Fix]]&lt;0,1,0)</f>
        <v>0</v>
      </c>
      <c r="F721">
        <f>IF(AND(CVEsTime2Fix_FormattedDates910[[#This Row],[Time2Fix]]&gt;0,CVEsTime2Fix_FormattedDates910[[#This Row],[Time2Fix]]&lt;50),1,0)</f>
        <v>0</v>
      </c>
      <c r="G721">
        <f>IF(AND(CVEsTime2Fix_FormattedDates910[[#This Row],[Time2Fix]]&gt;49,CVEsTime2Fix_FormattedDates910[[#This Row],[Time2Fix]]&lt;100),1,0)</f>
        <v>0</v>
      </c>
      <c r="H721">
        <f>IF(AND(CVEsTime2Fix_FormattedDates910[[#This Row],[Time2Fix]]&gt;99,CVEsTime2Fix_FormattedDates910[[#This Row],[Time2Fix]]&lt;200),1,0)</f>
        <v>0</v>
      </c>
      <c r="I721">
        <f>IF(AND(CVEsTime2Fix_FormattedDates910[[#This Row],[Time2Fix]]&gt;199,CVEsTime2Fix_FormattedDates910[[#This Row],[Time2Fix]]&lt;300),1,0)</f>
        <v>0</v>
      </c>
      <c r="J721">
        <f>IF(AND(CVEsTime2Fix_FormattedDates910[[#This Row],[Time2Fix]]&gt;299,CVEsTime2Fix_FormattedDates910[[#This Row],[Time2Fix]]&lt;400),1,0)</f>
        <v>0</v>
      </c>
      <c r="K721">
        <f>IF(AND(CVEsTime2Fix_FormattedDates910[[#This Row],[Time2Fix]]&gt;399,CVEsTime2Fix_FormattedDates910[[#This Row],[Time2Fix]]&lt;500),1,0)</f>
        <v>0</v>
      </c>
      <c r="L721">
        <f>IF(AND(CVEsTime2Fix_FormattedDates910[[#This Row],[Time2Fix]]&gt;499,CVEsTime2Fix_FormattedDates910[[#This Row],[Time2Fix]]&lt;1000),1,0)</f>
        <v>0</v>
      </c>
    </row>
    <row r="722" spans="1:12" x14ac:dyDescent="0.25">
      <c r="A722" t="s">
        <v>28</v>
      </c>
      <c r="B722" s="11">
        <v>43723</v>
      </c>
      <c r="C722" s="11">
        <v>43700</v>
      </c>
      <c r="D722" s="15">
        <v>-23</v>
      </c>
      <c r="E722">
        <f>IF(CVEsTime2Fix_FormattedDates910[[#This Row],[Time2Fix]]&lt;0,1,0)</f>
        <v>1</v>
      </c>
      <c r="F722">
        <f>IF(AND(CVEsTime2Fix_FormattedDates910[[#This Row],[Time2Fix]]&gt;0,CVEsTime2Fix_FormattedDates910[[#This Row],[Time2Fix]]&lt;50),1,0)</f>
        <v>0</v>
      </c>
      <c r="G722">
        <f>IF(AND(CVEsTime2Fix_FormattedDates910[[#This Row],[Time2Fix]]&gt;49,CVEsTime2Fix_FormattedDates910[[#This Row],[Time2Fix]]&lt;100),1,0)</f>
        <v>0</v>
      </c>
      <c r="H722">
        <f>IF(AND(CVEsTime2Fix_FormattedDates910[[#This Row],[Time2Fix]]&gt;99,CVEsTime2Fix_FormattedDates910[[#This Row],[Time2Fix]]&lt;200),1,0)</f>
        <v>0</v>
      </c>
      <c r="I722">
        <f>IF(AND(CVEsTime2Fix_FormattedDates910[[#This Row],[Time2Fix]]&gt;199,CVEsTime2Fix_FormattedDates910[[#This Row],[Time2Fix]]&lt;300),1,0)</f>
        <v>0</v>
      </c>
      <c r="J722">
        <f>IF(AND(CVEsTime2Fix_FormattedDates910[[#This Row],[Time2Fix]]&gt;299,CVEsTime2Fix_FormattedDates910[[#This Row],[Time2Fix]]&lt;400),1,0)</f>
        <v>0</v>
      </c>
      <c r="K722">
        <f>IF(AND(CVEsTime2Fix_FormattedDates910[[#This Row],[Time2Fix]]&gt;399,CVEsTime2Fix_FormattedDates910[[#This Row],[Time2Fix]]&lt;500),1,0)</f>
        <v>0</v>
      </c>
      <c r="L722">
        <f>IF(AND(CVEsTime2Fix_FormattedDates910[[#This Row],[Time2Fix]]&gt;499,CVEsTime2Fix_FormattedDates910[[#This Row],[Time2Fix]]&lt;1000),1,0)</f>
        <v>0</v>
      </c>
    </row>
    <row r="723" spans="1:12" hidden="1" x14ac:dyDescent="0.25">
      <c r="A723" t="s">
        <v>604</v>
      </c>
      <c r="B723" s="11">
        <v>43724</v>
      </c>
      <c r="C723" s="11"/>
      <c r="D723" s="15"/>
      <c r="E723">
        <f>IF(CVEsTime2Fix_FormattedDates910[[#This Row],[Time2Fix]]&lt;0,1,0)</f>
        <v>0</v>
      </c>
      <c r="F723">
        <f>IF(AND(CVEsTime2Fix_FormattedDates910[[#This Row],[Time2Fix]]&gt;0,CVEsTime2Fix_FormattedDates910[[#This Row],[Time2Fix]]&lt;50),1,0)</f>
        <v>0</v>
      </c>
      <c r="G723">
        <f>IF(AND(CVEsTime2Fix_FormattedDates910[[#This Row],[Time2Fix]]&gt;49,CVEsTime2Fix_FormattedDates910[[#This Row],[Time2Fix]]&lt;100),1,0)</f>
        <v>0</v>
      </c>
      <c r="H723">
        <f>IF(AND(CVEsTime2Fix_FormattedDates910[[#This Row],[Time2Fix]]&gt;99,CVEsTime2Fix_FormattedDates910[[#This Row],[Time2Fix]]&lt;200),1,0)</f>
        <v>0</v>
      </c>
      <c r="I723">
        <f>IF(AND(CVEsTime2Fix_FormattedDates910[[#This Row],[Time2Fix]]&gt;199,CVEsTime2Fix_FormattedDates910[[#This Row],[Time2Fix]]&lt;300),1,0)</f>
        <v>0</v>
      </c>
      <c r="J723">
        <f>IF(AND(CVEsTime2Fix_FormattedDates910[[#This Row],[Time2Fix]]&gt;299,CVEsTime2Fix_FormattedDates910[[#This Row],[Time2Fix]]&lt;400),1,0)</f>
        <v>0</v>
      </c>
      <c r="K723">
        <f>IF(AND(CVEsTime2Fix_FormattedDates910[[#This Row],[Time2Fix]]&gt;399,CVEsTime2Fix_FormattedDates910[[#This Row],[Time2Fix]]&lt;500),1,0)</f>
        <v>0</v>
      </c>
      <c r="L723">
        <f>IF(AND(CVEsTime2Fix_FormattedDates910[[#This Row],[Time2Fix]]&gt;499,CVEsTime2Fix_FormattedDates910[[#This Row],[Time2Fix]]&lt;1000),1,0)</f>
        <v>0</v>
      </c>
    </row>
    <row r="724" spans="1:12" hidden="1" x14ac:dyDescent="0.25">
      <c r="A724" t="s">
        <v>605</v>
      </c>
      <c r="B724" s="11">
        <v>43727</v>
      </c>
      <c r="C724" s="11"/>
      <c r="D724" s="15"/>
      <c r="E724">
        <f>IF(CVEsTime2Fix_FormattedDates910[[#This Row],[Time2Fix]]&lt;0,1,0)</f>
        <v>0</v>
      </c>
      <c r="F724">
        <f>IF(AND(CVEsTime2Fix_FormattedDates910[[#This Row],[Time2Fix]]&gt;0,CVEsTime2Fix_FormattedDates910[[#This Row],[Time2Fix]]&lt;50),1,0)</f>
        <v>0</v>
      </c>
      <c r="G724">
        <f>IF(AND(CVEsTime2Fix_FormattedDates910[[#This Row],[Time2Fix]]&gt;49,CVEsTime2Fix_FormattedDates910[[#This Row],[Time2Fix]]&lt;100),1,0)</f>
        <v>0</v>
      </c>
      <c r="H724">
        <f>IF(AND(CVEsTime2Fix_FormattedDates910[[#This Row],[Time2Fix]]&gt;99,CVEsTime2Fix_FormattedDates910[[#This Row],[Time2Fix]]&lt;200),1,0)</f>
        <v>0</v>
      </c>
      <c r="I724">
        <f>IF(AND(CVEsTime2Fix_FormattedDates910[[#This Row],[Time2Fix]]&gt;199,CVEsTime2Fix_FormattedDates910[[#This Row],[Time2Fix]]&lt;300),1,0)</f>
        <v>0</v>
      </c>
      <c r="J724">
        <f>IF(AND(CVEsTime2Fix_FormattedDates910[[#This Row],[Time2Fix]]&gt;299,CVEsTime2Fix_FormattedDates910[[#This Row],[Time2Fix]]&lt;400),1,0)</f>
        <v>0</v>
      </c>
      <c r="K724">
        <f>IF(AND(CVEsTime2Fix_FormattedDates910[[#This Row],[Time2Fix]]&gt;399,CVEsTime2Fix_FormattedDates910[[#This Row],[Time2Fix]]&lt;500),1,0)</f>
        <v>0</v>
      </c>
      <c r="L724">
        <f>IF(AND(CVEsTime2Fix_FormattedDates910[[#This Row],[Time2Fix]]&gt;499,CVEsTime2Fix_FormattedDates910[[#This Row],[Time2Fix]]&lt;1000),1,0)</f>
        <v>0</v>
      </c>
    </row>
    <row r="725" spans="1:12" hidden="1" x14ac:dyDescent="0.25">
      <c r="A725" t="s">
        <v>606</v>
      </c>
      <c r="B725" s="11">
        <v>43727</v>
      </c>
      <c r="C725" s="11"/>
      <c r="D725" s="15"/>
      <c r="E725">
        <f>IF(CVEsTime2Fix_FormattedDates910[[#This Row],[Time2Fix]]&lt;0,1,0)</f>
        <v>0</v>
      </c>
      <c r="F725">
        <f>IF(AND(CVEsTime2Fix_FormattedDates910[[#This Row],[Time2Fix]]&gt;0,CVEsTime2Fix_FormattedDates910[[#This Row],[Time2Fix]]&lt;50),1,0)</f>
        <v>0</v>
      </c>
      <c r="G725">
        <f>IF(AND(CVEsTime2Fix_FormattedDates910[[#This Row],[Time2Fix]]&gt;49,CVEsTime2Fix_FormattedDates910[[#This Row],[Time2Fix]]&lt;100),1,0)</f>
        <v>0</v>
      </c>
      <c r="H725">
        <f>IF(AND(CVEsTime2Fix_FormattedDates910[[#This Row],[Time2Fix]]&gt;99,CVEsTime2Fix_FormattedDates910[[#This Row],[Time2Fix]]&lt;200),1,0)</f>
        <v>0</v>
      </c>
      <c r="I725">
        <f>IF(AND(CVEsTime2Fix_FormattedDates910[[#This Row],[Time2Fix]]&gt;199,CVEsTime2Fix_FormattedDates910[[#This Row],[Time2Fix]]&lt;300),1,0)</f>
        <v>0</v>
      </c>
      <c r="J725">
        <f>IF(AND(CVEsTime2Fix_FormattedDates910[[#This Row],[Time2Fix]]&gt;299,CVEsTime2Fix_FormattedDates910[[#This Row],[Time2Fix]]&lt;400),1,0)</f>
        <v>0</v>
      </c>
      <c r="K725">
        <f>IF(AND(CVEsTime2Fix_FormattedDates910[[#This Row],[Time2Fix]]&gt;399,CVEsTime2Fix_FormattedDates910[[#This Row],[Time2Fix]]&lt;500),1,0)</f>
        <v>0</v>
      </c>
      <c r="L725">
        <f>IF(AND(CVEsTime2Fix_FormattedDates910[[#This Row],[Time2Fix]]&gt;499,CVEsTime2Fix_FormattedDates910[[#This Row],[Time2Fix]]&lt;1000),1,0)</f>
        <v>0</v>
      </c>
    </row>
    <row r="726" spans="1:12" hidden="1" x14ac:dyDescent="0.25">
      <c r="A726" t="s">
        <v>607</v>
      </c>
      <c r="B726" s="11">
        <v>43727</v>
      </c>
      <c r="C726" s="11"/>
      <c r="D726" s="15"/>
      <c r="E726">
        <f>IF(CVEsTime2Fix_FormattedDates910[[#This Row],[Time2Fix]]&lt;0,1,0)</f>
        <v>0</v>
      </c>
      <c r="F726">
        <f>IF(AND(CVEsTime2Fix_FormattedDates910[[#This Row],[Time2Fix]]&gt;0,CVEsTime2Fix_FormattedDates910[[#This Row],[Time2Fix]]&lt;50),1,0)</f>
        <v>0</v>
      </c>
      <c r="G726">
        <f>IF(AND(CVEsTime2Fix_FormattedDates910[[#This Row],[Time2Fix]]&gt;49,CVEsTime2Fix_FormattedDates910[[#This Row],[Time2Fix]]&lt;100),1,0)</f>
        <v>0</v>
      </c>
      <c r="H726">
        <f>IF(AND(CVEsTime2Fix_FormattedDates910[[#This Row],[Time2Fix]]&gt;99,CVEsTime2Fix_FormattedDates910[[#This Row],[Time2Fix]]&lt;200),1,0)</f>
        <v>0</v>
      </c>
      <c r="I726">
        <f>IF(AND(CVEsTime2Fix_FormattedDates910[[#This Row],[Time2Fix]]&gt;199,CVEsTime2Fix_FormattedDates910[[#This Row],[Time2Fix]]&lt;300),1,0)</f>
        <v>0</v>
      </c>
      <c r="J726">
        <f>IF(AND(CVEsTime2Fix_FormattedDates910[[#This Row],[Time2Fix]]&gt;299,CVEsTime2Fix_FormattedDates910[[#This Row],[Time2Fix]]&lt;400),1,0)</f>
        <v>0</v>
      </c>
      <c r="K726">
        <f>IF(AND(CVEsTime2Fix_FormattedDates910[[#This Row],[Time2Fix]]&gt;399,CVEsTime2Fix_FormattedDates910[[#This Row],[Time2Fix]]&lt;500),1,0)</f>
        <v>0</v>
      </c>
      <c r="L726">
        <f>IF(AND(CVEsTime2Fix_FormattedDates910[[#This Row],[Time2Fix]]&gt;499,CVEsTime2Fix_FormattedDates910[[#This Row],[Time2Fix]]&lt;1000),1,0)</f>
        <v>0</v>
      </c>
    </row>
    <row r="727" spans="1:12" hidden="1" x14ac:dyDescent="0.25">
      <c r="A727" t="s">
        <v>608</v>
      </c>
      <c r="B727" s="11">
        <v>43727</v>
      </c>
      <c r="C727" s="11"/>
      <c r="D727" s="15"/>
      <c r="E727">
        <f>IF(CVEsTime2Fix_FormattedDates910[[#This Row],[Time2Fix]]&lt;0,1,0)</f>
        <v>0</v>
      </c>
      <c r="F727">
        <f>IF(AND(CVEsTime2Fix_FormattedDates910[[#This Row],[Time2Fix]]&gt;0,CVEsTime2Fix_FormattedDates910[[#This Row],[Time2Fix]]&lt;50),1,0)</f>
        <v>0</v>
      </c>
      <c r="G727">
        <f>IF(AND(CVEsTime2Fix_FormattedDates910[[#This Row],[Time2Fix]]&gt;49,CVEsTime2Fix_FormattedDates910[[#This Row],[Time2Fix]]&lt;100),1,0)</f>
        <v>0</v>
      </c>
      <c r="H727">
        <f>IF(AND(CVEsTime2Fix_FormattedDates910[[#This Row],[Time2Fix]]&gt;99,CVEsTime2Fix_FormattedDates910[[#This Row],[Time2Fix]]&lt;200),1,0)</f>
        <v>0</v>
      </c>
      <c r="I727">
        <f>IF(AND(CVEsTime2Fix_FormattedDates910[[#This Row],[Time2Fix]]&gt;199,CVEsTime2Fix_FormattedDates910[[#This Row],[Time2Fix]]&lt;300),1,0)</f>
        <v>0</v>
      </c>
      <c r="J727">
        <f>IF(AND(CVEsTime2Fix_FormattedDates910[[#This Row],[Time2Fix]]&gt;299,CVEsTime2Fix_FormattedDates910[[#This Row],[Time2Fix]]&lt;400),1,0)</f>
        <v>0</v>
      </c>
      <c r="K727">
        <f>IF(AND(CVEsTime2Fix_FormattedDates910[[#This Row],[Time2Fix]]&gt;399,CVEsTime2Fix_FormattedDates910[[#This Row],[Time2Fix]]&lt;500),1,0)</f>
        <v>0</v>
      </c>
      <c r="L727">
        <f>IF(AND(CVEsTime2Fix_FormattedDates910[[#This Row],[Time2Fix]]&gt;499,CVEsTime2Fix_FormattedDates910[[#This Row],[Time2Fix]]&lt;1000),1,0)</f>
        <v>0</v>
      </c>
    </row>
    <row r="728" spans="1:12" hidden="1" x14ac:dyDescent="0.25">
      <c r="A728" t="s">
        <v>609</v>
      </c>
      <c r="B728" s="11">
        <v>43727</v>
      </c>
      <c r="C728" s="11"/>
      <c r="D728" s="15"/>
      <c r="E728">
        <f>IF(CVEsTime2Fix_FormattedDates910[[#This Row],[Time2Fix]]&lt;0,1,0)</f>
        <v>0</v>
      </c>
      <c r="F728">
        <f>IF(AND(CVEsTime2Fix_FormattedDates910[[#This Row],[Time2Fix]]&gt;0,CVEsTime2Fix_FormattedDates910[[#This Row],[Time2Fix]]&lt;50),1,0)</f>
        <v>0</v>
      </c>
      <c r="G728">
        <f>IF(AND(CVEsTime2Fix_FormattedDates910[[#This Row],[Time2Fix]]&gt;49,CVEsTime2Fix_FormattedDates910[[#This Row],[Time2Fix]]&lt;100),1,0)</f>
        <v>0</v>
      </c>
      <c r="H728">
        <f>IF(AND(CVEsTime2Fix_FormattedDates910[[#This Row],[Time2Fix]]&gt;99,CVEsTime2Fix_FormattedDates910[[#This Row],[Time2Fix]]&lt;200),1,0)</f>
        <v>0</v>
      </c>
      <c r="I728">
        <f>IF(AND(CVEsTime2Fix_FormattedDates910[[#This Row],[Time2Fix]]&gt;199,CVEsTime2Fix_FormattedDates910[[#This Row],[Time2Fix]]&lt;300),1,0)</f>
        <v>0</v>
      </c>
      <c r="J728">
        <f>IF(AND(CVEsTime2Fix_FormattedDates910[[#This Row],[Time2Fix]]&gt;299,CVEsTime2Fix_FormattedDates910[[#This Row],[Time2Fix]]&lt;400),1,0)</f>
        <v>0</v>
      </c>
      <c r="K728">
        <f>IF(AND(CVEsTime2Fix_FormattedDates910[[#This Row],[Time2Fix]]&gt;399,CVEsTime2Fix_FormattedDates910[[#This Row],[Time2Fix]]&lt;500),1,0)</f>
        <v>0</v>
      </c>
      <c r="L728">
        <f>IF(AND(CVEsTime2Fix_FormattedDates910[[#This Row],[Time2Fix]]&gt;499,CVEsTime2Fix_FormattedDates910[[#This Row],[Time2Fix]]&lt;1000),1,0)</f>
        <v>0</v>
      </c>
    </row>
    <row r="729" spans="1:12" hidden="1" x14ac:dyDescent="0.25">
      <c r="A729" t="s">
        <v>610</v>
      </c>
      <c r="B729" s="11">
        <v>43727</v>
      </c>
      <c r="C729" s="11"/>
      <c r="D729" s="15"/>
      <c r="E729">
        <f>IF(CVEsTime2Fix_FormattedDates910[[#This Row],[Time2Fix]]&lt;0,1,0)</f>
        <v>0</v>
      </c>
      <c r="F729">
        <f>IF(AND(CVEsTime2Fix_FormattedDates910[[#This Row],[Time2Fix]]&gt;0,CVEsTime2Fix_FormattedDates910[[#This Row],[Time2Fix]]&lt;50),1,0)</f>
        <v>0</v>
      </c>
      <c r="G729">
        <f>IF(AND(CVEsTime2Fix_FormattedDates910[[#This Row],[Time2Fix]]&gt;49,CVEsTime2Fix_FormattedDates910[[#This Row],[Time2Fix]]&lt;100),1,0)</f>
        <v>0</v>
      </c>
      <c r="H729">
        <f>IF(AND(CVEsTime2Fix_FormattedDates910[[#This Row],[Time2Fix]]&gt;99,CVEsTime2Fix_FormattedDates910[[#This Row],[Time2Fix]]&lt;200),1,0)</f>
        <v>0</v>
      </c>
      <c r="I729">
        <f>IF(AND(CVEsTime2Fix_FormattedDates910[[#This Row],[Time2Fix]]&gt;199,CVEsTime2Fix_FormattedDates910[[#This Row],[Time2Fix]]&lt;300),1,0)</f>
        <v>0</v>
      </c>
      <c r="J729">
        <f>IF(AND(CVEsTime2Fix_FormattedDates910[[#This Row],[Time2Fix]]&gt;299,CVEsTime2Fix_FormattedDates910[[#This Row],[Time2Fix]]&lt;400),1,0)</f>
        <v>0</v>
      </c>
      <c r="K729">
        <f>IF(AND(CVEsTime2Fix_FormattedDates910[[#This Row],[Time2Fix]]&gt;399,CVEsTime2Fix_FormattedDates910[[#This Row],[Time2Fix]]&lt;500),1,0)</f>
        <v>0</v>
      </c>
      <c r="L729">
        <f>IF(AND(CVEsTime2Fix_FormattedDates910[[#This Row],[Time2Fix]]&gt;499,CVEsTime2Fix_FormattedDates910[[#This Row],[Time2Fix]]&lt;1000),1,0)</f>
        <v>0</v>
      </c>
    </row>
    <row r="730" spans="1:12" hidden="1" x14ac:dyDescent="0.25">
      <c r="A730" t="s">
        <v>392</v>
      </c>
      <c r="B730" s="11">
        <v>43417</v>
      </c>
      <c r="C730" s="11" t="s">
        <v>1161</v>
      </c>
      <c r="D730" s="15">
        <v>364</v>
      </c>
      <c r="E730">
        <f>IF(CVEsTime2Fix_FormattedDates910[[#This Row],[Time2Fix]]&lt;0,1,0)</f>
        <v>0</v>
      </c>
      <c r="F730">
        <f>IF(AND(CVEsTime2Fix_FormattedDates910[[#This Row],[Time2Fix]]&gt;0,CVEsTime2Fix_FormattedDates910[[#This Row],[Time2Fix]]&lt;50),1,0)</f>
        <v>0</v>
      </c>
      <c r="G730">
        <f>IF(AND(CVEsTime2Fix_FormattedDates910[[#This Row],[Time2Fix]]&gt;49,CVEsTime2Fix_FormattedDates910[[#This Row],[Time2Fix]]&lt;100),1,0)</f>
        <v>0</v>
      </c>
      <c r="H730">
        <f>IF(AND(CVEsTime2Fix_FormattedDates910[[#This Row],[Time2Fix]]&gt;99,CVEsTime2Fix_FormattedDates910[[#This Row],[Time2Fix]]&lt;200),1,0)</f>
        <v>0</v>
      </c>
      <c r="I730">
        <f>IF(AND(CVEsTime2Fix_FormattedDates910[[#This Row],[Time2Fix]]&gt;199,CVEsTime2Fix_FormattedDates910[[#This Row],[Time2Fix]]&lt;300),1,0)</f>
        <v>0</v>
      </c>
      <c r="J730">
        <f>IF(AND(CVEsTime2Fix_FormattedDates910[[#This Row],[Time2Fix]]&gt;299,CVEsTime2Fix_FormattedDates910[[#This Row],[Time2Fix]]&lt;400),1,0)</f>
        <v>1</v>
      </c>
      <c r="K730">
        <f>IF(AND(CVEsTime2Fix_FormattedDates910[[#This Row],[Time2Fix]]&gt;399,CVEsTime2Fix_FormattedDates910[[#This Row],[Time2Fix]]&lt;500),1,0)</f>
        <v>0</v>
      </c>
      <c r="L730">
        <f>IF(AND(CVEsTime2Fix_FormattedDates910[[#This Row],[Time2Fix]]&gt;499,CVEsTime2Fix_FormattedDates910[[#This Row],[Time2Fix]]&lt;1000),1,0)</f>
        <v>0</v>
      </c>
    </row>
    <row r="731" spans="1:12" hidden="1" x14ac:dyDescent="0.25">
      <c r="A731" t="s">
        <v>613</v>
      </c>
      <c r="B731" s="11">
        <v>43732</v>
      </c>
      <c r="C731" s="11"/>
      <c r="D731" s="15"/>
      <c r="E731">
        <f>IF(CVEsTime2Fix_FormattedDates910[[#This Row],[Time2Fix]]&lt;0,1,0)</f>
        <v>0</v>
      </c>
      <c r="F731">
        <f>IF(AND(CVEsTime2Fix_FormattedDates910[[#This Row],[Time2Fix]]&gt;0,CVEsTime2Fix_FormattedDates910[[#This Row],[Time2Fix]]&lt;50),1,0)</f>
        <v>0</v>
      </c>
      <c r="G731">
        <f>IF(AND(CVEsTime2Fix_FormattedDates910[[#This Row],[Time2Fix]]&gt;49,CVEsTime2Fix_FormattedDates910[[#This Row],[Time2Fix]]&lt;100),1,0)</f>
        <v>0</v>
      </c>
      <c r="H731">
        <f>IF(AND(CVEsTime2Fix_FormattedDates910[[#This Row],[Time2Fix]]&gt;99,CVEsTime2Fix_FormattedDates910[[#This Row],[Time2Fix]]&lt;200),1,0)</f>
        <v>0</v>
      </c>
      <c r="I731">
        <f>IF(AND(CVEsTime2Fix_FormattedDates910[[#This Row],[Time2Fix]]&gt;199,CVEsTime2Fix_FormattedDates910[[#This Row],[Time2Fix]]&lt;300),1,0)</f>
        <v>0</v>
      </c>
      <c r="J731">
        <f>IF(AND(CVEsTime2Fix_FormattedDates910[[#This Row],[Time2Fix]]&gt;299,CVEsTime2Fix_FormattedDates910[[#This Row],[Time2Fix]]&lt;400),1,0)</f>
        <v>0</v>
      </c>
      <c r="K731">
        <f>IF(AND(CVEsTime2Fix_FormattedDates910[[#This Row],[Time2Fix]]&gt;399,CVEsTime2Fix_FormattedDates910[[#This Row],[Time2Fix]]&lt;500),1,0)</f>
        <v>0</v>
      </c>
      <c r="L731">
        <f>IF(AND(CVEsTime2Fix_FormattedDates910[[#This Row],[Time2Fix]]&gt;499,CVEsTime2Fix_FormattedDates910[[#This Row],[Time2Fix]]&lt;1000),1,0)</f>
        <v>0</v>
      </c>
    </row>
    <row r="732" spans="1:12" hidden="1" x14ac:dyDescent="0.25">
      <c r="A732" t="s">
        <v>614</v>
      </c>
      <c r="B732" s="11">
        <v>43733</v>
      </c>
      <c r="C732" s="11"/>
      <c r="D732" s="15"/>
      <c r="E732">
        <f>IF(CVEsTime2Fix_FormattedDates910[[#This Row],[Time2Fix]]&lt;0,1,0)</f>
        <v>0</v>
      </c>
      <c r="F732">
        <f>IF(AND(CVEsTime2Fix_FormattedDates910[[#This Row],[Time2Fix]]&gt;0,CVEsTime2Fix_FormattedDates910[[#This Row],[Time2Fix]]&lt;50),1,0)</f>
        <v>0</v>
      </c>
      <c r="G732">
        <f>IF(AND(CVEsTime2Fix_FormattedDates910[[#This Row],[Time2Fix]]&gt;49,CVEsTime2Fix_FormattedDates910[[#This Row],[Time2Fix]]&lt;100),1,0)</f>
        <v>0</v>
      </c>
      <c r="H732">
        <f>IF(AND(CVEsTime2Fix_FormattedDates910[[#This Row],[Time2Fix]]&gt;99,CVEsTime2Fix_FormattedDates910[[#This Row],[Time2Fix]]&lt;200),1,0)</f>
        <v>0</v>
      </c>
      <c r="I732">
        <f>IF(AND(CVEsTime2Fix_FormattedDates910[[#This Row],[Time2Fix]]&gt;199,CVEsTime2Fix_FormattedDates910[[#This Row],[Time2Fix]]&lt;300),1,0)</f>
        <v>0</v>
      </c>
      <c r="J732">
        <f>IF(AND(CVEsTime2Fix_FormattedDates910[[#This Row],[Time2Fix]]&gt;299,CVEsTime2Fix_FormattedDates910[[#This Row],[Time2Fix]]&lt;400),1,0)</f>
        <v>0</v>
      </c>
      <c r="K732">
        <f>IF(AND(CVEsTime2Fix_FormattedDates910[[#This Row],[Time2Fix]]&gt;399,CVEsTime2Fix_FormattedDates910[[#This Row],[Time2Fix]]&lt;500),1,0)</f>
        <v>0</v>
      </c>
      <c r="L732">
        <f>IF(AND(CVEsTime2Fix_FormattedDates910[[#This Row],[Time2Fix]]&gt;499,CVEsTime2Fix_FormattedDates910[[#This Row],[Time2Fix]]&lt;1000),1,0)</f>
        <v>0</v>
      </c>
    </row>
    <row r="733" spans="1:12" hidden="1" x14ac:dyDescent="0.25">
      <c r="A733" t="s">
        <v>615</v>
      </c>
      <c r="B733" s="11">
        <v>43733</v>
      </c>
      <c r="C733" s="11"/>
      <c r="D733" s="15"/>
      <c r="E733">
        <f>IF(CVEsTime2Fix_FormattedDates910[[#This Row],[Time2Fix]]&lt;0,1,0)</f>
        <v>0</v>
      </c>
      <c r="F733">
        <f>IF(AND(CVEsTime2Fix_FormattedDates910[[#This Row],[Time2Fix]]&gt;0,CVEsTime2Fix_FormattedDates910[[#This Row],[Time2Fix]]&lt;50),1,0)</f>
        <v>0</v>
      </c>
      <c r="G733">
        <f>IF(AND(CVEsTime2Fix_FormattedDates910[[#This Row],[Time2Fix]]&gt;49,CVEsTime2Fix_FormattedDates910[[#This Row],[Time2Fix]]&lt;100),1,0)</f>
        <v>0</v>
      </c>
      <c r="H733">
        <f>IF(AND(CVEsTime2Fix_FormattedDates910[[#This Row],[Time2Fix]]&gt;99,CVEsTime2Fix_FormattedDates910[[#This Row],[Time2Fix]]&lt;200),1,0)</f>
        <v>0</v>
      </c>
      <c r="I733">
        <f>IF(AND(CVEsTime2Fix_FormattedDates910[[#This Row],[Time2Fix]]&gt;199,CVEsTime2Fix_FormattedDates910[[#This Row],[Time2Fix]]&lt;300),1,0)</f>
        <v>0</v>
      </c>
      <c r="J733">
        <f>IF(AND(CVEsTime2Fix_FormattedDates910[[#This Row],[Time2Fix]]&gt;299,CVEsTime2Fix_FormattedDates910[[#This Row],[Time2Fix]]&lt;400),1,0)</f>
        <v>0</v>
      </c>
      <c r="K733">
        <f>IF(AND(CVEsTime2Fix_FormattedDates910[[#This Row],[Time2Fix]]&gt;399,CVEsTime2Fix_FormattedDates910[[#This Row],[Time2Fix]]&lt;500),1,0)</f>
        <v>0</v>
      </c>
      <c r="L733">
        <f>IF(AND(CVEsTime2Fix_FormattedDates910[[#This Row],[Time2Fix]]&gt;499,CVEsTime2Fix_FormattedDates910[[#This Row],[Time2Fix]]&lt;1000),1,0)</f>
        <v>0</v>
      </c>
    </row>
    <row r="734" spans="1:12" hidden="1" x14ac:dyDescent="0.25">
      <c r="A734" t="s">
        <v>616</v>
      </c>
      <c r="B734" s="11">
        <v>43733</v>
      </c>
      <c r="C734" s="11"/>
      <c r="D734" s="15"/>
      <c r="E734">
        <f>IF(CVEsTime2Fix_FormattedDates910[[#This Row],[Time2Fix]]&lt;0,1,0)</f>
        <v>0</v>
      </c>
      <c r="F734">
        <f>IF(AND(CVEsTime2Fix_FormattedDates910[[#This Row],[Time2Fix]]&gt;0,CVEsTime2Fix_FormattedDates910[[#This Row],[Time2Fix]]&lt;50),1,0)</f>
        <v>0</v>
      </c>
      <c r="G734">
        <f>IF(AND(CVEsTime2Fix_FormattedDates910[[#This Row],[Time2Fix]]&gt;49,CVEsTime2Fix_FormattedDates910[[#This Row],[Time2Fix]]&lt;100),1,0)</f>
        <v>0</v>
      </c>
      <c r="H734">
        <f>IF(AND(CVEsTime2Fix_FormattedDates910[[#This Row],[Time2Fix]]&gt;99,CVEsTime2Fix_FormattedDates910[[#This Row],[Time2Fix]]&lt;200),1,0)</f>
        <v>0</v>
      </c>
      <c r="I734">
        <f>IF(AND(CVEsTime2Fix_FormattedDates910[[#This Row],[Time2Fix]]&gt;199,CVEsTime2Fix_FormattedDates910[[#This Row],[Time2Fix]]&lt;300),1,0)</f>
        <v>0</v>
      </c>
      <c r="J734">
        <f>IF(AND(CVEsTime2Fix_FormattedDates910[[#This Row],[Time2Fix]]&gt;299,CVEsTime2Fix_FormattedDates910[[#This Row],[Time2Fix]]&lt;400),1,0)</f>
        <v>0</v>
      </c>
      <c r="K734">
        <f>IF(AND(CVEsTime2Fix_FormattedDates910[[#This Row],[Time2Fix]]&gt;399,CVEsTime2Fix_FormattedDates910[[#This Row],[Time2Fix]]&lt;500),1,0)</f>
        <v>0</v>
      </c>
      <c r="L734">
        <f>IF(AND(CVEsTime2Fix_FormattedDates910[[#This Row],[Time2Fix]]&gt;499,CVEsTime2Fix_FormattedDates910[[#This Row],[Time2Fix]]&lt;1000),1,0)</f>
        <v>0</v>
      </c>
    </row>
    <row r="735" spans="1:12" x14ac:dyDescent="0.25">
      <c r="A735" t="s">
        <v>617</v>
      </c>
      <c r="B735" s="11">
        <v>43733</v>
      </c>
      <c r="C735" s="11">
        <v>43616</v>
      </c>
      <c r="D735" s="15">
        <v>-117</v>
      </c>
      <c r="E735">
        <f>IF(CVEsTime2Fix_FormattedDates910[[#This Row],[Time2Fix]]&lt;0,1,0)</f>
        <v>1</v>
      </c>
      <c r="F735">
        <f>IF(AND(CVEsTime2Fix_FormattedDates910[[#This Row],[Time2Fix]]&gt;0,CVEsTime2Fix_FormattedDates910[[#This Row],[Time2Fix]]&lt;50),1,0)</f>
        <v>0</v>
      </c>
      <c r="G735">
        <f>IF(AND(CVEsTime2Fix_FormattedDates910[[#This Row],[Time2Fix]]&gt;49,CVEsTime2Fix_FormattedDates910[[#This Row],[Time2Fix]]&lt;100),1,0)</f>
        <v>0</v>
      </c>
      <c r="H735">
        <f>IF(AND(CVEsTime2Fix_FormattedDates910[[#This Row],[Time2Fix]]&gt;99,CVEsTime2Fix_FormattedDates910[[#This Row],[Time2Fix]]&lt;200),1,0)</f>
        <v>0</v>
      </c>
      <c r="I735">
        <f>IF(AND(CVEsTime2Fix_FormattedDates910[[#This Row],[Time2Fix]]&gt;199,CVEsTime2Fix_FormattedDates910[[#This Row],[Time2Fix]]&lt;300),1,0)</f>
        <v>0</v>
      </c>
      <c r="J735">
        <f>IF(AND(CVEsTime2Fix_FormattedDates910[[#This Row],[Time2Fix]]&gt;299,CVEsTime2Fix_FormattedDates910[[#This Row],[Time2Fix]]&lt;400),1,0)</f>
        <v>0</v>
      </c>
      <c r="K735">
        <f>IF(AND(CVEsTime2Fix_FormattedDates910[[#This Row],[Time2Fix]]&gt;399,CVEsTime2Fix_FormattedDates910[[#This Row],[Time2Fix]]&lt;500),1,0)</f>
        <v>0</v>
      </c>
      <c r="L735">
        <f>IF(AND(CVEsTime2Fix_FormattedDates910[[#This Row],[Time2Fix]]&gt;499,CVEsTime2Fix_FormattedDates910[[#This Row],[Time2Fix]]&lt;1000),1,0)</f>
        <v>0</v>
      </c>
    </row>
    <row r="736" spans="1:12" hidden="1" x14ac:dyDescent="0.25">
      <c r="A736" t="s">
        <v>29</v>
      </c>
      <c r="B736" s="11">
        <v>43733</v>
      </c>
      <c r="C736" s="11">
        <v>43844</v>
      </c>
      <c r="D736" s="15">
        <v>111</v>
      </c>
      <c r="E736">
        <f>IF(CVEsTime2Fix_FormattedDates910[[#This Row],[Time2Fix]]&lt;0,1,0)</f>
        <v>0</v>
      </c>
      <c r="F736">
        <f>IF(AND(CVEsTime2Fix_FormattedDates910[[#This Row],[Time2Fix]]&gt;0,CVEsTime2Fix_FormattedDates910[[#This Row],[Time2Fix]]&lt;50),1,0)</f>
        <v>0</v>
      </c>
      <c r="G736">
        <f>IF(AND(CVEsTime2Fix_FormattedDates910[[#This Row],[Time2Fix]]&gt;49,CVEsTime2Fix_FormattedDates910[[#This Row],[Time2Fix]]&lt;100),1,0)</f>
        <v>0</v>
      </c>
      <c r="H736">
        <f>IF(AND(CVEsTime2Fix_FormattedDates910[[#This Row],[Time2Fix]]&gt;99,CVEsTime2Fix_FormattedDates910[[#This Row],[Time2Fix]]&lt;200),1,0)</f>
        <v>1</v>
      </c>
      <c r="I736">
        <f>IF(AND(CVEsTime2Fix_FormattedDates910[[#This Row],[Time2Fix]]&gt;199,CVEsTime2Fix_FormattedDates910[[#This Row],[Time2Fix]]&lt;300),1,0)</f>
        <v>0</v>
      </c>
      <c r="J736">
        <f>IF(AND(CVEsTime2Fix_FormattedDates910[[#This Row],[Time2Fix]]&gt;299,CVEsTime2Fix_FormattedDates910[[#This Row],[Time2Fix]]&lt;400),1,0)</f>
        <v>0</v>
      </c>
      <c r="K736">
        <f>IF(AND(CVEsTime2Fix_FormattedDates910[[#This Row],[Time2Fix]]&gt;399,CVEsTime2Fix_FormattedDates910[[#This Row],[Time2Fix]]&lt;500),1,0)</f>
        <v>0</v>
      </c>
      <c r="L736">
        <f>IF(AND(CVEsTime2Fix_FormattedDates910[[#This Row],[Time2Fix]]&gt;499,CVEsTime2Fix_FormattedDates910[[#This Row],[Time2Fix]]&lt;1000),1,0)</f>
        <v>0</v>
      </c>
    </row>
    <row r="737" spans="1:12" hidden="1" x14ac:dyDescent="0.25">
      <c r="A737" t="s">
        <v>619</v>
      </c>
      <c r="B737" s="11">
        <v>43736</v>
      </c>
      <c r="C737" s="11"/>
      <c r="D737" s="15"/>
      <c r="E737">
        <f>IF(CVEsTime2Fix_FormattedDates910[[#This Row],[Time2Fix]]&lt;0,1,0)</f>
        <v>0</v>
      </c>
      <c r="F737">
        <f>IF(AND(CVEsTime2Fix_FormattedDates910[[#This Row],[Time2Fix]]&gt;0,CVEsTime2Fix_FormattedDates910[[#This Row],[Time2Fix]]&lt;50),1,0)</f>
        <v>0</v>
      </c>
      <c r="G737">
        <f>IF(AND(CVEsTime2Fix_FormattedDates910[[#This Row],[Time2Fix]]&gt;49,CVEsTime2Fix_FormattedDates910[[#This Row],[Time2Fix]]&lt;100),1,0)</f>
        <v>0</v>
      </c>
      <c r="H737">
        <f>IF(AND(CVEsTime2Fix_FormattedDates910[[#This Row],[Time2Fix]]&gt;99,CVEsTime2Fix_FormattedDates910[[#This Row],[Time2Fix]]&lt;200),1,0)</f>
        <v>0</v>
      </c>
      <c r="I737">
        <f>IF(AND(CVEsTime2Fix_FormattedDates910[[#This Row],[Time2Fix]]&gt;199,CVEsTime2Fix_FormattedDates910[[#This Row],[Time2Fix]]&lt;300),1,0)</f>
        <v>0</v>
      </c>
      <c r="J737">
        <f>IF(AND(CVEsTime2Fix_FormattedDates910[[#This Row],[Time2Fix]]&gt;299,CVEsTime2Fix_FormattedDates910[[#This Row],[Time2Fix]]&lt;400),1,0)</f>
        <v>0</v>
      </c>
      <c r="K737">
        <f>IF(AND(CVEsTime2Fix_FormattedDates910[[#This Row],[Time2Fix]]&gt;399,CVEsTime2Fix_FormattedDates910[[#This Row],[Time2Fix]]&lt;500),1,0)</f>
        <v>0</v>
      </c>
      <c r="L737">
        <f>IF(AND(CVEsTime2Fix_FormattedDates910[[#This Row],[Time2Fix]]&gt;499,CVEsTime2Fix_FormattedDates910[[#This Row],[Time2Fix]]&lt;1000),1,0)</f>
        <v>0</v>
      </c>
    </row>
    <row r="738" spans="1:12" hidden="1" x14ac:dyDescent="0.25">
      <c r="A738" t="s">
        <v>620</v>
      </c>
      <c r="B738" s="11">
        <v>43737</v>
      </c>
      <c r="C738" s="11"/>
      <c r="D738" s="15"/>
      <c r="E738">
        <f>IF(CVEsTime2Fix_FormattedDates910[[#This Row],[Time2Fix]]&lt;0,1,0)</f>
        <v>0</v>
      </c>
      <c r="F738">
        <f>IF(AND(CVEsTime2Fix_FormattedDates910[[#This Row],[Time2Fix]]&gt;0,CVEsTime2Fix_FormattedDates910[[#This Row],[Time2Fix]]&lt;50),1,0)</f>
        <v>0</v>
      </c>
      <c r="G738">
        <f>IF(AND(CVEsTime2Fix_FormattedDates910[[#This Row],[Time2Fix]]&gt;49,CVEsTime2Fix_FormattedDates910[[#This Row],[Time2Fix]]&lt;100),1,0)</f>
        <v>0</v>
      </c>
      <c r="H738">
        <f>IF(AND(CVEsTime2Fix_FormattedDates910[[#This Row],[Time2Fix]]&gt;99,CVEsTime2Fix_FormattedDates910[[#This Row],[Time2Fix]]&lt;200),1,0)</f>
        <v>0</v>
      </c>
      <c r="I738">
        <f>IF(AND(CVEsTime2Fix_FormattedDates910[[#This Row],[Time2Fix]]&gt;199,CVEsTime2Fix_FormattedDates910[[#This Row],[Time2Fix]]&lt;300),1,0)</f>
        <v>0</v>
      </c>
      <c r="J738">
        <f>IF(AND(CVEsTime2Fix_FormattedDates910[[#This Row],[Time2Fix]]&gt;299,CVEsTime2Fix_FormattedDates910[[#This Row],[Time2Fix]]&lt;400),1,0)</f>
        <v>0</v>
      </c>
      <c r="K738">
        <f>IF(AND(CVEsTime2Fix_FormattedDates910[[#This Row],[Time2Fix]]&gt;399,CVEsTime2Fix_FormattedDates910[[#This Row],[Time2Fix]]&lt;500),1,0)</f>
        <v>0</v>
      </c>
      <c r="L738">
        <f>IF(AND(CVEsTime2Fix_FormattedDates910[[#This Row],[Time2Fix]]&gt;499,CVEsTime2Fix_FormattedDates910[[#This Row],[Time2Fix]]&lt;1000),1,0)</f>
        <v>0</v>
      </c>
    </row>
    <row r="739" spans="1:12" hidden="1" x14ac:dyDescent="0.25">
      <c r="A739" t="s">
        <v>621</v>
      </c>
      <c r="B739" s="11">
        <v>43737</v>
      </c>
      <c r="C739" s="11"/>
      <c r="D739" s="15"/>
      <c r="E739">
        <f>IF(CVEsTime2Fix_FormattedDates910[[#This Row],[Time2Fix]]&lt;0,1,0)</f>
        <v>0</v>
      </c>
      <c r="F739">
        <f>IF(AND(CVEsTime2Fix_FormattedDates910[[#This Row],[Time2Fix]]&gt;0,CVEsTime2Fix_FormattedDates910[[#This Row],[Time2Fix]]&lt;50),1,0)</f>
        <v>0</v>
      </c>
      <c r="G739">
        <f>IF(AND(CVEsTime2Fix_FormattedDates910[[#This Row],[Time2Fix]]&gt;49,CVEsTime2Fix_FormattedDates910[[#This Row],[Time2Fix]]&lt;100),1,0)</f>
        <v>0</v>
      </c>
      <c r="H739">
        <f>IF(AND(CVEsTime2Fix_FormattedDates910[[#This Row],[Time2Fix]]&gt;99,CVEsTime2Fix_FormattedDates910[[#This Row],[Time2Fix]]&lt;200),1,0)</f>
        <v>0</v>
      </c>
      <c r="I739">
        <f>IF(AND(CVEsTime2Fix_FormattedDates910[[#This Row],[Time2Fix]]&gt;199,CVEsTime2Fix_FormattedDates910[[#This Row],[Time2Fix]]&lt;300),1,0)</f>
        <v>0</v>
      </c>
      <c r="J739">
        <f>IF(AND(CVEsTime2Fix_FormattedDates910[[#This Row],[Time2Fix]]&gt;299,CVEsTime2Fix_FormattedDates910[[#This Row],[Time2Fix]]&lt;400),1,0)</f>
        <v>0</v>
      </c>
      <c r="K739">
        <f>IF(AND(CVEsTime2Fix_FormattedDates910[[#This Row],[Time2Fix]]&gt;399,CVEsTime2Fix_FormattedDates910[[#This Row],[Time2Fix]]&lt;500),1,0)</f>
        <v>0</v>
      </c>
      <c r="L739">
        <f>IF(AND(CVEsTime2Fix_FormattedDates910[[#This Row],[Time2Fix]]&gt;499,CVEsTime2Fix_FormattedDates910[[#This Row],[Time2Fix]]&lt;1000),1,0)</f>
        <v>0</v>
      </c>
    </row>
    <row r="740" spans="1:12" hidden="1" x14ac:dyDescent="0.25">
      <c r="A740" t="s">
        <v>622</v>
      </c>
      <c r="B740" s="11">
        <v>43737</v>
      </c>
      <c r="C740" s="11"/>
      <c r="D740" s="15"/>
      <c r="E740">
        <f>IF(CVEsTime2Fix_FormattedDates910[[#This Row],[Time2Fix]]&lt;0,1,0)</f>
        <v>0</v>
      </c>
      <c r="F740">
        <f>IF(AND(CVEsTime2Fix_FormattedDates910[[#This Row],[Time2Fix]]&gt;0,CVEsTime2Fix_FormattedDates910[[#This Row],[Time2Fix]]&lt;50),1,0)</f>
        <v>0</v>
      </c>
      <c r="G740">
        <f>IF(AND(CVEsTime2Fix_FormattedDates910[[#This Row],[Time2Fix]]&gt;49,CVEsTime2Fix_FormattedDates910[[#This Row],[Time2Fix]]&lt;100),1,0)</f>
        <v>0</v>
      </c>
      <c r="H740">
        <f>IF(AND(CVEsTime2Fix_FormattedDates910[[#This Row],[Time2Fix]]&gt;99,CVEsTime2Fix_FormattedDates910[[#This Row],[Time2Fix]]&lt;200),1,0)</f>
        <v>0</v>
      </c>
      <c r="I740">
        <f>IF(AND(CVEsTime2Fix_FormattedDates910[[#This Row],[Time2Fix]]&gt;199,CVEsTime2Fix_FormattedDates910[[#This Row],[Time2Fix]]&lt;300),1,0)</f>
        <v>0</v>
      </c>
      <c r="J740">
        <f>IF(AND(CVEsTime2Fix_FormattedDates910[[#This Row],[Time2Fix]]&gt;299,CVEsTime2Fix_FormattedDates910[[#This Row],[Time2Fix]]&lt;400),1,0)</f>
        <v>0</v>
      </c>
      <c r="K740">
        <f>IF(AND(CVEsTime2Fix_FormattedDates910[[#This Row],[Time2Fix]]&gt;399,CVEsTime2Fix_FormattedDates910[[#This Row],[Time2Fix]]&lt;500),1,0)</f>
        <v>0</v>
      </c>
      <c r="L740">
        <f>IF(AND(CVEsTime2Fix_FormattedDates910[[#This Row],[Time2Fix]]&gt;499,CVEsTime2Fix_FormattedDates910[[#This Row],[Time2Fix]]&lt;1000),1,0)</f>
        <v>0</v>
      </c>
    </row>
    <row r="741" spans="1:12" hidden="1" x14ac:dyDescent="0.25">
      <c r="A741" t="s">
        <v>623</v>
      </c>
      <c r="B741" s="11">
        <v>43737</v>
      </c>
      <c r="C741" s="11"/>
      <c r="D741" s="15"/>
      <c r="E741">
        <f>IF(CVEsTime2Fix_FormattedDates910[[#This Row],[Time2Fix]]&lt;0,1,0)</f>
        <v>0</v>
      </c>
      <c r="F741">
        <f>IF(AND(CVEsTime2Fix_FormattedDates910[[#This Row],[Time2Fix]]&gt;0,CVEsTime2Fix_FormattedDates910[[#This Row],[Time2Fix]]&lt;50),1,0)</f>
        <v>0</v>
      </c>
      <c r="G741">
        <f>IF(AND(CVEsTime2Fix_FormattedDates910[[#This Row],[Time2Fix]]&gt;49,CVEsTime2Fix_FormattedDates910[[#This Row],[Time2Fix]]&lt;100),1,0)</f>
        <v>0</v>
      </c>
      <c r="H741">
        <f>IF(AND(CVEsTime2Fix_FormattedDates910[[#This Row],[Time2Fix]]&gt;99,CVEsTime2Fix_FormattedDates910[[#This Row],[Time2Fix]]&lt;200),1,0)</f>
        <v>0</v>
      </c>
      <c r="I741">
        <f>IF(AND(CVEsTime2Fix_FormattedDates910[[#This Row],[Time2Fix]]&gt;199,CVEsTime2Fix_FormattedDates910[[#This Row],[Time2Fix]]&lt;300),1,0)</f>
        <v>0</v>
      </c>
      <c r="J741">
        <f>IF(AND(CVEsTime2Fix_FormattedDates910[[#This Row],[Time2Fix]]&gt;299,CVEsTime2Fix_FormattedDates910[[#This Row],[Time2Fix]]&lt;400),1,0)</f>
        <v>0</v>
      </c>
      <c r="K741">
        <f>IF(AND(CVEsTime2Fix_FormattedDates910[[#This Row],[Time2Fix]]&gt;399,CVEsTime2Fix_FormattedDates910[[#This Row],[Time2Fix]]&lt;500),1,0)</f>
        <v>0</v>
      </c>
      <c r="L741">
        <f>IF(AND(CVEsTime2Fix_FormattedDates910[[#This Row],[Time2Fix]]&gt;499,CVEsTime2Fix_FormattedDates910[[#This Row],[Time2Fix]]&lt;1000),1,0)</f>
        <v>0</v>
      </c>
    </row>
    <row r="742" spans="1:12" hidden="1" x14ac:dyDescent="0.25">
      <c r="A742" t="s">
        <v>624</v>
      </c>
      <c r="B742" s="11">
        <v>43737</v>
      </c>
      <c r="C742" s="11"/>
      <c r="D742" s="15"/>
      <c r="E742">
        <f>IF(CVEsTime2Fix_FormattedDates910[[#This Row],[Time2Fix]]&lt;0,1,0)</f>
        <v>0</v>
      </c>
      <c r="F742">
        <f>IF(AND(CVEsTime2Fix_FormattedDates910[[#This Row],[Time2Fix]]&gt;0,CVEsTime2Fix_FormattedDates910[[#This Row],[Time2Fix]]&lt;50),1,0)</f>
        <v>0</v>
      </c>
      <c r="G742">
        <f>IF(AND(CVEsTime2Fix_FormattedDates910[[#This Row],[Time2Fix]]&gt;49,CVEsTime2Fix_FormattedDates910[[#This Row],[Time2Fix]]&lt;100),1,0)</f>
        <v>0</v>
      </c>
      <c r="H742">
        <f>IF(AND(CVEsTime2Fix_FormattedDates910[[#This Row],[Time2Fix]]&gt;99,CVEsTime2Fix_FormattedDates910[[#This Row],[Time2Fix]]&lt;200),1,0)</f>
        <v>0</v>
      </c>
      <c r="I742">
        <f>IF(AND(CVEsTime2Fix_FormattedDates910[[#This Row],[Time2Fix]]&gt;199,CVEsTime2Fix_FormattedDates910[[#This Row],[Time2Fix]]&lt;300),1,0)</f>
        <v>0</v>
      </c>
      <c r="J742">
        <f>IF(AND(CVEsTime2Fix_FormattedDates910[[#This Row],[Time2Fix]]&gt;299,CVEsTime2Fix_FormattedDates910[[#This Row],[Time2Fix]]&lt;400),1,0)</f>
        <v>0</v>
      </c>
      <c r="K742">
        <f>IF(AND(CVEsTime2Fix_FormattedDates910[[#This Row],[Time2Fix]]&gt;399,CVEsTime2Fix_FormattedDates910[[#This Row],[Time2Fix]]&lt;500),1,0)</f>
        <v>0</v>
      </c>
      <c r="L742">
        <f>IF(AND(CVEsTime2Fix_FormattedDates910[[#This Row],[Time2Fix]]&gt;499,CVEsTime2Fix_FormattedDates910[[#This Row],[Time2Fix]]&lt;1000),1,0)</f>
        <v>0</v>
      </c>
    </row>
    <row r="743" spans="1:12" hidden="1" x14ac:dyDescent="0.25">
      <c r="A743" t="s">
        <v>625</v>
      </c>
      <c r="B743" s="11">
        <v>43737</v>
      </c>
      <c r="C743" s="11"/>
      <c r="D743" s="15"/>
      <c r="E743">
        <f>IF(CVEsTime2Fix_FormattedDates910[[#This Row],[Time2Fix]]&lt;0,1,0)</f>
        <v>0</v>
      </c>
      <c r="F743">
        <f>IF(AND(CVEsTime2Fix_FormattedDates910[[#This Row],[Time2Fix]]&gt;0,CVEsTime2Fix_FormattedDates910[[#This Row],[Time2Fix]]&lt;50),1,0)</f>
        <v>0</v>
      </c>
      <c r="G743">
        <f>IF(AND(CVEsTime2Fix_FormattedDates910[[#This Row],[Time2Fix]]&gt;49,CVEsTime2Fix_FormattedDates910[[#This Row],[Time2Fix]]&lt;100),1,0)</f>
        <v>0</v>
      </c>
      <c r="H743">
        <f>IF(AND(CVEsTime2Fix_FormattedDates910[[#This Row],[Time2Fix]]&gt;99,CVEsTime2Fix_FormattedDates910[[#This Row],[Time2Fix]]&lt;200),1,0)</f>
        <v>0</v>
      </c>
      <c r="I743">
        <f>IF(AND(CVEsTime2Fix_FormattedDates910[[#This Row],[Time2Fix]]&gt;199,CVEsTime2Fix_FormattedDates910[[#This Row],[Time2Fix]]&lt;300),1,0)</f>
        <v>0</v>
      </c>
      <c r="J743">
        <f>IF(AND(CVEsTime2Fix_FormattedDates910[[#This Row],[Time2Fix]]&gt;299,CVEsTime2Fix_FormattedDates910[[#This Row],[Time2Fix]]&lt;400),1,0)</f>
        <v>0</v>
      </c>
      <c r="K743">
        <f>IF(AND(CVEsTime2Fix_FormattedDates910[[#This Row],[Time2Fix]]&gt;399,CVEsTime2Fix_FormattedDates910[[#This Row],[Time2Fix]]&lt;500),1,0)</f>
        <v>0</v>
      </c>
      <c r="L743">
        <f>IF(AND(CVEsTime2Fix_FormattedDates910[[#This Row],[Time2Fix]]&gt;499,CVEsTime2Fix_FormattedDates910[[#This Row],[Time2Fix]]&lt;1000),1,0)</f>
        <v>0</v>
      </c>
    </row>
    <row r="744" spans="1:12" hidden="1" x14ac:dyDescent="0.25">
      <c r="A744" t="s">
        <v>626</v>
      </c>
      <c r="B744" s="11">
        <v>43737</v>
      </c>
      <c r="C744" s="11"/>
      <c r="D744" s="15"/>
      <c r="E744">
        <f>IF(CVEsTime2Fix_FormattedDates910[[#This Row],[Time2Fix]]&lt;0,1,0)</f>
        <v>0</v>
      </c>
      <c r="F744">
        <f>IF(AND(CVEsTime2Fix_FormattedDates910[[#This Row],[Time2Fix]]&gt;0,CVEsTime2Fix_FormattedDates910[[#This Row],[Time2Fix]]&lt;50),1,0)</f>
        <v>0</v>
      </c>
      <c r="G744">
        <f>IF(AND(CVEsTime2Fix_FormattedDates910[[#This Row],[Time2Fix]]&gt;49,CVEsTime2Fix_FormattedDates910[[#This Row],[Time2Fix]]&lt;100),1,0)</f>
        <v>0</v>
      </c>
      <c r="H744">
        <f>IF(AND(CVEsTime2Fix_FormattedDates910[[#This Row],[Time2Fix]]&gt;99,CVEsTime2Fix_FormattedDates910[[#This Row],[Time2Fix]]&lt;200),1,0)</f>
        <v>0</v>
      </c>
      <c r="I744">
        <f>IF(AND(CVEsTime2Fix_FormattedDates910[[#This Row],[Time2Fix]]&gt;199,CVEsTime2Fix_FormattedDates910[[#This Row],[Time2Fix]]&lt;300),1,0)</f>
        <v>0</v>
      </c>
      <c r="J744">
        <f>IF(AND(CVEsTime2Fix_FormattedDates910[[#This Row],[Time2Fix]]&gt;299,CVEsTime2Fix_FormattedDates910[[#This Row],[Time2Fix]]&lt;400),1,0)</f>
        <v>0</v>
      </c>
      <c r="K744">
        <f>IF(AND(CVEsTime2Fix_FormattedDates910[[#This Row],[Time2Fix]]&gt;399,CVEsTime2Fix_FormattedDates910[[#This Row],[Time2Fix]]&lt;500),1,0)</f>
        <v>0</v>
      </c>
      <c r="L744">
        <f>IF(AND(CVEsTime2Fix_FormattedDates910[[#This Row],[Time2Fix]]&gt;499,CVEsTime2Fix_FormattedDates910[[#This Row],[Time2Fix]]&lt;1000),1,0)</f>
        <v>0</v>
      </c>
    </row>
    <row r="745" spans="1:12" hidden="1" x14ac:dyDescent="0.25">
      <c r="A745" t="s">
        <v>627</v>
      </c>
      <c r="B745" s="11">
        <v>43737</v>
      </c>
      <c r="C745" s="11"/>
      <c r="D745" s="15"/>
      <c r="E745">
        <f>IF(CVEsTime2Fix_FormattedDates910[[#This Row],[Time2Fix]]&lt;0,1,0)</f>
        <v>0</v>
      </c>
      <c r="F745">
        <f>IF(AND(CVEsTime2Fix_FormattedDates910[[#This Row],[Time2Fix]]&gt;0,CVEsTime2Fix_FormattedDates910[[#This Row],[Time2Fix]]&lt;50),1,0)</f>
        <v>0</v>
      </c>
      <c r="G745">
        <f>IF(AND(CVEsTime2Fix_FormattedDates910[[#This Row],[Time2Fix]]&gt;49,CVEsTime2Fix_FormattedDates910[[#This Row],[Time2Fix]]&lt;100),1,0)</f>
        <v>0</v>
      </c>
      <c r="H745">
        <f>IF(AND(CVEsTime2Fix_FormattedDates910[[#This Row],[Time2Fix]]&gt;99,CVEsTime2Fix_FormattedDates910[[#This Row],[Time2Fix]]&lt;200),1,0)</f>
        <v>0</v>
      </c>
      <c r="I745">
        <f>IF(AND(CVEsTime2Fix_FormattedDates910[[#This Row],[Time2Fix]]&gt;199,CVEsTime2Fix_FormattedDates910[[#This Row],[Time2Fix]]&lt;300),1,0)</f>
        <v>0</v>
      </c>
      <c r="J745">
        <f>IF(AND(CVEsTime2Fix_FormattedDates910[[#This Row],[Time2Fix]]&gt;299,CVEsTime2Fix_FormattedDates910[[#This Row],[Time2Fix]]&lt;400),1,0)</f>
        <v>0</v>
      </c>
      <c r="K745">
        <f>IF(AND(CVEsTime2Fix_FormattedDates910[[#This Row],[Time2Fix]]&gt;399,CVEsTime2Fix_FormattedDates910[[#This Row],[Time2Fix]]&lt;500),1,0)</f>
        <v>0</v>
      </c>
      <c r="L745">
        <f>IF(AND(CVEsTime2Fix_FormattedDates910[[#This Row],[Time2Fix]]&gt;499,CVEsTime2Fix_FormattedDates910[[#This Row],[Time2Fix]]&lt;1000),1,0)</f>
        <v>0</v>
      </c>
    </row>
    <row r="746" spans="1:12" hidden="1" x14ac:dyDescent="0.25">
      <c r="A746" t="s">
        <v>628</v>
      </c>
      <c r="B746" s="11">
        <v>43737</v>
      </c>
      <c r="C746" s="11"/>
      <c r="D746" s="15"/>
      <c r="E746">
        <f>IF(CVEsTime2Fix_FormattedDates910[[#This Row],[Time2Fix]]&lt;0,1,0)</f>
        <v>0</v>
      </c>
      <c r="F746">
        <f>IF(AND(CVEsTime2Fix_FormattedDates910[[#This Row],[Time2Fix]]&gt;0,CVEsTime2Fix_FormattedDates910[[#This Row],[Time2Fix]]&lt;50),1,0)</f>
        <v>0</v>
      </c>
      <c r="G746">
        <f>IF(AND(CVEsTime2Fix_FormattedDates910[[#This Row],[Time2Fix]]&gt;49,CVEsTime2Fix_FormattedDates910[[#This Row],[Time2Fix]]&lt;100),1,0)</f>
        <v>0</v>
      </c>
      <c r="H746">
        <f>IF(AND(CVEsTime2Fix_FormattedDates910[[#This Row],[Time2Fix]]&gt;99,CVEsTime2Fix_FormattedDates910[[#This Row],[Time2Fix]]&lt;200),1,0)</f>
        <v>0</v>
      </c>
      <c r="I746">
        <f>IF(AND(CVEsTime2Fix_FormattedDates910[[#This Row],[Time2Fix]]&gt;199,CVEsTime2Fix_FormattedDates910[[#This Row],[Time2Fix]]&lt;300),1,0)</f>
        <v>0</v>
      </c>
      <c r="J746">
        <f>IF(AND(CVEsTime2Fix_FormattedDates910[[#This Row],[Time2Fix]]&gt;299,CVEsTime2Fix_FormattedDates910[[#This Row],[Time2Fix]]&lt;400),1,0)</f>
        <v>0</v>
      </c>
      <c r="K746">
        <f>IF(AND(CVEsTime2Fix_FormattedDates910[[#This Row],[Time2Fix]]&gt;399,CVEsTime2Fix_FormattedDates910[[#This Row],[Time2Fix]]&lt;500),1,0)</f>
        <v>0</v>
      </c>
      <c r="L746">
        <f>IF(AND(CVEsTime2Fix_FormattedDates910[[#This Row],[Time2Fix]]&gt;499,CVEsTime2Fix_FormattedDates910[[#This Row],[Time2Fix]]&lt;1000),1,0)</f>
        <v>0</v>
      </c>
    </row>
    <row r="747" spans="1:12" hidden="1" x14ac:dyDescent="0.25">
      <c r="A747" t="s">
        <v>629</v>
      </c>
      <c r="B747" s="11">
        <v>43737</v>
      </c>
      <c r="C747" s="11"/>
      <c r="D747" s="15"/>
      <c r="E747">
        <f>IF(CVEsTime2Fix_FormattedDates910[[#This Row],[Time2Fix]]&lt;0,1,0)</f>
        <v>0</v>
      </c>
      <c r="F747">
        <f>IF(AND(CVEsTime2Fix_FormattedDates910[[#This Row],[Time2Fix]]&gt;0,CVEsTime2Fix_FormattedDates910[[#This Row],[Time2Fix]]&lt;50),1,0)</f>
        <v>0</v>
      </c>
      <c r="G747">
        <f>IF(AND(CVEsTime2Fix_FormattedDates910[[#This Row],[Time2Fix]]&gt;49,CVEsTime2Fix_FormattedDates910[[#This Row],[Time2Fix]]&lt;100),1,0)</f>
        <v>0</v>
      </c>
      <c r="H747">
        <f>IF(AND(CVEsTime2Fix_FormattedDates910[[#This Row],[Time2Fix]]&gt;99,CVEsTime2Fix_FormattedDates910[[#This Row],[Time2Fix]]&lt;200),1,0)</f>
        <v>0</v>
      </c>
      <c r="I747">
        <f>IF(AND(CVEsTime2Fix_FormattedDates910[[#This Row],[Time2Fix]]&gt;199,CVEsTime2Fix_FormattedDates910[[#This Row],[Time2Fix]]&lt;300),1,0)</f>
        <v>0</v>
      </c>
      <c r="J747">
        <f>IF(AND(CVEsTime2Fix_FormattedDates910[[#This Row],[Time2Fix]]&gt;299,CVEsTime2Fix_FormattedDates910[[#This Row],[Time2Fix]]&lt;400),1,0)</f>
        <v>0</v>
      </c>
      <c r="K747">
        <f>IF(AND(CVEsTime2Fix_FormattedDates910[[#This Row],[Time2Fix]]&gt;399,CVEsTime2Fix_FormattedDates910[[#This Row],[Time2Fix]]&lt;500),1,0)</f>
        <v>0</v>
      </c>
      <c r="L747">
        <f>IF(AND(CVEsTime2Fix_FormattedDates910[[#This Row],[Time2Fix]]&gt;499,CVEsTime2Fix_FormattedDates910[[#This Row],[Time2Fix]]&lt;1000),1,0)</f>
        <v>0</v>
      </c>
    </row>
    <row r="748" spans="1:12" hidden="1" x14ac:dyDescent="0.25">
      <c r="A748" t="s">
        <v>630</v>
      </c>
      <c r="B748" s="11">
        <v>43737</v>
      </c>
      <c r="C748" s="11"/>
      <c r="D748" s="15"/>
      <c r="E748">
        <f>IF(CVEsTime2Fix_FormattedDates910[[#This Row],[Time2Fix]]&lt;0,1,0)</f>
        <v>0</v>
      </c>
      <c r="F748">
        <f>IF(AND(CVEsTime2Fix_FormattedDates910[[#This Row],[Time2Fix]]&gt;0,CVEsTime2Fix_FormattedDates910[[#This Row],[Time2Fix]]&lt;50),1,0)</f>
        <v>0</v>
      </c>
      <c r="G748">
        <f>IF(AND(CVEsTime2Fix_FormattedDates910[[#This Row],[Time2Fix]]&gt;49,CVEsTime2Fix_FormattedDates910[[#This Row],[Time2Fix]]&lt;100),1,0)</f>
        <v>0</v>
      </c>
      <c r="H748">
        <f>IF(AND(CVEsTime2Fix_FormattedDates910[[#This Row],[Time2Fix]]&gt;99,CVEsTime2Fix_FormattedDates910[[#This Row],[Time2Fix]]&lt;200),1,0)</f>
        <v>0</v>
      </c>
      <c r="I748">
        <f>IF(AND(CVEsTime2Fix_FormattedDates910[[#This Row],[Time2Fix]]&gt;199,CVEsTime2Fix_FormattedDates910[[#This Row],[Time2Fix]]&lt;300),1,0)</f>
        <v>0</v>
      </c>
      <c r="J748">
        <f>IF(AND(CVEsTime2Fix_FormattedDates910[[#This Row],[Time2Fix]]&gt;299,CVEsTime2Fix_FormattedDates910[[#This Row],[Time2Fix]]&lt;400),1,0)</f>
        <v>0</v>
      </c>
      <c r="K748">
        <f>IF(AND(CVEsTime2Fix_FormattedDates910[[#This Row],[Time2Fix]]&gt;399,CVEsTime2Fix_FormattedDates910[[#This Row],[Time2Fix]]&lt;500),1,0)</f>
        <v>0</v>
      </c>
      <c r="L748">
        <f>IF(AND(CVEsTime2Fix_FormattedDates910[[#This Row],[Time2Fix]]&gt;499,CVEsTime2Fix_FormattedDates910[[#This Row],[Time2Fix]]&lt;1000),1,0)</f>
        <v>0</v>
      </c>
    </row>
    <row r="749" spans="1:12" hidden="1" x14ac:dyDescent="0.25">
      <c r="A749" t="s">
        <v>631</v>
      </c>
      <c r="B749" s="11">
        <v>43737</v>
      </c>
      <c r="C749" s="11"/>
      <c r="D749" s="15"/>
      <c r="E749">
        <f>IF(CVEsTime2Fix_FormattedDates910[[#This Row],[Time2Fix]]&lt;0,1,0)</f>
        <v>0</v>
      </c>
      <c r="F749">
        <f>IF(AND(CVEsTime2Fix_FormattedDates910[[#This Row],[Time2Fix]]&gt;0,CVEsTime2Fix_FormattedDates910[[#This Row],[Time2Fix]]&lt;50),1,0)</f>
        <v>0</v>
      </c>
      <c r="G749">
        <f>IF(AND(CVEsTime2Fix_FormattedDates910[[#This Row],[Time2Fix]]&gt;49,CVEsTime2Fix_FormattedDates910[[#This Row],[Time2Fix]]&lt;100),1,0)</f>
        <v>0</v>
      </c>
      <c r="H749">
        <f>IF(AND(CVEsTime2Fix_FormattedDates910[[#This Row],[Time2Fix]]&gt;99,CVEsTime2Fix_FormattedDates910[[#This Row],[Time2Fix]]&lt;200),1,0)</f>
        <v>0</v>
      </c>
      <c r="I749">
        <f>IF(AND(CVEsTime2Fix_FormattedDates910[[#This Row],[Time2Fix]]&gt;199,CVEsTime2Fix_FormattedDates910[[#This Row],[Time2Fix]]&lt;300),1,0)</f>
        <v>0</v>
      </c>
      <c r="J749">
        <f>IF(AND(CVEsTime2Fix_FormattedDates910[[#This Row],[Time2Fix]]&gt;299,CVEsTime2Fix_FormattedDates910[[#This Row],[Time2Fix]]&lt;400),1,0)</f>
        <v>0</v>
      </c>
      <c r="K749">
        <f>IF(AND(CVEsTime2Fix_FormattedDates910[[#This Row],[Time2Fix]]&gt;399,CVEsTime2Fix_FormattedDates910[[#This Row],[Time2Fix]]&lt;500),1,0)</f>
        <v>0</v>
      </c>
      <c r="L749">
        <f>IF(AND(CVEsTime2Fix_FormattedDates910[[#This Row],[Time2Fix]]&gt;499,CVEsTime2Fix_FormattedDates910[[#This Row],[Time2Fix]]&lt;1000),1,0)</f>
        <v>0</v>
      </c>
    </row>
    <row r="750" spans="1:12" hidden="1" x14ac:dyDescent="0.25">
      <c r="A750" t="s">
        <v>632</v>
      </c>
      <c r="B750" s="11">
        <v>43738</v>
      </c>
      <c r="C750" s="11"/>
      <c r="D750" s="15"/>
      <c r="E750">
        <f>IF(CVEsTime2Fix_FormattedDates910[[#This Row],[Time2Fix]]&lt;0,1,0)</f>
        <v>0</v>
      </c>
      <c r="F750">
        <f>IF(AND(CVEsTime2Fix_FormattedDates910[[#This Row],[Time2Fix]]&gt;0,CVEsTime2Fix_FormattedDates910[[#This Row],[Time2Fix]]&lt;50),1,0)</f>
        <v>0</v>
      </c>
      <c r="G750">
        <f>IF(AND(CVEsTime2Fix_FormattedDates910[[#This Row],[Time2Fix]]&gt;49,CVEsTime2Fix_FormattedDates910[[#This Row],[Time2Fix]]&lt;100),1,0)</f>
        <v>0</v>
      </c>
      <c r="H750">
        <f>IF(AND(CVEsTime2Fix_FormattedDates910[[#This Row],[Time2Fix]]&gt;99,CVEsTime2Fix_FormattedDates910[[#This Row],[Time2Fix]]&lt;200),1,0)</f>
        <v>0</v>
      </c>
      <c r="I750">
        <f>IF(AND(CVEsTime2Fix_FormattedDates910[[#This Row],[Time2Fix]]&gt;199,CVEsTime2Fix_FormattedDates910[[#This Row],[Time2Fix]]&lt;300),1,0)</f>
        <v>0</v>
      </c>
      <c r="J750">
        <f>IF(AND(CVEsTime2Fix_FormattedDates910[[#This Row],[Time2Fix]]&gt;299,CVEsTime2Fix_FormattedDates910[[#This Row],[Time2Fix]]&lt;400),1,0)</f>
        <v>0</v>
      </c>
      <c r="K750">
        <f>IF(AND(CVEsTime2Fix_FormattedDates910[[#This Row],[Time2Fix]]&gt;399,CVEsTime2Fix_FormattedDates910[[#This Row],[Time2Fix]]&lt;500),1,0)</f>
        <v>0</v>
      </c>
      <c r="L750">
        <f>IF(AND(CVEsTime2Fix_FormattedDates910[[#This Row],[Time2Fix]]&gt;499,CVEsTime2Fix_FormattedDates910[[#This Row],[Time2Fix]]&lt;1000),1,0)</f>
        <v>0</v>
      </c>
    </row>
    <row r="751" spans="1:12" hidden="1" x14ac:dyDescent="0.25">
      <c r="A751" t="s">
        <v>633</v>
      </c>
      <c r="B751" s="11">
        <v>43738</v>
      </c>
      <c r="C751" s="11">
        <v>44236</v>
      </c>
      <c r="D751" s="15">
        <v>498</v>
      </c>
      <c r="E751">
        <f>IF(CVEsTime2Fix_FormattedDates910[[#This Row],[Time2Fix]]&lt;0,1,0)</f>
        <v>0</v>
      </c>
      <c r="F751">
        <f>IF(AND(CVEsTime2Fix_FormattedDates910[[#This Row],[Time2Fix]]&gt;0,CVEsTime2Fix_FormattedDates910[[#This Row],[Time2Fix]]&lt;50),1,0)</f>
        <v>0</v>
      </c>
      <c r="G751">
        <f>IF(AND(CVEsTime2Fix_FormattedDates910[[#This Row],[Time2Fix]]&gt;49,CVEsTime2Fix_FormattedDates910[[#This Row],[Time2Fix]]&lt;100),1,0)</f>
        <v>0</v>
      </c>
      <c r="H751">
        <f>IF(AND(CVEsTime2Fix_FormattedDates910[[#This Row],[Time2Fix]]&gt;99,CVEsTime2Fix_FormattedDates910[[#This Row],[Time2Fix]]&lt;200),1,0)</f>
        <v>0</v>
      </c>
      <c r="I751">
        <f>IF(AND(CVEsTime2Fix_FormattedDates910[[#This Row],[Time2Fix]]&gt;199,CVEsTime2Fix_FormattedDates910[[#This Row],[Time2Fix]]&lt;300),1,0)</f>
        <v>0</v>
      </c>
      <c r="J751">
        <f>IF(AND(CVEsTime2Fix_FormattedDates910[[#This Row],[Time2Fix]]&gt;299,CVEsTime2Fix_FormattedDates910[[#This Row],[Time2Fix]]&lt;400),1,0)</f>
        <v>0</v>
      </c>
      <c r="K751">
        <f>IF(AND(CVEsTime2Fix_FormattedDates910[[#This Row],[Time2Fix]]&gt;399,CVEsTime2Fix_FormattedDates910[[#This Row],[Time2Fix]]&lt;500),1,0)</f>
        <v>1</v>
      </c>
      <c r="L751">
        <f>IF(AND(CVEsTime2Fix_FormattedDates910[[#This Row],[Time2Fix]]&gt;499,CVEsTime2Fix_FormattedDates910[[#This Row],[Time2Fix]]&lt;1000),1,0)</f>
        <v>0</v>
      </c>
    </row>
    <row r="752" spans="1:12" hidden="1" x14ac:dyDescent="0.25">
      <c r="A752" t="s">
        <v>634</v>
      </c>
      <c r="B752" s="11">
        <v>43738</v>
      </c>
      <c r="C752" s="11">
        <v>44236</v>
      </c>
      <c r="D752" s="15">
        <v>498</v>
      </c>
      <c r="E752">
        <f>IF(CVEsTime2Fix_FormattedDates910[[#This Row],[Time2Fix]]&lt;0,1,0)</f>
        <v>0</v>
      </c>
      <c r="F752">
        <f>IF(AND(CVEsTime2Fix_FormattedDates910[[#This Row],[Time2Fix]]&gt;0,CVEsTime2Fix_FormattedDates910[[#This Row],[Time2Fix]]&lt;50),1,0)</f>
        <v>0</v>
      </c>
      <c r="G752">
        <f>IF(AND(CVEsTime2Fix_FormattedDates910[[#This Row],[Time2Fix]]&gt;49,CVEsTime2Fix_FormattedDates910[[#This Row],[Time2Fix]]&lt;100),1,0)</f>
        <v>0</v>
      </c>
      <c r="H752">
        <f>IF(AND(CVEsTime2Fix_FormattedDates910[[#This Row],[Time2Fix]]&gt;99,CVEsTime2Fix_FormattedDates910[[#This Row],[Time2Fix]]&lt;200),1,0)</f>
        <v>0</v>
      </c>
      <c r="I752">
        <f>IF(AND(CVEsTime2Fix_FormattedDates910[[#This Row],[Time2Fix]]&gt;199,CVEsTime2Fix_FormattedDates910[[#This Row],[Time2Fix]]&lt;300),1,0)</f>
        <v>0</v>
      </c>
      <c r="J752">
        <f>IF(AND(CVEsTime2Fix_FormattedDates910[[#This Row],[Time2Fix]]&gt;299,CVEsTime2Fix_FormattedDates910[[#This Row],[Time2Fix]]&lt;400),1,0)</f>
        <v>0</v>
      </c>
      <c r="K752">
        <f>IF(AND(CVEsTime2Fix_FormattedDates910[[#This Row],[Time2Fix]]&gt;399,CVEsTime2Fix_FormattedDates910[[#This Row],[Time2Fix]]&lt;500),1,0)</f>
        <v>1</v>
      </c>
      <c r="L752">
        <f>IF(AND(CVEsTime2Fix_FormattedDates910[[#This Row],[Time2Fix]]&gt;499,CVEsTime2Fix_FormattedDates910[[#This Row],[Time2Fix]]&lt;1000),1,0)</f>
        <v>0</v>
      </c>
    </row>
    <row r="753" spans="1:12" hidden="1" x14ac:dyDescent="0.25">
      <c r="A753" t="s">
        <v>635</v>
      </c>
      <c r="B753" s="11">
        <v>43738</v>
      </c>
      <c r="C753" s="11"/>
      <c r="D753" s="15"/>
      <c r="E753">
        <f>IF(CVEsTime2Fix_FormattedDates910[[#This Row],[Time2Fix]]&lt;0,1,0)</f>
        <v>0</v>
      </c>
      <c r="F753">
        <f>IF(AND(CVEsTime2Fix_FormattedDates910[[#This Row],[Time2Fix]]&gt;0,CVEsTime2Fix_FormattedDates910[[#This Row],[Time2Fix]]&lt;50),1,0)</f>
        <v>0</v>
      </c>
      <c r="G753">
        <f>IF(AND(CVEsTime2Fix_FormattedDates910[[#This Row],[Time2Fix]]&gt;49,CVEsTime2Fix_FormattedDates910[[#This Row],[Time2Fix]]&lt;100),1,0)</f>
        <v>0</v>
      </c>
      <c r="H753">
        <f>IF(AND(CVEsTime2Fix_FormattedDates910[[#This Row],[Time2Fix]]&gt;99,CVEsTime2Fix_FormattedDates910[[#This Row],[Time2Fix]]&lt;200),1,0)</f>
        <v>0</v>
      </c>
      <c r="I753">
        <f>IF(AND(CVEsTime2Fix_FormattedDates910[[#This Row],[Time2Fix]]&gt;199,CVEsTime2Fix_FormattedDates910[[#This Row],[Time2Fix]]&lt;300),1,0)</f>
        <v>0</v>
      </c>
      <c r="J753">
        <f>IF(AND(CVEsTime2Fix_FormattedDates910[[#This Row],[Time2Fix]]&gt;299,CVEsTime2Fix_FormattedDates910[[#This Row],[Time2Fix]]&lt;400),1,0)</f>
        <v>0</v>
      </c>
      <c r="K753">
        <f>IF(AND(CVEsTime2Fix_FormattedDates910[[#This Row],[Time2Fix]]&gt;399,CVEsTime2Fix_FormattedDates910[[#This Row],[Time2Fix]]&lt;500),1,0)</f>
        <v>0</v>
      </c>
      <c r="L753">
        <f>IF(AND(CVEsTime2Fix_FormattedDates910[[#This Row],[Time2Fix]]&gt;499,CVEsTime2Fix_FormattedDates910[[#This Row],[Time2Fix]]&lt;1000),1,0)</f>
        <v>0</v>
      </c>
    </row>
    <row r="754" spans="1:12" hidden="1" x14ac:dyDescent="0.25">
      <c r="A754" t="s">
        <v>636</v>
      </c>
      <c r="B754" s="11">
        <v>43739</v>
      </c>
      <c r="C754" s="11"/>
      <c r="D754" s="15"/>
      <c r="E754">
        <f>IF(CVEsTime2Fix_FormattedDates910[[#This Row],[Time2Fix]]&lt;0,1,0)</f>
        <v>0</v>
      </c>
      <c r="F754">
        <f>IF(AND(CVEsTime2Fix_FormattedDates910[[#This Row],[Time2Fix]]&gt;0,CVEsTime2Fix_FormattedDates910[[#This Row],[Time2Fix]]&lt;50),1,0)</f>
        <v>0</v>
      </c>
      <c r="G754">
        <f>IF(AND(CVEsTime2Fix_FormattedDates910[[#This Row],[Time2Fix]]&gt;49,CVEsTime2Fix_FormattedDates910[[#This Row],[Time2Fix]]&lt;100),1,0)</f>
        <v>0</v>
      </c>
      <c r="H754">
        <f>IF(AND(CVEsTime2Fix_FormattedDates910[[#This Row],[Time2Fix]]&gt;99,CVEsTime2Fix_FormattedDates910[[#This Row],[Time2Fix]]&lt;200),1,0)</f>
        <v>0</v>
      </c>
      <c r="I754">
        <f>IF(AND(CVEsTime2Fix_FormattedDates910[[#This Row],[Time2Fix]]&gt;199,CVEsTime2Fix_FormattedDates910[[#This Row],[Time2Fix]]&lt;300),1,0)</f>
        <v>0</v>
      </c>
      <c r="J754">
        <f>IF(AND(CVEsTime2Fix_FormattedDates910[[#This Row],[Time2Fix]]&gt;299,CVEsTime2Fix_FormattedDates910[[#This Row],[Time2Fix]]&lt;400),1,0)</f>
        <v>0</v>
      </c>
      <c r="K754">
        <f>IF(AND(CVEsTime2Fix_FormattedDates910[[#This Row],[Time2Fix]]&gt;399,CVEsTime2Fix_FormattedDates910[[#This Row],[Time2Fix]]&lt;500),1,0)</f>
        <v>0</v>
      </c>
      <c r="L754">
        <f>IF(AND(CVEsTime2Fix_FormattedDates910[[#This Row],[Time2Fix]]&gt;499,CVEsTime2Fix_FormattedDates910[[#This Row],[Time2Fix]]&lt;1000),1,0)</f>
        <v>0</v>
      </c>
    </row>
    <row r="755" spans="1:12" hidden="1" x14ac:dyDescent="0.25">
      <c r="A755" t="s">
        <v>637</v>
      </c>
      <c r="B755" s="11">
        <v>43739</v>
      </c>
      <c r="C755" s="11"/>
      <c r="D755" s="15"/>
      <c r="E755">
        <f>IF(CVEsTime2Fix_FormattedDates910[[#This Row],[Time2Fix]]&lt;0,1,0)</f>
        <v>0</v>
      </c>
      <c r="F755">
        <f>IF(AND(CVEsTime2Fix_FormattedDates910[[#This Row],[Time2Fix]]&gt;0,CVEsTime2Fix_FormattedDates910[[#This Row],[Time2Fix]]&lt;50),1,0)</f>
        <v>0</v>
      </c>
      <c r="G755">
        <f>IF(AND(CVEsTime2Fix_FormattedDates910[[#This Row],[Time2Fix]]&gt;49,CVEsTime2Fix_FormattedDates910[[#This Row],[Time2Fix]]&lt;100),1,0)</f>
        <v>0</v>
      </c>
      <c r="H755">
        <f>IF(AND(CVEsTime2Fix_FormattedDates910[[#This Row],[Time2Fix]]&gt;99,CVEsTime2Fix_FormattedDates910[[#This Row],[Time2Fix]]&lt;200),1,0)</f>
        <v>0</v>
      </c>
      <c r="I755">
        <f>IF(AND(CVEsTime2Fix_FormattedDates910[[#This Row],[Time2Fix]]&gt;199,CVEsTime2Fix_FormattedDates910[[#This Row],[Time2Fix]]&lt;300),1,0)</f>
        <v>0</v>
      </c>
      <c r="J755">
        <f>IF(AND(CVEsTime2Fix_FormattedDates910[[#This Row],[Time2Fix]]&gt;299,CVEsTime2Fix_FormattedDates910[[#This Row],[Time2Fix]]&lt;400),1,0)</f>
        <v>0</v>
      </c>
      <c r="K755">
        <f>IF(AND(CVEsTime2Fix_FormattedDates910[[#This Row],[Time2Fix]]&gt;399,CVEsTime2Fix_FormattedDates910[[#This Row],[Time2Fix]]&lt;500),1,0)</f>
        <v>0</v>
      </c>
      <c r="L755">
        <f>IF(AND(CVEsTime2Fix_FormattedDates910[[#This Row],[Time2Fix]]&gt;499,CVEsTime2Fix_FormattedDates910[[#This Row],[Time2Fix]]&lt;1000),1,0)</f>
        <v>0</v>
      </c>
    </row>
    <row r="756" spans="1:12" hidden="1" x14ac:dyDescent="0.25">
      <c r="A756" t="s">
        <v>638</v>
      </c>
      <c r="B756" s="11">
        <v>43739</v>
      </c>
      <c r="C756" s="11"/>
      <c r="D756" s="15"/>
      <c r="E756">
        <f>IF(CVEsTime2Fix_FormattedDates910[[#This Row],[Time2Fix]]&lt;0,1,0)</f>
        <v>0</v>
      </c>
      <c r="F756">
        <f>IF(AND(CVEsTime2Fix_FormattedDates910[[#This Row],[Time2Fix]]&gt;0,CVEsTime2Fix_FormattedDates910[[#This Row],[Time2Fix]]&lt;50),1,0)</f>
        <v>0</v>
      </c>
      <c r="G756">
        <f>IF(AND(CVEsTime2Fix_FormattedDates910[[#This Row],[Time2Fix]]&gt;49,CVEsTime2Fix_FormattedDates910[[#This Row],[Time2Fix]]&lt;100),1,0)</f>
        <v>0</v>
      </c>
      <c r="H756">
        <f>IF(AND(CVEsTime2Fix_FormattedDates910[[#This Row],[Time2Fix]]&gt;99,CVEsTime2Fix_FormattedDates910[[#This Row],[Time2Fix]]&lt;200),1,0)</f>
        <v>0</v>
      </c>
      <c r="I756">
        <f>IF(AND(CVEsTime2Fix_FormattedDates910[[#This Row],[Time2Fix]]&gt;199,CVEsTime2Fix_FormattedDates910[[#This Row],[Time2Fix]]&lt;300),1,0)</f>
        <v>0</v>
      </c>
      <c r="J756">
        <f>IF(AND(CVEsTime2Fix_FormattedDates910[[#This Row],[Time2Fix]]&gt;299,CVEsTime2Fix_FormattedDates910[[#This Row],[Time2Fix]]&lt;400),1,0)</f>
        <v>0</v>
      </c>
      <c r="K756">
        <f>IF(AND(CVEsTime2Fix_FormattedDates910[[#This Row],[Time2Fix]]&gt;399,CVEsTime2Fix_FormattedDates910[[#This Row],[Time2Fix]]&lt;500),1,0)</f>
        <v>0</v>
      </c>
      <c r="L756">
        <f>IF(AND(CVEsTime2Fix_FormattedDates910[[#This Row],[Time2Fix]]&gt;499,CVEsTime2Fix_FormattedDates910[[#This Row],[Time2Fix]]&lt;1000),1,0)</f>
        <v>0</v>
      </c>
    </row>
    <row r="757" spans="1:12" hidden="1" x14ac:dyDescent="0.25">
      <c r="A757" t="s">
        <v>639</v>
      </c>
      <c r="B757" s="11">
        <v>43739</v>
      </c>
      <c r="C757" s="11"/>
      <c r="D757" s="15"/>
      <c r="E757">
        <f>IF(CVEsTime2Fix_FormattedDates910[[#This Row],[Time2Fix]]&lt;0,1,0)</f>
        <v>0</v>
      </c>
      <c r="F757">
        <f>IF(AND(CVEsTime2Fix_FormattedDates910[[#This Row],[Time2Fix]]&gt;0,CVEsTime2Fix_FormattedDates910[[#This Row],[Time2Fix]]&lt;50),1,0)</f>
        <v>0</v>
      </c>
      <c r="G757">
        <f>IF(AND(CVEsTime2Fix_FormattedDates910[[#This Row],[Time2Fix]]&gt;49,CVEsTime2Fix_FormattedDates910[[#This Row],[Time2Fix]]&lt;100),1,0)</f>
        <v>0</v>
      </c>
      <c r="H757">
        <f>IF(AND(CVEsTime2Fix_FormattedDates910[[#This Row],[Time2Fix]]&gt;99,CVEsTime2Fix_FormattedDates910[[#This Row],[Time2Fix]]&lt;200),1,0)</f>
        <v>0</v>
      </c>
      <c r="I757">
        <f>IF(AND(CVEsTime2Fix_FormattedDates910[[#This Row],[Time2Fix]]&gt;199,CVEsTime2Fix_FormattedDates910[[#This Row],[Time2Fix]]&lt;300),1,0)</f>
        <v>0</v>
      </c>
      <c r="J757">
        <f>IF(AND(CVEsTime2Fix_FormattedDates910[[#This Row],[Time2Fix]]&gt;299,CVEsTime2Fix_FormattedDates910[[#This Row],[Time2Fix]]&lt;400),1,0)</f>
        <v>0</v>
      </c>
      <c r="K757">
        <f>IF(AND(CVEsTime2Fix_FormattedDates910[[#This Row],[Time2Fix]]&gt;399,CVEsTime2Fix_FormattedDates910[[#This Row],[Time2Fix]]&lt;500),1,0)</f>
        <v>0</v>
      </c>
      <c r="L757">
        <f>IF(AND(CVEsTime2Fix_FormattedDates910[[#This Row],[Time2Fix]]&gt;499,CVEsTime2Fix_FormattedDates910[[#This Row],[Time2Fix]]&lt;1000),1,0)</f>
        <v>0</v>
      </c>
    </row>
    <row r="758" spans="1:12" hidden="1" x14ac:dyDescent="0.25">
      <c r="A758" t="s">
        <v>640</v>
      </c>
      <c r="B758" s="11">
        <v>43739</v>
      </c>
      <c r="C758" s="11"/>
      <c r="D758" s="15"/>
      <c r="E758">
        <f>IF(CVEsTime2Fix_FormattedDates910[[#This Row],[Time2Fix]]&lt;0,1,0)</f>
        <v>0</v>
      </c>
      <c r="F758">
        <f>IF(AND(CVEsTime2Fix_FormattedDates910[[#This Row],[Time2Fix]]&gt;0,CVEsTime2Fix_FormattedDates910[[#This Row],[Time2Fix]]&lt;50),1,0)</f>
        <v>0</v>
      </c>
      <c r="G758">
        <f>IF(AND(CVEsTime2Fix_FormattedDates910[[#This Row],[Time2Fix]]&gt;49,CVEsTime2Fix_FormattedDates910[[#This Row],[Time2Fix]]&lt;100),1,0)</f>
        <v>0</v>
      </c>
      <c r="H758">
        <f>IF(AND(CVEsTime2Fix_FormattedDates910[[#This Row],[Time2Fix]]&gt;99,CVEsTime2Fix_FormattedDates910[[#This Row],[Time2Fix]]&lt;200),1,0)</f>
        <v>0</v>
      </c>
      <c r="I758">
        <f>IF(AND(CVEsTime2Fix_FormattedDates910[[#This Row],[Time2Fix]]&gt;199,CVEsTime2Fix_FormattedDates910[[#This Row],[Time2Fix]]&lt;300),1,0)</f>
        <v>0</v>
      </c>
      <c r="J758">
        <f>IF(AND(CVEsTime2Fix_FormattedDates910[[#This Row],[Time2Fix]]&gt;299,CVEsTime2Fix_FormattedDates910[[#This Row],[Time2Fix]]&lt;400),1,0)</f>
        <v>0</v>
      </c>
      <c r="K758">
        <f>IF(AND(CVEsTime2Fix_FormattedDates910[[#This Row],[Time2Fix]]&gt;399,CVEsTime2Fix_FormattedDates910[[#This Row],[Time2Fix]]&lt;500),1,0)</f>
        <v>0</v>
      </c>
      <c r="L758">
        <f>IF(AND(CVEsTime2Fix_FormattedDates910[[#This Row],[Time2Fix]]&gt;499,CVEsTime2Fix_FormattedDates910[[#This Row],[Time2Fix]]&lt;1000),1,0)</f>
        <v>0</v>
      </c>
    </row>
    <row r="759" spans="1:12" hidden="1" x14ac:dyDescent="0.25">
      <c r="A759" t="s">
        <v>641</v>
      </c>
      <c r="B759" s="11">
        <v>43739</v>
      </c>
      <c r="C759" s="11"/>
      <c r="D759" s="15"/>
      <c r="E759">
        <f>IF(CVEsTime2Fix_FormattedDates910[[#This Row],[Time2Fix]]&lt;0,1,0)</f>
        <v>0</v>
      </c>
      <c r="F759">
        <f>IF(AND(CVEsTime2Fix_FormattedDates910[[#This Row],[Time2Fix]]&gt;0,CVEsTime2Fix_FormattedDates910[[#This Row],[Time2Fix]]&lt;50),1,0)</f>
        <v>0</v>
      </c>
      <c r="G759">
        <f>IF(AND(CVEsTime2Fix_FormattedDates910[[#This Row],[Time2Fix]]&gt;49,CVEsTime2Fix_FormattedDates910[[#This Row],[Time2Fix]]&lt;100),1,0)</f>
        <v>0</v>
      </c>
      <c r="H759">
        <f>IF(AND(CVEsTime2Fix_FormattedDates910[[#This Row],[Time2Fix]]&gt;99,CVEsTime2Fix_FormattedDates910[[#This Row],[Time2Fix]]&lt;200),1,0)</f>
        <v>0</v>
      </c>
      <c r="I759">
        <f>IF(AND(CVEsTime2Fix_FormattedDates910[[#This Row],[Time2Fix]]&gt;199,CVEsTime2Fix_FormattedDates910[[#This Row],[Time2Fix]]&lt;300),1,0)</f>
        <v>0</v>
      </c>
      <c r="J759">
        <f>IF(AND(CVEsTime2Fix_FormattedDates910[[#This Row],[Time2Fix]]&gt;299,CVEsTime2Fix_FormattedDates910[[#This Row],[Time2Fix]]&lt;400),1,0)</f>
        <v>0</v>
      </c>
      <c r="K759">
        <f>IF(AND(CVEsTime2Fix_FormattedDates910[[#This Row],[Time2Fix]]&gt;399,CVEsTime2Fix_FormattedDates910[[#This Row],[Time2Fix]]&lt;500),1,0)</f>
        <v>0</v>
      </c>
      <c r="L759">
        <f>IF(AND(CVEsTime2Fix_FormattedDates910[[#This Row],[Time2Fix]]&gt;499,CVEsTime2Fix_FormattedDates910[[#This Row],[Time2Fix]]&lt;1000),1,0)</f>
        <v>0</v>
      </c>
    </row>
    <row r="760" spans="1:12" hidden="1" x14ac:dyDescent="0.25">
      <c r="A760" t="s">
        <v>642</v>
      </c>
      <c r="B760" s="11">
        <v>43741</v>
      </c>
      <c r="C760" s="11"/>
      <c r="D760" s="15"/>
      <c r="E760">
        <f>IF(CVEsTime2Fix_FormattedDates910[[#This Row],[Time2Fix]]&lt;0,1,0)</f>
        <v>0</v>
      </c>
      <c r="F760">
        <f>IF(AND(CVEsTime2Fix_FormattedDates910[[#This Row],[Time2Fix]]&gt;0,CVEsTime2Fix_FormattedDates910[[#This Row],[Time2Fix]]&lt;50),1,0)</f>
        <v>0</v>
      </c>
      <c r="G760">
        <f>IF(AND(CVEsTime2Fix_FormattedDates910[[#This Row],[Time2Fix]]&gt;49,CVEsTime2Fix_FormattedDates910[[#This Row],[Time2Fix]]&lt;100),1,0)</f>
        <v>0</v>
      </c>
      <c r="H760">
        <f>IF(AND(CVEsTime2Fix_FormattedDates910[[#This Row],[Time2Fix]]&gt;99,CVEsTime2Fix_FormattedDates910[[#This Row],[Time2Fix]]&lt;200),1,0)</f>
        <v>0</v>
      </c>
      <c r="I760">
        <f>IF(AND(CVEsTime2Fix_FormattedDates910[[#This Row],[Time2Fix]]&gt;199,CVEsTime2Fix_FormattedDates910[[#This Row],[Time2Fix]]&lt;300),1,0)</f>
        <v>0</v>
      </c>
      <c r="J760">
        <f>IF(AND(CVEsTime2Fix_FormattedDates910[[#This Row],[Time2Fix]]&gt;299,CVEsTime2Fix_FormattedDates910[[#This Row],[Time2Fix]]&lt;400),1,0)</f>
        <v>0</v>
      </c>
      <c r="K760">
        <f>IF(AND(CVEsTime2Fix_FormattedDates910[[#This Row],[Time2Fix]]&gt;399,CVEsTime2Fix_FormattedDates910[[#This Row],[Time2Fix]]&lt;500),1,0)</f>
        <v>0</v>
      </c>
      <c r="L760">
        <f>IF(AND(CVEsTime2Fix_FormattedDates910[[#This Row],[Time2Fix]]&gt;499,CVEsTime2Fix_FormattedDates910[[#This Row],[Time2Fix]]&lt;1000),1,0)</f>
        <v>0</v>
      </c>
    </row>
    <row r="761" spans="1:12" hidden="1" x14ac:dyDescent="0.25">
      <c r="A761" t="s">
        <v>643</v>
      </c>
      <c r="B761" s="11">
        <v>43741</v>
      </c>
      <c r="C761" s="11"/>
      <c r="D761" s="15"/>
      <c r="E761">
        <f>IF(CVEsTime2Fix_FormattedDates910[[#This Row],[Time2Fix]]&lt;0,1,0)</f>
        <v>0</v>
      </c>
      <c r="F761">
        <f>IF(AND(CVEsTime2Fix_FormattedDates910[[#This Row],[Time2Fix]]&gt;0,CVEsTime2Fix_FormattedDates910[[#This Row],[Time2Fix]]&lt;50),1,0)</f>
        <v>0</v>
      </c>
      <c r="G761">
        <f>IF(AND(CVEsTime2Fix_FormattedDates910[[#This Row],[Time2Fix]]&gt;49,CVEsTime2Fix_FormattedDates910[[#This Row],[Time2Fix]]&lt;100),1,0)</f>
        <v>0</v>
      </c>
      <c r="H761">
        <f>IF(AND(CVEsTime2Fix_FormattedDates910[[#This Row],[Time2Fix]]&gt;99,CVEsTime2Fix_FormattedDates910[[#This Row],[Time2Fix]]&lt;200),1,0)</f>
        <v>0</v>
      </c>
      <c r="I761">
        <f>IF(AND(CVEsTime2Fix_FormattedDates910[[#This Row],[Time2Fix]]&gt;199,CVEsTime2Fix_FormattedDates910[[#This Row],[Time2Fix]]&lt;300),1,0)</f>
        <v>0</v>
      </c>
      <c r="J761">
        <f>IF(AND(CVEsTime2Fix_FormattedDates910[[#This Row],[Time2Fix]]&gt;299,CVEsTime2Fix_FormattedDates910[[#This Row],[Time2Fix]]&lt;400),1,0)</f>
        <v>0</v>
      </c>
      <c r="K761">
        <f>IF(AND(CVEsTime2Fix_FormattedDates910[[#This Row],[Time2Fix]]&gt;399,CVEsTime2Fix_FormattedDates910[[#This Row],[Time2Fix]]&lt;500),1,0)</f>
        <v>0</v>
      </c>
      <c r="L761">
        <f>IF(AND(CVEsTime2Fix_FormattedDates910[[#This Row],[Time2Fix]]&gt;499,CVEsTime2Fix_FormattedDates910[[#This Row],[Time2Fix]]&lt;1000),1,0)</f>
        <v>0</v>
      </c>
    </row>
    <row r="762" spans="1:12" hidden="1" x14ac:dyDescent="0.25">
      <c r="A762" t="s">
        <v>644</v>
      </c>
      <c r="B762" s="11">
        <v>43742</v>
      </c>
      <c r="C762" s="11"/>
      <c r="D762" s="15"/>
      <c r="E762">
        <f>IF(CVEsTime2Fix_FormattedDates910[[#This Row],[Time2Fix]]&lt;0,1,0)</f>
        <v>0</v>
      </c>
      <c r="F762">
        <f>IF(AND(CVEsTime2Fix_FormattedDates910[[#This Row],[Time2Fix]]&gt;0,CVEsTime2Fix_FormattedDates910[[#This Row],[Time2Fix]]&lt;50),1,0)</f>
        <v>0</v>
      </c>
      <c r="G762">
        <f>IF(AND(CVEsTime2Fix_FormattedDates910[[#This Row],[Time2Fix]]&gt;49,CVEsTime2Fix_FormattedDates910[[#This Row],[Time2Fix]]&lt;100),1,0)</f>
        <v>0</v>
      </c>
      <c r="H762">
        <f>IF(AND(CVEsTime2Fix_FormattedDates910[[#This Row],[Time2Fix]]&gt;99,CVEsTime2Fix_FormattedDates910[[#This Row],[Time2Fix]]&lt;200),1,0)</f>
        <v>0</v>
      </c>
      <c r="I762">
        <f>IF(AND(CVEsTime2Fix_FormattedDates910[[#This Row],[Time2Fix]]&gt;199,CVEsTime2Fix_FormattedDates910[[#This Row],[Time2Fix]]&lt;300),1,0)</f>
        <v>0</v>
      </c>
      <c r="J762">
        <f>IF(AND(CVEsTime2Fix_FormattedDates910[[#This Row],[Time2Fix]]&gt;299,CVEsTime2Fix_FormattedDates910[[#This Row],[Time2Fix]]&lt;400),1,0)</f>
        <v>0</v>
      </c>
      <c r="K762">
        <f>IF(AND(CVEsTime2Fix_FormattedDates910[[#This Row],[Time2Fix]]&gt;399,CVEsTime2Fix_FormattedDates910[[#This Row],[Time2Fix]]&lt;500),1,0)</f>
        <v>0</v>
      </c>
      <c r="L762">
        <f>IF(AND(CVEsTime2Fix_FormattedDates910[[#This Row],[Time2Fix]]&gt;499,CVEsTime2Fix_FormattedDates910[[#This Row],[Time2Fix]]&lt;1000),1,0)</f>
        <v>0</v>
      </c>
    </row>
    <row r="763" spans="1:12" hidden="1" x14ac:dyDescent="0.25">
      <c r="A763" t="s">
        <v>645</v>
      </c>
      <c r="B763" s="11">
        <v>43742</v>
      </c>
      <c r="C763" s="11"/>
      <c r="D763" s="15"/>
      <c r="E763">
        <f>IF(CVEsTime2Fix_FormattedDates910[[#This Row],[Time2Fix]]&lt;0,1,0)</f>
        <v>0</v>
      </c>
      <c r="F763">
        <f>IF(AND(CVEsTime2Fix_FormattedDates910[[#This Row],[Time2Fix]]&gt;0,CVEsTime2Fix_FormattedDates910[[#This Row],[Time2Fix]]&lt;50),1,0)</f>
        <v>0</v>
      </c>
      <c r="G763">
        <f>IF(AND(CVEsTime2Fix_FormattedDates910[[#This Row],[Time2Fix]]&gt;49,CVEsTime2Fix_FormattedDates910[[#This Row],[Time2Fix]]&lt;100),1,0)</f>
        <v>0</v>
      </c>
      <c r="H763">
        <f>IF(AND(CVEsTime2Fix_FormattedDates910[[#This Row],[Time2Fix]]&gt;99,CVEsTime2Fix_FormattedDates910[[#This Row],[Time2Fix]]&lt;200),1,0)</f>
        <v>0</v>
      </c>
      <c r="I763">
        <f>IF(AND(CVEsTime2Fix_FormattedDates910[[#This Row],[Time2Fix]]&gt;199,CVEsTime2Fix_FormattedDates910[[#This Row],[Time2Fix]]&lt;300),1,0)</f>
        <v>0</v>
      </c>
      <c r="J763">
        <f>IF(AND(CVEsTime2Fix_FormattedDates910[[#This Row],[Time2Fix]]&gt;299,CVEsTime2Fix_FormattedDates910[[#This Row],[Time2Fix]]&lt;400),1,0)</f>
        <v>0</v>
      </c>
      <c r="K763">
        <f>IF(AND(CVEsTime2Fix_FormattedDates910[[#This Row],[Time2Fix]]&gt;399,CVEsTime2Fix_FormattedDates910[[#This Row],[Time2Fix]]&lt;500),1,0)</f>
        <v>0</v>
      </c>
      <c r="L763">
        <f>IF(AND(CVEsTime2Fix_FormattedDates910[[#This Row],[Time2Fix]]&gt;499,CVEsTime2Fix_FormattedDates910[[#This Row],[Time2Fix]]&lt;1000),1,0)</f>
        <v>0</v>
      </c>
    </row>
    <row r="764" spans="1:12" hidden="1" x14ac:dyDescent="0.25">
      <c r="A764" t="s">
        <v>393</v>
      </c>
      <c r="B764" s="11">
        <v>43417</v>
      </c>
      <c r="C764" s="11" t="s">
        <v>1161</v>
      </c>
      <c r="D764" s="15">
        <v>364</v>
      </c>
      <c r="E764">
        <f>IF(CVEsTime2Fix_FormattedDates910[[#This Row],[Time2Fix]]&lt;0,1,0)</f>
        <v>0</v>
      </c>
      <c r="F764">
        <f>IF(AND(CVEsTime2Fix_FormattedDates910[[#This Row],[Time2Fix]]&gt;0,CVEsTime2Fix_FormattedDates910[[#This Row],[Time2Fix]]&lt;50),1,0)</f>
        <v>0</v>
      </c>
      <c r="G764">
        <f>IF(AND(CVEsTime2Fix_FormattedDates910[[#This Row],[Time2Fix]]&gt;49,CVEsTime2Fix_FormattedDates910[[#This Row],[Time2Fix]]&lt;100),1,0)</f>
        <v>0</v>
      </c>
      <c r="H764">
        <f>IF(AND(CVEsTime2Fix_FormattedDates910[[#This Row],[Time2Fix]]&gt;99,CVEsTime2Fix_FormattedDates910[[#This Row],[Time2Fix]]&lt;200),1,0)</f>
        <v>0</v>
      </c>
      <c r="I764">
        <f>IF(AND(CVEsTime2Fix_FormattedDates910[[#This Row],[Time2Fix]]&gt;199,CVEsTime2Fix_FormattedDates910[[#This Row],[Time2Fix]]&lt;300),1,0)</f>
        <v>0</v>
      </c>
      <c r="J764">
        <f>IF(AND(CVEsTime2Fix_FormattedDates910[[#This Row],[Time2Fix]]&gt;299,CVEsTime2Fix_FormattedDates910[[#This Row],[Time2Fix]]&lt;400),1,0)</f>
        <v>1</v>
      </c>
      <c r="K764">
        <f>IF(AND(CVEsTime2Fix_FormattedDates910[[#This Row],[Time2Fix]]&gt;399,CVEsTime2Fix_FormattedDates910[[#This Row],[Time2Fix]]&lt;500),1,0)</f>
        <v>0</v>
      </c>
      <c r="L764">
        <f>IF(AND(CVEsTime2Fix_FormattedDates910[[#This Row],[Time2Fix]]&gt;499,CVEsTime2Fix_FormattedDates910[[#This Row],[Time2Fix]]&lt;1000),1,0)</f>
        <v>0</v>
      </c>
    </row>
    <row r="765" spans="1:12" hidden="1" x14ac:dyDescent="0.25">
      <c r="A765" t="s">
        <v>647</v>
      </c>
      <c r="B765" s="11">
        <v>43742</v>
      </c>
      <c r="C765" s="11"/>
      <c r="D765" s="15"/>
      <c r="E765">
        <f>IF(CVEsTime2Fix_FormattedDates910[[#This Row],[Time2Fix]]&lt;0,1,0)</f>
        <v>0</v>
      </c>
      <c r="F765">
        <f>IF(AND(CVEsTime2Fix_FormattedDates910[[#This Row],[Time2Fix]]&gt;0,CVEsTime2Fix_FormattedDates910[[#This Row],[Time2Fix]]&lt;50),1,0)</f>
        <v>0</v>
      </c>
      <c r="G765">
        <f>IF(AND(CVEsTime2Fix_FormattedDates910[[#This Row],[Time2Fix]]&gt;49,CVEsTime2Fix_FormattedDates910[[#This Row],[Time2Fix]]&lt;100),1,0)</f>
        <v>0</v>
      </c>
      <c r="H765">
        <f>IF(AND(CVEsTime2Fix_FormattedDates910[[#This Row],[Time2Fix]]&gt;99,CVEsTime2Fix_FormattedDates910[[#This Row],[Time2Fix]]&lt;200),1,0)</f>
        <v>0</v>
      </c>
      <c r="I765">
        <f>IF(AND(CVEsTime2Fix_FormattedDates910[[#This Row],[Time2Fix]]&gt;199,CVEsTime2Fix_FormattedDates910[[#This Row],[Time2Fix]]&lt;300),1,0)</f>
        <v>0</v>
      </c>
      <c r="J765">
        <f>IF(AND(CVEsTime2Fix_FormattedDates910[[#This Row],[Time2Fix]]&gt;299,CVEsTime2Fix_FormattedDates910[[#This Row],[Time2Fix]]&lt;400),1,0)</f>
        <v>0</v>
      </c>
      <c r="K765">
        <f>IF(AND(CVEsTime2Fix_FormattedDates910[[#This Row],[Time2Fix]]&gt;399,CVEsTime2Fix_FormattedDates910[[#This Row],[Time2Fix]]&lt;500),1,0)</f>
        <v>0</v>
      </c>
      <c r="L765">
        <f>IF(AND(CVEsTime2Fix_FormattedDates910[[#This Row],[Time2Fix]]&gt;499,CVEsTime2Fix_FormattedDates910[[#This Row],[Time2Fix]]&lt;1000),1,0)</f>
        <v>0</v>
      </c>
    </row>
    <row r="766" spans="1:12" hidden="1" x14ac:dyDescent="0.25">
      <c r="A766" t="s">
        <v>648</v>
      </c>
      <c r="B766" s="11">
        <v>43742</v>
      </c>
      <c r="C766" s="11"/>
      <c r="D766" s="15"/>
      <c r="E766">
        <f>IF(CVEsTime2Fix_FormattedDates910[[#This Row],[Time2Fix]]&lt;0,1,0)</f>
        <v>0</v>
      </c>
      <c r="F766">
        <f>IF(AND(CVEsTime2Fix_FormattedDates910[[#This Row],[Time2Fix]]&gt;0,CVEsTime2Fix_FormattedDates910[[#This Row],[Time2Fix]]&lt;50),1,0)</f>
        <v>0</v>
      </c>
      <c r="G766">
        <f>IF(AND(CVEsTime2Fix_FormattedDates910[[#This Row],[Time2Fix]]&gt;49,CVEsTime2Fix_FormattedDates910[[#This Row],[Time2Fix]]&lt;100),1,0)</f>
        <v>0</v>
      </c>
      <c r="H766">
        <f>IF(AND(CVEsTime2Fix_FormattedDates910[[#This Row],[Time2Fix]]&gt;99,CVEsTime2Fix_FormattedDates910[[#This Row],[Time2Fix]]&lt;200),1,0)</f>
        <v>0</v>
      </c>
      <c r="I766">
        <f>IF(AND(CVEsTime2Fix_FormattedDates910[[#This Row],[Time2Fix]]&gt;199,CVEsTime2Fix_FormattedDates910[[#This Row],[Time2Fix]]&lt;300),1,0)</f>
        <v>0</v>
      </c>
      <c r="J766">
        <f>IF(AND(CVEsTime2Fix_FormattedDates910[[#This Row],[Time2Fix]]&gt;299,CVEsTime2Fix_FormattedDates910[[#This Row],[Time2Fix]]&lt;400),1,0)</f>
        <v>0</v>
      </c>
      <c r="K766">
        <f>IF(AND(CVEsTime2Fix_FormattedDates910[[#This Row],[Time2Fix]]&gt;399,CVEsTime2Fix_FormattedDates910[[#This Row],[Time2Fix]]&lt;500),1,0)</f>
        <v>0</v>
      </c>
      <c r="L766">
        <f>IF(AND(CVEsTime2Fix_FormattedDates910[[#This Row],[Time2Fix]]&gt;499,CVEsTime2Fix_FormattedDates910[[#This Row],[Time2Fix]]&lt;1000),1,0)</f>
        <v>0</v>
      </c>
    </row>
    <row r="767" spans="1:12" hidden="1" x14ac:dyDescent="0.25">
      <c r="A767" t="s">
        <v>649</v>
      </c>
      <c r="B767" s="11">
        <v>43744</v>
      </c>
      <c r="C767" s="11"/>
      <c r="D767" s="15"/>
      <c r="E767">
        <f>IF(CVEsTime2Fix_FormattedDates910[[#This Row],[Time2Fix]]&lt;0,1,0)</f>
        <v>0</v>
      </c>
      <c r="F767">
        <f>IF(AND(CVEsTime2Fix_FormattedDates910[[#This Row],[Time2Fix]]&gt;0,CVEsTime2Fix_FormattedDates910[[#This Row],[Time2Fix]]&lt;50),1,0)</f>
        <v>0</v>
      </c>
      <c r="G767">
        <f>IF(AND(CVEsTime2Fix_FormattedDates910[[#This Row],[Time2Fix]]&gt;49,CVEsTime2Fix_FormattedDates910[[#This Row],[Time2Fix]]&lt;100),1,0)</f>
        <v>0</v>
      </c>
      <c r="H767">
        <f>IF(AND(CVEsTime2Fix_FormattedDates910[[#This Row],[Time2Fix]]&gt;99,CVEsTime2Fix_FormattedDates910[[#This Row],[Time2Fix]]&lt;200),1,0)</f>
        <v>0</v>
      </c>
      <c r="I767">
        <f>IF(AND(CVEsTime2Fix_FormattedDates910[[#This Row],[Time2Fix]]&gt;199,CVEsTime2Fix_FormattedDates910[[#This Row],[Time2Fix]]&lt;300),1,0)</f>
        <v>0</v>
      </c>
      <c r="J767">
        <f>IF(AND(CVEsTime2Fix_FormattedDates910[[#This Row],[Time2Fix]]&gt;299,CVEsTime2Fix_FormattedDates910[[#This Row],[Time2Fix]]&lt;400),1,0)</f>
        <v>0</v>
      </c>
      <c r="K767">
        <f>IF(AND(CVEsTime2Fix_FormattedDates910[[#This Row],[Time2Fix]]&gt;399,CVEsTime2Fix_FormattedDates910[[#This Row],[Time2Fix]]&lt;500),1,0)</f>
        <v>0</v>
      </c>
      <c r="L767">
        <f>IF(AND(CVEsTime2Fix_FormattedDates910[[#This Row],[Time2Fix]]&gt;499,CVEsTime2Fix_FormattedDates910[[#This Row],[Time2Fix]]&lt;1000),1,0)</f>
        <v>0</v>
      </c>
    </row>
    <row r="768" spans="1:12" hidden="1" x14ac:dyDescent="0.25">
      <c r="A768" t="s">
        <v>650</v>
      </c>
      <c r="B768" s="11">
        <v>43744</v>
      </c>
      <c r="C768" s="11"/>
      <c r="D768" s="15"/>
      <c r="E768">
        <f>IF(CVEsTime2Fix_FormattedDates910[[#This Row],[Time2Fix]]&lt;0,1,0)</f>
        <v>0</v>
      </c>
      <c r="F768">
        <f>IF(AND(CVEsTime2Fix_FormattedDates910[[#This Row],[Time2Fix]]&gt;0,CVEsTime2Fix_FormattedDates910[[#This Row],[Time2Fix]]&lt;50),1,0)</f>
        <v>0</v>
      </c>
      <c r="G768">
        <f>IF(AND(CVEsTime2Fix_FormattedDates910[[#This Row],[Time2Fix]]&gt;49,CVEsTime2Fix_FormattedDates910[[#This Row],[Time2Fix]]&lt;100),1,0)</f>
        <v>0</v>
      </c>
      <c r="H768">
        <f>IF(AND(CVEsTime2Fix_FormattedDates910[[#This Row],[Time2Fix]]&gt;99,CVEsTime2Fix_FormattedDates910[[#This Row],[Time2Fix]]&lt;200),1,0)</f>
        <v>0</v>
      </c>
      <c r="I768">
        <f>IF(AND(CVEsTime2Fix_FormattedDates910[[#This Row],[Time2Fix]]&gt;199,CVEsTime2Fix_FormattedDates910[[#This Row],[Time2Fix]]&lt;300),1,0)</f>
        <v>0</v>
      </c>
      <c r="J768">
        <f>IF(AND(CVEsTime2Fix_FormattedDates910[[#This Row],[Time2Fix]]&gt;299,CVEsTime2Fix_FormattedDates910[[#This Row],[Time2Fix]]&lt;400),1,0)</f>
        <v>0</v>
      </c>
      <c r="K768">
        <f>IF(AND(CVEsTime2Fix_FormattedDates910[[#This Row],[Time2Fix]]&gt;399,CVEsTime2Fix_FormattedDates910[[#This Row],[Time2Fix]]&lt;500),1,0)</f>
        <v>0</v>
      </c>
      <c r="L768">
        <f>IF(AND(CVEsTime2Fix_FormattedDates910[[#This Row],[Time2Fix]]&gt;499,CVEsTime2Fix_FormattedDates910[[#This Row],[Time2Fix]]&lt;1000),1,0)</f>
        <v>0</v>
      </c>
    </row>
    <row r="769" spans="1:12" hidden="1" x14ac:dyDescent="0.25">
      <c r="A769" t="s">
        <v>651</v>
      </c>
      <c r="B769" s="11">
        <v>43745</v>
      </c>
      <c r="C769" s="11"/>
      <c r="D769" s="15"/>
      <c r="E769">
        <f>IF(CVEsTime2Fix_FormattedDates910[[#This Row],[Time2Fix]]&lt;0,1,0)</f>
        <v>0</v>
      </c>
      <c r="F769">
        <f>IF(AND(CVEsTime2Fix_FormattedDates910[[#This Row],[Time2Fix]]&gt;0,CVEsTime2Fix_FormattedDates910[[#This Row],[Time2Fix]]&lt;50),1,0)</f>
        <v>0</v>
      </c>
      <c r="G769">
        <f>IF(AND(CVEsTime2Fix_FormattedDates910[[#This Row],[Time2Fix]]&gt;49,CVEsTime2Fix_FormattedDates910[[#This Row],[Time2Fix]]&lt;100),1,0)</f>
        <v>0</v>
      </c>
      <c r="H769">
        <f>IF(AND(CVEsTime2Fix_FormattedDates910[[#This Row],[Time2Fix]]&gt;99,CVEsTime2Fix_FormattedDates910[[#This Row],[Time2Fix]]&lt;200),1,0)</f>
        <v>0</v>
      </c>
      <c r="I769">
        <f>IF(AND(CVEsTime2Fix_FormattedDates910[[#This Row],[Time2Fix]]&gt;199,CVEsTime2Fix_FormattedDates910[[#This Row],[Time2Fix]]&lt;300),1,0)</f>
        <v>0</v>
      </c>
      <c r="J769">
        <f>IF(AND(CVEsTime2Fix_FormattedDates910[[#This Row],[Time2Fix]]&gt;299,CVEsTime2Fix_FormattedDates910[[#This Row],[Time2Fix]]&lt;400),1,0)</f>
        <v>0</v>
      </c>
      <c r="K769">
        <f>IF(AND(CVEsTime2Fix_FormattedDates910[[#This Row],[Time2Fix]]&gt;399,CVEsTime2Fix_FormattedDates910[[#This Row],[Time2Fix]]&lt;500),1,0)</f>
        <v>0</v>
      </c>
      <c r="L769">
        <f>IF(AND(CVEsTime2Fix_FormattedDates910[[#This Row],[Time2Fix]]&gt;499,CVEsTime2Fix_FormattedDates910[[#This Row],[Time2Fix]]&lt;1000),1,0)</f>
        <v>0</v>
      </c>
    </row>
    <row r="770" spans="1:12" hidden="1" x14ac:dyDescent="0.25">
      <c r="A770" t="s">
        <v>652</v>
      </c>
      <c r="B770" s="11">
        <v>43745</v>
      </c>
      <c r="C770" s="11"/>
      <c r="D770" s="15"/>
      <c r="E770">
        <f>IF(CVEsTime2Fix_FormattedDates910[[#This Row],[Time2Fix]]&lt;0,1,0)</f>
        <v>0</v>
      </c>
      <c r="F770">
        <f>IF(AND(CVEsTime2Fix_FormattedDates910[[#This Row],[Time2Fix]]&gt;0,CVEsTime2Fix_FormattedDates910[[#This Row],[Time2Fix]]&lt;50),1,0)</f>
        <v>0</v>
      </c>
      <c r="G770">
        <f>IF(AND(CVEsTime2Fix_FormattedDates910[[#This Row],[Time2Fix]]&gt;49,CVEsTime2Fix_FormattedDates910[[#This Row],[Time2Fix]]&lt;100),1,0)</f>
        <v>0</v>
      </c>
      <c r="H770">
        <f>IF(AND(CVEsTime2Fix_FormattedDates910[[#This Row],[Time2Fix]]&gt;99,CVEsTime2Fix_FormattedDates910[[#This Row],[Time2Fix]]&lt;200),1,0)</f>
        <v>0</v>
      </c>
      <c r="I770">
        <f>IF(AND(CVEsTime2Fix_FormattedDates910[[#This Row],[Time2Fix]]&gt;199,CVEsTime2Fix_FormattedDates910[[#This Row],[Time2Fix]]&lt;300),1,0)</f>
        <v>0</v>
      </c>
      <c r="J770">
        <f>IF(AND(CVEsTime2Fix_FormattedDates910[[#This Row],[Time2Fix]]&gt;299,CVEsTime2Fix_FormattedDates910[[#This Row],[Time2Fix]]&lt;400),1,0)</f>
        <v>0</v>
      </c>
      <c r="K770">
        <f>IF(AND(CVEsTime2Fix_FormattedDates910[[#This Row],[Time2Fix]]&gt;399,CVEsTime2Fix_FormattedDates910[[#This Row],[Time2Fix]]&lt;500),1,0)</f>
        <v>0</v>
      </c>
      <c r="L770">
        <f>IF(AND(CVEsTime2Fix_FormattedDates910[[#This Row],[Time2Fix]]&gt;499,CVEsTime2Fix_FormattedDates910[[#This Row],[Time2Fix]]&lt;1000),1,0)</f>
        <v>0</v>
      </c>
    </row>
    <row r="771" spans="1:12" hidden="1" x14ac:dyDescent="0.25">
      <c r="A771" t="s">
        <v>653</v>
      </c>
      <c r="B771" s="11">
        <v>43745</v>
      </c>
      <c r="C771" s="11"/>
      <c r="D771" s="15"/>
      <c r="E771">
        <f>IF(CVEsTime2Fix_FormattedDates910[[#This Row],[Time2Fix]]&lt;0,1,0)</f>
        <v>0</v>
      </c>
      <c r="F771">
        <f>IF(AND(CVEsTime2Fix_FormattedDates910[[#This Row],[Time2Fix]]&gt;0,CVEsTime2Fix_FormattedDates910[[#This Row],[Time2Fix]]&lt;50),1,0)</f>
        <v>0</v>
      </c>
      <c r="G771">
        <f>IF(AND(CVEsTime2Fix_FormattedDates910[[#This Row],[Time2Fix]]&gt;49,CVEsTime2Fix_FormattedDates910[[#This Row],[Time2Fix]]&lt;100),1,0)</f>
        <v>0</v>
      </c>
      <c r="H771">
        <f>IF(AND(CVEsTime2Fix_FormattedDates910[[#This Row],[Time2Fix]]&gt;99,CVEsTime2Fix_FormattedDates910[[#This Row],[Time2Fix]]&lt;200),1,0)</f>
        <v>0</v>
      </c>
      <c r="I771">
        <f>IF(AND(CVEsTime2Fix_FormattedDates910[[#This Row],[Time2Fix]]&gt;199,CVEsTime2Fix_FormattedDates910[[#This Row],[Time2Fix]]&lt;300),1,0)</f>
        <v>0</v>
      </c>
      <c r="J771">
        <f>IF(AND(CVEsTime2Fix_FormattedDates910[[#This Row],[Time2Fix]]&gt;299,CVEsTime2Fix_FormattedDates910[[#This Row],[Time2Fix]]&lt;400),1,0)</f>
        <v>0</v>
      </c>
      <c r="K771">
        <f>IF(AND(CVEsTime2Fix_FormattedDates910[[#This Row],[Time2Fix]]&gt;399,CVEsTime2Fix_FormattedDates910[[#This Row],[Time2Fix]]&lt;500),1,0)</f>
        <v>0</v>
      </c>
      <c r="L771">
        <f>IF(AND(CVEsTime2Fix_FormattedDates910[[#This Row],[Time2Fix]]&gt;499,CVEsTime2Fix_FormattedDates910[[#This Row],[Time2Fix]]&lt;1000),1,0)</f>
        <v>0</v>
      </c>
    </row>
    <row r="772" spans="1:12" hidden="1" x14ac:dyDescent="0.25">
      <c r="A772" t="s">
        <v>654</v>
      </c>
      <c r="B772" s="11">
        <v>43745</v>
      </c>
      <c r="C772" s="11"/>
      <c r="D772" s="15"/>
      <c r="E772">
        <f>IF(CVEsTime2Fix_FormattedDates910[[#This Row],[Time2Fix]]&lt;0,1,0)</f>
        <v>0</v>
      </c>
      <c r="F772">
        <f>IF(AND(CVEsTime2Fix_FormattedDates910[[#This Row],[Time2Fix]]&gt;0,CVEsTime2Fix_FormattedDates910[[#This Row],[Time2Fix]]&lt;50),1,0)</f>
        <v>0</v>
      </c>
      <c r="G772">
        <f>IF(AND(CVEsTime2Fix_FormattedDates910[[#This Row],[Time2Fix]]&gt;49,CVEsTime2Fix_FormattedDates910[[#This Row],[Time2Fix]]&lt;100),1,0)</f>
        <v>0</v>
      </c>
      <c r="H772">
        <f>IF(AND(CVEsTime2Fix_FormattedDates910[[#This Row],[Time2Fix]]&gt;99,CVEsTime2Fix_FormattedDates910[[#This Row],[Time2Fix]]&lt;200),1,0)</f>
        <v>0</v>
      </c>
      <c r="I772">
        <f>IF(AND(CVEsTime2Fix_FormattedDates910[[#This Row],[Time2Fix]]&gt;199,CVEsTime2Fix_FormattedDates910[[#This Row],[Time2Fix]]&lt;300),1,0)</f>
        <v>0</v>
      </c>
      <c r="J772">
        <f>IF(AND(CVEsTime2Fix_FormattedDates910[[#This Row],[Time2Fix]]&gt;299,CVEsTime2Fix_FormattedDates910[[#This Row],[Time2Fix]]&lt;400),1,0)</f>
        <v>0</v>
      </c>
      <c r="K772">
        <f>IF(AND(CVEsTime2Fix_FormattedDates910[[#This Row],[Time2Fix]]&gt;399,CVEsTime2Fix_FormattedDates910[[#This Row],[Time2Fix]]&lt;500),1,0)</f>
        <v>0</v>
      </c>
      <c r="L772">
        <f>IF(AND(CVEsTime2Fix_FormattedDates910[[#This Row],[Time2Fix]]&gt;499,CVEsTime2Fix_FormattedDates910[[#This Row],[Time2Fix]]&lt;1000),1,0)</f>
        <v>0</v>
      </c>
    </row>
    <row r="773" spans="1:12" hidden="1" x14ac:dyDescent="0.25">
      <c r="A773" t="s">
        <v>655</v>
      </c>
      <c r="B773" s="11">
        <v>43745</v>
      </c>
      <c r="C773" s="11"/>
      <c r="D773" s="15"/>
      <c r="E773">
        <f>IF(CVEsTime2Fix_FormattedDates910[[#This Row],[Time2Fix]]&lt;0,1,0)</f>
        <v>0</v>
      </c>
      <c r="F773">
        <f>IF(AND(CVEsTime2Fix_FormattedDates910[[#This Row],[Time2Fix]]&gt;0,CVEsTime2Fix_FormattedDates910[[#This Row],[Time2Fix]]&lt;50),1,0)</f>
        <v>0</v>
      </c>
      <c r="G773">
        <f>IF(AND(CVEsTime2Fix_FormattedDates910[[#This Row],[Time2Fix]]&gt;49,CVEsTime2Fix_FormattedDates910[[#This Row],[Time2Fix]]&lt;100),1,0)</f>
        <v>0</v>
      </c>
      <c r="H773">
        <f>IF(AND(CVEsTime2Fix_FormattedDates910[[#This Row],[Time2Fix]]&gt;99,CVEsTime2Fix_FormattedDates910[[#This Row],[Time2Fix]]&lt;200),1,0)</f>
        <v>0</v>
      </c>
      <c r="I773">
        <f>IF(AND(CVEsTime2Fix_FormattedDates910[[#This Row],[Time2Fix]]&gt;199,CVEsTime2Fix_FormattedDates910[[#This Row],[Time2Fix]]&lt;300),1,0)</f>
        <v>0</v>
      </c>
      <c r="J773">
        <f>IF(AND(CVEsTime2Fix_FormattedDates910[[#This Row],[Time2Fix]]&gt;299,CVEsTime2Fix_FormattedDates910[[#This Row],[Time2Fix]]&lt;400),1,0)</f>
        <v>0</v>
      </c>
      <c r="K773">
        <f>IF(AND(CVEsTime2Fix_FormattedDates910[[#This Row],[Time2Fix]]&gt;399,CVEsTime2Fix_FormattedDates910[[#This Row],[Time2Fix]]&lt;500),1,0)</f>
        <v>0</v>
      </c>
      <c r="L773">
        <f>IF(AND(CVEsTime2Fix_FormattedDates910[[#This Row],[Time2Fix]]&gt;499,CVEsTime2Fix_FormattedDates910[[#This Row],[Time2Fix]]&lt;1000),1,0)</f>
        <v>0</v>
      </c>
    </row>
    <row r="774" spans="1:12" hidden="1" x14ac:dyDescent="0.25">
      <c r="A774" t="s">
        <v>656</v>
      </c>
      <c r="B774" s="11">
        <v>43745</v>
      </c>
      <c r="C774" s="11"/>
      <c r="D774" s="15"/>
      <c r="E774">
        <f>IF(CVEsTime2Fix_FormattedDates910[[#This Row],[Time2Fix]]&lt;0,1,0)</f>
        <v>0</v>
      </c>
      <c r="F774">
        <f>IF(AND(CVEsTime2Fix_FormattedDates910[[#This Row],[Time2Fix]]&gt;0,CVEsTime2Fix_FormattedDates910[[#This Row],[Time2Fix]]&lt;50),1,0)</f>
        <v>0</v>
      </c>
      <c r="G774">
        <f>IF(AND(CVEsTime2Fix_FormattedDates910[[#This Row],[Time2Fix]]&gt;49,CVEsTime2Fix_FormattedDates910[[#This Row],[Time2Fix]]&lt;100),1,0)</f>
        <v>0</v>
      </c>
      <c r="H774">
        <f>IF(AND(CVEsTime2Fix_FormattedDates910[[#This Row],[Time2Fix]]&gt;99,CVEsTime2Fix_FormattedDates910[[#This Row],[Time2Fix]]&lt;200),1,0)</f>
        <v>0</v>
      </c>
      <c r="I774">
        <f>IF(AND(CVEsTime2Fix_FormattedDates910[[#This Row],[Time2Fix]]&gt;199,CVEsTime2Fix_FormattedDates910[[#This Row],[Time2Fix]]&lt;300),1,0)</f>
        <v>0</v>
      </c>
      <c r="J774">
        <f>IF(AND(CVEsTime2Fix_FormattedDates910[[#This Row],[Time2Fix]]&gt;299,CVEsTime2Fix_FormattedDates910[[#This Row],[Time2Fix]]&lt;400),1,0)</f>
        <v>0</v>
      </c>
      <c r="K774">
        <f>IF(AND(CVEsTime2Fix_FormattedDates910[[#This Row],[Time2Fix]]&gt;399,CVEsTime2Fix_FormattedDates910[[#This Row],[Time2Fix]]&lt;500),1,0)</f>
        <v>0</v>
      </c>
      <c r="L774">
        <f>IF(AND(CVEsTime2Fix_FormattedDates910[[#This Row],[Time2Fix]]&gt;499,CVEsTime2Fix_FormattedDates910[[#This Row],[Time2Fix]]&lt;1000),1,0)</f>
        <v>0</v>
      </c>
    </row>
    <row r="775" spans="1:12" hidden="1" x14ac:dyDescent="0.25">
      <c r="A775" t="s">
        <v>657</v>
      </c>
      <c r="B775" s="11">
        <v>43746</v>
      </c>
      <c r="C775" s="11"/>
      <c r="D775" s="15"/>
      <c r="E775">
        <f>IF(CVEsTime2Fix_FormattedDates910[[#This Row],[Time2Fix]]&lt;0,1,0)</f>
        <v>0</v>
      </c>
      <c r="F775">
        <f>IF(AND(CVEsTime2Fix_FormattedDates910[[#This Row],[Time2Fix]]&gt;0,CVEsTime2Fix_FormattedDates910[[#This Row],[Time2Fix]]&lt;50),1,0)</f>
        <v>0</v>
      </c>
      <c r="G775">
        <f>IF(AND(CVEsTime2Fix_FormattedDates910[[#This Row],[Time2Fix]]&gt;49,CVEsTime2Fix_FormattedDates910[[#This Row],[Time2Fix]]&lt;100),1,0)</f>
        <v>0</v>
      </c>
      <c r="H775">
        <f>IF(AND(CVEsTime2Fix_FormattedDates910[[#This Row],[Time2Fix]]&gt;99,CVEsTime2Fix_FormattedDates910[[#This Row],[Time2Fix]]&lt;200),1,0)</f>
        <v>0</v>
      </c>
      <c r="I775">
        <f>IF(AND(CVEsTime2Fix_FormattedDates910[[#This Row],[Time2Fix]]&gt;199,CVEsTime2Fix_FormattedDates910[[#This Row],[Time2Fix]]&lt;300),1,0)</f>
        <v>0</v>
      </c>
      <c r="J775">
        <f>IF(AND(CVEsTime2Fix_FormattedDates910[[#This Row],[Time2Fix]]&gt;299,CVEsTime2Fix_FormattedDates910[[#This Row],[Time2Fix]]&lt;400),1,0)</f>
        <v>0</v>
      </c>
      <c r="K775">
        <f>IF(AND(CVEsTime2Fix_FormattedDates910[[#This Row],[Time2Fix]]&gt;399,CVEsTime2Fix_FormattedDates910[[#This Row],[Time2Fix]]&lt;500),1,0)</f>
        <v>0</v>
      </c>
      <c r="L775">
        <f>IF(AND(CVEsTime2Fix_FormattedDates910[[#This Row],[Time2Fix]]&gt;499,CVEsTime2Fix_FormattedDates910[[#This Row],[Time2Fix]]&lt;1000),1,0)</f>
        <v>0</v>
      </c>
    </row>
    <row r="776" spans="1:12" hidden="1" x14ac:dyDescent="0.25">
      <c r="A776" t="s">
        <v>658</v>
      </c>
      <c r="B776" s="11">
        <v>43754</v>
      </c>
      <c r="C776" s="11"/>
      <c r="D776" s="15"/>
      <c r="E776">
        <f>IF(CVEsTime2Fix_FormattedDates910[[#This Row],[Time2Fix]]&lt;0,1,0)</f>
        <v>0</v>
      </c>
      <c r="F776">
        <f>IF(AND(CVEsTime2Fix_FormattedDates910[[#This Row],[Time2Fix]]&gt;0,CVEsTime2Fix_FormattedDates910[[#This Row],[Time2Fix]]&lt;50),1,0)</f>
        <v>0</v>
      </c>
      <c r="G776">
        <f>IF(AND(CVEsTime2Fix_FormattedDates910[[#This Row],[Time2Fix]]&gt;49,CVEsTime2Fix_FormattedDates910[[#This Row],[Time2Fix]]&lt;100),1,0)</f>
        <v>0</v>
      </c>
      <c r="H776">
        <f>IF(AND(CVEsTime2Fix_FormattedDates910[[#This Row],[Time2Fix]]&gt;99,CVEsTime2Fix_FormattedDates910[[#This Row],[Time2Fix]]&lt;200),1,0)</f>
        <v>0</v>
      </c>
      <c r="I776">
        <f>IF(AND(CVEsTime2Fix_FormattedDates910[[#This Row],[Time2Fix]]&gt;199,CVEsTime2Fix_FormattedDates910[[#This Row],[Time2Fix]]&lt;300),1,0)</f>
        <v>0</v>
      </c>
      <c r="J776">
        <f>IF(AND(CVEsTime2Fix_FormattedDates910[[#This Row],[Time2Fix]]&gt;299,CVEsTime2Fix_FormattedDates910[[#This Row],[Time2Fix]]&lt;400),1,0)</f>
        <v>0</v>
      </c>
      <c r="K776">
        <f>IF(AND(CVEsTime2Fix_FormattedDates910[[#This Row],[Time2Fix]]&gt;399,CVEsTime2Fix_FormattedDates910[[#This Row],[Time2Fix]]&lt;500),1,0)</f>
        <v>0</v>
      </c>
      <c r="L776">
        <f>IF(AND(CVEsTime2Fix_FormattedDates910[[#This Row],[Time2Fix]]&gt;499,CVEsTime2Fix_FormattedDates910[[#This Row],[Time2Fix]]&lt;1000),1,0)</f>
        <v>0</v>
      </c>
    </row>
    <row r="777" spans="1:12" hidden="1" x14ac:dyDescent="0.25">
      <c r="A777" t="s">
        <v>659</v>
      </c>
      <c r="B777" s="11">
        <v>43754</v>
      </c>
      <c r="C777" s="11"/>
      <c r="D777" s="15"/>
      <c r="E777">
        <f>IF(CVEsTime2Fix_FormattedDates910[[#This Row],[Time2Fix]]&lt;0,1,0)</f>
        <v>0</v>
      </c>
      <c r="F777">
        <f>IF(AND(CVEsTime2Fix_FormattedDates910[[#This Row],[Time2Fix]]&gt;0,CVEsTime2Fix_FormattedDates910[[#This Row],[Time2Fix]]&lt;50),1,0)</f>
        <v>0</v>
      </c>
      <c r="G777">
        <f>IF(AND(CVEsTime2Fix_FormattedDates910[[#This Row],[Time2Fix]]&gt;49,CVEsTime2Fix_FormattedDates910[[#This Row],[Time2Fix]]&lt;100),1,0)</f>
        <v>0</v>
      </c>
      <c r="H777">
        <f>IF(AND(CVEsTime2Fix_FormattedDates910[[#This Row],[Time2Fix]]&gt;99,CVEsTime2Fix_FormattedDates910[[#This Row],[Time2Fix]]&lt;200),1,0)</f>
        <v>0</v>
      </c>
      <c r="I777">
        <f>IF(AND(CVEsTime2Fix_FormattedDates910[[#This Row],[Time2Fix]]&gt;199,CVEsTime2Fix_FormattedDates910[[#This Row],[Time2Fix]]&lt;300),1,0)</f>
        <v>0</v>
      </c>
      <c r="J777">
        <f>IF(AND(CVEsTime2Fix_FormattedDates910[[#This Row],[Time2Fix]]&gt;299,CVEsTime2Fix_FormattedDates910[[#This Row],[Time2Fix]]&lt;400),1,0)</f>
        <v>0</v>
      </c>
      <c r="K777">
        <f>IF(AND(CVEsTime2Fix_FormattedDates910[[#This Row],[Time2Fix]]&gt;399,CVEsTime2Fix_FormattedDates910[[#This Row],[Time2Fix]]&lt;500),1,0)</f>
        <v>0</v>
      </c>
      <c r="L777">
        <f>IF(AND(CVEsTime2Fix_FormattedDates910[[#This Row],[Time2Fix]]&gt;499,CVEsTime2Fix_FormattedDates910[[#This Row],[Time2Fix]]&lt;1000),1,0)</f>
        <v>0</v>
      </c>
    </row>
    <row r="778" spans="1:12" hidden="1" x14ac:dyDescent="0.25">
      <c r="A778" t="s">
        <v>661</v>
      </c>
      <c r="B778" s="11">
        <v>43754</v>
      </c>
      <c r="C778" s="11"/>
      <c r="D778" s="15"/>
      <c r="E778">
        <f>IF(CVEsTime2Fix_FormattedDates910[[#This Row],[Time2Fix]]&lt;0,1,0)</f>
        <v>0</v>
      </c>
      <c r="F778">
        <f>IF(AND(CVEsTime2Fix_FormattedDates910[[#This Row],[Time2Fix]]&gt;0,CVEsTime2Fix_FormattedDates910[[#This Row],[Time2Fix]]&lt;50),1,0)</f>
        <v>0</v>
      </c>
      <c r="G778">
        <f>IF(AND(CVEsTime2Fix_FormattedDates910[[#This Row],[Time2Fix]]&gt;49,CVEsTime2Fix_FormattedDates910[[#This Row],[Time2Fix]]&lt;100),1,0)</f>
        <v>0</v>
      </c>
      <c r="H778">
        <f>IF(AND(CVEsTime2Fix_FormattedDates910[[#This Row],[Time2Fix]]&gt;99,CVEsTime2Fix_FormattedDates910[[#This Row],[Time2Fix]]&lt;200),1,0)</f>
        <v>0</v>
      </c>
      <c r="I778">
        <f>IF(AND(CVEsTime2Fix_FormattedDates910[[#This Row],[Time2Fix]]&gt;199,CVEsTime2Fix_FormattedDates910[[#This Row],[Time2Fix]]&lt;300),1,0)</f>
        <v>0</v>
      </c>
      <c r="J778">
        <f>IF(AND(CVEsTime2Fix_FormattedDates910[[#This Row],[Time2Fix]]&gt;299,CVEsTime2Fix_FormattedDates910[[#This Row],[Time2Fix]]&lt;400),1,0)</f>
        <v>0</v>
      </c>
      <c r="K778">
        <f>IF(AND(CVEsTime2Fix_FormattedDates910[[#This Row],[Time2Fix]]&gt;399,CVEsTime2Fix_FormattedDates910[[#This Row],[Time2Fix]]&lt;500),1,0)</f>
        <v>0</v>
      </c>
      <c r="L778">
        <f>IF(AND(CVEsTime2Fix_FormattedDates910[[#This Row],[Time2Fix]]&gt;499,CVEsTime2Fix_FormattedDates910[[#This Row],[Time2Fix]]&lt;1000),1,0)</f>
        <v>0</v>
      </c>
    </row>
    <row r="779" spans="1:12" hidden="1" x14ac:dyDescent="0.25">
      <c r="A779" t="s">
        <v>662</v>
      </c>
      <c r="B779" s="11">
        <v>43755</v>
      </c>
      <c r="C779" s="11"/>
      <c r="D779" s="15"/>
      <c r="E779">
        <f>IF(CVEsTime2Fix_FormattedDates910[[#This Row],[Time2Fix]]&lt;0,1,0)</f>
        <v>0</v>
      </c>
      <c r="F779">
        <f>IF(AND(CVEsTime2Fix_FormattedDates910[[#This Row],[Time2Fix]]&gt;0,CVEsTime2Fix_FormattedDates910[[#This Row],[Time2Fix]]&lt;50),1,0)</f>
        <v>0</v>
      </c>
      <c r="G779">
        <f>IF(AND(CVEsTime2Fix_FormattedDates910[[#This Row],[Time2Fix]]&gt;49,CVEsTime2Fix_FormattedDates910[[#This Row],[Time2Fix]]&lt;100),1,0)</f>
        <v>0</v>
      </c>
      <c r="H779">
        <f>IF(AND(CVEsTime2Fix_FormattedDates910[[#This Row],[Time2Fix]]&gt;99,CVEsTime2Fix_FormattedDates910[[#This Row],[Time2Fix]]&lt;200),1,0)</f>
        <v>0</v>
      </c>
      <c r="I779">
        <f>IF(AND(CVEsTime2Fix_FormattedDates910[[#This Row],[Time2Fix]]&gt;199,CVEsTime2Fix_FormattedDates910[[#This Row],[Time2Fix]]&lt;300),1,0)</f>
        <v>0</v>
      </c>
      <c r="J779">
        <f>IF(AND(CVEsTime2Fix_FormattedDates910[[#This Row],[Time2Fix]]&gt;299,CVEsTime2Fix_FormattedDates910[[#This Row],[Time2Fix]]&lt;400),1,0)</f>
        <v>0</v>
      </c>
      <c r="K779">
        <f>IF(AND(CVEsTime2Fix_FormattedDates910[[#This Row],[Time2Fix]]&gt;399,CVEsTime2Fix_FormattedDates910[[#This Row],[Time2Fix]]&lt;500),1,0)</f>
        <v>0</v>
      </c>
      <c r="L779">
        <f>IF(AND(CVEsTime2Fix_FormattedDates910[[#This Row],[Time2Fix]]&gt;499,CVEsTime2Fix_FormattedDates910[[#This Row],[Time2Fix]]&lt;1000),1,0)</f>
        <v>0</v>
      </c>
    </row>
    <row r="780" spans="1:12" hidden="1" x14ac:dyDescent="0.25">
      <c r="A780" t="s">
        <v>663</v>
      </c>
      <c r="B780" s="11">
        <v>43755</v>
      </c>
      <c r="C780" s="11"/>
      <c r="D780" s="15"/>
      <c r="E780">
        <f>IF(CVEsTime2Fix_FormattedDates910[[#This Row],[Time2Fix]]&lt;0,1,0)</f>
        <v>0</v>
      </c>
      <c r="F780">
        <f>IF(AND(CVEsTime2Fix_FormattedDates910[[#This Row],[Time2Fix]]&gt;0,CVEsTime2Fix_FormattedDates910[[#This Row],[Time2Fix]]&lt;50),1,0)</f>
        <v>0</v>
      </c>
      <c r="G780">
        <f>IF(AND(CVEsTime2Fix_FormattedDates910[[#This Row],[Time2Fix]]&gt;49,CVEsTime2Fix_FormattedDates910[[#This Row],[Time2Fix]]&lt;100),1,0)</f>
        <v>0</v>
      </c>
      <c r="H780">
        <f>IF(AND(CVEsTime2Fix_FormattedDates910[[#This Row],[Time2Fix]]&gt;99,CVEsTime2Fix_FormattedDates910[[#This Row],[Time2Fix]]&lt;200),1,0)</f>
        <v>0</v>
      </c>
      <c r="I780">
        <f>IF(AND(CVEsTime2Fix_FormattedDates910[[#This Row],[Time2Fix]]&gt;199,CVEsTime2Fix_FormattedDates910[[#This Row],[Time2Fix]]&lt;300),1,0)</f>
        <v>0</v>
      </c>
      <c r="J780">
        <f>IF(AND(CVEsTime2Fix_FormattedDates910[[#This Row],[Time2Fix]]&gt;299,CVEsTime2Fix_FormattedDates910[[#This Row],[Time2Fix]]&lt;400),1,0)</f>
        <v>0</v>
      </c>
      <c r="K780">
        <f>IF(AND(CVEsTime2Fix_FormattedDates910[[#This Row],[Time2Fix]]&gt;399,CVEsTime2Fix_FormattedDates910[[#This Row],[Time2Fix]]&lt;500),1,0)</f>
        <v>0</v>
      </c>
      <c r="L780">
        <f>IF(AND(CVEsTime2Fix_FormattedDates910[[#This Row],[Time2Fix]]&gt;499,CVEsTime2Fix_FormattedDates910[[#This Row],[Time2Fix]]&lt;1000),1,0)</f>
        <v>0</v>
      </c>
    </row>
    <row r="781" spans="1:12" hidden="1" x14ac:dyDescent="0.25">
      <c r="A781" t="s">
        <v>664</v>
      </c>
      <c r="B781" s="11">
        <v>43755</v>
      </c>
      <c r="C781" s="11"/>
      <c r="D781" s="15"/>
      <c r="E781">
        <f>IF(CVEsTime2Fix_FormattedDates910[[#This Row],[Time2Fix]]&lt;0,1,0)</f>
        <v>0</v>
      </c>
      <c r="F781">
        <f>IF(AND(CVEsTime2Fix_FormattedDates910[[#This Row],[Time2Fix]]&gt;0,CVEsTime2Fix_FormattedDates910[[#This Row],[Time2Fix]]&lt;50),1,0)</f>
        <v>0</v>
      </c>
      <c r="G781">
        <f>IF(AND(CVEsTime2Fix_FormattedDates910[[#This Row],[Time2Fix]]&gt;49,CVEsTime2Fix_FormattedDates910[[#This Row],[Time2Fix]]&lt;100),1,0)</f>
        <v>0</v>
      </c>
      <c r="H781">
        <f>IF(AND(CVEsTime2Fix_FormattedDates910[[#This Row],[Time2Fix]]&gt;99,CVEsTime2Fix_FormattedDates910[[#This Row],[Time2Fix]]&lt;200),1,0)</f>
        <v>0</v>
      </c>
      <c r="I781">
        <f>IF(AND(CVEsTime2Fix_FormattedDates910[[#This Row],[Time2Fix]]&gt;199,CVEsTime2Fix_FormattedDates910[[#This Row],[Time2Fix]]&lt;300),1,0)</f>
        <v>0</v>
      </c>
      <c r="J781">
        <f>IF(AND(CVEsTime2Fix_FormattedDates910[[#This Row],[Time2Fix]]&gt;299,CVEsTime2Fix_FormattedDates910[[#This Row],[Time2Fix]]&lt;400),1,0)</f>
        <v>0</v>
      </c>
      <c r="K781">
        <f>IF(AND(CVEsTime2Fix_FormattedDates910[[#This Row],[Time2Fix]]&gt;399,CVEsTime2Fix_FormattedDates910[[#This Row],[Time2Fix]]&lt;500),1,0)</f>
        <v>0</v>
      </c>
      <c r="L781">
        <f>IF(AND(CVEsTime2Fix_FormattedDates910[[#This Row],[Time2Fix]]&gt;499,CVEsTime2Fix_FormattedDates910[[#This Row],[Time2Fix]]&lt;1000),1,0)</f>
        <v>0</v>
      </c>
    </row>
    <row r="782" spans="1:12" hidden="1" x14ac:dyDescent="0.25">
      <c r="A782" t="s">
        <v>665</v>
      </c>
      <c r="B782" s="11">
        <v>43755</v>
      </c>
      <c r="C782" s="11"/>
      <c r="D782" s="15"/>
      <c r="E782">
        <f>IF(CVEsTime2Fix_FormattedDates910[[#This Row],[Time2Fix]]&lt;0,1,0)</f>
        <v>0</v>
      </c>
      <c r="F782">
        <f>IF(AND(CVEsTime2Fix_FormattedDates910[[#This Row],[Time2Fix]]&gt;0,CVEsTime2Fix_FormattedDates910[[#This Row],[Time2Fix]]&lt;50),1,0)</f>
        <v>0</v>
      </c>
      <c r="G782">
        <f>IF(AND(CVEsTime2Fix_FormattedDates910[[#This Row],[Time2Fix]]&gt;49,CVEsTime2Fix_FormattedDates910[[#This Row],[Time2Fix]]&lt;100),1,0)</f>
        <v>0</v>
      </c>
      <c r="H782">
        <f>IF(AND(CVEsTime2Fix_FormattedDates910[[#This Row],[Time2Fix]]&gt;99,CVEsTime2Fix_FormattedDates910[[#This Row],[Time2Fix]]&lt;200),1,0)</f>
        <v>0</v>
      </c>
      <c r="I782">
        <f>IF(AND(CVEsTime2Fix_FormattedDates910[[#This Row],[Time2Fix]]&gt;199,CVEsTime2Fix_FormattedDates910[[#This Row],[Time2Fix]]&lt;300),1,0)</f>
        <v>0</v>
      </c>
      <c r="J782">
        <f>IF(AND(CVEsTime2Fix_FormattedDates910[[#This Row],[Time2Fix]]&gt;299,CVEsTime2Fix_FormattedDates910[[#This Row],[Time2Fix]]&lt;400),1,0)</f>
        <v>0</v>
      </c>
      <c r="K782">
        <f>IF(AND(CVEsTime2Fix_FormattedDates910[[#This Row],[Time2Fix]]&gt;399,CVEsTime2Fix_FormattedDates910[[#This Row],[Time2Fix]]&lt;500),1,0)</f>
        <v>0</v>
      </c>
      <c r="L782">
        <f>IF(AND(CVEsTime2Fix_FormattedDates910[[#This Row],[Time2Fix]]&gt;499,CVEsTime2Fix_FormattedDates910[[#This Row],[Time2Fix]]&lt;1000),1,0)</f>
        <v>0</v>
      </c>
    </row>
    <row r="783" spans="1:12" hidden="1" x14ac:dyDescent="0.25">
      <c r="A783" t="s">
        <v>666</v>
      </c>
      <c r="B783" s="11">
        <v>43755</v>
      </c>
      <c r="C783" s="11"/>
      <c r="D783" s="15"/>
      <c r="E783">
        <f>IF(CVEsTime2Fix_FormattedDates910[[#This Row],[Time2Fix]]&lt;0,1,0)</f>
        <v>0</v>
      </c>
      <c r="F783">
        <f>IF(AND(CVEsTime2Fix_FormattedDates910[[#This Row],[Time2Fix]]&gt;0,CVEsTime2Fix_FormattedDates910[[#This Row],[Time2Fix]]&lt;50),1,0)</f>
        <v>0</v>
      </c>
      <c r="G783">
        <f>IF(AND(CVEsTime2Fix_FormattedDates910[[#This Row],[Time2Fix]]&gt;49,CVEsTime2Fix_FormattedDates910[[#This Row],[Time2Fix]]&lt;100),1,0)</f>
        <v>0</v>
      </c>
      <c r="H783">
        <f>IF(AND(CVEsTime2Fix_FormattedDates910[[#This Row],[Time2Fix]]&gt;99,CVEsTime2Fix_FormattedDates910[[#This Row],[Time2Fix]]&lt;200),1,0)</f>
        <v>0</v>
      </c>
      <c r="I783">
        <f>IF(AND(CVEsTime2Fix_FormattedDates910[[#This Row],[Time2Fix]]&gt;199,CVEsTime2Fix_FormattedDates910[[#This Row],[Time2Fix]]&lt;300),1,0)</f>
        <v>0</v>
      </c>
      <c r="J783">
        <f>IF(AND(CVEsTime2Fix_FormattedDates910[[#This Row],[Time2Fix]]&gt;299,CVEsTime2Fix_FormattedDates910[[#This Row],[Time2Fix]]&lt;400),1,0)</f>
        <v>0</v>
      </c>
      <c r="K783">
        <f>IF(AND(CVEsTime2Fix_FormattedDates910[[#This Row],[Time2Fix]]&gt;399,CVEsTime2Fix_FormattedDates910[[#This Row],[Time2Fix]]&lt;500),1,0)</f>
        <v>0</v>
      </c>
      <c r="L783">
        <f>IF(AND(CVEsTime2Fix_FormattedDates910[[#This Row],[Time2Fix]]&gt;499,CVEsTime2Fix_FormattedDates910[[#This Row],[Time2Fix]]&lt;1000),1,0)</f>
        <v>0</v>
      </c>
    </row>
    <row r="784" spans="1:12" hidden="1" x14ac:dyDescent="0.25">
      <c r="A784" t="s">
        <v>667</v>
      </c>
      <c r="B784" s="11">
        <v>43755</v>
      </c>
      <c r="C784" s="11"/>
      <c r="D784" s="15"/>
      <c r="E784">
        <f>IF(CVEsTime2Fix_FormattedDates910[[#This Row],[Time2Fix]]&lt;0,1,0)</f>
        <v>0</v>
      </c>
      <c r="F784">
        <f>IF(AND(CVEsTime2Fix_FormattedDates910[[#This Row],[Time2Fix]]&gt;0,CVEsTime2Fix_FormattedDates910[[#This Row],[Time2Fix]]&lt;50),1,0)</f>
        <v>0</v>
      </c>
      <c r="G784">
        <f>IF(AND(CVEsTime2Fix_FormattedDates910[[#This Row],[Time2Fix]]&gt;49,CVEsTime2Fix_FormattedDates910[[#This Row],[Time2Fix]]&lt;100),1,0)</f>
        <v>0</v>
      </c>
      <c r="H784">
        <f>IF(AND(CVEsTime2Fix_FormattedDates910[[#This Row],[Time2Fix]]&gt;99,CVEsTime2Fix_FormattedDates910[[#This Row],[Time2Fix]]&lt;200),1,0)</f>
        <v>0</v>
      </c>
      <c r="I784">
        <f>IF(AND(CVEsTime2Fix_FormattedDates910[[#This Row],[Time2Fix]]&gt;199,CVEsTime2Fix_FormattedDates910[[#This Row],[Time2Fix]]&lt;300),1,0)</f>
        <v>0</v>
      </c>
      <c r="J784">
        <f>IF(AND(CVEsTime2Fix_FormattedDates910[[#This Row],[Time2Fix]]&gt;299,CVEsTime2Fix_FormattedDates910[[#This Row],[Time2Fix]]&lt;400),1,0)</f>
        <v>0</v>
      </c>
      <c r="K784">
        <f>IF(AND(CVEsTime2Fix_FormattedDates910[[#This Row],[Time2Fix]]&gt;399,CVEsTime2Fix_FormattedDates910[[#This Row],[Time2Fix]]&lt;500),1,0)</f>
        <v>0</v>
      </c>
      <c r="L784">
        <f>IF(AND(CVEsTime2Fix_FormattedDates910[[#This Row],[Time2Fix]]&gt;499,CVEsTime2Fix_FormattedDates910[[#This Row],[Time2Fix]]&lt;1000),1,0)</f>
        <v>0</v>
      </c>
    </row>
    <row r="785" spans="1:12" hidden="1" x14ac:dyDescent="0.25">
      <c r="A785" t="s">
        <v>668</v>
      </c>
      <c r="B785" s="11">
        <v>43760</v>
      </c>
      <c r="C785" s="11"/>
      <c r="D785" s="15"/>
      <c r="E785">
        <f>IF(CVEsTime2Fix_FormattedDates910[[#This Row],[Time2Fix]]&lt;0,1,0)</f>
        <v>0</v>
      </c>
      <c r="F785">
        <f>IF(AND(CVEsTime2Fix_FormattedDates910[[#This Row],[Time2Fix]]&gt;0,CVEsTime2Fix_FormattedDates910[[#This Row],[Time2Fix]]&lt;50),1,0)</f>
        <v>0</v>
      </c>
      <c r="G785">
        <f>IF(AND(CVEsTime2Fix_FormattedDates910[[#This Row],[Time2Fix]]&gt;49,CVEsTime2Fix_FormattedDates910[[#This Row],[Time2Fix]]&lt;100),1,0)</f>
        <v>0</v>
      </c>
      <c r="H785">
        <f>IF(AND(CVEsTime2Fix_FormattedDates910[[#This Row],[Time2Fix]]&gt;99,CVEsTime2Fix_FormattedDates910[[#This Row],[Time2Fix]]&lt;200),1,0)</f>
        <v>0</v>
      </c>
      <c r="I785">
        <f>IF(AND(CVEsTime2Fix_FormattedDates910[[#This Row],[Time2Fix]]&gt;199,CVEsTime2Fix_FormattedDates910[[#This Row],[Time2Fix]]&lt;300),1,0)</f>
        <v>0</v>
      </c>
      <c r="J785">
        <f>IF(AND(CVEsTime2Fix_FormattedDates910[[#This Row],[Time2Fix]]&gt;299,CVEsTime2Fix_FormattedDates910[[#This Row],[Time2Fix]]&lt;400),1,0)</f>
        <v>0</v>
      </c>
      <c r="K785">
        <f>IF(AND(CVEsTime2Fix_FormattedDates910[[#This Row],[Time2Fix]]&gt;399,CVEsTime2Fix_FormattedDates910[[#This Row],[Time2Fix]]&lt;500),1,0)</f>
        <v>0</v>
      </c>
      <c r="L785">
        <f>IF(AND(CVEsTime2Fix_FormattedDates910[[#This Row],[Time2Fix]]&gt;499,CVEsTime2Fix_FormattedDates910[[#This Row],[Time2Fix]]&lt;1000),1,0)</f>
        <v>0</v>
      </c>
    </row>
    <row r="786" spans="1:12" hidden="1" x14ac:dyDescent="0.25">
      <c r="A786" t="s">
        <v>669</v>
      </c>
      <c r="B786" s="11">
        <v>43760</v>
      </c>
      <c r="C786" s="11" t="s">
        <v>1182</v>
      </c>
      <c r="D786" s="15">
        <v>58</v>
      </c>
      <c r="E786">
        <f>IF(CVEsTime2Fix_FormattedDates910[[#This Row],[Time2Fix]]&lt;0,1,0)</f>
        <v>0</v>
      </c>
      <c r="F786">
        <f>IF(AND(CVEsTime2Fix_FormattedDates910[[#This Row],[Time2Fix]]&gt;0,CVEsTime2Fix_FormattedDates910[[#This Row],[Time2Fix]]&lt;50),1,0)</f>
        <v>0</v>
      </c>
      <c r="G786">
        <f>IF(AND(CVEsTime2Fix_FormattedDates910[[#This Row],[Time2Fix]]&gt;49,CVEsTime2Fix_FormattedDates910[[#This Row],[Time2Fix]]&lt;100),1,0)</f>
        <v>1</v>
      </c>
      <c r="H786">
        <f>IF(AND(CVEsTime2Fix_FormattedDates910[[#This Row],[Time2Fix]]&gt;99,CVEsTime2Fix_FormattedDates910[[#This Row],[Time2Fix]]&lt;200),1,0)</f>
        <v>0</v>
      </c>
      <c r="I786">
        <f>IF(AND(CVEsTime2Fix_FormattedDates910[[#This Row],[Time2Fix]]&gt;199,CVEsTime2Fix_FormattedDates910[[#This Row],[Time2Fix]]&lt;300),1,0)</f>
        <v>0</v>
      </c>
      <c r="J786">
        <f>IF(AND(CVEsTime2Fix_FormattedDates910[[#This Row],[Time2Fix]]&gt;299,CVEsTime2Fix_FormattedDates910[[#This Row],[Time2Fix]]&lt;400),1,0)</f>
        <v>0</v>
      </c>
      <c r="K786">
        <f>IF(AND(CVEsTime2Fix_FormattedDates910[[#This Row],[Time2Fix]]&gt;399,CVEsTime2Fix_FormattedDates910[[#This Row],[Time2Fix]]&lt;500),1,0)</f>
        <v>0</v>
      </c>
      <c r="L786">
        <f>IF(AND(CVEsTime2Fix_FormattedDates910[[#This Row],[Time2Fix]]&gt;499,CVEsTime2Fix_FormattedDates910[[#This Row],[Time2Fix]]&lt;1000),1,0)</f>
        <v>0</v>
      </c>
    </row>
    <row r="787" spans="1:12" hidden="1" x14ac:dyDescent="0.25">
      <c r="A787" t="s">
        <v>30</v>
      </c>
      <c r="B787" s="11">
        <v>43761</v>
      </c>
      <c r="C787" s="11"/>
      <c r="D787" s="15"/>
      <c r="E787">
        <f>IF(CVEsTime2Fix_FormattedDates910[[#This Row],[Time2Fix]]&lt;0,1,0)</f>
        <v>0</v>
      </c>
      <c r="F787">
        <f>IF(AND(CVEsTime2Fix_FormattedDates910[[#This Row],[Time2Fix]]&gt;0,CVEsTime2Fix_FormattedDates910[[#This Row],[Time2Fix]]&lt;50),1,0)</f>
        <v>0</v>
      </c>
      <c r="G787">
        <f>IF(AND(CVEsTime2Fix_FormattedDates910[[#This Row],[Time2Fix]]&gt;49,CVEsTime2Fix_FormattedDates910[[#This Row],[Time2Fix]]&lt;100),1,0)</f>
        <v>0</v>
      </c>
      <c r="H787">
        <f>IF(AND(CVEsTime2Fix_FormattedDates910[[#This Row],[Time2Fix]]&gt;99,CVEsTime2Fix_FormattedDates910[[#This Row],[Time2Fix]]&lt;200),1,0)</f>
        <v>0</v>
      </c>
      <c r="I787">
        <f>IF(AND(CVEsTime2Fix_FormattedDates910[[#This Row],[Time2Fix]]&gt;199,CVEsTime2Fix_FormattedDates910[[#This Row],[Time2Fix]]&lt;300),1,0)</f>
        <v>0</v>
      </c>
      <c r="J787">
        <f>IF(AND(CVEsTime2Fix_FormattedDates910[[#This Row],[Time2Fix]]&gt;299,CVEsTime2Fix_FormattedDates910[[#This Row],[Time2Fix]]&lt;400),1,0)</f>
        <v>0</v>
      </c>
      <c r="K787">
        <f>IF(AND(CVEsTime2Fix_FormattedDates910[[#This Row],[Time2Fix]]&gt;399,CVEsTime2Fix_FormattedDates910[[#This Row],[Time2Fix]]&lt;500),1,0)</f>
        <v>0</v>
      </c>
      <c r="L787">
        <f>IF(AND(CVEsTime2Fix_FormattedDates910[[#This Row],[Time2Fix]]&gt;499,CVEsTime2Fix_FormattedDates910[[#This Row],[Time2Fix]]&lt;1000),1,0)</f>
        <v>0</v>
      </c>
    </row>
    <row r="788" spans="1:12" hidden="1" x14ac:dyDescent="0.25">
      <c r="A788" t="s">
        <v>31</v>
      </c>
      <c r="B788" s="11">
        <v>43761</v>
      </c>
      <c r="C788" s="11"/>
      <c r="D788" s="15"/>
      <c r="E788">
        <f>IF(CVEsTime2Fix_FormattedDates910[[#This Row],[Time2Fix]]&lt;0,1,0)</f>
        <v>0</v>
      </c>
      <c r="F788">
        <f>IF(AND(CVEsTime2Fix_FormattedDates910[[#This Row],[Time2Fix]]&gt;0,CVEsTime2Fix_FormattedDates910[[#This Row],[Time2Fix]]&lt;50),1,0)</f>
        <v>0</v>
      </c>
      <c r="G788">
        <f>IF(AND(CVEsTime2Fix_FormattedDates910[[#This Row],[Time2Fix]]&gt;49,CVEsTime2Fix_FormattedDates910[[#This Row],[Time2Fix]]&lt;100),1,0)</f>
        <v>0</v>
      </c>
      <c r="H788">
        <f>IF(AND(CVEsTime2Fix_FormattedDates910[[#This Row],[Time2Fix]]&gt;99,CVEsTime2Fix_FormattedDates910[[#This Row],[Time2Fix]]&lt;200),1,0)</f>
        <v>0</v>
      </c>
      <c r="I788">
        <f>IF(AND(CVEsTime2Fix_FormattedDates910[[#This Row],[Time2Fix]]&gt;199,CVEsTime2Fix_FormattedDates910[[#This Row],[Time2Fix]]&lt;300),1,0)</f>
        <v>0</v>
      </c>
      <c r="J788">
        <f>IF(AND(CVEsTime2Fix_FormattedDates910[[#This Row],[Time2Fix]]&gt;299,CVEsTime2Fix_FormattedDates910[[#This Row],[Time2Fix]]&lt;400),1,0)</f>
        <v>0</v>
      </c>
      <c r="K788">
        <f>IF(AND(CVEsTime2Fix_FormattedDates910[[#This Row],[Time2Fix]]&gt;399,CVEsTime2Fix_FormattedDates910[[#This Row],[Time2Fix]]&lt;500),1,0)</f>
        <v>0</v>
      </c>
      <c r="L788">
        <f>IF(AND(CVEsTime2Fix_FormattedDates910[[#This Row],[Time2Fix]]&gt;499,CVEsTime2Fix_FormattedDates910[[#This Row],[Time2Fix]]&lt;1000),1,0)</f>
        <v>0</v>
      </c>
    </row>
    <row r="789" spans="1:12" hidden="1" x14ac:dyDescent="0.25">
      <c r="A789" t="s">
        <v>670</v>
      </c>
      <c r="B789" s="11">
        <v>43761</v>
      </c>
      <c r="C789" s="11">
        <v>43779</v>
      </c>
      <c r="D789" s="15">
        <v>18</v>
      </c>
      <c r="E789">
        <f>IF(CVEsTime2Fix_FormattedDates910[[#This Row],[Time2Fix]]&lt;0,1,0)</f>
        <v>0</v>
      </c>
      <c r="F789">
        <f>IF(AND(CVEsTime2Fix_FormattedDates910[[#This Row],[Time2Fix]]&gt;0,CVEsTime2Fix_FormattedDates910[[#This Row],[Time2Fix]]&lt;50),1,0)</f>
        <v>1</v>
      </c>
      <c r="G789">
        <f>IF(AND(CVEsTime2Fix_FormattedDates910[[#This Row],[Time2Fix]]&gt;49,CVEsTime2Fix_FormattedDates910[[#This Row],[Time2Fix]]&lt;100),1,0)</f>
        <v>0</v>
      </c>
      <c r="H789">
        <f>IF(AND(CVEsTime2Fix_FormattedDates910[[#This Row],[Time2Fix]]&gt;99,CVEsTime2Fix_FormattedDates910[[#This Row],[Time2Fix]]&lt;200),1,0)</f>
        <v>0</v>
      </c>
      <c r="I789">
        <f>IF(AND(CVEsTime2Fix_FormattedDates910[[#This Row],[Time2Fix]]&gt;199,CVEsTime2Fix_FormattedDates910[[#This Row],[Time2Fix]]&lt;300),1,0)</f>
        <v>0</v>
      </c>
      <c r="J789">
        <f>IF(AND(CVEsTime2Fix_FormattedDates910[[#This Row],[Time2Fix]]&gt;299,CVEsTime2Fix_FormattedDates910[[#This Row],[Time2Fix]]&lt;400),1,0)</f>
        <v>0</v>
      </c>
      <c r="K789">
        <f>IF(AND(CVEsTime2Fix_FormattedDates910[[#This Row],[Time2Fix]]&gt;399,CVEsTime2Fix_FormattedDates910[[#This Row],[Time2Fix]]&lt;500),1,0)</f>
        <v>0</v>
      </c>
      <c r="L789">
        <f>IF(AND(CVEsTime2Fix_FormattedDates910[[#This Row],[Time2Fix]]&gt;499,CVEsTime2Fix_FormattedDates910[[#This Row],[Time2Fix]]&lt;1000),1,0)</f>
        <v>0</v>
      </c>
    </row>
    <row r="790" spans="1:12" hidden="1" x14ac:dyDescent="0.25">
      <c r="A790" t="s">
        <v>671</v>
      </c>
      <c r="B790" s="11">
        <v>43762</v>
      </c>
      <c r="C790" s="11"/>
      <c r="D790" s="15"/>
      <c r="E790">
        <f>IF(CVEsTime2Fix_FormattedDates910[[#This Row],[Time2Fix]]&lt;0,1,0)</f>
        <v>0</v>
      </c>
      <c r="F790">
        <f>IF(AND(CVEsTime2Fix_FormattedDates910[[#This Row],[Time2Fix]]&gt;0,CVEsTime2Fix_FormattedDates910[[#This Row],[Time2Fix]]&lt;50),1,0)</f>
        <v>0</v>
      </c>
      <c r="G790">
        <f>IF(AND(CVEsTime2Fix_FormattedDates910[[#This Row],[Time2Fix]]&gt;49,CVEsTime2Fix_FormattedDates910[[#This Row],[Time2Fix]]&lt;100),1,0)</f>
        <v>0</v>
      </c>
      <c r="H790">
        <f>IF(AND(CVEsTime2Fix_FormattedDates910[[#This Row],[Time2Fix]]&gt;99,CVEsTime2Fix_FormattedDates910[[#This Row],[Time2Fix]]&lt;200),1,0)</f>
        <v>0</v>
      </c>
      <c r="I790">
        <f>IF(AND(CVEsTime2Fix_FormattedDates910[[#This Row],[Time2Fix]]&gt;199,CVEsTime2Fix_FormattedDates910[[#This Row],[Time2Fix]]&lt;300),1,0)</f>
        <v>0</v>
      </c>
      <c r="J790">
        <f>IF(AND(CVEsTime2Fix_FormattedDates910[[#This Row],[Time2Fix]]&gt;299,CVEsTime2Fix_FormattedDates910[[#This Row],[Time2Fix]]&lt;400),1,0)</f>
        <v>0</v>
      </c>
      <c r="K790">
        <f>IF(AND(CVEsTime2Fix_FormattedDates910[[#This Row],[Time2Fix]]&gt;399,CVEsTime2Fix_FormattedDates910[[#This Row],[Time2Fix]]&lt;500),1,0)</f>
        <v>0</v>
      </c>
      <c r="L790">
        <f>IF(AND(CVEsTime2Fix_FormattedDates910[[#This Row],[Time2Fix]]&gt;499,CVEsTime2Fix_FormattedDates910[[#This Row],[Time2Fix]]&lt;1000),1,0)</f>
        <v>0</v>
      </c>
    </row>
    <row r="791" spans="1:12" hidden="1" x14ac:dyDescent="0.25">
      <c r="A791" t="s">
        <v>672</v>
      </c>
      <c r="B791" s="11">
        <v>43762</v>
      </c>
      <c r="C791" s="11"/>
      <c r="D791" s="15"/>
      <c r="E791">
        <f>IF(CVEsTime2Fix_FormattedDates910[[#This Row],[Time2Fix]]&lt;0,1,0)</f>
        <v>0</v>
      </c>
      <c r="F791">
        <f>IF(AND(CVEsTime2Fix_FormattedDates910[[#This Row],[Time2Fix]]&gt;0,CVEsTime2Fix_FormattedDates910[[#This Row],[Time2Fix]]&lt;50),1,0)</f>
        <v>0</v>
      </c>
      <c r="G791">
        <f>IF(AND(CVEsTime2Fix_FormattedDates910[[#This Row],[Time2Fix]]&gt;49,CVEsTime2Fix_FormattedDates910[[#This Row],[Time2Fix]]&lt;100),1,0)</f>
        <v>0</v>
      </c>
      <c r="H791">
        <f>IF(AND(CVEsTime2Fix_FormattedDates910[[#This Row],[Time2Fix]]&gt;99,CVEsTime2Fix_FormattedDates910[[#This Row],[Time2Fix]]&lt;200),1,0)</f>
        <v>0</v>
      </c>
      <c r="I791">
        <f>IF(AND(CVEsTime2Fix_FormattedDates910[[#This Row],[Time2Fix]]&gt;199,CVEsTime2Fix_FormattedDates910[[#This Row],[Time2Fix]]&lt;300),1,0)</f>
        <v>0</v>
      </c>
      <c r="J791">
        <f>IF(AND(CVEsTime2Fix_FormattedDates910[[#This Row],[Time2Fix]]&gt;299,CVEsTime2Fix_FormattedDates910[[#This Row],[Time2Fix]]&lt;400),1,0)</f>
        <v>0</v>
      </c>
      <c r="K791">
        <f>IF(AND(CVEsTime2Fix_FormattedDates910[[#This Row],[Time2Fix]]&gt;399,CVEsTime2Fix_FormattedDates910[[#This Row],[Time2Fix]]&lt;500),1,0)</f>
        <v>0</v>
      </c>
      <c r="L791">
        <f>IF(AND(CVEsTime2Fix_FormattedDates910[[#This Row],[Time2Fix]]&gt;499,CVEsTime2Fix_FormattedDates910[[#This Row],[Time2Fix]]&lt;1000),1,0)</f>
        <v>0</v>
      </c>
    </row>
    <row r="792" spans="1:12" hidden="1" x14ac:dyDescent="0.25">
      <c r="A792" t="s">
        <v>673</v>
      </c>
      <c r="B792" s="11">
        <v>43762</v>
      </c>
      <c r="C792" s="11"/>
      <c r="D792" s="15"/>
      <c r="E792">
        <f>IF(CVEsTime2Fix_FormattedDates910[[#This Row],[Time2Fix]]&lt;0,1,0)</f>
        <v>0</v>
      </c>
      <c r="F792">
        <f>IF(AND(CVEsTime2Fix_FormattedDates910[[#This Row],[Time2Fix]]&gt;0,CVEsTime2Fix_FormattedDates910[[#This Row],[Time2Fix]]&lt;50),1,0)</f>
        <v>0</v>
      </c>
      <c r="G792">
        <f>IF(AND(CVEsTime2Fix_FormattedDates910[[#This Row],[Time2Fix]]&gt;49,CVEsTime2Fix_FormattedDates910[[#This Row],[Time2Fix]]&lt;100),1,0)</f>
        <v>0</v>
      </c>
      <c r="H792">
        <f>IF(AND(CVEsTime2Fix_FormattedDates910[[#This Row],[Time2Fix]]&gt;99,CVEsTime2Fix_FormattedDates910[[#This Row],[Time2Fix]]&lt;200),1,0)</f>
        <v>0</v>
      </c>
      <c r="I792">
        <f>IF(AND(CVEsTime2Fix_FormattedDates910[[#This Row],[Time2Fix]]&gt;199,CVEsTime2Fix_FormattedDates910[[#This Row],[Time2Fix]]&lt;300),1,0)</f>
        <v>0</v>
      </c>
      <c r="J792">
        <f>IF(AND(CVEsTime2Fix_FormattedDates910[[#This Row],[Time2Fix]]&gt;299,CVEsTime2Fix_FormattedDates910[[#This Row],[Time2Fix]]&lt;400),1,0)</f>
        <v>0</v>
      </c>
      <c r="K792">
        <f>IF(AND(CVEsTime2Fix_FormattedDates910[[#This Row],[Time2Fix]]&gt;399,CVEsTime2Fix_FormattedDates910[[#This Row],[Time2Fix]]&lt;500),1,0)</f>
        <v>0</v>
      </c>
      <c r="L792">
        <f>IF(AND(CVEsTime2Fix_FormattedDates910[[#This Row],[Time2Fix]]&gt;499,CVEsTime2Fix_FormattedDates910[[#This Row],[Time2Fix]]&lt;1000),1,0)</f>
        <v>0</v>
      </c>
    </row>
    <row r="793" spans="1:12" hidden="1" x14ac:dyDescent="0.25">
      <c r="A793" t="s">
        <v>674</v>
      </c>
      <c r="B793" s="11">
        <v>43762</v>
      </c>
      <c r="C793" s="11"/>
      <c r="D793" s="15"/>
      <c r="E793">
        <f>IF(CVEsTime2Fix_FormattedDates910[[#This Row],[Time2Fix]]&lt;0,1,0)</f>
        <v>0</v>
      </c>
      <c r="F793">
        <f>IF(AND(CVEsTime2Fix_FormattedDates910[[#This Row],[Time2Fix]]&gt;0,CVEsTime2Fix_FormattedDates910[[#This Row],[Time2Fix]]&lt;50),1,0)</f>
        <v>0</v>
      </c>
      <c r="G793">
        <f>IF(AND(CVEsTime2Fix_FormattedDates910[[#This Row],[Time2Fix]]&gt;49,CVEsTime2Fix_FormattedDates910[[#This Row],[Time2Fix]]&lt;100),1,0)</f>
        <v>0</v>
      </c>
      <c r="H793">
        <f>IF(AND(CVEsTime2Fix_FormattedDates910[[#This Row],[Time2Fix]]&gt;99,CVEsTime2Fix_FormattedDates910[[#This Row],[Time2Fix]]&lt;200),1,0)</f>
        <v>0</v>
      </c>
      <c r="I793">
        <f>IF(AND(CVEsTime2Fix_FormattedDates910[[#This Row],[Time2Fix]]&gt;199,CVEsTime2Fix_FormattedDates910[[#This Row],[Time2Fix]]&lt;300),1,0)</f>
        <v>0</v>
      </c>
      <c r="J793">
        <f>IF(AND(CVEsTime2Fix_FormattedDates910[[#This Row],[Time2Fix]]&gt;299,CVEsTime2Fix_FormattedDates910[[#This Row],[Time2Fix]]&lt;400),1,0)</f>
        <v>0</v>
      </c>
      <c r="K793">
        <f>IF(AND(CVEsTime2Fix_FormattedDates910[[#This Row],[Time2Fix]]&gt;399,CVEsTime2Fix_FormattedDates910[[#This Row],[Time2Fix]]&lt;500),1,0)</f>
        <v>0</v>
      </c>
      <c r="L793">
        <f>IF(AND(CVEsTime2Fix_FormattedDates910[[#This Row],[Time2Fix]]&gt;499,CVEsTime2Fix_FormattedDates910[[#This Row],[Time2Fix]]&lt;1000),1,0)</f>
        <v>0</v>
      </c>
    </row>
    <row r="794" spans="1:12" hidden="1" x14ac:dyDescent="0.25">
      <c r="A794" t="s">
        <v>675</v>
      </c>
      <c r="B794" s="11">
        <v>43762</v>
      </c>
      <c r="C794" s="11"/>
      <c r="D794" s="15"/>
      <c r="E794">
        <f>IF(CVEsTime2Fix_FormattedDates910[[#This Row],[Time2Fix]]&lt;0,1,0)</f>
        <v>0</v>
      </c>
      <c r="F794">
        <f>IF(AND(CVEsTime2Fix_FormattedDates910[[#This Row],[Time2Fix]]&gt;0,CVEsTime2Fix_FormattedDates910[[#This Row],[Time2Fix]]&lt;50),1,0)</f>
        <v>0</v>
      </c>
      <c r="G794">
        <f>IF(AND(CVEsTime2Fix_FormattedDates910[[#This Row],[Time2Fix]]&gt;49,CVEsTime2Fix_FormattedDates910[[#This Row],[Time2Fix]]&lt;100),1,0)</f>
        <v>0</v>
      </c>
      <c r="H794">
        <f>IF(AND(CVEsTime2Fix_FormattedDates910[[#This Row],[Time2Fix]]&gt;99,CVEsTime2Fix_FormattedDates910[[#This Row],[Time2Fix]]&lt;200),1,0)</f>
        <v>0</v>
      </c>
      <c r="I794">
        <f>IF(AND(CVEsTime2Fix_FormattedDates910[[#This Row],[Time2Fix]]&gt;199,CVEsTime2Fix_FormattedDates910[[#This Row],[Time2Fix]]&lt;300),1,0)</f>
        <v>0</v>
      </c>
      <c r="J794">
        <f>IF(AND(CVEsTime2Fix_FormattedDates910[[#This Row],[Time2Fix]]&gt;299,CVEsTime2Fix_FormattedDates910[[#This Row],[Time2Fix]]&lt;400),1,0)</f>
        <v>0</v>
      </c>
      <c r="K794">
        <f>IF(AND(CVEsTime2Fix_FormattedDates910[[#This Row],[Time2Fix]]&gt;399,CVEsTime2Fix_FormattedDates910[[#This Row],[Time2Fix]]&lt;500),1,0)</f>
        <v>0</v>
      </c>
      <c r="L794">
        <f>IF(AND(CVEsTime2Fix_FormattedDates910[[#This Row],[Time2Fix]]&gt;499,CVEsTime2Fix_FormattedDates910[[#This Row],[Time2Fix]]&lt;1000),1,0)</f>
        <v>0</v>
      </c>
    </row>
    <row r="795" spans="1:12" hidden="1" x14ac:dyDescent="0.25">
      <c r="A795" t="s">
        <v>676</v>
      </c>
      <c r="B795" s="11">
        <v>43762</v>
      </c>
      <c r="C795" s="11"/>
      <c r="D795" s="15"/>
      <c r="E795">
        <f>IF(CVEsTime2Fix_FormattedDates910[[#This Row],[Time2Fix]]&lt;0,1,0)</f>
        <v>0</v>
      </c>
      <c r="F795">
        <f>IF(AND(CVEsTime2Fix_FormattedDates910[[#This Row],[Time2Fix]]&gt;0,CVEsTime2Fix_FormattedDates910[[#This Row],[Time2Fix]]&lt;50),1,0)</f>
        <v>0</v>
      </c>
      <c r="G795">
        <f>IF(AND(CVEsTime2Fix_FormattedDates910[[#This Row],[Time2Fix]]&gt;49,CVEsTime2Fix_FormattedDates910[[#This Row],[Time2Fix]]&lt;100),1,0)</f>
        <v>0</v>
      </c>
      <c r="H795">
        <f>IF(AND(CVEsTime2Fix_FormattedDates910[[#This Row],[Time2Fix]]&gt;99,CVEsTime2Fix_FormattedDates910[[#This Row],[Time2Fix]]&lt;200),1,0)</f>
        <v>0</v>
      </c>
      <c r="I795">
        <f>IF(AND(CVEsTime2Fix_FormattedDates910[[#This Row],[Time2Fix]]&gt;199,CVEsTime2Fix_FormattedDates910[[#This Row],[Time2Fix]]&lt;300),1,0)</f>
        <v>0</v>
      </c>
      <c r="J795">
        <f>IF(AND(CVEsTime2Fix_FormattedDates910[[#This Row],[Time2Fix]]&gt;299,CVEsTime2Fix_FormattedDates910[[#This Row],[Time2Fix]]&lt;400),1,0)</f>
        <v>0</v>
      </c>
      <c r="K795">
        <f>IF(AND(CVEsTime2Fix_FormattedDates910[[#This Row],[Time2Fix]]&gt;399,CVEsTime2Fix_FormattedDates910[[#This Row],[Time2Fix]]&lt;500),1,0)</f>
        <v>0</v>
      </c>
      <c r="L795">
        <f>IF(AND(CVEsTime2Fix_FormattedDates910[[#This Row],[Time2Fix]]&gt;499,CVEsTime2Fix_FormattedDates910[[#This Row],[Time2Fix]]&lt;1000),1,0)</f>
        <v>0</v>
      </c>
    </row>
    <row r="796" spans="1:12" hidden="1" x14ac:dyDescent="0.25">
      <c r="A796" t="s">
        <v>677</v>
      </c>
      <c r="B796" s="11">
        <v>43762</v>
      </c>
      <c r="C796" s="11"/>
      <c r="D796" s="15"/>
      <c r="E796">
        <f>IF(CVEsTime2Fix_FormattedDates910[[#This Row],[Time2Fix]]&lt;0,1,0)</f>
        <v>0</v>
      </c>
      <c r="F796">
        <f>IF(AND(CVEsTime2Fix_FormattedDates910[[#This Row],[Time2Fix]]&gt;0,CVEsTime2Fix_FormattedDates910[[#This Row],[Time2Fix]]&lt;50),1,0)</f>
        <v>0</v>
      </c>
      <c r="G796">
        <f>IF(AND(CVEsTime2Fix_FormattedDates910[[#This Row],[Time2Fix]]&gt;49,CVEsTime2Fix_FormattedDates910[[#This Row],[Time2Fix]]&lt;100),1,0)</f>
        <v>0</v>
      </c>
      <c r="H796">
        <f>IF(AND(CVEsTime2Fix_FormattedDates910[[#This Row],[Time2Fix]]&gt;99,CVEsTime2Fix_FormattedDates910[[#This Row],[Time2Fix]]&lt;200),1,0)</f>
        <v>0</v>
      </c>
      <c r="I796">
        <f>IF(AND(CVEsTime2Fix_FormattedDates910[[#This Row],[Time2Fix]]&gt;199,CVEsTime2Fix_FormattedDates910[[#This Row],[Time2Fix]]&lt;300),1,0)</f>
        <v>0</v>
      </c>
      <c r="J796">
        <f>IF(AND(CVEsTime2Fix_FormattedDates910[[#This Row],[Time2Fix]]&gt;299,CVEsTime2Fix_FormattedDates910[[#This Row],[Time2Fix]]&lt;400),1,0)</f>
        <v>0</v>
      </c>
      <c r="K796">
        <f>IF(AND(CVEsTime2Fix_FormattedDates910[[#This Row],[Time2Fix]]&gt;399,CVEsTime2Fix_FormattedDates910[[#This Row],[Time2Fix]]&lt;500),1,0)</f>
        <v>0</v>
      </c>
      <c r="L796">
        <f>IF(AND(CVEsTime2Fix_FormattedDates910[[#This Row],[Time2Fix]]&gt;499,CVEsTime2Fix_FormattedDates910[[#This Row],[Time2Fix]]&lt;1000),1,0)</f>
        <v>0</v>
      </c>
    </row>
    <row r="797" spans="1:12" hidden="1" x14ac:dyDescent="0.25">
      <c r="A797" t="s">
        <v>678</v>
      </c>
      <c r="B797" s="11">
        <v>43762</v>
      </c>
      <c r="C797" s="11"/>
      <c r="D797" s="15"/>
      <c r="E797">
        <f>IF(CVEsTime2Fix_FormattedDates910[[#This Row],[Time2Fix]]&lt;0,1,0)</f>
        <v>0</v>
      </c>
      <c r="F797">
        <f>IF(AND(CVEsTime2Fix_FormattedDates910[[#This Row],[Time2Fix]]&gt;0,CVEsTime2Fix_FormattedDates910[[#This Row],[Time2Fix]]&lt;50),1,0)</f>
        <v>0</v>
      </c>
      <c r="G797">
        <f>IF(AND(CVEsTime2Fix_FormattedDates910[[#This Row],[Time2Fix]]&gt;49,CVEsTime2Fix_FormattedDates910[[#This Row],[Time2Fix]]&lt;100),1,0)</f>
        <v>0</v>
      </c>
      <c r="H797">
        <f>IF(AND(CVEsTime2Fix_FormattedDates910[[#This Row],[Time2Fix]]&gt;99,CVEsTime2Fix_FormattedDates910[[#This Row],[Time2Fix]]&lt;200),1,0)</f>
        <v>0</v>
      </c>
      <c r="I797">
        <f>IF(AND(CVEsTime2Fix_FormattedDates910[[#This Row],[Time2Fix]]&gt;199,CVEsTime2Fix_FormattedDates910[[#This Row],[Time2Fix]]&lt;300),1,0)</f>
        <v>0</v>
      </c>
      <c r="J797">
        <f>IF(AND(CVEsTime2Fix_FormattedDates910[[#This Row],[Time2Fix]]&gt;299,CVEsTime2Fix_FormattedDates910[[#This Row],[Time2Fix]]&lt;400),1,0)</f>
        <v>0</v>
      </c>
      <c r="K797">
        <f>IF(AND(CVEsTime2Fix_FormattedDates910[[#This Row],[Time2Fix]]&gt;399,CVEsTime2Fix_FormattedDates910[[#This Row],[Time2Fix]]&lt;500),1,0)</f>
        <v>0</v>
      </c>
      <c r="L797">
        <f>IF(AND(CVEsTime2Fix_FormattedDates910[[#This Row],[Time2Fix]]&gt;499,CVEsTime2Fix_FormattedDates910[[#This Row],[Time2Fix]]&lt;1000),1,0)</f>
        <v>0</v>
      </c>
    </row>
    <row r="798" spans="1:12" hidden="1" x14ac:dyDescent="0.25">
      <c r="A798" t="s">
        <v>679</v>
      </c>
      <c r="B798" s="11">
        <v>43762</v>
      </c>
      <c r="C798" s="11"/>
      <c r="D798" s="15"/>
      <c r="E798">
        <f>IF(CVEsTime2Fix_FormattedDates910[[#This Row],[Time2Fix]]&lt;0,1,0)</f>
        <v>0</v>
      </c>
      <c r="F798">
        <f>IF(AND(CVEsTime2Fix_FormattedDates910[[#This Row],[Time2Fix]]&gt;0,CVEsTime2Fix_FormattedDates910[[#This Row],[Time2Fix]]&lt;50),1,0)</f>
        <v>0</v>
      </c>
      <c r="G798">
        <f>IF(AND(CVEsTime2Fix_FormattedDates910[[#This Row],[Time2Fix]]&gt;49,CVEsTime2Fix_FormattedDates910[[#This Row],[Time2Fix]]&lt;100),1,0)</f>
        <v>0</v>
      </c>
      <c r="H798">
        <f>IF(AND(CVEsTime2Fix_FormattedDates910[[#This Row],[Time2Fix]]&gt;99,CVEsTime2Fix_FormattedDates910[[#This Row],[Time2Fix]]&lt;200),1,0)</f>
        <v>0</v>
      </c>
      <c r="I798">
        <f>IF(AND(CVEsTime2Fix_FormattedDates910[[#This Row],[Time2Fix]]&gt;199,CVEsTime2Fix_FormattedDates910[[#This Row],[Time2Fix]]&lt;300),1,0)</f>
        <v>0</v>
      </c>
      <c r="J798">
        <f>IF(AND(CVEsTime2Fix_FormattedDates910[[#This Row],[Time2Fix]]&gt;299,CVEsTime2Fix_FormattedDates910[[#This Row],[Time2Fix]]&lt;400),1,0)</f>
        <v>0</v>
      </c>
      <c r="K798">
        <f>IF(AND(CVEsTime2Fix_FormattedDates910[[#This Row],[Time2Fix]]&gt;399,CVEsTime2Fix_FormattedDates910[[#This Row],[Time2Fix]]&lt;500),1,0)</f>
        <v>0</v>
      </c>
      <c r="L798">
        <f>IF(AND(CVEsTime2Fix_FormattedDates910[[#This Row],[Time2Fix]]&gt;499,CVEsTime2Fix_FormattedDates910[[#This Row],[Time2Fix]]&lt;1000),1,0)</f>
        <v>0</v>
      </c>
    </row>
    <row r="799" spans="1:12" hidden="1" x14ac:dyDescent="0.25">
      <c r="A799" t="s">
        <v>680</v>
      </c>
      <c r="B799" s="11">
        <v>43762</v>
      </c>
      <c r="C799" s="11"/>
      <c r="D799" s="15"/>
      <c r="E799">
        <f>IF(CVEsTime2Fix_FormattedDates910[[#This Row],[Time2Fix]]&lt;0,1,0)</f>
        <v>0</v>
      </c>
      <c r="F799">
        <f>IF(AND(CVEsTime2Fix_FormattedDates910[[#This Row],[Time2Fix]]&gt;0,CVEsTime2Fix_FormattedDates910[[#This Row],[Time2Fix]]&lt;50),1,0)</f>
        <v>0</v>
      </c>
      <c r="G799">
        <f>IF(AND(CVEsTime2Fix_FormattedDates910[[#This Row],[Time2Fix]]&gt;49,CVEsTime2Fix_FormattedDates910[[#This Row],[Time2Fix]]&lt;100),1,0)</f>
        <v>0</v>
      </c>
      <c r="H799">
        <f>IF(AND(CVEsTime2Fix_FormattedDates910[[#This Row],[Time2Fix]]&gt;99,CVEsTime2Fix_FormattedDates910[[#This Row],[Time2Fix]]&lt;200),1,0)</f>
        <v>0</v>
      </c>
      <c r="I799">
        <f>IF(AND(CVEsTime2Fix_FormattedDates910[[#This Row],[Time2Fix]]&gt;199,CVEsTime2Fix_FormattedDates910[[#This Row],[Time2Fix]]&lt;300),1,0)</f>
        <v>0</v>
      </c>
      <c r="J799">
        <f>IF(AND(CVEsTime2Fix_FormattedDates910[[#This Row],[Time2Fix]]&gt;299,CVEsTime2Fix_FormattedDates910[[#This Row],[Time2Fix]]&lt;400),1,0)</f>
        <v>0</v>
      </c>
      <c r="K799">
        <f>IF(AND(CVEsTime2Fix_FormattedDates910[[#This Row],[Time2Fix]]&gt;399,CVEsTime2Fix_FormattedDates910[[#This Row],[Time2Fix]]&lt;500),1,0)</f>
        <v>0</v>
      </c>
      <c r="L799">
        <f>IF(AND(CVEsTime2Fix_FormattedDates910[[#This Row],[Time2Fix]]&gt;499,CVEsTime2Fix_FormattedDates910[[#This Row],[Time2Fix]]&lt;1000),1,0)</f>
        <v>0</v>
      </c>
    </row>
    <row r="800" spans="1:12" hidden="1" x14ac:dyDescent="0.25">
      <c r="A800" t="s">
        <v>681</v>
      </c>
      <c r="B800" s="11">
        <v>43762</v>
      </c>
      <c r="C800" s="11"/>
      <c r="D800" s="15"/>
      <c r="E800">
        <f>IF(CVEsTime2Fix_FormattedDates910[[#This Row],[Time2Fix]]&lt;0,1,0)</f>
        <v>0</v>
      </c>
      <c r="F800">
        <f>IF(AND(CVEsTime2Fix_FormattedDates910[[#This Row],[Time2Fix]]&gt;0,CVEsTime2Fix_FormattedDates910[[#This Row],[Time2Fix]]&lt;50),1,0)</f>
        <v>0</v>
      </c>
      <c r="G800">
        <f>IF(AND(CVEsTime2Fix_FormattedDates910[[#This Row],[Time2Fix]]&gt;49,CVEsTime2Fix_FormattedDates910[[#This Row],[Time2Fix]]&lt;100),1,0)</f>
        <v>0</v>
      </c>
      <c r="H800">
        <f>IF(AND(CVEsTime2Fix_FormattedDates910[[#This Row],[Time2Fix]]&gt;99,CVEsTime2Fix_FormattedDates910[[#This Row],[Time2Fix]]&lt;200),1,0)</f>
        <v>0</v>
      </c>
      <c r="I800">
        <f>IF(AND(CVEsTime2Fix_FormattedDates910[[#This Row],[Time2Fix]]&gt;199,CVEsTime2Fix_FormattedDates910[[#This Row],[Time2Fix]]&lt;300),1,0)</f>
        <v>0</v>
      </c>
      <c r="J800">
        <f>IF(AND(CVEsTime2Fix_FormattedDates910[[#This Row],[Time2Fix]]&gt;299,CVEsTime2Fix_FormattedDates910[[#This Row],[Time2Fix]]&lt;400),1,0)</f>
        <v>0</v>
      </c>
      <c r="K800">
        <f>IF(AND(CVEsTime2Fix_FormattedDates910[[#This Row],[Time2Fix]]&gt;399,CVEsTime2Fix_FormattedDates910[[#This Row],[Time2Fix]]&lt;500),1,0)</f>
        <v>0</v>
      </c>
      <c r="L800">
        <f>IF(AND(CVEsTime2Fix_FormattedDates910[[#This Row],[Time2Fix]]&gt;499,CVEsTime2Fix_FormattedDates910[[#This Row],[Time2Fix]]&lt;1000),1,0)</f>
        <v>0</v>
      </c>
    </row>
    <row r="801" spans="1:12" hidden="1" x14ac:dyDescent="0.25">
      <c r="A801" t="s">
        <v>682</v>
      </c>
      <c r="B801" s="11">
        <v>43763</v>
      </c>
      <c r="C801" s="11"/>
      <c r="D801" s="15"/>
      <c r="E801">
        <f>IF(CVEsTime2Fix_FormattedDates910[[#This Row],[Time2Fix]]&lt;0,1,0)</f>
        <v>0</v>
      </c>
      <c r="F801">
        <f>IF(AND(CVEsTime2Fix_FormattedDates910[[#This Row],[Time2Fix]]&gt;0,CVEsTime2Fix_FormattedDates910[[#This Row],[Time2Fix]]&lt;50),1,0)</f>
        <v>0</v>
      </c>
      <c r="G801">
        <f>IF(AND(CVEsTime2Fix_FormattedDates910[[#This Row],[Time2Fix]]&gt;49,CVEsTime2Fix_FormattedDates910[[#This Row],[Time2Fix]]&lt;100),1,0)</f>
        <v>0</v>
      </c>
      <c r="H801">
        <f>IF(AND(CVEsTime2Fix_FormattedDates910[[#This Row],[Time2Fix]]&gt;99,CVEsTime2Fix_FormattedDates910[[#This Row],[Time2Fix]]&lt;200),1,0)</f>
        <v>0</v>
      </c>
      <c r="I801">
        <f>IF(AND(CVEsTime2Fix_FormattedDates910[[#This Row],[Time2Fix]]&gt;199,CVEsTime2Fix_FormattedDates910[[#This Row],[Time2Fix]]&lt;300),1,0)</f>
        <v>0</v>
      </c>
      <c r="J801">
        <f>IF(AND(CVEsTime2Fix_FormattedDates910[[#This Row],[Time2Fix]]&gt;299,CVEsTime2Fix_FormattedDates910[[#This Row],[Time2Fix]]&lt;400),1,0)</f>
        <v>0</v>
      </c>
      <c r="K801">
        <f>IF(AND(CVEsTime2Fix_FormattedDates910[[#This Row],[Time2Fix]]&gt;399,CVEsTime2Fix_FormattedDates910[[#This Row],[Time2Fix]]&lt;500),1,0)</f>
        <v>0</v>
      </c>
      <c r="L801">
        <f>IF(AND(CVEsTime2Fix_FormattedDates910[[#This Row],[Time2Fix]]&gt;499,CVEsTime2Fix_FormattedDates910[[#This Row],[Time2Fix]]&lt;1000),1,0)</f>
        <v>0</v>
      </c>
    </row>
    <row r="802" spans="1:12" hidden="1" x14ac:dyDescent="0.25">
      <c r="A802" t="s">
        <v>683</v>
      </c>
      <c r="B802" s="11">
        <v>43767</v>
      </c>
      <c r="C802" s="11" t="s">
        <v>1183</v>
      </c>
      <c r="D802" s="15">
        <v>259</v>
      </c>
      <c r="E802">
        <f>IF(CVEsTime2Fix_FormattedDates910[[#This Row],[Time2Fix]]&lt;0,1,0)</f>
        <v>0</v>
      </c>
      <c r="F802">
        <f>IF(AND(CVEsTime2Fix_FormattedDates910[[#This Row],[Time2Fix]]&gt;0,CVEsTime2Fix_FormattedDates910[[#This Row],[Time2Fix]]&lt;50),1,0)</f>
        <v>0</v>
      </c>
      <c r="G802">
        <f>IF(AND(CVEsTime2Fix_FormattedDates910[[#This Row],[Time2Fix]]&gt;49,CVEsTime2Fix_FormattedDates910[[#This Row],[Time2Fix]]&lt;100),1,0)</f>
        <v>0</v>
      </c>
      <c r="H802">
        <f>IF(AND(CVEsTime2Fix_FormattedDates910[[#This Row],[Time2Fix]]&gt;99,CVEsTime2Fix_FormattedDates910[[#This Row],[Time2Fix]]&lt;200),1,0)</f>
        <v>0</v>
      </c>
      <c r="I802">
        <f>IF(AND(CVEsTime2Fix_FormattedDates910[[#This Row],[Time2Fix]]&gt;199,CVEsTime2Fix_FormattedDates910[[#This Row],[Time2Fix]]&lt;300),1,0)</f>
        <v>1</v>
      </c>
      <c r="J802">
        <f>IF(AND(CVEsTime2Fix_FormattedDates910[[#This Row],[Time2Fix]]&gt;299,CVEsTime2Fix_FormattedDates910[[#This Row],[Time2Fix]]&lt;400),1,0)</f>
        <v>0</v>
      </c>
      <c r="K802">
        <f>IF(AND(CVEsTime2Fix_FormattedDates910[[#This Row],[Time2Fix]]&gt;399,CVEsTime2Fix_FormattedDates910[[#This Row],[Time2Fix]]&lt;500),1,0)</f>
        <v>0</v>
      </c>
      <c r="L802">
        <f>IF(AND(CVEsTime2Fix_FormattedDates910[[#This Row],[Time2Fix]]&gt;499,CVEsTime2Fix_FormattedDates910[[#This Row],[Time2Fix]]&lt;1000),1,0)</f>
        <v>0</v>
      </c>
    </row>
    <row r="803" spans="1:12" hidden="1" x14ac:dyDescent="0.25">
      <c r="A803" t="s">
        <v>684</v>
      </c>
      <c r="B803" s="11">
        <v>43767</v>
      </c>
      <c r="C803" s="11">
        <v>43799</v>
      </c>
      <c r="D803" s="15">
        <v>32</v>
      </c>
      <c r="E803">
        <f>IF(CVEsTime2Fix_FormattedDates910[[#This Row],[Time2Fix]]&lt;0,1,0)</f>
        <v>0</v>
      </c>
      <c r="F803">
        <f>IF(AND(CVEsTime2Fix_FormattedDates910[[#This Row],[Time2Fix]]&gt;0,CVEsTime2Fix_FormattedDates910[[#This Row],[Time2Fix]]&lt;50),1,0)</f>
        <v>1</v>
      </c>
      <c r="G803">
        <f>IF(AND(CVEsTime2Fix_FormattedDates910[[#This Row],[Time2Fix]]&gt;49,CVEsTime2Fix_FormattedDates910[[#This Row],[Time2Fix]]&lt;100),1,0)</f>
        <v>0</v>
      </c>
      <c r="H803">
        <f>IF(AND(CVEsTime2Fix_FormattedDates910[[#This Row],[Time2Fix]]&gt;99,CVEsTime2Fix_FormattedDates910[[#This Row],[Time2Fix]]&lt;200),1,0)</f>
        <v>0</v>
      </c>
      <c r="I803">
        <f>IF(AND(CVEsTime2Fix_FormattedDates910[[#This Row],[Time2Fix]]&gt;199,CVEsTime2Fix_FormattedDates910[[#This Row],[Time2Fix]]&lt;300),1,0)</f>
        <v>0</v>
      </c>
      <c r="J803">
        <f>IF(AND(CVEsTime2Fix_FormattedDates910[[#This Row],[Time2Fix]]&gt;299,CVEsTime2Fix_FormattedDates910[[#This Row],[Time2Fix]]&lt;400),1,0)</f>
        <v>0</v>
      </c>
      <c r="K803">
        <f>IF(AND(CVEsTime2Fix_FormattedDates910[[#This Row],[Time2Fix]]&gt;399,CVEsTime2Fix_FormattedDates910[[#This Row],[Time2Fix]]&lt;500),1,0)</f>
        <v>0</v>
      </c>
      <c r="L803">
        <f>IF(AND(CVEsTime2Fix_FormattedDates910[[#This Row],[Time2Fix]]&gt;499,CVEsTime2Fix_FormattedDates910[[#This Row],[Time2Fix]]&lt;1000),1,0)</f>
        <v>0</v>
      </c>
    </row>
    <row r="804" spans="1:12" hidden="1" x14ac:dyDescent="0.25">
      <c r="A804" t="s">
        <v>685</v>
      </c>
      <c r="B804" s="11">
        <v>43768</v>
      </c>
      <c r="C804" s="11"/>
      <c r="D804" s="15"/>
      <c r="E804">
        <f>IF(CVEsTime2Fix_FormattedDates910[[#This Row],[Time2Fix]]&lt;0,1,0)</f>
        <v>0</v>
      </c>
      <c r="F804">
        <f>IF(AND(CVEsTime2Fix_FormattedDates910[[#This Row],[Time2Fix]]&gt;0,CVEsTime2Fix_FormattedDates910[[#This Row],[Time2Fix]]&lt;50),1,0)</f>
        <v>0</v>
      </c>
      <c r="G804">
        <f>IF(AND(CVEsTime2Fix_FormattedDates910[[#This Row],[Time2Fix]]&gt;49,CVEsTime2Fix_FormattedDates910[[#This Row],[Time2Fix]]&lt;100),1,0)</f>
        <v>0</v>
      </c>
      <c r="H804">
        <f>IF(AND(CVEsTime2Fix_FormattedDates910[[#This Row],[Time2Fix]]&gt;99,CVEsTime2Fix_FormattedDates910[[#This Row],[Time2Fix]]&lt;200),1,0)</f>
        <v>0</v>
      </c>
      <c r="I804">
        <f>IF(AND(CVEsTime2Fix_FormattedDates910[[#This Row],[Time2Fix]]&gt;199,CVEsTime2Fix_FormattedDates910[[#This Row],[Time2Fix]]&lt;300),1,0)</f>
        <v>0</v>
      </c>
      <c r="J804">
        <f>IF(AND(CVEsTime2Fix_FormattedDates910[[#This Row],[Time2Fix]]&gt;299,CVEsTime2Fix_FormattedDates910[[#This Row],[Time2Fix]]&lt;400),1,0)</f>
        <v>0</v>
      </c>
      <c r="K804">
        <f>IF(AND(CVEsTime2Fix_FormattedDates910[[#This Row],[Time2Fix]]&gt;399,CVEsTime2Fix_FormattedDates910[[#This Row],[Time2Fix]]&lt;500),1,0)</f>
        <v>0</v>
      </c>
      <c r="L804">
        <f>IF(AND(CVEsTime2Fix_FormattedDates910[[#This Row],[Time2Fix]]&gt;499,CVEsTime2Fix_FormattedDates910[[#This Row],[Time2Fix]]&lt;1000),1,0)</f>
        <v>0</v>
      </c>
    </row>
    <row r="805" spans="1:12" hidden="1" x14ac:dyDescent="0.25">
      <c r="A805" t="s">
        <v>686</v>
      </c>
      <c r="B805" s="11">
        <v>43768</v>
      </c>
      <c r="C805" s="11"/>
      <c r="D805" s="15"/>
      <c r="E805">
        <f>IF(CVEsTime2Fix_FormattedDates910[[#This Row],[Time2Fix]]&lt;0,1,0)</f>
        <v>0</v>
      </c>
      <c r="F805">
        <f>IF(AND(CVEsTime2Fix_FormattedDates910[[#This Row],[Time2Fix]]&gt;0,CVEsTime2Fix_FormattedDates910[[#This Row],[Time2Fix]]&lt;50),1,0)</f>
        <v>0</v>
      </c>
      <c r="G805">
        <f>IF(AND(CVEsTime2Fix_FormattedDates910[[#This Row],[Time2Fix]]&gt;49,CVEsTime2Fix_FormattedDates910[[#This Row],[Time2Fix]]&lt;100),1,0)</f>
        <v>0</v>
      </c>
      <c r="H805">
        <f>IF(AND(CVEsTime2Fix_FormattedDates910[[#This Row],[Time2Fix]]&gt;99,CVEsTime2Fix_FormattedDates910[[#This Row],[Time2Fix]]&lt;200),1,0)</f>
        <v>0</v>
      </c>
      <c r="I805">
        <f>IF(AND(CVEsTime2Fix_FormattedDates910[[#This Row],[Time2Fix]]&gt;199,CVEsTime2Fix_FormattedDates910[[#This Row],[Time2Fix]]&lt;300),1,0)</f>
        <v>0</v>
      </c>
      <c r="J805">
        <f>IF(AND(CVEsTime2Fix_FormattedDates910[[#This Row],[Time2Fix]]&gt;299,CVEsTime2Fix_FormattedDates910[[#This Row],[Time2Fix]]&lt;400),1,0)</f>
        <v>0</v>
      </c>
      <c r="K805">
        <f>IF(AND(CVEsTime2Fix_FormattedDates910[[#This Row],[Time2Fix]]&gt;399,CVEsTime2Fix_FormattedDates910[[#This Row],[Time2Fix]]&lt;500),1,0)</f>
        <v>0</v>
      </c>
      <c r="L805">
        <f>IF(AND(CVEsTime2Fix_FormattedDates910[[#This Row],[Time2Fix]]&gt;499,CVEsTime2Fix_FormattedDates910[[#This Row],[Time2Fix]]&lt;1000),1,0)</f>
        <v>0</v>
      </c>
    </row>
    <row r="806" spans="1:12" hidden="1" x14ac:dyDescent="0.25">
      <c r="A806" t="s">
        <v>687</v>
      </c>
      <c r="B806" s="11">
        <v>43769</v>
      </c>
      <c r="C806" s="11"/>
      <c r="D806" s="15"/>
      <c r="E806">
        <f>IF(CVEsTime2Fix_FormattedDates910[[#This Row],[Time2Fix]]&lt;0,1,0)</f>
        <v>0</v>
      </c>
      <c r="F806">
        <f>IF(AND(CVEsTime2Fix_FormattedDates910[[#This Row],[Time2Fix]]&gt;0,CVEsTime2Fix_FormattedDates910[[#This Row],[Time2Fix]]&lt;50),1,0)</f>
        <v>0</v>
      </c>
      <c r="G806">
        <f>IF(AND(CVEsTime2Fix_FormattedDates910[[#This Row],[Time2Fix]]&gt;49,CVEsTime2Fix_FormattedDates910[[#This Row],[Time2Fix]]&lt;100),1,0)</f>
        <v>0</v>
      </c>
      <c r="H806">
        <f>IF(AND(CVEsTime2Fix_FormattedDates910[[#This Row],[Time2Fix]]&gt;99,CVEsTime2Fix_FormattedDates910[[#This Row],[Time2Fix]]&lt;200),1,0)</f>
        <v>0</v>
      </c>
      <c r="I806">
        <f>IF(AND(CVEsTime2Fix_FormattedDates910[[#This Row],[Time2Fix]]&gt;199,CVEsTime2Fix_FormattedDates910[[#This Row],[Time2Fix]]&lt;300),1,0)</f>
        <v>0</v>
      </c>
      <c r="J806">
        <f>IF(AND(CVEsTime2Fix_FormattedDates910[[#This Row],[Time2Fix]]&gt;299,CVEsTime2Fix_FormattedDates910[[#This Row],[Time2Fix]]&lt;400),1,0)</f>
        <v>0</v>
      </c>
      <c r="K806">
        <f>IF(AND(CVEsTime2Fix_FormattedDates910[[#This Row],[Time2Fix]]&gt;399,CVEsTime2Fix_FormattedDates910[[#This Row],[Time2Fix]]&lt;500),1,0)</f>
        <v>0</v>
      </c>
      <c r="L806">
        <f>IF(AND(CVEsTime2Fix_FormattedDates910[[#This Row],[Time2Fix]]&gt;499,CVEsTime2Fix_FormattedDates910[[#This Row],[Time2Fix]]&lt;1000),1,0)</f>
        <v>0</v>
      </c>
    </row>
    <row r="807" spans="1:12" hidden="1" x14ac:dyDescent="0.25">
      <c r="A807" t="s">
        <v>688</v>
      </c>
      <c r="B807" s="11">
        <v>43769</v>
      </c>
      <c r="C807" s="11"/>
      <c r="D807" s="15"/>
      <c r="E807">
        <f>IF(CVEsTime2Fix_FormattedDates910[[#This Row],[Time2Fix]]&lt;0,1,0)</f>
        <v>0</v>
      </c>
      <c r="F807">
        <f>IF(AND(CVEsTime2Fix_FormattedDates910[[#This Row],[Time2Fix]]&gt;0,CVEsTime2Fix_FormattedDates910[[#This Row],[Time2Fix]]&lt;50),1,0)</f>
        <v>0</v>
      </c>
      <c r="G807">
        <f>IF(AND(CVEsTime2Fix_FormattedDates910[[#This Row],[Time2Fix]]&gt;49,CVEsTime2Fix_FormattedDates910[[#This Row],[Time2Fix]]&lt;100),1,0)</f>
        <v>0</v>
      </c>
      <c r="H807">
        <f>IF(AND(CVEsTime2Fix_FormattedDates910[[#This Row],[Time2Fix]]&gt;99,CVEsTime2Fix_FormattedDates910[[#This Row],[Time2Fix]]&lt;200),1,0)</f>
        <v>0</v>
      </c>
      <c r="I807">
        <f>IF(AND(CVEsTime2Fix_FormattedDates910[[#This Row],[Time2Fix]]&gt;199,CVEsTime2Fix_FormattedDates910[[#This Row],[Time2Fix]]&lt;300),1,0)</f>
        <v>0</v>
      </c>
      <c r="J807">
        <f>IF(AND(CVEsTime2Fix_FormattedDates910[[#This Row],[Time2Fix]]&gt;299,CVEsTime2Fix_FormattedDates910[[#This Row],[Time2Fix]]&lt;400),1,0)</f>
        <v>0</v>
      </c>
      <c r="K807">
        <f>IF(AND(CVEsTime2Fix_FormattedDates910[[#This Row],[Time2Fix]]&gt;399,CVEsTime2Fix_FormattedDates910[[#This Row],[Time2Fix]]&lt;500),1,0)</f>
        <v>0</v>
      </c>
      <c r="L807">
        <f>IF(AND(CVEsTime2Fix_FormattedDates910[[#This Row],[Time2Fix]]&gt;499,CVEsTime2Fix_FormattedDates910[[#This Row],[Time2Fix]]&lt;1000),1,0)</f>
        <v>0</v>
      </c>
    </row>
    <row r="808" spans="1:12" hidden="1" x14ac:dyDescent="0.25">
      <c r="A808" t="s">
        <v>689</v>
      </c>
      <c r="B808" s="11">
        <v>43771</v>
      </c>
      <c r="C808" s="11"/>
      <c r="D808" s="15"/>
      <c r="E808">
        <f>IF(CVEsTime2Fix_FormattedDates910[[#This Row],[Time2Fix]]&lt;0,1,0)</f>
        <v>0</v>
      </c>
      <c r="F808">
        <f>IF(AND(CVEsTime2Fix_FormattedDates910[[#This Row],[Time2Fix]]&gt;0,CVEsTime2Fix_FormattedDates910[[#This Row],[Time2Fix]]&lt;50),1,0)</f>
        <v>0</v>
      </c>
      <c r="G808">
        <f>IF(AND(CVEsTime2Fix_FormattedDates910[[#This Row],[Time2Fix]]&gt;49,CVEsTime2Fix_FormattedDates910[[#This Row],[Time2Fix]]&lt;100),1,0)</f>
        <v>0</v>
      </c>
      <c r="H808">
        <f>IF(AND(CVEsTime2Fix_FormattedDates910[[#This Row],[Time2Fix]]&gt;99,CVEsTime2Fix_FormattedDates910[[#This Row],[Time2Fix]]&lt;200),1,0)</f>
        <v>0</v>
      </c>
      <c r="I808">
        <f>IF(AND(CVEsTime2Fix_FormattedDates910[[#This Row],[Time2Fix]]&gt;199,CVEsTime2Fix_FormattedDates910[[#This Row],[Time2Fix]]&lt;300),1,0)</f>
        <v>0</v>
      </c>
      <c r="J808">
        <f>IF(AND(CVEsTime2Fix_FormattedDates910[[#This Row],[Time2Fix]]&gt;299,CVEsTime2Fix_FormattedDates910[[#This Row],[Time2Fix]]&lt;400),1,0)</f>
        <v>0</v>
      </c>
      <c r="K808">
        <f>IF(AND(CVEsTime2Fix_FormattedDates910[[#This Row],[Time2Fix]]&gt;399,CVEsTime2Fix_FormattedDates910[[#This Row],[Time2Fix]]&lt;500),1,0)</f>
        <v>0</v>
      </c>
      <c r="L808">
        <f>IF(AND(CVEsTime2Fix_FormattedDates910[[#This Row],[Time2Fix]]&gt;499,CVEsTime2Fix_FormattedDates910[[#This Row],[Time2Fix]]&lt;1000),1,0)</f>
        <v>0</v>
      </c>
    </row>
    <row r="809" spans="1:12" hidden="1" x14ac:dyDescent="0.25">
      <c r="A809" t="s">
        <v>32</v>
      </c>
      <c r="B809" s="11">
        <v>43771</v>
      </c>
      <c r="C809" s="11">
        <v>44140</v>
      </c>
      <c r="D809" s="15">
        <v>369</v>
      </c>
      <c r="E809">
        <f>IF(CVEsTime2Fix_FormattedDates910[[#This Row],[Time2Fix]]&lt;0,1,0)</f>
        <v>0</v>
      </c>
      <c r="F809">
        <f>IF(AND(CVEsTime2Fix_FormattedDates910[[#This Row],[Time2Fix]]&gt;0,CVEsTime2Fix_FormattedDates910[[#This Row],[Time2Fix]]&lt;50),1,0)</f>
        <v>0</v>
      </c>
      <c r="G809">
        <f>IF(AND(CVEsTime2Fix_FormattedDates910[[#This Row],[Time2Fix]]&gt;49,CVEsTime2Fix_FormattedDates910[[#This Row],[Time2Fix]]&lt;100),1,0)</f>
        <v>0</v>
      </c>
      <c r="H809">
        <f>IF(AND(CVEsTime2Fix_FormattedDates910[[#This Row],[Time2Fix]]&gt;99,CVEsTime2Fix_FormattedDates910[[#This Row],[Time2Fix]]&lt;200),1,0)</f>
        <v>0</v>
      </c>
      <c r="I809">
        <f>IF(AND(CVEsTime2Fix_FormattedDates910[[#This Row],[Time2Fix]]&gt;199,CVEsTime2Fix_FormattedDates910[[#This Row],[Time2Fix]]&lt;300),1,0)</f>
        <v>0</v>
      </c>
      <c r="J809">
        <f>IF(AND(CVEsTime2Fix_FormattedDates910[[#This Row],[Time2Fix]]&gt;299,CVEsTime2Fix_FormattedDates910[[#This Row],[Time2Fix]]&lt;400),1,0)</f>
        <v>1</v>
      </c>
      <c r="K809">
        <f>IF(AND(CVEsTime2Fix_FormattedDates910[[#This Row],[Time2Fix]]&gt;399,CVEsTime2Fix_FormattedDates910[[#This Row],[Time2Fix]]&lt;500),1,0)</f>
        <v>0</v>
      </c>
      <c r="L809">
        <f>IF(AND(CVEsTime2Fix_FormattedDates910[[#This Row],[Time2Fix]]&gt;499,CVEsTime2Fix_FormattedDates910[[#This Row],[Time2Fix]]&lt;1000),1,0)</f>
        <v>0</v>
      </c>
    </row>
    <row r="810" spans="1:12" x14ac:dyDescent="0.25">
      <c r="A810" t="s">
        <v>690</v>
      </c>
      <c r="B810" s="11">
        <v>43771</v>
      </c>
      <c r="C810" s="11">
        <v>43727</v>
      </c>
      <c r="D810" s="15">
        <v>-44</v>
      </c>
      <c r="E810">
        <f>IF(CVEsTime2Fix_FormattedDates910[[#This Row],[Time2Fix]]&lt;0,1,0)</f>
        <v>1</v>
      </c>
      <c r="F810">
        <f>IF(AND(CVEsTime2Fix_FormattedDates910[[#This Row],[Time2Fix]]&gt;0,CVEsTime2Fix_FormattedDates910[[#This Row],[Time2Fix]]&lt;50),1,0)</f>
        <v>0</v>
      </c>
      <c r="G810">
        <f>IF(AND(CVEsTime2Fix_FormattedDates910[[#This Row],[Time2Fix]]&gt;49,CVEsTime2Fix_FormattedDates910[[#This Row],[Time2Fix]]&lt;100),1,0)</f>
        <v>0</v>
      </c>
      <c r="H810">
        <f>IF(AND(CVEsTime2Fix_FormattedDates910[[#This Row],[Time2Fix]]&gt;99,CVEsTime2Fix_FormattedDates910[[#This Row],[Time2Fix]]&lt;200),1,0)</f>
        <v>0</v>
      </c>
      <c r="I810">
        <f>IF(AND(CVEsTime2Fix_FormattedDates910[[#This Row],[Time2Fix]]&gt;199,CVEsTime2Fix_FormattedDates910[[#This Row],[Time2Fix]]&lt;300),1,0)</f>
        <v>0</v>
      </c>
      <c r="J810">
        <f>IF(AND(CVEsTime2Fix_FormattedDates910[[#This Row],[Time2Fix]]&gt;299,CVEsTime2Fix_FormattedDates910[[#This Row],[Time2Fix]]&lt;400),1,0)</f>
        <v>0</v>
      </c>
      <c r="K810">
        <f>IF(AND(CVEsTime2Fix_FormattedDates910[[#This Row],[Time2Fix]]&gt;399,CVEsTime2Fix_FormattedDates910[[#This Row],[Time2Fix]]&lt;500),1,0)</f>
        <v>0</v>
      </c>
      <c r="L810">
        <f>IF(AND(CVEsTime2Fix_FormattedDates910[[#This Row],[Time2Fix]]&gt;499,CVEsTime2Fix_FormattedDates910[[#This Row],[Time2Fix]]&lt;1000),1,0)</f>
        <v>0</v>
      </c>
    </row>
    <row r="811" spans="1:12" x14ac:dyDescent="0.25">
      <c r="A811" t="s">
        <v>691</v>
      </c>
      <c r="B811" s="11">
        <v>43771</v>
      </c>
      <c r="C811" s="11">
        <v>43727</v>
      </c>
      <c r="D811" s="15">
        <v>-44</v>
      </c>
      <c r="E811">
        <f>IF(CVEsTime2Fix_FormattedDates910[[#This Row],[Time2Fix]]&lt;0,1,0)</f>
        <v>1</v>
      </c>
      <c r="F811">
        <f>IF(AND(CVEsTime2Fix_FormattedDates910[[#This Row],[Time2Fix]]&gt;0,CVEsTime2Fix_FormattedDates910[[#This Row],[Time2Fix]]&lt;50),1,0)</f>
        <v>0</v>
      </c>
      <c r="G811">
        <f>IF(AND(CVEsTime2Fix_FormattedDates910[[#This Row],[Time2Fix]]&gt;49,CVEsTime2Fix_FormattedDates910[[#This Row],[Time2Fix]]&lt;100),1,0)</f>
        <v>0</v>
      </c>
      <c r="H811">
        <f>IF(AND(CVEsTime2Fix_FormattedDates910[[#This Row],[Time2Fix]]&gt;99,CVEsTime2Fix_FormattedDates910[[#This Row],[Time2Fix]]&lt;200),1,0)</f>
        <v>0</v>
      </c>
      <c r="I811">
        <f>IF(AND(CVEsTime2Fix_FormattedDates910[[#This Row],[Time2Fix]]&gt;199,CVEsTime2Fix_FormattedDates910[[#This Row],[Time2Fix]]&lt;300),1,0)</f>
        <v>0</v>
      </c>
      <c r="J811">
        <f>IF(AND(CVEsTime2Fix_FormattedDates910[[#This Row],[Time2Fix]]&gt;299,CVEsTime2Fix_FormattedDates910[[#This Row],[Time2Fix]]&lt;400),1,0)</f>
        <v>0</v>
      </c>
      <c r="K811">
        <f>IF(AND(CVEsTime2Fix_FormattedDates910[[#This Row],[Time2Fix]]&gt;399,CVEsTime2Fix_FormattedDates910[[#This Row],[Time2Fix]]&lt;500),1,0)</f>
        <v>0</v>
      </c>
      <c r="L811">
        <f>IF(AND(CVEsTime2Fix_FormattedDates910[[#This Row],[Time2Fix]]&gt;499,CVEsTime2Fix_FormattedDates910[[#This Row],[Time2Fix]]&lt;1000),1,0)</f>
        <v>0</v>
      </c>
    </row>
    <row r="812" spans="1:12" hidden="1" x14ac:dyDescent="0.25">
      <c r="A812" t="s">
        <v>692</v>
      </c>
      <c r="B812" s="11">
        <v>43776</v>
      </c>
      <c r="C812" s="11"/>
      <c r="D812" s="15"/>
      <c r="E812">
        <f>IF(CVEsTime2Fix_FormattedDates910[[#This Row],[Time2Fix]]&lt;0,1,0)</f>
        <v>0</v>
      </c>
      <c r="F812">
        <f>IF(AND(CVEsTime2Fix_FormattedDates910[[#This Row],[Time2Fix]]&gt;0,CVEsTime2Fix_FormattedDates910[[#This Row],[Time2Fix]]&lt;50),1,0)</f>
        <v>0</v>
      </c>
      <c r="G812">
        <f>IF(AND(CVEsTime2Fix_FormattedDates910[[#This Row],[Time2Fix]]&gt;49,CVEsTime2Fix_FormattedDates910[[#This Row],[Time2Fix]]&lt;100),1,0)</f>
        <v>0</v>
      </c>
      <c r="H812">
        <f>IF(AND(CVEsTime2Fix_FormattedDates910[[#This Row],[Time2Fix]]&gt;99,CVEsTime2Fix_FormattedDates910[[#This Row],[Time2Fix]]&lt;200),1,0)</f>
        <v>0</v>
      </c>
      <c r="I812">
        <f>IF(AND(CVEsTime2Fix_FormattedDates910[[#This Row],[Time2Fix]]&gt;199,CVEsTime2Fix_FormattedDates910[[#This Row],[Time2Fix]]&lt;300),1,0)</f>
        <v>0</v>
      </c>
      <c r="J812">
        <f>IF(AND(CVEsTime2Fix_FormattedDates910[[#This Row],[Time2Fix]]&gt;299,CVEsTime2Fix_FormattedDates910[[#This Row],[Time2Fix]]&lt;400),1,0)</f>
        <v>0</v>
      </c>
      <c r="K812">
        <f>IF(AND(CVEsTime2Fix_FormattedDates910[[#This Row],[Time2Fix]]&gt;399,CVEsTime2Fix_FormattedDates910[[#This Row],[Time2Fix]]&lt;500),1,0)</f>
        <v>0</v>
      </c>
      <c r="L812">
        <f>IF(AND(CVEsTime2Fix_FormattedDates910[[#This Row],[Time2Fix]]&gt;499,CVEsTime2Fix_FormattedDates910[[#This Row],[Time2Fix]]&lt;1000),1,0)</f>
        <v>0</v>
      </c>
    </row>
    <row r="813" spans="1:12" hidden="1" x14ac:dyDescent="0.25">
      <c r="A813" t="s">
        <v>693</v>
      </c>
      <c r="B813" s="11">
        <v>43776</v>
      </c>
      <c r="C813" s="11"/>
      <c r="D813" s="15"/>
      <c r="E813">
        <f>IF(CVEsTime2Fix_FormattedDates910[[#This Row],[Time2Fix]]&lt;0,1,0)</f>
        <v>0</v>
      </c>
      <c r="F813">
        <f>IF(AND(CVEsTime2Fix_FormattedDates910[[#This Row],[Time2Fix]]&gt;0,CVEsTime2Fix_FormattedDates910[[#This Row],[Time2Fix]]&lt;50),1,0)</f>
        <v>0</v>
      </c>
      <c r="G813">
        <f>IF(AND(CVEsTime2Fix_FormattedDates910[[#This Row],[Time2Fix]]&gt;49,CVEsTime2Fix_FormattedDates910[[#This Row],[Time2Fix]]&lt;100),1,0)</f>
        <v>0</v>
      </c>
      <c r="H813">
        <f>IF(AND(CVEsTime2Fix_FormattedDates910[[#This Row],[Time2Fix]]&gt;99,CVEsTime2Fix_FormattedDates910[[#This Row],[Time2Fix]]&lt;200),1,0)</f>
        <v>0</v>
      </c>
      <c r="I813">
        <f>IF(AND(CVEsTime2Fix_FormattedDates910[[#This Row],[Time2Fix]]&gt;199,CVEsTime2Fix_FormattedDates910[[#This Row],[Time2Fix]]&lt;300),1,0)</f>
        <v>0</v>
      </c>
      <c r="J813">
        <f>IF(AND(CVEsTime2Fix_FormattedDates910[[#This Row],[Time2Fix]]&gt;299,CVEsTime2Fix_FormattedDates910[[#This Row],[Time2Fix]]&lt;400),1,0)</f>
        <v>0</v>
      </c>
      <c r="K813">
        <f>IF(AND(CVEsTime2Fix_FormattedDates910[[#This Row],[Time2Fix]]&gt;399,CVEsTime2Fix_FormattedDates910[[#This Row],[Time2Fix]]&lt;500),1,0)</f>
        <v>0</v>
      </c>
      <c r="L813">
        <f>IF(AND(CVEsTime2Fix_FormattedDates910[[#This Row],[Time2Fix]]&gt;499,CVEsTime2Fix_FormattedDates910[[#This Row],[Time2Fix]]&lt;1000),1,0)</f>
        <v>0</v>
      </c>
    </row>
    <row r="814" spans="1:12" hidden="1" x14ac:dyDescent="0.25">
      <c r="A814" t="s">
        <v>694</v>
      </c>
      <c r="B814" s="11">
        <v>43776</v>
      </c>
      <c r="C814" s="11">
        <v>43783</v>
      </c>
      <c r="D814" s="15">
        <v>7</v>
      </c>
      <c r="E814">
        <f>IF(CVEsTime2Fix_FormattedDates910[[#This Row],[Time2Fix]]&lt;0,1,0)</f>
        <v>0</v>
      </c>
      <c r="F814">
        <f>IF(AND(CVEsTime2Fix_FormattedDates910[[#This Row],[Time2Fix]]&gt;0,CVEsTime2Fix_FormattedDates910[[#This Row],[Time2Fix]]&lt;50),1,0)</f>
        <v>1</v>
      </c>
      <c r="G814">
        <f>IF(AND(CVEsTime2Fix_FormattedDates910[[#This Row],[Time2Fix]]&gt;49,CVEsTime2Fix_FormattedDates910[[#This Row],[Time2Fix]]&lt;100),1,0)</f>
        <v>0</v>
      </c>
      <c r="H814">
        <f>IF(AND(CVEsTime2Fix_FormattedDates910[[#This Row],[Time2Fix]]&gt;99,CVEsTime2Fix_FormattedDates910[[#This Row],[Time2Fix]]&lt;200),1,0)</f>
        <v>0</v>
      </c>
      <c r="I814">
        <f>IF(AND(CVEsTime2Fix_FormattedDates910[[#This Row],[Time2Fix]]&gt;199,CVEsTime2Fix_FormattedDates910[[#This Row],[Time2Fix]]&lt;300),1,0)</f>
        <v>0</v>
      </c>
      <c r="J814">
        <f>IF(AND(CVEsTime2Fix_FormattedDates910[[#This Row],[Time2Fix]]&gt;299,CVEsTime2Fix_FormattedDates910[[#This Row],[Time2Fix]]&lt;400),1,0)</f>
        <v>0</v>
      </c>
      <c r="K814">
        <f>IF(AND(CVEsTime2Fix_FormattedDates910[[#This Row],[Time2Fix]]&gt;399,CVEsTime2Fix_FormattedDates910[[#This Row],[Time2Fix]]&lt;500),1,0)</f>
        <v>0</v>
      </c>
      <c r="L814">
        <f>IF(AND(CVEsTime2Fix_FormattedDates910[[#This Row],[Time2Fix]]&gt;499,CVEsTime2Fix_FormattedDates910[[#This Row],[Time2Fix]]&lt;1000),1,0)</f>
        <v>0</v>
      </c>
    </row>
    <row r="815" spans="1:12" hidden="1" x14ac:dyDescent="0.25">
      <c r="A815" t="s">
        <v>695</v>
      </c>
      <c r="B815" s="11">
        <v>43776</v>
      </c>
      <c r="C815" s="11"/>
      <c r="D815" s="15"/>
      <c r="E815">
        <f>IF(CVEsTime2Fix_FormattedDates910[[#This Row],[Time2Fix]]&lt;0,1,0)</f>
        <v>0</v>
      </c>
      <c r="F815">
        <f>IF(AND(CVEsTime2Fix_FormattedDates910[[#This Row],[Time2Fix]]&gt;0,CVEsTime2Fix_FormattedDates910[[#This Row],[Time2Fix]]&lt;50),1,0)</f>
        <v>0</v>
      </c>
      <c r="G815">
        <f>IF(AND(CVEsTime2Fix_FormattedDates910[[#This Row],[Time2Fix]]&gt;49,CVEsTime2Fix_FormattedDates910[[#This Row],[Time2Fix]]&lt;100),1,0)</f>
        <v>0</v>
      </c>
      <c r="H815">
        <f>IF(AND(CVEsTime2Fix_FormattedDates910[[#This Row],[Time2Fix]]&gt;99,CVEsTime2Fix_FormattedDates910[[#This Row],[Time2Fix]]&lt;200),1,0)</f>
        <v>0</v>
      </c>
      <c r="I815">
        <f>IF(AND(CVEsTime2Fix_FormattedDates910[[#This Row],[Time2Fix]]&gt;199,CVEsTime2Fix_FormattedDates910[[#This Row],[Time2Fix]]&lt;300),1,0)</f>
        <v>0</v>
      </c>
      <c r="J815">
        <f>IF(AND(CVEsTime2Fix_FormattedDates910[[#This Row],[Time2Fix]]&gt;299,CVEsTime2Fix_FormattedDates910[[#This Row],[Time2Fix]]&lt;400),1,0)</f>
        <v>0</v>
      </c>
      <c r="K815">
        <f>IF(AND(CVEsTime2Fix_FormattedDates910[[#This Row],[Time2Fix]]&gt;399,CVEsTime2Fix_FormattedDates910[[#This Row],[Time2Fix]]&lt;500),1,0)</f>
        <v>0</v>
      </c>
      <c r="L815">
        <f>IF(AND(CVEsTime2Fix_FormattedDates910[[#This Row],[Time2Fix]]&gt;499,CVEsTime2Fix_FormattedDates910[[#This Row],[Time2Fix]]&lt;1000),1,0)</f>
        <v>0</v>
      </c>
    </row>
    <row r="816" spans="1:12" hidden="1" x14ac:dyDescent="0.25">
      <c r="A816" t="s">
        <v>696</v>
      </c>
      <c r="B816" s="11">
        <v>43776</v>
      </c>
      <c r="C816" s="11"/>
      <c r="D816" s="15"/>
      <c r="E816">
        <f>IF(CVEsTime2Fix_FormattedDates910[[#This Row],[Time2Fix]]&lt;0,1,0)</f>
        <v>0</v>
      </c>
      <c r="F816">
        <f>IF(AND(CVEsTime2Fix_FormattedDates910[[#This Row],[Time2Fix]]&gt;0,CVEsTime2Fix_FormattedDates910[[#This Row],[Time2Fix]]&lt;50),1,0)</f>
        <v>0</v>
      </c>
      <c r="G816">
        <f>IF(AND(CVEsTime2Fix_FormattedDates910[[#This Row],[Time2Fix]]&gt;49,CVEsTime2Fix_FormattedDates910[[#This Row],[Time2Fix]]&lt;100),1,0)</f>
        <v>0</v>
      </c>
      <c r="H816">
        <f>IF(AND(CVEsTime2Fix_FormattedDates910[[#This Row],[Time2Fix]]&gt;99,CVEsTime2Fix_FormattedDates910[[#This Row],[Time2Fix]]&lt;200),1,0)</f>
        <v>0</v>
      </c>
      <c r="I816">
        <f>IF(AND(CVEsTime2Fix_FormattedDates910[[#This Row],[Time2Fix]]&gt;199,CVEsTime2Fix_FormattedDates910[[#This Row],[Time2Fix]]&lt;300),1,0)</f>
        <v>0</v>
      </c>
      <c r="J816">
        <f>IF(AND(CVEsTime2Fix_FormattedDates910[[#This Row],[Time2Fix]]&gt;299,CVEsTime2Fix_FormattedDates910[[#This Row],[Time2Fix]]&lt;400),1,0)</f>
        <v>0</v>
      </c>
      <c r="K816">
        <f>IF(AND(CVEsTime2Fix_FormattedDates910[[#This Row],[Time2Fix]]&gt;399,CVEsTime2Fix_FormattedDates910[[#This Row],[Time2Fix]]&lt;500),1,0)</f>
        <v>0</v>
      </c>
      <c r="L816">
        <f>IF(AND(CVEsTime2Fix_FormattedDates910[[#This Row],[Time2Fix]]&gt;499,CVEsTime2Fix_FormattedDates910[[#This Row],[Time2Fix]]&lt;1000),1,0)</f>
        <v>0</v>
      </c>
    </row>
    <row r="817" spans="1:12" hidden="1" x14ac:dyDescent="0.25">
      <c r="A817" t="s">
        <v>697</v>
      </c>
      <c r="B817" s="11">
        <v>43777</v>
      </c>
      <c r="C817" s="11"/>
      <c r="D817" s="15"/>
      <c r="E817">
        <f>IF(CVEsTime2Fix_FormattedDates910[[#This Row],[Time2Fix]]&lt;0,1,0)</f>
        <v>0</v>
      </c>
      <c r="F817">
        <f>IF(AND(CVEsTime2Fix_FormattedDates910[[#This Row],[Time2Fix]]&gt;0,CVEsTime2Fix_FormattedDates910[[#This Row],[Time2Fix]]&lt;50),1,0)</f>
        <v>0</v>
      </c>
      <c r="G817">
        <f>IF(AND(CVEsTime2Fix_FormattedDates910[[#This Row],[Time2Fix]]&gt;49,CVEsTime2Fix_FormattedDates910[[#This Row],[Time2Fix]]&lt;100),1,0)</f>
        <v>0</v>
      </c>
      <c r="H817">
        <f>IF(AND(CVEsTime2Fix_FormattedDates910[[#This Row],[Time2Fix]]&gt;99,CVEsTime2Fix_FormattedDates910[[#This Row],[Time2Fix]]&lt;200),1,0)</f>
        <v>0</v>
      </c>
      <c r="I817">
        <f>IF(AND(CVEsTime2Fix_FormattedDates910[[#This Row],[Time2Fix]]&gt;199,CVEsTime2Fix_FormattedDates910[[#This Row],[Time2Fix]]&lt;300),1,0)</f>
        <v>0</v>
      </c>
      <c r="J817">
        <f>IF(AND(CVEsTime2Fix_FormattedDates910[[#This Row],[Time2Fix]]&gt;299,CVEsTime2Fix_FormattedDates910[[#This Row],[Time2Fix]]&lt;400),1,0)</f>
        <v>0</v>
      </c>
      <c r="K817">
        <f>IF(AND(CVEsTime2Fix_FormattedDates910[[#This Row],[Time2Fix]]&gt;399,CVEsTime2Fix_FormattedDates910[[#This Row],[Time2Fix]]&lt;500),1,0)</f>
        <v>0</v>
      </c>
      <c r="L817">
        <f>IF(AND(CVEsTime2Fix_FormattedDates910[[#This Row],[Time2Fix]]&gt;499,CVEsTime2Fix_FormattedDates910[[#This Row],[Time2Fix]]&lt;1000),1,0)</f>
        <v>0</v>
      </c>
    </row>
    <row r="818" spans="1:12" hidden="1" x14ac:dyDescent="0.25">
      <c r="A818" t="s">
        <v>698</v>
      </c>
      <c r="B818" s="11">
        <v>43777</v>
      </c>
      <c r="C818" s="11"/>
      <c r="D818" s="15"/>
      <c r="E818">
        <f>IF(CVEsTime2Fix_FormattedDates910[[#This Row],[Time2Fix]]&lt;0,1,0)</f>
        <v>0</v>
      </c>
      <c r="F818">
        <f>IF(AND(CVEsTime2Fix_FormattedDates910[[#This Row],[Time2Fix]]&gt;0,CVEsTime2Fix_FormattedDates910[[#This Row],[Time2Fix]]&lt;50),1,0)</f>
        <v>0</v>
      </c>
      <c r="G818">
        <f>IF(AND(CVEsTime2Fix_FormattedDates910[[#This Row],[Time2Fix]]&gt;49,CVEsTime2Fix_FormattedDates910[[#This Row],[Time2Fix]]&lt;100),1,0)</f>
        <v>0</v>
      </c>
      <c r="H818">
        <f>IF(AND(CVEsTime2Fix_FormattedDates910[[#This Row],[Time2Fix]]&gt;99,CVEsTime2Fix_FormattedDates910[[#This Row],[Time2Fix]]&lt;200),1,0)</f>
        <v>0</v>
      </c>
      <c r="I818">
        <f>IF(AND(CVEsTime2Fix_FormattedDates910[[#This Row],[Time2Fix]]&gt;199,CVEsTime2Fix_FormattedDates910[[#This Row],[Time2Fix]]&lt;300),1,0)</f>
        <v>0</v>
      </c>
      <c r="J818">
        <f>IF(AND(CVEsTime2Fix_FormattedDates910[[#This Row],[Time2Fix]]&gt;299,CVEsTime2Fix_FormattedDates910[[#This Row],[Time2Fix]]&lt;400),1,0)</f>
        <v>0</v>
      </c>
      <c r="K818">
        <f>IF(AND(CVEsTime2Fix_FormattedDates910[[#This Row],[Time2Fix]]&gt;399,CVEsTime2Fix_FormattedDates910[[#This Row],[Time2Fix]]&lt;500),1,0)</f>
        <v>0</v>
      </c>
      <c r="L818">
        <f>IF(AND(CVEsTime2Fix_FormattedDates910[[#This Row],[Time2Fix]]&gt;499,CVEsTime2Fix_FormattedDates910[[#This Row],[Time2Fix]]&lt;1000),1,0)</f>
        <v>0</v>
      </c>
    </row>
    <row r="819" spans="1:12" hidden="1" x14ac:dyDescent="0.25">
      <c r="A819" t="s">
        <v>699</v>
      </c>
      <c r="B819" s="11">
        <v>43780</v>
      </c>
      <c r="C819" s="11"/>
      <c r="D819" s="15"/>
      <c r="E819">
        <f>IF(CVEsTime2Fix_FormattedDates910[[#This Row],[Time2Fix]]&lt;0,1,0)</f>
        <v>0</v>
      </c>
      <c r="F819">
        <f>IF(AND(CVEsTime2Fix_FormattedDates910[[#This Row],[Time2Fix]]&gt;0,CVEsTime2Fix_FormattedDates910[[#This Row],[Time2Fix]]&lt;50),1,0)</f>
        <v>0</v>
      </c>
      <c r="G819">
        <f>IF(AND(CVEsTime2Fix_FormattedDates910[[#This Row],[Time2Fix]]&gt;49,CVEsTime2Fix_FormattedDates910[[#This Row],[Time2Fix]]&lt;100),1,0)</f>
        <v>0</v>
      </c>
      <c r="H819">
        <f>IF(AND(CVEsTime2Fix_FormattedDates910[[#This Row],[Time2Fix]]&gt;99,CVEsTime2Fix_FormattedDates910[[#This Row],[Time2Fix]]&lt;200),1,0)</f>
        <v>0</v>
      </c>
      <c r="I819">
        <f>IF(AND(CVEsTime2Fix_FormattedDates910[[#This Row],[Time2Fix]]&gt;199,CVEsTime2Fix_FormattedDates910[[#This Row],[Time2Fix]]&lt;300),1,0)</f>
        <v>0</v>
      </c>
      <c r="J819">
        <f>IF(AND(CVEsTime2Fix_FormattedDates910[[#This Row],[Time2Fix]]&gt;299,CVEsTime2Fix_FormattedDates910[[#This Row],[Time2Fix]]&lt;400),1,0)</f>
        <v>0</v>
      </c>
      <c r="K819">
        <f>IF(AND(CVEsTime2Fix_FormattedDates910[[#This Row],[Time2Fix]]&gt;399,CVEsTime2Fix_FormattedDates910[[#This Row],[Time2Fix]]&lt;500),1,0)</f>
        <v>0</v>
      </c>
      <c r="L819">
        <f>IF(AND(CVEsTime2Fix_FormattedDates910[[#This Row],[Time2Fix]]&gt;499,CVEsTime2Fix_FormattedDates910[[#This Row],[Time2Fix]]&lt;1000),1,0)</f>
        <v>0</v>
      </c>
    </row>
    <row r="820" spans="1:12" hidden="1" x14ac:dyDescent="0.25">
      <c r="A820" t="s">
        <v>700</v>
      </c>
      <c r="B820" s="11">
        <v>43780</v>
      </c>
      <c r="C820" s="11"/>
      <c r="D820" s="15"/>
      <c r="E820">
        <f>IF(CVEsTime2Fix_FormattedDates910[[#This Row],[Time2Fix]]&lt;0,1,0)</f>
        <v>0</v>
      </c>
      <c r="F820">
        <f>IF(AND(CVEsTime2Fix_FormattedDates910[[#This Row],[Time2Fix]]&gt;0,CVEsTime2Fix_FormattedDates910[[#This Row],[Time2Fix]]&lt;50),1,0)</f>
        <v>0</v>
      </c>
      <c r="G820">
        <f>IF(AND(CVEsTime2Fix_FormattedDates910[[#This Row],[Time2Fix]]&gt;49,CVEsTime2Fix_FormattedDates910[[#This Row],[Time2Fix]]&lt;100),1,0)</f>
        <v>0</v>
      </c>
      <c r="H820">
        <f>IF(AND(CVEsTime2Fix_FormattedDates910[[#This Row],[Time2Fix]]&gt;99,CVEsTime2Fix_FormattedDates910[[#This Row],[Time2Fix]]&lt;200),1,0)</f>
        <v>0</v>
      </c>
      <c r="I820">
        <f>IF(AND(CVEsTime2Fix_FormattedDates910[[#This Row],[Time2Fix]]&gt;199,CVEsTime2Fix_FormattedDates910[[#This Row],[Time2Fix]]&lt;300),1,0)</f>
        <v>0</v>
      </c>
      <c r="J820">
        <f>IF(AND(CVEsTime2Fix_FormattedDates910[[#This Row],[Time2Fix]]&gt;299,CVEsTime2Fix_FormattedDates910[[#This Row],[Time2Fix]]&lt;400),1,0)</f>
        <v>0</v>
      </c>
      <c r="K820">
        <f>IF(AND(CVEsTime2Fix_FormattedDates910[[#This Row],[Time2Fix]]&gt;399,CVEsTime2Fix_FormattedDates910[[#This Row],[Time2Fix]]&lt;500),1,0)</f>
        <v>0</v>
      </c>
      <c r="L820">
        <f>IF(AND(CVEsTime2Fix_FormattedDates910[[#This Row],[Time2Fix]]&gt;499,CVEsTime2Fix_FormattedDates910[[#This Row],[Time2Fix]]&lt;1000),1,0)</f>
        <v>0</v>
      </c>
    </row>
    <row r="821" spans="1:12" hidden="1" x14ac:dyDescent="0.25">
      <c r="A821" t="s">
        <v>701</v>
      </c>
      <c r="B821" s="11">
        <v>43780</v>
      </c>
      <c r="C821" s="11"/>
      <c r="D821" s="15"/>
      <c r="E821">
        <f>IF(CVEsTime2Fix_FormattedDates910[[#This Row],[Time2Fix]]&lt;0,1,0)</f>
        <v>0</v>
      </c>
      <c r="F821">
        <f>IF(AND(CVEsTime2Fix_FormattedDates910[[#This Row],[Time2Fix]]&gt;0,CVEsTime2Fix_FormattedDates910[[#This Row],[Time2Fix]]&lt;50),1,0)</f>
        <v>0</v>
      </c>
      <c r="G821">
        <f>IF(AND(CVEsTime2Fix_FormattedDates910[[#This Row],[Time2Fix]]&gt;49,CVEsTime2Fix_FormattedDates910[[#This Row],[Time2Fix]]&lt;100),1,0)</f>
        <v>0</v>
      </c>
      <c r="H821">
        <f>IF(AND(CVEsTime2Fix_FormattedDates910[[#This Row],[Time2Fix]]&gt;99,CVEsTime2Fix_FormattedDates910[[#This Row],[Time2Fix]]&lt;200),1,0)</f>
        <v>0</v>
      </c>
      <c r="I821">
        <f>IF(AND(CVEsTime2Fix_FormattedDates910[[#This Row],[Time2Fix]]&gt;199,CVEsTime2Fix_FormattedDates910[[#This Row],[Time2Fix]]&lt;300),1,0)</f>
        <v>0</v>
      </c>
      <c r="J821">
        <f>IF(AND(CVEsTime2Fix_FormattedDates910[[#This Row],[Time2Fix]]&gt;299,CVEsTime2Fix_FormattedDates910[[#This Row],[Time2Fix]]&lt;400),1,0)</f>
        <v>0</v>
      </c>
      <c r="K821">
        <f>IF(AND(CVEsTime2Fix_FormattedDates910[[#This Row],[Time2Fix]]&gt;399,CVEsTime2Fix_FormattedDates910[[#This Row],[Time2Fix]]&lt;500),1,0)</f>
        <v>0</v>
      </c>
      <c r="L821">
        <f>IF(AND(CVEsTime2Fix_FormattedDates910[[#This Row],[Time2Fix]]&gt;499,CVEsTime2Fix_FormattedDates910[[#This Row],[Time2Fix]]&lt;1000),1,0)</f>
        <v>0</v>
      </c>
    </row>
    <row r="822" spans="1:12" hidden="1" x14ac:dyDescent="0.25">
      <c r="A822" t="s">
        <v>702</v>
      </c>
      <c r="B822" s="11">
        <v>43781</v>
      </c>
      <c r="C822" s="11"/>
      <c r="D822" s="15"/>
      <c r="E822">
        <f>IF(CVEsTime2Fix_FormattedDates910[[#This Row],[Time2Fix]]&lt;0,1,0)</f>
        <v>0</v>
      </c>
      <c r="F822">
        <f>IF(AND(CVEsTime2Fix_FormattedDates910[[#This Row],[Time2Fix]]&gt;0,CVEsTime2Fix_FormattedDates910[[#This Row],[Time2Fix]]&lt;50),1,0)</f>
        <v>0</v>
      </c>
      <c r="G822">
        <f>IF(AND(CVEsTime2Fix_FormattedDates910[[#This Row],[Time2Fix]]&gt;49,CVEsTime2Fix_FormattedDates910[[#This Row],[Time2Fix]]&lt;100),1,0)</f>
        <v>0</v>
      </c>
      <c r="H822">
        <f>IF(AND(CVEsTime2Fix_FormattedDates910[[#This Row],[Time2Fix]]&gt;99,CVEsTime2Fix_FormattedDates910[[#This Row],[Time2Fix]]&lt;200),1,0)</f>
        <v>0</v>
      </c>
      <c r="I822">
        <f>IF(AND(CVEsTime2Fix_FormattedDates910[[#This Row],[Time2Fix]]&gt;199,CVEsTime2Fix_FormattedDates910[[#This Row],[Time2Fix]]&lt;300),1,0)</f>
        <v>0</v>
      </c>
      <c r="J822">
        <f>IF(AND(CVEsTime2Fix_FormattedDates910[[#This Row],[Time2Fix]]&gt;299,CVEsTime2Fix_FormattedDates910[[#This Row],[Time2Fix]]&lt;400),1,0)</f>
        <v>0</v>
      </c>
      <c r="K822">
        <f>IF(AND(CVEsTime2Fix_FormattedDates910[[#This Row],[Time2Fix]]&gt;399,CVEsTime2Fix_FormattedDates910[[#This Row],[Time2Fix]]&lt;500),1,0)</f>
        <v>0</v>
      </c>
      <c r="L822">
        <f>IF(AND(CVEsTime2Fix_FormattedDates910[[#This Row],[Time2Fix]]&gt;499,CVEsTime2Fix_FormattedDates910[[#This Row],[Time2Fix]]&lt;1000),1,0)</f>
        <v>0</v>
      </c>
    </row>
    <row r="823" spans="1:12" hidden="1" x14ac:dyDescent="0.25">
      <c r="A823" t="s">
        <v>703</v>
      </c>
      <c r="B823" s="11">
        <v>43781</v>
      </c>
      <c r="C823" s="11">
        <v>43860</v>
      </c>
      <c r="D823" s="15">
        <v>79</v>
      </c>
      <c r="E823">
        <f>IF(CVEsTime2Fix_FormattedDates910[[#This Row],[Time2Fix]]&lt;0,1,0)</f>
        <v>0</v>
      </c>
      <c r="F823">
        <f>IF(AND(CVEsTime2Fix_FormattedDates910[[#This Row],[Time2Fix]]&gt;0,CVEsTime2Fix_FormattedDates910[[#This Row],[Time2Fix]]&lt;50),1,0)</f>
        <v>0</v>
      </c>
      <c r="G823">
        <f>IF(AND(CVEsTime2Fix_FormattedDates910[[#This Row],[Time2Fix]]&gt;49,CVEsTime2Fix_FormattedDates910[[#This Row],[Time2Fix]]&lt;100),1,0)</f>
        <v>1</v>
      </c>
      <c r="H823">
        <f>IF(AND(CVEsTime2Fix_FormattedDates910[[#This Row],[Time2Fix]]&gt;99,CVEsTime2Fix_FormattedDates910[[#This Row],[Time2Fix]]&lt;200),1,0)</f>
        <v>0</v>
      </c>
      <c r="I823">
        <f>IF(AND(CVEsTime2Fix_FormattedDates910[[#This Row],[Time2Fix]]&gt;199,CVEsTime2Fix_FormattedDates910[[#This Row],[Time2Fix]]&lt;300),1,0)</f>
        <v>0</v>
      </c>
      <c r="J823">
        <f>IF(AND(CVEsTime2Fix_FormattedDates910[[#This Row],[Time2Fix]]&gt;299,CVEsTime2Fix_FormattedDates910[[#This Row],[Time2Fix]]&lt;400),1,0)</f>
        <v>0</v>
      </c>
      <c r="K823">
        <f>IF(AND(CVEsTime2Fix_FormattedDates910[[#This Row],[Time2Fix]]&gt;399,CVEsTime2Fix_FormattedDates910[[#This Row],[Time2Fix]]&lt;500),1,0)</f>
        <v>0</v>
      </c>
      <c r="L823">
        <f>IF(AND(CVEsTime2Fix_FormattedDates910[[#This Row],[Time2Fix]]&gt;499,CVEsTime2Fix_FormattedDates910[[#This Row],[Time2Fix]]&lt;1000),1,0)</f>
        <v>0</v>
      </c>
    </row>
    <row r="824" spans="1:12" hidden="1" x14ac:dyDescent="0.25">
      <c r="A824" t="s">
        <v>705</v>
      </c>
      <c r="B824" s="11">
        <v>43783</v>
      </c>
      <c r="C824" s="11"/>
      <c r="D824" s="15"/>
      <c r="E824">
        <f>IF(CVEsTime2Fix_FormattedDates910[[#This Row],[Time2Fix]]&lt;0,1,0)</f>
        <v>0</v>
      </c>
      <c r="F824">
        <f>IF(AND(CVEsTime2Fix_FormattedDates910[[#This Row],[Time2Fix]]&gt;0,CVEsTime2Fix_FormattedDates910[[#This Row],[Time2Fix]]&lt;50),1,0)</f>
        <v>0</v>
      </c>
      <c r="G824">
        <f>IF(AND(CVEsTime2Fix_FormattedDates910[[#This Row],[Time2Fix]]&gt;49,CVEsTime2Fix_FormattedDates910[[#This Row],[Time2Fix]]&lt;100),1,0)</f>
        <v>0</v>
      </c>
      <c r="H824">
        <f>IF(AND(CVEsTime2Fix_FormattedDates910[[#This Row],[Time2Fix]]&gt;99,CVEsTime2Fix_FormattedDates910[[#This Row],[Time2Fix]]&lt;200),1,0)</f>
        <v>0</v>
      </c>
      <c r="I824">
        <f>IF(AND(CVEsTime2Fix_FormattedDates910[[#This Row],[Time2Fix]]&gt;199,CVEsTime2Fix_FormattedDates910[[#This Row],[Time2Fix]]&lt;300),1,0)</f>
        <v>0</v>
      </c>
      <c r="J824">
        <f>IF(AND(CVEsTime2Fix_FormattedDates910[[#This Row],[Time2Fix]]&gt;299,CVEsTime2Fix_FormattedDates910[[#This Row],[Time2Fix]]&lt;400),1,0)</f>
        <v>0</v>
      </c>
      <c r="K824">
        <f>IF(AND(CVEsTime2Fix_FormattedDates910[[#This Row],[Time2Fix]]&gt;399,CVEsTime2Fix_FormattedDates910[[#This Row],[Time2Fix]]&lt;500),1,0)</f>
        <v>0</v>
      </c>
      <c r="L824">
        <f>IF(AND(CVEsTime2Fix_FormattedDates910[[#This Row],[Time2Fix]]&gt;499,CVEsTime2Fix_FormattedDates910[[#This Row],[Time2Fix]]&lt;1000),1,0)</f>
        <v>0</v>
      </c>
    </row>
    <row r="825" spans="1:12" hidden="1" x14ac:dyDescent="0.25">
      <c r="A825" t="s">
        <v>706</v>
      </c>
      <c r="B825" s="11">
        <v>43784</v>
      </c>
      <c r="C825" s="11"/>
      <c r="D825" s="15"/>
      <c r="E825">
        <f>IF(CVEsTime2Fix_FormattedDates910[[#This Row],[Time2Fix]]&lt;0,1,0)</f>
        <v>0</v>
      </c>
      <c r="F825">
        <f>IF(AND(CVEsTime2Fix_FormattedDates910[[#This Row],[Time2Fix]]&gt;0,CVEsTime2Fix_FormattedDates910[[#This Row],[Time2Fix]]&lt;50),1,0)</f>
        <v>0</v>
      </c>
      <c r="G825">
        <f>IF(AND(CVEsTime2Fix_FormattedDates910[[#This Row],[Time2Fix]]&gt;49,CVEsTime2Fix_FormattedDates910[[#This Row],[Time2Fix]]&lt;100),1,0)</f>
        <v>0</v>
      </c>
      <c r="H825">
        <f>IF(AND(CVEsTime2Fix_FormattedDates910[[#This Row],[Time2Fix]]&gt;99,CVEsTime2Fix_FormattedDates910[[#This Row],[Time2Fix]]&lt;200),1,0)</f>
        <v>0</v>
      </c>
      <c r="I825">
        <f>IF(AND(CVEsTime2Fix_FormattedDates910[[#This Row],[Time2Fix]]&gt;199,CVEsTime2Fix_FormattedDates910[[#This Row],[Time2Fix]]&lt;300),1,0)</f>
        <v>0</v>
      </c>
      <c r="J825">
        <f>IF(AND(CVEsTime2Fix_FormattedDates910[[#This Row],[Time2Fix]]&gt;299,CVEsTime2Fix_FormattedDates910[[#This Row],[Time2Fix]]&lt;400),1,0)</f>
        <v>0</v>
      </c>
      <c r="K825">
        <f>IF(AND(CVEsTime2Fix_FormattedDates910[[#This Row],[Time2Fix]]&gt;399,CVEsTime2Fix_FormattedDates910[[#This Row],[Time2Fix]]&lt;500),1,0)</f>
        <v>0</v>
      </c>
      <c r="L825">
        <f>IF(AND(CVEsTime2Fix_FormattedDates910[[#This Row],[Time2Fix]]&gt;499,CVEsTime2Fix_FormattedDates910[[#This Row],[Time2Fix]]&lt;1000),1,0)</f>
        <v>0</v>
      </c>
    </row>
    <row r="826" spans="1:12" hidden="1" x14ac:dyDescent="0.25">
      <c r="A826" t="s">
        <v>707</v>
      </c>
      <c r="B826" s="11">
        <v>43784</v>
      </c>
      <c r="C826" s="11"/>
      <c r="D826" s="15"/>
      <c r="E826">
        <f>IF(CVEsTime2Fix_FormattedDates910[[#This Row],[Time2Fix]]&lt;0,1,0)</f>
        <v>0</v>
      </c>
      <c r="F826">
        <f>IF(AND(CVEsTime2Fix_FormattedDates910[[#This Row],[Time2Fix]]&gt;0,CVEsTime2Fix_FormattedDates910[[#This Row],[Time2Fix]]&lt;50),1,0)</f>
        <v>0</v>
      </c>
      <c r="G826">
        <f>IF(AND(CVEsTime2Fix_FormattedDates910[[#This Row],[Time2Fix]]&gt;49,CVEsTime2Fix_FormattedDates910[[#This Row],[Time2Fix]]&lt;100),1,0)</f>
        <v>0</v>
      </c>
      <c r="H826">
        <f>IF(AND(CVEsTime2Fix_FormattedDates910[[#This Row],[Time2Fix]]&gt;99,CVEsTime2Fix_FormattedDates910[[#This Row],[Time2Fix]]&lt;200),1,0)</f>
        <v>0</v>
      </c>
      <c r="I826">
        <f>IF(AND(CVEsTime2Fix_FormattedDates910[[#This Row],[Time2Fix]]&gt;199,CVEsTime2Fix_FormattedDates910[[#This Row],[Time2Fix]]&lt;300),1,0)</f>
        <v>0</v>
      </c>
      <c r="J826">
        <f>IF(AND(CVEsTime2Fix_FormattedDates910[[#This Row],[Time2Fix]]&gt;299,CVEsTime2Fix_FormattedDates910[[#This Row],[Time2Fix]]&lt;400),1,0)</f>
        <v>0</v>
      </c>
      <c r="K826">
        <f>IF(AND(CVEsTime2Fix_FormattedDates910[[#This Row],[Time2Fix]]&gt;399,CVEsTime2Fix_FormattedDates910[[#This Row],[Time2Fix]]&lt;500),1,0)</f>
        <v>0</v>
      </c>
      <c r="L826">
        <f>IF(AND(CVEsTime2Fix_FormattedDates910[[#This Row],[Time2Fix]]&gt;499,CVEsTime2Fix_FormattedDates910[[#This Row],[Time2Fix]]&lt;1000),1,0)</f>
        <v>0</v>
      </c>
    </row>
    <row r="827" spans="1:12" hidden="1" x14ac:dyDescent="0.25">
      <c r="A827" t="s">
        <v>708</v>
      </c>
      <c r="B827" s="11">
        <v>43784</v>
      </c>
      <c r="C827" s="11"/>
      <c r="D827" s="15"/>
      <c r="E827">
        <f>IF(CVEsTime2Fix_FormattedDates910[[#This Row],[Time2Fix]]&lt;0,1,0)</f>
        <v>0</v>
      </c>
      <c r="F827">
        <f>IF(AND(CVEsTime2Fix_FormattedDates910[[#This Row],[Time2Fix]]&gt;0,CVEsTime2Fix_FormattedDates910[[#This Row],[Time2Fix]]&lt;50),1,0)</f>
        <v>0</v>
      </c>
      <c r="G827">
        <f>IF(AND(CVEsTime2Fix_FormattedDates910[[#This Row],[Time2Fix]]&gt;49,CVEsTime2Fix_FormattedDates910[[#This Row],[Time2Fix]]&lt;100),1,0)</f>
        <v>0</v>
      </c>
      <c r="H827">
        <f>IF(AND(CVEsTime2Fix_FormattedDates910[[#This Row],[Time2Fix]]&gt;99,CVEsTime2Fix_FormattedDates910[[#This Row],[Time2Fix]]&lt;200),1,0)</f>
        <v>0</v>
      </c>
      <c r="I827">
        <f>IF(AND(CVEsTime2Fix_FormattedDates910[[#This Row],[Time2Fix]]&gt;199,CVEsTime2Fix_FormattedDates910[[#This Row],[Time2Fix]]&lt;300),1,0)</f>
        <v>0</v>
      </c>
      <c r="J827">
        <f>IF(AND(CVEsTime2Fix_FormattedDates910[[#This Row],[Time2Fix]]&gt;299,CVEsTime2Fix_FormattedDates910[[#This Row],[Time2Fix]]&lt;400),1,0)</f>
        <v>0</v>
      </c>
      <c r="K827">
        <f>IF(AND(CVEsTime2Fix_FormattedDates910[[#This Row],[Time2Fix]]&gt;399,CVEsTime2Fix_FormattedDates910[[#This Row],[Time2Fix]]&lt;500),1,0)</f>
        <v>0</v>
      </c>
      <c r="L827">
        <f>IF(AND(CVEsTime2Fix_FormattedDates910[[#This Row],[Time2Fix]]&gt;499,CVEsTime2Fix_FormattedDates910[[#This Row],[Time2Fix]]&lt;1000),1,0)</f>
        <v>0</v>
      </c>
    </row>
    <row r="828" spans="1:12" hidden="1" x14ac:dyDescent="0.25">
      <c r="A828" t="s">
        <v>709</v>
      </c>
      <c r="B828" s="11">
        <v>43784</v>
      </c>
      <c r="C828" s="11"/>
      <c r="D828" s="15"/>
      <c r="E828">
        <f>IF(CVEsTime2Fix_FormattedDates910[[#This Row],[Time2Fix]]&lt;0,1,0)</f>
        <v>0</v>
      </c>
      <c r="F828">
        <f>IF(AND(CVEsTime2Fix_FormattedDates910[[#This Row],[Time2Fix]]&gt;0,CVEsTime2Fix_FormattedDates910[[#This Row],[Time2Fix]]&lt;50),1,0)</f>
        <v>0</v>
      </c>
      <c r="G828">
        <f>IF(AND(CVEsTime2Fix_FormattedDates910[[#This Row],[Time2Fix]]&gt;49,CVEsTime2Fix_FormattedDates910[[#This Row],[Time2Fix]]&lt;100),1,0)</f>
        <v>0</v>
      </c>
      <c r="H828">
        <f>IF(AND(CVEsTime2Fix_FormattedDates910[[#This Row],[Time2Fix]]&gt;99,CVEsTime2Fix_FormattedDates910[[#This Row],[Time2Fix]]&lt;200),1,0)</f>
        <v>0</v>
      </c>
      <c r="I828">
        <f>IF(AND(CVEsTime2Fix_FormattedDates910[[#This Row],[Time2Fix]]&gt;199,CVEsTime2Fix_FormattedDates910[[#This Row],[Time2Fix]]&lt;300),1,0)</f>
        <v>0</v>
      </c>
      <c r="J828">
        <f>IF(AND(CVEsTime2Fix_FormattedDates910[[#This Row],[Time2Fix]]&gt;299,CVEsTime2Fix_FormattedDates910[[#This Row],[Time2Fix]]&lt;400),1,0)</f>
        <v>0</v>
      </c>
      <c r="K828">
        <f>IF(AND(CVEsTime2Fix_FormattedDates910[[#This Row],[Time2Fix]]&gt;399,CVEsTime2Fix_FormattedDates910[[#This Row],[Time2Fix]]&lt;500),1,0)</f>
        <v>0</v>
      </c>
      <c r="L828">
        <f>IF(AND(CVEsTime2Fix_FormattedDates910[[#This Row],[Time2Fix]]&gt;499,CVEsTime2Fix_FormattedDates910[[#This Row],[Time2Fix]]&lt;1000),1,0)</f>
        <v>0</v>
      </c>
    </row>
    <row r="829" spans="1:12" hidden="1" x14ac:dyDescent="0.25">
      <c r="A829" t="s">
        <v>710</v>
      </c>
      <c r="B829" s="11">
        <v>43784</v>
      </c>
      <c r="C829" s="11"/>
      <c r="D829" s="15"/>
      <c r="E829">
        <f>IF(CVEsTime2Fix_FormattedDates910[[#This Row],[Time2Fix]]&lt;0,1,0)</f>
        <v>0</v>
      </c>
      <c r="F829">
        <f>IF(AND(CVEsTime2Fix_FormattedDates910[[#This Row],[Time2Fix]]&gt;0,CVEsTime2Fix_FormattedDates910[[#This Row],[Time2Fix]]&lt;50),1,0)</f>
        <v>0</v>
      </c>
      <c r="G829">
        <f>IF(AND(CVEsTime2Fix_FormattedDates910[[#This Row],[Time2Fix]]&gt;49,CVEsTime2Fix_FormattedDates910[[#This Row],[Time2Fix]]&lt;100),1,0)</f>
        <v>0</v>
      </c>
      <c r="H829">
        <f>IF(AND(CVEsTime2Fix_FormattedDates910[[#This Row],[Time2Fix]]&gt;99,CVEsTime2Fix_FormattedDates910[[#This Row],[Time2Fix]]&lt;200),1,0)</f>
        <v>0</v>
      </c>
      <c r="I829">
        <f>IF(AND(CVEsTime2Fix_FormattedDates910[[#This Row],[Time2Fix]]&gt;199,CVEsTime2Fix_FormattedDates910[[#This Row],[Time2Fix]]&lt;300),1,0)</f>
        <v>0</v>
      </c>
      <c r="J829">
        <f>IF(AND(CVEsTime2Fix_FormattedDates910[[#This Row],[Time2Fix]]&gt;299,CVEsTime2Fix_FormattedDates910[[#This Row],[Time2Fix]]&lt;400),1,0)</f>
        <v>0</v>
      </c>
      <c r="K829">
        <f>IF(AND(CVEsTime2Fix_FormattedDates910[[#This Row],[Time2Fix]]&gt;399,CVEsTime2Fix_FormattedDates910[[#This Row],[Time2Fix]]&lt;500),1,0)</f>
        <v>0</v>
      </c>
      <c r="L829">
        <f>IF(AND(CVEsTime2Fix_FormattedDates910[[#This Row],[Time2Fix]]&gt;499,CVEsTime2Fix_FormattedDates910[[#This Row],[Time2Fix]]&lt;1000),1,0)</f>
        <v>0</v>
      </c>
    </row>
    <row r="830" spans="1:12" hidden="1" x14ac:dyDescent="0.25">
      <c r="A830" t="s">
        <v>711</v>
      </c>
      <c r="B830" s="11">
        <v>43784</v>
      </c>
      <c r="C830" s="11"/>
      <c r="D830" s="15"/>
      <c r="E830">
        <f>IF(CVEsTime2Fix_FormattedDates910[[#This Row],[Time2Fix]]&lt;0,1,0)</f>
        <v>0</v>
      </c>
      <c r="F830">
        <f>IF(AND(CVEsTime2Fix_FormattedDates910[[#This Row],[Time2Fix]]&gt;0,CVEsTime2Fix_FormattedDates910[[#This Row],[Time2Fix]]&lt;50),1,0)</f>
        <v>0</v>
      </c>
      <c r="G830">
        <f>IF(AND(CVEsTime2Fix_FormattedDates910[[#This Row],[Time2Fix]]&gt;49,CVEsTime2Fix_FormattedDates910[[#This Row],[Time2Fix]]&lt;100),1,0)</f>
        <v>0</v>
      </c>
      <c r="H830">
        <f>IF(AND(CVEsTime2Fix_FormattedDates910[[#This Row],[Time2Fix]]&gt;99,CVEsTime2Fix_FormattedDates910[[#This Row],[Time2Fix]]&lt;200),1,0)</f>
        <v>0</v>
      </c>
      <c r="I830">
        <f>IF(AND(CVEsTime2Fix_FormattedDates910[[#This Row],[Time2Fix]]&gt;199,CVEsTime2Fix_FormattedDates910[[#This Row],[Time2Fix]]&lt;300),1,0)</f>
        <v>0</v>
      </c>
      <c r="J830">
        <f>IF(AND(CVEsTime2Fix_FormattedDates910[[#This Row],[Time2Fix]]&gt;299,CVEsTime2Fix_FormattedDates910[[#This Row],[Time2Fix]]&lt;400),1,0)</f>
        <v>0</v>
      </c>
      <c r="K830">
        <f>IF(AND(CVEsTime2Fix_FormattedDates910[[#This Row],[Time2Fix]]&gt;399,CVEsTime2Fix_FormattedDates910[[#This Row],[Time2Fix]]&lt;500),1,0)</f>
        <v>0</v>
      </c>
      <c r="L830">
        <f>IF(AND(CVEsTime2Fix_FormattedDates910[[#This Row],[Time2Fix]]&gt;499,CVEsTime2Fix_FormattedDates910[[#This Row],[Time2Fix]]&lt;1000),1,0)</f>
        <v>0</v>
      </c>
    </row>
    <row r="831" spans="1:12" hidden="1" x14ac:dyDescent="0.25">
      <c r="A831" t="s">
        <v>712</v>
      </c>
      <c r="B831" s="11">
        <v>43784</v>
      </c>
      <c r="C831" s="11"/>
      <c r="D831" s="15"/>
      <c r="E831">
        <f>IF(CVEsTime2Fix_FormattedDates910[[#This Row],[Time2Fix]]&lt;0,1,0)</f>
        <v>0</v>
      </c>
      <c r="F831">
        <f>IF(AND(CVEsTime2Fix_FormattedDates910[[#This Row],[Time2Fix]]&gt;0,CVEsTime2Fix_FormattedDates910[[#This Row],[Time2Fix]]&lt;50),1,0)</f>
        <v>0</v>
      </c>
      <c r="G831">
        <f>IF(AND(CVEsTime2Fix_FormattedDates910[[#This Row],[Time2Fix]]&gt;49,CVEsTime2Fix_FormattedDates910[[#This Row],[Time2Fix]]&lt;100),1,0)</f>
        <v>0</v>
      </c>
      <c r="H831">
        <f>IF(AND(CVEsTime2Fix_FormattedDates910[[#This Row],[Time2Fix]]&gt;99,CVEsTime2Fix_FormattedDates910[[#This Row],[Time2Fix]]&lt;200),1,0)</f>
        <v>0</v>
      </c>
      <c r="I831">
        <f>IF(AND(CVEsTime2Fix_FormattedDates910[[#This Row],[Time2Fix]]&gt;199,CVEsTime2Fix_FormattedDates910[[#This Row],[Time2Fix]]&lt;300),1,0)</f>
        <v>0</v>
      </c>
      <c r="J831">
        <f>IF(AND(CVEsTime2Fix_FormattedDates910[[#This Row],[Time2Fix]]&gt;299,CVEsTime2Fix_FormattedDates910[[#This Row],[Time2Fix]]&lt;400),1,0)</f>
        <v>0</v>
      </c>
      <c r="K831">
        <f>IF(AND(CVEsTime2Fix_FormattedDates910[[#This Row],[Time2Fix]]&gt;399,CVEsTime2Fix_FormattedDates910[[#This Row],[Time2Fix]]&lt;500),1,0)</f>
        <v>0</v>
      </c>
      <c r="L831">
        <f>IF(AND(CVEsTime2Fix_FormattedDates910[[#This Row],[Time2Fix]]&gt;499,CVEsTime2Fix_FormattedDates910[[#This Row],[Time2Fix]]&lt;1000),1,0)</f>
        <v>0</v>
      </c>
    </row>
    <row r="832" spans="1:12" hidden="1" x14ac:dyDescent="0.25">
      <c r="A832" t="s">
        <v>713</v>
      </c>
      <c r="B832" s="11">
        <v>43785</v>
      </c>
      <c r="C832" s="11"/>
      <c r="D832" s="15"/>
      <c r="E832">
        <f>IF(CVEsTime2Fix_FormattedDates910[[#This Row],[Time2Fix]]&lt;0,1,0)</f>
        <v>0</v>
      </c>
      <c r="F832">
        <f>IF(AND(CVEsTime2Fix_FormattedDates910[[#This Row],[Time2Fix]]&gt;0,CVEsTime2Fix_FormattedDates910[[#This Row],[Time2Fix]]&lt;50),1,0)</f>
        <v>0</v>
      </c>
      <c r="G832">
        <f>IF(AND(CVEsTime2Fix_FormattedDates910[[#This Row],[Time2Fix]]&gt;49,CVEsTime2Fix_FormattedDates910[[#This Row],[Time2Fix]]&lt;100),1,0)</f>
        <v>0</v>
      </c>
      <c r="H832">
        <f>IF(AND(CVEsTime2Fix_FormattedDates910[[#This Row],[Time2Fix]]&gt;99,CVEsTime2Fix_FormattedDates910[[#This Row],[Time2Fix]]&lt;200),1,0)</f>
        <v>0</v>
      </c>
      <c r="I832">
        <f>IF(AND(CVEsTime2Fix_FormattedDates910[[#This Row],[Time2Fix]]&gt;199,CVEsTime2Fix_FormattedDates910[[#This Row],[Time2Fix]]&lt;300),1,0)</f>
        <v>0</v>
      </c>
      <c r="J832">
        <f>IF(AND(CVEsTime2Fix_FormattedDates910[[#This Row],[Time2Fix]]&gt;299,CVEsTime2Fix_FormattedDates910[[#This Row],[Time2Fix]]&lt;400),1,0)</f>
        <v>0</v>
      </c>
      <c r="K832">
        <f>IF(AND(CVEsTime2Fix_FormattedDates910[[#This Row],[Time2Fix]]&gt;399,CVEsTime2Fix_FormattedDates910[[#This Row],[Time2Fix]]&lt;500),1,0)</f>
        <v>0</v>
      </c>
      <c r="L832">
        <f>IF(AND(CVEsTime2Fix_FormattedDates910[[#This Row],[Time2Fix]]&gt;499,CVEsTime2Fix_FormattedDates910[[#This Row],[Time2Fix]]&lt;1000),1,0)</f>
        <v>0</v>
      </c>
    </row>
    <row r="833" spans="1:12" hidden="1" x14ac:dyDescent="0.25">
      <c r="A833" t="s">
        <v>714</v>
      </c>
      <c r="B833" s="11">
        <v>43785</v>
      </c>
      <c r="C833" s="11"/>
      <c r="D833" s="15"/>
      <c r="E833">
        <f>IF(CVEsTime2Fix_FormattedDates910[[#This Row],[Time2Fix]]&lt;0,1,0)</f>
        <v>0</v>
      </c>
      <c r="F833">
        <f>IF(AND(CVEsTime2Fix_FormattedDates910[[#This Row],[Time2Fix]]&gt;0,CVEsTime2Fix_FormattedDates910[[#This Row],[Time2Fix]]&lt;50),1,0)</f>
        <v>0</v>
      </c>
      <c r="G833">
        <f>IF(AND(CVEsTime2Fix_FormattedDates910[[#This Row],[Time2Fix]]&gt;49,CVEsTime2Fix_FormattedDates910[[#This Row],[Time2Fix]]&lt;100),1,0)</f>
        <v>0</v>
      </c>
      <c r="H833">
        <f>IF(AND(CVEsTime2Fix_FormattedDates910[[#This Row],[Time2Fix]]&gt;99,CVEsTime2Fix_FormattedDates910[[#This Row],[Time2Fix]]&lt;200),1,0)</f>
        <v>0</v>
      </c>
      <c r="I833">
        <f>IF(AND(CVEsTime2Fix_FormattedDates910[[#This Row],[Time2Fix]]&gt;199,CVEsTime2Fix_FormattedDates910[[#This Row],[Time2Fix]]&lt;300),1,0)</f>
        <v>0</v>
      </c>
      <c r="J833">
        <f>IF(AND(CVEsTime2Fix_FormattedDates910[[#This Row],[Time2Fix]]&gt;299,CVEsTime2Fix_FormattedDates910[[#This Row],[Time2Fix]]&lt;400),1,0)</f>
        <v>0</v>
      </c>
      <c r="K833">
        <f>IF(AND(CVEsTime2Fix_FormattedDates910[[#This Row],[Time2Fix]]&gt;399,CVEsTime2Fix_FormattedDates910[[#This Row],[Time2Fix]]&lt;500),1,0)</f>
        <v>0</v>
      </c>
      <c r="L833">
        <f>IF(AND(CVEsTime2Fix_FormattedDates910[[#This Row],[Time2Fix]]&gt;499,CVEsTime2Fix_FormattedDates910[[#This Row],[Time2Fix]]&lt;1000),1,0)</f>
        <v>0</v>
      </c>
    </row>
    <row r="834" spans="1:12" hidden="1" x14ac:dyDescent="0.25">
      <c r="A834" t="s">
        <v>715</v>
      </c>
      <c r="B834" s="11">
        <v>43786</v>
      </c>
      <c r="C834" s="11"/>
      <c r="D834" s="15"/>
      <c r="E834">
        <f>IF(CVEsTime2Fix_FormattedDates910[[#This Row],[Time2Fix]]&lt;0,1,0)</f>
        <v>0</v>
      </c>
      <c r="F834">
        <f>IF(AND(CVEsTime2Fix_FormattedDates910[[#This Row],[Time2Fix]]&gt;0,CVEsTime2Fix_FormattedDates910[[#This Row],[Time2Fix]]&lt;50),1,0)</f>
        <v>0</v>
      </c>
      <c r="G834">
        <f>IF(AND(CVEsTime2Fix_FormattedDates910[[#This Row],[Time2Fix]]&gt;49,CVEsTime2Fix_FormattedDates910[[#This Row],[Time2Fix]]&lt;100),1,0)</f>
        <v>0</v>
      </c>
      <c r="H834">
        <f>IF(AND(CVEsTime2Fix_FormattedDates910[[#This Row],[Time2Fix]]&gt;99,CVEsTime2Fix_FormattedDates910[[#This Row],[Time2Fix]]&lt;200),1,0)</f>
        <v>0</v>
      </c>
      <c r="I834">
        <f>IF(AND(CVEsTime2Fix_FormattedDates910[[#This Row],[Time2Fix]]&gt;199,CVEsTime2Fix_FormattedDates910[[#This Row],[Time2Fix]]&lt;300),1,0)</f>
        <v>0</v>
      </c>
      <c r="J834">
        <f>IF(AND(CVEsTime2Fix_FormattedDates910[[#This Row],[Time2Fix]]&gt;299,CVEsTime2Fix_FormattedDates910[[#This Row],[Time2Fix]]&lt;400),1,0)</f>
        <v>0</v>
      </c>
      <c r="K834">
        <f>IF(AND(CVEsTime2Fix_FormattedDates910[[#This Row],[Time2Fix]]&gt;399,CVEsTime2Fix_FormattedDates910[[#This Row],[Time2Fix]]&lt;500),1,0)</f>
        <v>0</v>
      </c>
      <c r="L834">
        <f>IF(AND(CVEsTime2Fix_FormattedDates910[[#This Row],[Time2Fix]]&gt;499,CVEsTime2Fix_FormattedDates910[[#This Row],[Time2Fix]]&lt;1000),1,0)</f>
        <v>0</v>
      </c>
    </row>
    <row r="835" spans="1:12" hidden="1" x14ac:dyDescent="0.25">
      <c r="A835" t="s">
        <v>716</v>
      </c>
      <c r="B835" s="11">
        <v>43787</v>
      </c>
      <c r="C835" s="11"/>
      <c r="D835" s="15"/>
      <c r="E835">
        <f>IF(CVEsTime2Fix_FormattedDates910[[#This Row],[Time2Fix]]&lt;0,1,0)</f>
        <v>0</v>
      </c>
      <c r="F835">
        <f>IF(AND(CVEsTime2Fix_FormattedDates910[[#This Row],[Time2Fix]]&gt;0,CVEsTime2Fix_FormattedDates910[[#This Row],[Time2Fix]]&lt;50),1,0)</f>
        <v>0</v>
      </c>
      <c r="G835">
        <f>IF(AND(CVEsTime2Fix_FormattedDates910[[#This Row],[Time2Fix]]&gt;49,CVEsTime2Fix_FormattedDates910[[#This Row],[Time2Fix]]&lt;100),1,0)</f>
        <v>0</v>
      </c>
      <c r="H835">
        <f>IF(AND(CVEsTime2Fix_FormattedDates910[[#This Row],[Time2Fix]]&gt;99,CVEsTime2Fix_FormattedDates910[[#This Row],[Time2Fix]]&lt;200),1,0)</f>
        <v>0</v>
      </c>
      <c r="I835">
        <f>IF(AND(CVEsTime2Fix_FormattedDates910[[#This Row],[Time2Fix]]&gt;199,CVEsTime2Fix_FormattedDates910[[#This Row],[Time2Fix]]&lt;300),1,0)</f>
        <v>0</v>
      </c>
      <c r="J835">
        <f>IF(AND(CVEsTime2Fix_FormattedDates910[[#This Row],[Time2Fix]]&gt;299,CVEsTime2Fix_FormattedDates910[[#This Row],[Time2Fix]]&lt;400),1,0)</f>
        <v>0</v>
      </c>
      <c r="K835">
        <f>IF(AND(CVEsTime2Fix_FormattedDates910[[#This Row],[Time2Fix]]&gt;399,CVEsTime2Fix_FormattedDates910[[#This Row],[Time2Fix]]&lt;500),1,0)</f>
        <v>0</v>
      </c>
      <c r="L835">
        <f>IF(AND(CVEsTime2Fix_FormattedDates910[[#This Row],[Time2Fix]]&gt;499,CVEsTime2Fix_FormattedDates910[[#This Row],[Time2Fix]]&lt;1000),1,0)</f>
        <v>0</v>
      </c>
    </row>
    <row r="836" spans="1:12" hidden="1" x14ac:dyDescent="0.25">
      <c r="A836" t="s">
        <v>717</v>
      </c>
      <c r="B836" s="11">
        <v>43787</v>
      </c>
      <c r="C836" s="11"/>
      <c r="D836" s="15"/>
      <c r="E836">
        <f>IF(CVEsTime2Fix_FormattedDates910[[#This Row],[Time2Fix]]&lt;0,1,0)</f>
        <v>0</v>
      </c>
      <c r="F836">
        <f>IF(AND(CVEsTime2Fix_FormattedDates910[[#This Row],[Time2Fix]]&gt;0,CVEsTime2Fix_FormattedDates910[[#This Row],[Time2Fix]]&lt;50),1,0)</f>
        <v>0</v>
      </c>
      <c r="G836">
        <f>IF(AND(CVEsTime2Fix_FormattedDates910[[#This Row],[Time2Fix]]&gt;49,CVEsTime2Fix_FormattedDates910[[#This Row],[Time2Fix]]&lt;100),1,0)</f>
        <v>0</v>
      </c>
      <c r="H836">
        <f>IF(AND(CVEsTime2Fix_FormattedDates910[[#This Row],[Time2Fix]]&gt;99,CVEsTime2Fix_FormattedDates910[[#This Row],[Time2Fix]]&lt;200),1,0)</f>
        <v>0</v>
      </c>
      <c r="I836">
        <f>IF(AND(CVEsTime2Fix_FormattedDates910[[#This Row],[Time2Fix]]&gt;199,CVEsTime2Fix_FormattedDates910[[#This Row],[Time2Fix]]&lt;300),1,0)</f>
        <v>0</v>
      </c>
      <c r="J836">
        <f>IF(AND(CVEsTime2Fix_FormattedDates910[[#This Row],[Time2Fix]]&gt;299,CVEsTime2Fix_FormattedDates910[[#This Row],[Time2Fix]]&lt;400),1,0)</f>
        <v>0</v>
      </c>
      <c r="K836">
        <f>IF(AND(CVEsTime2Fix_FormattedDates910[[#This Row],[Time2Fix]]&gt;399,CVEsTime2Fix_FormattedDates910[[#This Row],[Time2Fix]]&lt;500),1,0)</f>
        <v>0</v>
      </c>
      <c r="L836">
        <f>IF(AND(CVEsTime2Fix_FormattedDates910[[#This Row],[Time2Fix]]&gt;499,CVEsTime2Fix_FormattedDates910[[#This Row],[Time2Fix]]&lt;1000),1,0)</f>
        <v>0</v>
      </c>
    </row>
    <row r="837" spans="1:12" hidden="1" x14ac:dyDescent="0.25">
      <c r="A837" t="s">
        <v>718</v>
      </c>
      <c r="B837" s="11">
        <v>43787</v>
      </c>
      <c r="C837" s="11">
        <v>43837</v>
      </c>
      <c r="D837" s="15">
        <v>50</v>
      </c>
      <c r="E837">
        <f>IF(CVEsTime2Fix_FormattedDates910[[#This Row],[Time2Fix]]&lt;0,1,0)</f>
        <v>0</v>
      </c>
      <c r="F837">
        <f>IF(AND(CVEsTime2Fix_FormattedDates910[[#This Row],[Time2Fix]]&gt;0,CVEsTime2Fix_FormattedDates910[[#This Row],[Time2Fix]]&lt;50),1,0)</f>
        <v>0</v>
      </c>
      <c r="G837">
        <f>IF(AND(CVEsTime2Fix_FormattedDates910[[#This Row],[Time2Fix]]&gt;49,CVEsTime2Fix_FormattedDates910[[#This Row],[Time2Fix]]&lt;100),1,0)</f>
        <v>1</v>
      </c>
      <c r="H837">
        <f>IF(AND(CVEsTime2Fix_FormattedDates910[[#This Row],[Time2Fix]]&gt;99,CVEsTime2Fix_FormattedDates910[[#This Row],[Time2Fix]]&lt;200),1,0)</f>
        <v>0</v>
      </c>
      <c r="I837">
        <f>IF(AND(CVEsTime2Fix_FormattedDates910[[#This Row],[Time2Fix]]&gt;199,CVEsTime2Fix_FormattedDates910[[#This Row],[Time2Fix]]&lt;300),1,0)</f>
        <v>0</v>
      </c>
      <c r="J837">
        <f>IF(AND(CVEsTime2Fix_FormattedDates910[[#This Row],[Time2Fix]]&gt;299,CVEsTime2Fix_FormattedDates910[[#This Row],[Time2Fix]]&lt;400),1,0)</f>
        <v>0</v>
      </c>
      <c r="K837">
        <f>IF(AND(CVEsTime2Fix_FormattedDates910[[#This Row],[Time2Fix]]&gt;399,CVEsTime2Fix_FormattedDates910[[#This Row],[Time2Fix]]&lt;500),1,0)</f>
        <v>0</v>
      </c>
      <c r="L837">
        <f>IF(AND(CVEsTime2Fix_FormattedDates910[[#This Row],[Time2Fix]]&gt;499,CVEsTime2Fix_FormattedDates910[[#This Row],[Time2Fix]]&lt;1000),1,0)</f>
        <v>0</v>
      </c>
    </row>
    <row r="838" spans="1:12" hidden="1" x14ac:dyDescent="0.25">
      <c r="A838" t="s">
        <v>719</v>
      </c>
      <c r="B838" s="11">
        <v>43787</v>
      </c>
      <c r="C838" s="11"/>
      <c r="D838" s="15"/>
      <c r="E838">
        <f>IF(CVEsTime2Fix_FormattedDates910[[#This Row],[Time2Fix]]&lt;0,1,0)</f>
        <v>0</v>
      </c>
      <c r="F838">
        <f>IF(AND(CVEsTime2Fix_FormattedDates910[[#This Row],[Time2Fix]]&gt;0,CVEsTime2Fix_FormattedDates910[[#This Row],[Time2Fix]]&lt;50),1,0)</f>
        <v>0</v>
      </c>
      <c r="G838">
        <f>IF(AND(CVEsTime2Fix_FormattedDates910[[#This Row],[Time2Fix]]&gt;49,CVEsTime2Fix_FormattedDates910[[#This Row],[Time2Fix]]&lt;100),1,0)</f>
        <v>0</v>
      </c>
      <c r="H838">
        <f>IF(AND(CVEsTime2Fix_FormattedDates910[[#This Row],[Time2Fix]]&gt;99,CVEsTime2Fix_FormattedDates910[[#This Row],[Time2Fix]]&lt;200),1,0)</f>
        <v>0</v>
      </c>
      <c r="I838">
        <f>IF(AND(CVEsTime2Fix_FormattedDates910[[#This Row],[Time2Fix]]&gt;199,CVEsTime2Fix_FormattedDates910[[#This Row],[Time2Fix]]&lt;300),1,0)</f>
        <v>0</v>
      </c>
      <c r="J838">
        <f>IF(AND(CVEsTime2Fix_FormattedDates910[[#This Row],[Time2Fix]]&gt;299,CVEsTime2Fix_FormattedDates910[[#This Row],[Time2Fix]]&lt;400),1,0)</f>
        <v>0</v>
      </c>
      <c r="K838">
        <f>IF(AND(CVEsTime2Fix_FormattedDates910[[#This Row],[Time2Fix]]&gt;399,CVEsTime2Fix_FormattedDates910[[#This Row],[Time2Fix]]&lt;500),1,0)</f>
        <v>0</v>
      </c>
      <c r="L838">
        <f>IF(AND(CVEsTime2Fix_FormattedDates910[[#This Row],[Time2Fix]]&gt;499,CVEsTime2Fix_FormattedDates910[[#This Row],[Time2Fix]]&lt;1000),1,0)</f>
        <v>0</v>
      </c>
    </row>
    <row r="839" spans="1:12" hidden="1" x14ac:dyDescent="0.25">
      <c r="A839" t="s">
        <v>720</v>
      </c>
      <c r="B839" s="11">
        <v>43787</v>
      </c>
      <c r="C839" s="11"/>
      <c r="D839" s="15"/>
      <c r="E839">
        <f>IF(CVEsTime2Fix_FormattedDates910[[#This Row],[Time2Fix]]&lt;0,1,0)</f>
        <v>0</v>
      </c>
      <c r="F839">
        <f>IF(AND(CVEsTime2Fix_FormattedDates910[[#This Row],[Time2Fix]]&gt;0,CVEsTime2Fix_FormattedDates910[[#This Row],[Time2Fix]]&lt;50),1,0)</f>
        <v>0</v>
      </c>
      <c r="G839">
        <f>IF(AND(CVEsTime2Fix_FormattedDates910[[#This Row],[Time2Fix]]&gt;49,CVEsTime2Fix_FormattedDates910[[#This Row],[Time2Fix]]&lt;100),1,0)</f>
        <v>0</v>
      </c>
      <c r="H839">
        <f>IF(AND(CVEsTime2Fix_FormattedDates910[[#This Row],[Time2Fix]]&gt;99,CVEsTime2Fix_FormattedDates910[[#This Row],[Time2Fix]]&lt;200),1,0)</f>
        <v>0</v>
      </c>
      <c r="I839">
        <f>IF(AND(CVEsTime2Fix_FormattedDates910[[#This Row],[Time2Fix]]&gt;199,CVEsTime2Fix_FormattedDates910[[#This Row],[Time2Fix]]&lt;300),1,0)</f>
        <v>0</v>
      </c>
      <c r="J839">
        <f>IF(AND(CVEsTime2Fix_FormattedDates910[[#This Row],[Time2Fix]]&gt;299,CVEsTime2Fix_FormattedDates910[[#This Row],[Time2Fix]]&lt;400),1,0)</f>
        <v>0</v>
      </c>
      <c r="K839">
        <f>IF(AND(CVEsTime2Fix_FormattedDates910[[#This Row],[Time2Fix]]&gt;399,CVEsTime2Fix_FormattedDates910[[#This Row],[Time2Fix]]&lt;500),1,0)</f>
        <v>0</v>
      </c>
      <c r="L839">
        <f>IF(AND(CVEsTime2Fix_FormattedDates910[[#This Row],[Time2Fix]]&gt;499,CVEsTime2Fix_FormattedDates910[[#This Row],[Time2Fix]]&lt;1000),1,0)</f>
        <v>0</v>
      </c>
    </row>
    <row r="840" spans="1:12" hidden="1" x14ac:dyDescent="0.25">
      <c r="A840" t="s">
        <v>721</v>
      </c>
      <c r="B840" s="11">
        <v>43787</v>
      </c>
      <c r="C840" s="11"/>
      <c r="D840" s="15"/>
      <c r="E840">
        <f>IF(CVEsTime2Fix_FormattedDates910[[#This Row],[Time2Fix]]&lt;0,1,0)</f>
        <v>0</v>
      </c>
      <c r="F840">
        <f>IF(AND(CVEsTime2Fix_FormattedDates910[[#This Row],[Time2Fix]]&gt;0,CVEsTime2Fix_FormattedDates910[[#This Row],[Time2Fix]]&lt;50),1,0)</f>
        <v>0</v>
      </c>
      <c r="G840">
        <f>IF(AND(CVEsTime2Fix_FormattedDates910[[#This Row],[Time2Fix]]&gt;49,CVEsTime2Fix_FormattedDates910[[#This Row],[Time2Fix]]&lt;100),1,0)</f>
        <v>0</v>
      </c>
      <c r="H840">
        <f>IF(AND(CVEsTime2Fix_FormattedDates910[[#This Row],[Time2Fix]]&gt;99,CVEsTime2Fix_FormattedDates910[[#This Row],[Time2Fix]]&lt;200),1,0)</f>
        <v>0</v>
      </c>
      <c r="I840">
        <f>IF(AND(CVEsTime2Fix_FormattedDates910[[#This Row],[Time2Fix]]&gt;199,CVEsTime2Fix_FormattedDates910[[#This Row],[Time2Fix]]&lt;300),1,0)</f>
        <v>0</v>
      </c>
      <c r="J840">
        <f>IF(AND(CVEsTime2Fix_FormattedDates910[[#This Row],[Time2Fix]]&gt;299,CVEsTime2Fix_FormattedDates910[[#This Row],[Time2Fix]]&lt;400),1,0)</f>
        <v>0</v>
      </c>
      <c r="K840">
        <f>IF(AND(CVEsTime2Fix_FormattedDates910[[#This Row],[Time2Fix]]&gt;399,CVEsTime2Fix_FormattedDates910[[#This Row],[Time2Fix]]&lt;500),1,0)</f>
        <v>0</v>
      </c>
      <c r="L840">
        <f>IF(AND(CVEsTime2Fix_FormattedDates910[[#This Row],[Time2Fix]]&gt;499,CVEsTime2Fix_FormattedDates910[[#This Row],[Time2Fix]]&lt;1000),1,0)</f>
        <v>0</v>
      </c>
    </row>
    <row r="841" spans="1:12" hidden="1" x14ac:dyDescent="0.25">
      <c r="A841" t="s">
        <v>722</v>
      </c>
      <c r="B841" s="11">
        <v>43787</v>
      </c>
      <c r="C841" s="11"/>
      <c r="D841" s="15"/>
      <c r="E841">
        <f>IF(CVEsTime2Fix_FormattedDates910[[#This Row],[Time2Fix]]&lt;0,1,0)</f>
        <v>0</v>
      </c>
      <c r="F841">
        <f>IF(AND(CVEsTime2Fix_FormattedDates910[[#This Row],[Time2Fix]]&gt;0,CVEsTime2Fix_FormattedDates910[[#This Row],[Time2Fix]]&lt;50),1,0)</f>
        <v>0</v>
      </c>
      <c r="G841">
        <f>IF(AND(CVEsTime2Fix_FormattedDates910[[#This Row],[Time2Fix]]&gt;49,CVEsTime2Fix_FormattedDates910[[#This Row],[Time2Fix]]&lt;100),1,0)</f>
        <v>0</v>
      </c>
      <c r="H841">
        <f>IF(AND(CVEsTime2Fix_FormattedDates910[[#This Row],[Time2Fix]]&gt;99,CVEsTime2Fix_FormattedDates910[[#This Row],[Time2Fix]]&lt;200),1,0)</f>
        <v>0</v>
      </c>
      <c r="I841">
        <f>IF(AND(CVEsTime2Fix_FormattedDates910[[#This Row],[Time2Fix]]&gt;199,CVEsTime2Fix_FormattedDates910[[#This Row],[Time2Fix]]&lt;300),1,0)</f>
        <v>0</v>
      </c>
      <c r="J841">
        <f>IF(AND(CVEsTime2Fix_FormattedDates910[[#This Row],[Time2Fix]]&gt;299,CVEsTime2Fix_FormattedDates910[[#This Row],[Time2Fix]]&lt;400),1,0)</f>
        <v>0</v>
      </c>
      <c r="K841">
        <f>IF(AND(CVEsTime2Fix_FormattedDates910[[#This Row],[Time2Fix]]&gt;399,CVEsTime2Fix_FormattedDates910[[#This Row],[Time2Fix]]&lt;500),1,0)</f>
        <v>0</v>
      </c>
      <c r="L841">
        <f>IF(AND(CVEsTime2Fix_FormattedDates910[[#This Row],[Time2Fix]]&gt;499,CVEsTime2Fix_FormattedDates910[[#This Row],[Time2Fix]]&lt;1000),1,0)</f>
        <v>0</v>
      </c>
    </row>
    <row r="842" spans="1:12" hidden="1" x14ac:dyDescent="0.25">
      <c r="A842" t="s">
        <v>723</v>
      </c>
      <c r="B842" s="11">
        <v>43787</v>
      </c>
      <c r="C842" s="11"/>
      <c r="D842" s="15"/>
      <c r="E842">
        <f>IF(CVEsTime2Fix_FormattedDates910[[#This Row],[Time2Fix]]&lt;0,1,0)</f>
        <v>0</v>
      </c>
      <c r="F842">
        <f>IF(AND(CVEsTime2Fix_FormattedDates910[[#This Row],[Time2Fix]]&gt;0,CVEsTime2Fix_FormattedDates910[[#This Row],[Time2Fix]]&lt;50),1,0)</f>
        <v>0</v>
      </c>
      <c r="G842">
        <f>IF(AND(CVEsTime2Fix_FormattedDates910[[#This Row],[Time2Fix]]&gt;49,CVEsTime2Fix_FormattedDates910[[#This Row],[Time2Fix]]&lt;100),1,0)</f>
        <v>0</v>
      </c>
      <c r="H842">
        <f>IF(AND(CVEsTime2Fix_FormattedDates910[[#This Row],[Time2Fix]]&gt;99,CVEsTime2Fix_FormattedDates910[[#This Row],[Time2Fix]]&lt;200),1,0)</f>
        <v>0</v>
      </c>
      <c r="I842">
        <f>IF(AND(CVEsTime2Fix_FormattedDates910[[#This Row],[Time2Fix]]&gt;199,CVEsTime2Fix_FormattedDates910[[#This Row],[Time2Fix]]&lt;300),1,0)</f>
        <v>0</v>
      </c>
      <c r="J842">
        <f>IF(AND(CVEsTime2Fix_FormattedDates910[[#This Row],[Time2Fix]]&gt;299,CVEsTime2Fix_FormattedDates910[[#This Row],[Time2Fix]]&lt;400),1,0)</f>
        <v>0</v>
      </c>
      <c r="K842">
        <f>IF(AND(CVEsTime2Fix_FormattedDates910[[#This Row],[Time2Fix]]&gt;399,CVEsTime2Fix_FormattedDates910[[#This Row],[Time2Fix]]&lt;500),1,0)</f>
        <v>0</v>
      </c>
      <c r="L842">
        <f>IF(AND(CVEsTime2Fix_FormattedDates910[[#This Row],[Time2Fix]]&gt;499,CVEsTime2Fix_FormattedDates910[[#This Row],[Time2Fix]]&lt;1000),1,0)</f>
        <v>0</v>
      </c>
    </row>
    <row r="843" spans="1:12" hidden="1" x14ac:dyDescent="0.25">
      <c r="A843" t="s">
        <v>724</v>
      </c>
      <c r="B843" s="11">
        <v>43787</v>
      </c>
      <c r="C843" s="11"/>
      <c r="D843" s="15"/>
      <c r="E843">
        <f>IF(CVEsTime2Fix_FormattedDates910[[#This Row],[Time2Fix]]&lt;0,1,0)</f>
        <v>0</v>
      </c>
      <c r="F843">
        <f>IF(AND(CVEsTime2Fix_FormattedDates910[[#This Row],[Time2Fix]]&gt;0,CVEsTime2Fix_FormattedDates910[[#This Row],[Time2Fix]]&lt;50),1,0)</f>
        <v>0</v>
      </c>
      <c r="G843">
        <f>IF(AND(CVEsTime2Fix_FormattedDates910[[#This Row],[Time2Fix]]&gt;49,CVEsTime2Fix_FormattedDates910[[#This Row],[Time2Fix]]&lt;100),1,0)</f>
        <v>0</v>
      </c>
      <c r="H843">
        <f>IF(AND(CVEsTime2Fix_FormattedDates910[[#This Row],[Time2Fix]]&gt;99,CVEsTime2Fix_FormattedDates910[[#This Row],[Time2Fix]]&lt;200),1,0)</f>
        <v>0</v>
      </c>
      <c r="I843">
        <f>IF(AND(CVEsTime2Fix_FormattedDates910[[#This Row],[Time2Fix]]&gt;199,CVEsTime2Fix_FormattedDates910[[#This Row],[Time2Fix]]&lt;300),1,0)</f>
        <v>0</v>
      </c>
      <c r="J843">
        <f>IF(AND(CVEsTime2Fix_FormattedDates910[[#This Row],[Time2Fix]]&gt;299,CVEsTime2Fix_FormattedDates910[[#This Row],[Time2Fix]]&lt;400),1,0)</f>
        <v>0</v>
      </c>
      <c r="K843">
        <f>IF(AND(CVEsTime2Fix_FormattedDates910[[#This Row],[Time2Fix]]&gt;399,CVEsTime2Fix_FormattedDates910[[#This Row],[Time2Fix]]&lt;500),1,0)</f>
        <v>0</v>
      </c>
      <c r="L843">
        <f>IF(AND(CVEsTime2Fix_FormattedDates910[[#This Row],[Time2Fix]]&gt;499,CVEsTime2Fix_FormattedDates910[[#This Row],[Time2Fix]]&lt;1000),1,0)</f>
        <v>0</v>
      </c>
    </row>
    <row r="844" spans="1:12" hidden="1" x14ac:dyDescent="0.25">
      <c r="A844" t="s">
        <v>725</v>
      </c>
      <c r="B844" s="11">
        <v>43787</v>
      </c>
      <c r="C844" s="11"/>
      <c r="D844" s="15"/>
      <c r="E844">
        <f>IF(CVEsTime2Fix_FormattedDates910[[#This Row],[Time2Fix]]&lt;0,1,0)</f>
        <v>0</v>
      </c>
      <c r="F844">
        <f>IF(AND(CVEsTime2Fix_FormattedDates910[[#This Row],[Time2Fix]]&gt;0,CVEsTime2Fix_FormattedDates910[[#This Row],[Time2Fix]]&lt;50),1,0)</f>
        <v>0</v>
      </c>
      <c r="G844">
        <f>IF(AND(CVEsTime2Fix_FormattedDates910[[#This Row],[Time2Fix]]&gt;49,CVEsTime2Fix_FormattedDates910[[#This Row],[Time2Fix]]&lt;100),1,0)</f>
        <v>0</v>
      </c>
      <c r="H844">
        <f>IF(AND(CVEsTime2Fix_FormattedDates910[[#This Row],[Time2Fix]]&gt;99,CVEsTime2Fix_FormattedDates910[[#This Row],[Time2Fix]]&lt;200),1,0)</f>
        <v>0</v>
      </c>
      <c r="I844">
        <f>IF(AND(CVEsTime2Fix_FormattedDates910[[#This Row],[Time2Fix]]&gt;199,CVEsTime2Fix_FormattedDates910[[#This Row],[Time2Fix]]&lt;300),1,0)</f>
        <v>0</v>
      </c>
      <c r="J844">
        <f>IF(AND(CVEsTime2Fix_FormattedDates910[[#This Row],[Time2Fix]]&gt;299,CVEsTime2Fix_FormattedDates910[[#This Row],[Time2Fix]]&lt;400),1,0)</f>
        <v>0</v>
      </c>
      <c r="K844">
        <f>IF(AND(CVEsTime2Fix_FormattedDates910[[#This Row],[Time2Fix]]&gt;399,CVEsTime2Fix_FormattedDates910[[#This Row],[Time2Fix]]&lt;500),1,0)</f>
        <v>0</v>
      </c>
      <c r="L844">
        <f>IF(AND(CVEsTime2Fix_FormattedDates910[[#This Row],[Time2Fix]]&gt;499,CVEsTime2Fix_FormattedDates910[[#This Row],[Time2Fix]]&lt;1000),1,0)</f>
        <v>0</v>
      </c>
    </row>
    <row r="845" spans="1:12" hidden="1" x14ac:dyDescent="0.25">
      <c r="A845" t="s">
        <v>726</v>
      </c>
      <c r="B845" s="11">
        <v>43787</v>
      </c>
      <c r="C845" s="11"/>
      <c r="D845" s="15"/>
      <c r="E845">
        <f>IF(CVEsTime2Fix_FormattedDates910[[#This Row],[Time2Fix]]&lt;0,1,0)</f>
        <v>0</v>
      </c>
      <c r="F845">
        <f>IF(AND(CVEsTime2Fix_FormattedDates910[[#This Row],[Time2Fix]]&gt;0,CVEsTime2Fix_FormattedDates910[[#This Row],[Time2Fix]]&lt;50),1,0)</f>
        <v>0</v>
      </c>
      <c r="G845">
        <f>IF(AND(CVEsTime2Fix_FormattedDates910[[#This Row],[Time2Fix]]&gt;49,CVEsTime2Fix_FormattedDates910[[#This Row],[Time2Fix]]&lt;100),1,0)</f>
        <v>0</v>
      </c>
      <c r="H845">
        <f>IF(AND(CVEsTime2Fix_FormattedDates910[[#This Row],[Time2Fix]]&gt;99,CVEsTime2Fix_FormattedDates910[[#This Row],[Time2Fix]]&lt;200),1,0)</f>
        <v>0</v>
      </c>
      <c r="I845">
        <f>IF(AND(CVEsTime2Fix_FormattedDates910[[#This Row],[Time2Fix]]&gt;199,CVEsTime2Fix_FormattedDates910[[#This Row],[Time2Fix]]&lt;300),1,0)</f>
        <v>0</v>
      </c>
      <c r="J845">
        <f>IF(AND(CVEsTime2Fix_FormattedDates910[[#This Row],[Time2Fix]]&gt;299,CVEsTime2Fix_FormattedDates910[[#This Row],[Time2Fix]]&lt;400),1,0)</f>
        <v>0</v>
      </c>
      <c r="K845">
        <f>IF(AND(CVEsTime2Fix_FormattedDates910[[#This Row],[Time2Fix]]&gt;399,CVEsTime2Fix_FormattedDates910[[#This Row],[Time2Fix]]&lt;500),1,0)</f>
        <v>0</v>
      </c>
      <c r="L845">
        <f>IF(AND(CVEsTime2Fix_FormattedDates910[[#This Row],[Time2Fix]]&gt;499,CVEsTime2Fix_FormattedDates910[[#This Row],[Time2Fix]]&lt;1000),1,0)</f>
        <v>0</v>
      </c>
    </row>
    <row r="846" spans="1:12" hidden="1" x14ac:dyDescent="0.25">
      <c r="A846" t="s">
        <v>727</v>
      </c>
      <c r="B846" s="11">
        <v>43787</v>
      </c>
      <c r="C846" s="11"/>
      <c r="D846" s="15"/>
      <c r="E846">
        <f>IF(CVEsTime2Fix_FormattedDates910[[#This Row],[Time2Fix]]&lt;0,1,0)</f>
        <v>0</v>
      </c>
      <c r="F846">
        <f>IF(AND(CVEsTime2Fix_FormattedDates910[[#This Row],[Time2Fix]]&gt;0,CVEsTime2Fix_FormattedDates910[[#This Row],[Time2Fix]]&lt;50),1,0)</f>
        <v>0</v>
      </c>
      <c r="G846">
        <f>IF(AND(CVEsTime2Fix_FormattedDates910[[#This Row],[Time2Fix]]&gt;49,CVEsTime2Fix_FormattedDates910[[#This Row],[Time2Fix]]&lt;100),1,0)</f>
        <v>0</v>
      </c>
      <c r="H846">
        <f>IF(AND(CVEsTime2Fix_FormattedDates910[[#This Row],[Time2Fix]]&gt;99,CVEsTime2Fix_FormattedDates910[[#This Row],[Time2Fix]]&lt;200),1,0)</f>
        <v>0</v>
      </c>
      <c r="I846">
        <f>IF(AND(CVEsTime2Fix_FormattedDates910[[#This Row],[Time2Fix]]&gt;199,CVEsTime2Fix_FormattedDates910[[#This Row],[Time2Fix]]&lt;300),1,0)</f>
        <v>0</v>
      </c>
      <c r="J846">
        <f>IF(AND(CVEsTime2Fix_FormattedDates910[[#This Row],[Time2Fix]]&gt;299,CVEsTime2Fix_FormattedDates910[[#This Row],[Time2Fix]]&lt;400),1,0)</f>
        <v>0</v>
      </c>
      <c r="K846">
        <f>IF(AND(CVEsTime2Fix_FormattedDates910[[#This Row],[Time2Fix]]&gt;399,CVEsTime2Fix_FormattedDates910[[#This Row],[Time2Fix]]&lt;500),1,0)</f>
        <v>0</v>
      </c>
      <c r="L846">
        <f>IF(AND(CVEsTime2Fix_FormattedDates910[[#This Row],[Time2Fix]]&gt;499,CVEsTime2Fix_FormattedDates910[[#This Row],[Time2Fix]]&lt;1000),1,0)</f>
        <v>0</v>
      </c>
    </row>
    <row r="847" spans="1:12" hidden="1" x14ac:dyDescent="0.25">
      <c r="A847" t="s">
        <v>728</v>
      </c>
      <c r="B847" s="11">
        <v>43787</v>
      </c>
      <c r="C847" s="11"/>
      <c r="D847" s="15"/>
      <c r="E847">
        <f>IF(CVEsTime2Fix_FormattedDates910[[#This Row],[Time2Fix]]&lt;0,1,0)</f>
        <v>0</v>
      </c>
      <c r="F847">
        <f>IF(AND(CVEsTime2Fix_FormattedDates910[[#This Row],[Time2Fix]]&gt;0,CVEsTime2Fix_FormattedDates910[[#This Row],[Time2Fix]]&lt;50),1,0)</f>
        <v>0</v>
      </c>
      <c r="G847">
        <f>IF(AND(CVEsTime2Fix_FormattedDates910[[#This Row],[Time2Fix]]&gt;49,CVEsTime2Fix_FormattedDates910[[#This Row],[Time2Fix]]&lt;100),1,0)</f>
        <v>0</v>
      </c>
      <c r="H847">
        <f>IF(AND(CVEsTime2Fix_FormattedDates910[[#This Row],[Time2Fix]]&gt;99,CVEsTime2Fix_FormattedDates910[[#This Row],[Time2Fix]]&lt;200),1,0)</f>
        <v>0</v>
      </c>
      <c r="I847">
        <f>IF(AND(CVEsTime2Fix_FormattedDates910[[#This Row],[Time2Fix]]&gt;199,CVEsTime2Fix_FormattedDates910[[#This Row],[Time2Fix]]&lt;300),1,0)</f>
        <v>0</v>
      </c>
      <c r="J847">
        <f>IF(AND(CVEsTime2Fix_FormattedDates910[[#This Row],[Time2Fix]]&gt;299,CVEsTime2Fix_FormattedDates910[[#This Row],[Time2Fix]]&lt;400),1,0)</f>
        <v>0</v>
      </c>
      <c r="K847">
        <f>IF(AND(CVEsTime2Fix_FormattedDates910[[#This Row],[Time2Fix]]&gt;399,CVEsTime2Fix_FormattedDates910[[#This Row],[Time2Fix]]&lt;500),1,0)</f>
        <v>0</v>
      </c>
      <c r="L847">
        <f>IF(AND(CVEsTime2Fix_FormattedDates910[[#This Row],[Time2Fix]]&gt;499,CVEsTime2Fix_FormattedDates910[[#This Row],[Time2Fix]]&lt;1000),1,0)</f>
        <v>0</v>
      </c>
    </row>
    <row r="848" spans="1:12" hidden="1" x14ac:dyDescent="0.25">
      <c r="A848" t="s">
        <v>729</v>
      </c>
      <c r="B848" s="11">
        <v>43787</v>
      </c>
      <c r="C848" s="11"/>
      <c r="D848" s="15"/>
      <c r="E848">
        <f>IF(CVEsTime2Fix_FormattedDates910[[#This Row],[Time2Fix]]&lt;0,1,0)</f>
        <v>0</v>
      </c>
      <c r="F848">
        <f>IF(AND(CVEsTime2Fix_FormattedDates910[[#This Row],[Time2Fix]]&gt;0,CVEsTime2Fix_FormattedDates910[[#This Row],[Time2Fix]]&lt;50),1,0)</f>
        <v>0</v>
      </c>
      <c r="G848">
        <f>IF(AND(CVEsTime2Fix_FormattedDates910[[#This Row],[Time2Fix]]&gt;49,CVEsTime2Fix_FormattedDates910[[#This Row],[Time2Fix]]&lt;100),1,0)</f>
        <v>0</v>
      </c>
      <c r="H848">
        <f>IF(AND(CVEsTime2Fix_FormattedDates910[[#This Row],[Time2Fix]]&gt;99,CVEsTime2Fix_FormattedDates910[[#This Row],[Time2Fix]]&lt;200),1,0)</f>
        <v>0</v>
      </c>
      <c r="I848">
        <f>IF(AND(CVEsTime2Fix_FormattedDates910[[#This Row],[Time2Fix]]&gt;199,CVEsTime2Fix_FormattedDates910[[#This Row],[Time2Fix]]&lt;300),1,0)</f>
        <v>0</v>
      </c>
      <c r="J848">
        <f>IF(AND(CVEsTime2Fix_FormattedDates910[[#This Row],[Time2Fix]]&gt;299,CVEsTime2Fix_FormattedDates910[[#This Row],[Time2Fix]]&lt;400),1,0)</f>
        <v>0</v>
      </c>
      <c r="K848">
        <f>IF(AND(CVEsTime2Fix_FormattedDates910[[#This Row],[Time2Fix]]&gt;399,CVEsTime2Fix_FormattedDates910[[#This Row],[Time2Fix]]&lt;500),1,0)</f>
        <v>0</v>
      </c>
      <c r="L848">
        <f>IF(AND(CVEsTime2Fix_FormattedDates910[[#This Row],[Time2Fix]]&gt;499,CVEsTime2Fix_FormattedDates910[[#This Row],[Time2Fix]]&lt;1000),1,0)</f>
        <v>0</v>
      </c>
    </row>
    <row r="849" spans="1:12" hidden="1" x14ac:dyDescent="0.25">
      <c r="A849" t="s">
        <v>730</v>
      </c>
      <c r="B849" s="11">
        <v>43787</v>
      </c>
      <c r="C849" s="11"/>
      <c r="D849" s="15"/>
      <c r="E849">
        <f>IF(CVEsTime2Fix_FormattedDates910[[#This Row],[Time2Fix]]&lt;0,1,0)</f>
        <v>0</v>
      </c>
      <c r="F849">
        <f>IF(AND(CVEsTime2Fix_FormattedDates910[[#This Row],[Time2Fix]]&gt;0,CVEsTime2Fix_FormattedDates910[[#This Row],[Time2Fix]]&lt;50),1,0)</f>
        <v>0</v>
      </c>
      <c r="G849">
        <f>IF(AND(CVEsTime2Fix_FormattedDates910[[#This Row],[Time2Fix]]&gt;49,CVEsTime2Fix_FormattedDates910[[#This Row],[Time2Fix]]&lt;100),1,0)</f>
        <v>0</v>
      </c>
      <c r="H849">
        <f>IF(AND(CVEsTime2Fix_FormattedDates910[[#This Row],[Time2Fix]]&gt;99,CVEsTime2Fix_FormattedDates910[[#This Row],[Time2Fix]]&lt;200),1,0)</f>
        <v>0</v>
      </c>
      <c r="I849">
        <f>IF(AND(CVEsTime2Fix_FormattedDates910[[#This Row],[Time2Fix]]&gt;199,CVEsTime2Fix_FormattedDates910[[#This Row],[Time2Fix]]&lt;300),1,0)</f>
        <v>0</v>
      </c>
      <c r="J849">
        <f>IF(AND(CVEsTime2Fix_FormattedDates910[[#This Row],[Time2Fix]]&gt;299,CVEsTime2Fix_FormattedDates910[[#This Row],[Time2Fix]]&lt;400),1,0)</f>
        <v>0</v>
      </c>
      <c r="K849">
        <f>IF(AND(CVEsTime2Fix_FormattedDates910[[#This Row],[Time2Fix]]&gt;399,CVEsTime2Fix_FormattedDates910[[#This Row],[Time2Fix]]&lt;500),1,0)</f>
        <v>0</v>
      </c>
      <c r="L849">
        <f>IF(AND(CVEsTime2Fix_FormattedDates910[[#This Row],[Time2Fix]]&gt;499,CVEsTime2Fix_FormattedDates910[[#This Row],[Time2Fix]]&lt;1000),1,0)</f>
        <v>0</v>
      </c>
    </row>
    <row r="850" spans="1:12" hidden="1" x14ac:dyDescent="0.25">
      <c r="A850" t="s">
        <v>731</v>
      </c>
      <c r="B850" s="11">
        <v>43787</v>
      </c>
      <c r="C850" s="11"/>
      <c r="D850" s="15"/>
      <c r="E850">
        <f>IF(CVEsTime2Fix_FormattedDates910[[#This Row],[Time2Fix]]&lt;0,1,0)</f>
        <v>0</v>
      </c>
      <c r="F850">
        <f>IF(AND(CVEsTime2Fix_FormattedDates910[[#This Row],[Time2Fix]]&gt;0,CVEsTime2Fix_FormattedDates910[[#This Row],[Time2Fix]]&lt;50),1,0)</f>
        <v>0</v>
      </c>
      <c r="G850">
        <f>IF(AND(CVEsTime2Fix_FormattedDates910[[#This Row],[Time2Fix]]&gt;49,CVEsTime2Fix_FormattedDates910[[#This Row],[Time2Fix]]&lt;100),1,0)</f>
        <v>0</v>
      </c>
      <c r="H850">
        <f>IF(AND(CVEsTime2Fix_FormattedDates910[[#This Row],[Time2Fix]]&gt;99,CVEsTime2Fix_FormattedDates910[[#This Row],[Time2Fix]]&lt;200),1,0)</f>
        <v>0</v>
      </c>
      <c r="I850">
        <f>IF(AND(CVEsTime2Fix_FormattedDates910[[#This Row],[Time2Fix]]&gt;199,CVEsTime2Fix_FormattedDates910[[#This Row],[Time2Fix]]&lt;300),1,0)</f>
        <v>0</v>
      </c>
      <c r="J850">
        <f>IF(AND(CVEsTime2Fix_FormattedDates910[[#This Row],[Time2Fix]]&gt;299,CVEsTime2Fix_FormattedDates910[[#This Row],[Time2Fix]]&lt;400),1,0)</f>
        <v>0</v>
      </c>
      <c r="K850">
        <f>IF(AND(CVEsTime2Fix_FormattedDates910[[#This Row],[Time2Fix]]&gt;399,CVEsTime2Fix_FormattedDates910[[#This Row],[Time2Fix]]&lt;500),1,0)</f>
        <v>0</v>
      </c>
      <c r="L850">
        <f>IF(AND(CVEsTime2Fix_FormattedDates910[[#This Row],[Time2Fix]]&gt;499,CVEsTime2Fix_FormattedDates910[[#This Row],[Time2Fix]]&lt;1000),1,0)</f>
        <v>0</v>
      </c>
    </row>
    <row r="851" spans="1:12" hidden="1" x14ac:dyDescent="0.25">
      <c r="A851" t="s">
        <v>732</v>
      </c>
      <c r="B851" s="11">
        <v>43787</v>
      </c>
      <c r="C851" s="11"/>
      <c r="D851" s="15"/>
      <c r="E851">
        <f>IF(CVEsTime2Fix_FormattedDates910[[#This Row],[Time2Fix]]&lt;0,1,0)</f>
        <v>0</v>
      </c>
      <c r="F851">
        <f>IF(AND(CVEsTime2Fix_FormattedDates910[[#This Row],[Time2Fix]]&gt;0,CVEsTime2Fix_FormattedDates910[[#This Row],[Time2Fix]]&lt;50),1,0)</f>
        <v>0</v>
      </c>
      <c r="G851">
        <f>IF(AND(CVEsTime2Fix_FormattedDates910[[#This Row],[Time2Fix]]&gt;49,CVEsTime2Fix_FormattedDates910[[#This Row],[Time2Fix]]&lt;100),1,0)</f>
        <v>0</v>
      </c>
      <c r="H851">
        <f>IF(AND(CVEsTime2Fix_FormattedDates910[[#This Row],[Time2Fix]]&gt;99,CVEsTime2Fix_FormattedDates910[[#This Row],[Time2Fix]]&lt;200),1,0)</f>
        <v>0</v>
      </c>
      <c r="I851">
        <f>IF(AND(CVEsTime2Fix_FormattedDates910[[#This Row],[Time2Fix]]&gt;199,CVEsTime2Fix_FormattedDates910[[#This Row],[Time2Fix]]&lt;300),1,0)</f>
        <v>0</v>
      </c>
      <c r="J851">
        <f>IF(AND(CVEsTime2Fix_FormattedDates910[[#This Row],[Time2Fix]]&gt;299,CVEsTime2Fix_FormattedDates910[[#This Row],[Time2Fix]]&lt;400),1,0)</f>
        <v>0</v>
      </c>
      <c r="K851">
        <f>IF(AND(CVEsTime2Fix_FormattedDates910[[#This Row],[Time2Fix]]&gt;399,CVEsTime2Fix_FormattedDates910[[#This Row],[Time2Fix]]&lt;500),1,0)</f>
        <v>0</v>
      </c>
      <c r="L851">
        <f>IF(AND(CVEsTime2Fix_FormattedDates910[[#This Row],[Time2Fix]]&gt;499,CVEsTime2Fix_FormattedDates910[[#This Row],[Time2Fix]]&lt;1000),1,0)</f>
        <v>0</v>
      </c>
    </row>
    <row r="852" spans="1:12" hidden="1" x14ac:dyDescent="0.25">
      <c r="A852" t="s">
        <v>733</v>
      </c>
      <c r="B852" s="11">
        <v>43787</v>
      </c>
      <c r="C852" s="11"/>
      <c r="D852" s="15"/>
      <c r="E852">
        <f>IF(CVEsTime2Fix_FormattedDates910[[#This Row],[Time2Fix]]&lt;0,1,0)</f>
        <v>0</v>
      </c>
      <c r="F852">
        <f>IF(AND(CVEsTime2Fix_FormattedDates910[[#This Row],[Time2Fix]]&gt;0,CVEsTime2Fix_FormattedDates910[[#This Row],[Time2Fix]]&lt;50),1,0)</f>
        <v>0</v>
      </c>
      <c r="G852">
        <f>IF(AND(CVEsTime2Fix_FormattedDates910[[#This Row],[Time2Fix]]&gt;49,CVEsTime2Fix_FormattedDates910[[#This Row],[Time2Fix]]&lt;100),1,0)</f>
        <v>0</v>
      </c>
      <c r="H852">
        <f>IF(AND(CVEsTime2Fix_FormattedDates910[[#This Row],[Time2Fix]]&gt;99,CVEsTime2Fix_FormattedDates910[[#This Row],[Time2Fix]]&lt;200),1,0)</f>
        <v>0</v>
      </c>
      <c r="I852">
        <f>IF(AND(CVEsTime2Fix_FormattedDates910[[#This Row],[Time2Fix]]&gt;199,CVEsTime2Fix_FormattedDates910[[#This Row],[Time2Fix]]&lt;300),1,0)</f>
        <v>0</v>
      </c>
      <c r="J852">
        <f>IF(AND(CVEsTime2Fix_FormattedDates910[[#This Row],[Time2Fix]]&gt;299,CVEsTime2Fix_FormattedDates910[[#This Row],[Time2Fix]]&lt;400),1,0)</f>
        <v>0</v>
      </c>
      <c r="K852">
        <f>IF(AND(CVEsTime2Fix_FormattedDates910[[#This Row],[Time2Fix]]&gt;399,CVEsTime2Fix_FormattedDates910[[#This Row],[Time2Fix]]&lt;500),1,0)</f>
        <v>0</v>
      </c>
      <c r="L852">
        <f>IF(AND(CVEsTime2Fix_FormattedDates910[[#This Row],[Time2Fix]]&gt;499,CVEsTime2Fix_FormattedDates910[[#This Row],[Time2Fix]]&lt;1000),1,0)</f>
        <v>0</v>
      </c>
    </row>
    <row r="853" spans="1:12" hidden="1" x14ac:dyDescent="0.25">
      <c r="A853" t="s">
        <v>734</v>
      </c>
      <c r="B853" s="11">
        <v>43787</v>
      </c>
      <c r="C853" s="11"/>
      <c r="D853" s="15"/>
      <c r="E853">
        <f>IF(CVEsTime2Fix_FormattedDates910[[#This Row],[Time2Fix]]&lt;0,1,0)</f>
        <v>0</v>
      </c>
      <c r="F853">
        <f>IF(AND(CVEsTime2Fix_FormattedDates910[[#This Row],[Time2Fix]]&gt;0,CVEsTime2Fix_FormattedDates910[[#This Row],[Time2Fix]]&lt;50),1,0)</f>
        <v>0</v>
      </c>
      <c r="G853">
        <f>IF(AND(CVEsTime2Fix_FormattedDates910[[#This Row],[Time2Fix]]&gt;49,CVEsTime2Fix_FormattedDates910[[#This Row],[Time2Fix]]&lt;100),1,0)</f>
        <v>0</v>
      </c>
      <c r="H853">
        <f>IF(AND(CVEsTime2Fix_FormattedDates910[[#This Row],[Time2Fix]]&gt;99,CVEsTime2Fix_FormattedDates910[[#This Row],[Time2Fix]]&lt;200),1,0)</f>
        <v>0</v>
      </c>
      <c r="I853">
        <f>IF(AND(CVEsTime2Fix_FormattedDates910[[#This Row],[Time2Fix]]&gt;199,CVEsTime2Fix_FormattedDates910[[#This Row],[Time2Fix]]&lt;300),1,0)</f>
        <v>0</v>
      </c>
      <c r="J853">
        <f>IF(AND(CVEsTime2Fix_FormattedDates910[[#This Row],[Time2Fix]]&gt;299,CVEsTime2Fix_FormattedDates910[[#This Row],[Time2Fix]]&lt;400),1,0)</f>
        <v>0</v>
      </c>
      <c r="K853">
        <f>IF(AND(CVEsTime2Fix_FormattedDates910[[#This Row],[Time2Fix]]&gt;399,CVEsTime2Fix_FormattedDates910[[#This Row],[Time2Fix]]&lt;500),1,0)</f>
        <v>0</v>
      </c>
      <c r="L853">
        <f>IF(AND(CVEsTime2Fix_FormattedDates910[[#This Row],[Time2Fix]]&gt;499,CVEsTime2Fix_FormattedDates910[[#This Row],[Time2Fix]]&lt;1000),1,0)</f>
        <v>0</v>
      </c>
    </row>
    <row r="854" spans="1:12" hidden="1" x14ac:dyDescent="0.25">
      <c r="A854" t="s">
        <v>735</v>
      </c>
      <c r="B854" s="11">
        <v>43787</v>
      </c>
      <c r="C854" s="11"/>
      <c r="D854" s="15"/>
      <c r="E854">
        <f>IF(CVEsTime2Fix_FormattedDates910[[#This Row],[Time2Fix]]&lt;0,1,0)</f>
        <v>0</v>
      </c>
      <c r="F854">
        <f>IF(AND(CVEsTime2Fix_FormattedDates910[[#This Row],[Time2Fix]]&gt;0,CVEsTime2Fix_FormattedDates910[[#This Row],[Time2Fix]]&lt;50),1,0)</f>
        <v>0</v>
      </c>
      <c r="G854">
        <f>IF(AND(CVEsTime2Fix_FormattedDates910[[#This Row],[Time2Fix]]&gt;49,CVEsTime2Fix_FormattedDates910[[#This Row],[Time2Fix]]&lt;100),1,0)</f>
        <v>0</v>
      </c>
      <c r="H854">
        <f>IF(AND(CVEsTime2Fix_FormattedDates910[[#This Row],[Time2Fix]]&gt;99,CVEsTime2Fix_FormattedDates910[[#This Row],[Time2Fix]]&lt;200),1,0)</f>
        <v>0</v>
      </c>
      <c r="I854">
        <f>IF(AND(CVEsTime2Fix_FormattedDates910[[#This Row],[Time2Fix]]&gt;199,CVEsTime2Fix_FormattedDates910[[#This Row],[Time2Fix]]&lt;300),1,0)</f>
        <v>0</v>
      </c>
      <c r="J854">
        <f>IF(AND(CVEsTime2Fix_FormattedDates910[[#This Row],[Time2Fix]]&gt;299,CVEsTime2Fix_FormattedDates910[[#This Row],[Time2Fix]]&lt;400),1,0)</f>
        <v>0</v>
      </c>
      <c r="K854">
        <f>IF(AND(CVEsTime2Fix_FormattedDates910[[#This Row],[Time2Fix]]&gt;399,CVEsTime2Fix_FormattedDates910[[#This Row],[Time2Fix]]&lt;500),1,0)</f>
        <v>0</v>
      </c>
      <c r="L854">
        <f>IF(AND(CVEsTime2Fix_FormattedDates910[[#This Row],[Time2Fix]]&gt;499,CVEsTime2Fix_FormattedDates910[[#This Row],[Time2Fix]]&lt;1000),1,0)</f>
        <v>0</v>
      </c>
    </row>
    <row r="855" spans="1:12" hidden="1" x14ac:dyDescent="0.25">
      <c r="A855" t="s">
        <v>736</v>
      </c>
      <c r="B855" s="11">
        <v>43787</v>
      </c>
      <c r="C855" s="11"/>
      <c r="D855" s="15"/>
      <c r="E855">
        <f>IF(CVEsTime2Fix_FormattedDates910[[#This Row],[Time2Fix]]&lt;0,1,0)</f>
        <v>0</v>
      </c>
      <c r="F855">
        <f>IF(AND(CVEsTime2Fix_FormattedDates910[[#This Row],[Time2Fix]]&gt;0,CVEsTime2Fix_FormattedDates910[[#This Row],[Time2Fix]]&lt;50),1,0)</f>
        <v>0</v>
      </c>
      <c r="G855">
        <f>IF(AND(CVEsTime2Fix_FormattedDates910[[#This Row],[Time2Fix]]&gt;49,CVEsTime2Fix_FormattedDates910[[#This Row],[Time2Fix]]&lt;100),1,0)</f>
        <v>0</v>
      </c>
      <c r="H855">
        <f>IF(AND(CVEsTime2Fix_FormattedDates910[[#This Row],[Time2Fix]]&gt;99,CVEsTime2Fix_FormattedDates910[[#This Row],[Time2Fix]]&lt;200),1,0)</f>
        <v>0</v>
      </c>
      <c r="I855">
        <f>IF(AND(CVEsTime2Fix_FormattedDates910[[#This Row],[Time2Fix]]&gt;199,CVEsTime2Fix_FormattedDates910[[#This Row],[Time2Fix]]&lt;300),1,0)</f>
        <v>0</v>
      </c>
      <c r="J855">
        <f>IF(AND(CVEsTime2Fix_FormattedDates910[[#This Row],[Time2Fix]]&gt;299,CVEsTime2Fix_FormattedDates910[[#This Row],[Time2Fix]]&lt;400),1,0)</f>
        <v>0</v>
      </c>
      <c r="K855">
        <f>IF(AND(CVEsTime2Fix_FormattedDates910[[#This Row],[Time2Fix]]&gt;399,CVEsTime2Fix_FormattedDates910[[#This Row],[Time2Fix]]&lt;500),1,0)</f>
        <v>0</v>
      </c>
      <c r="L855">
        <f>IF(AND(CVEsTime2Fix_FormattedDates910[[#This Row],[Time2Fix]]&gt;499,CVEsTime2Fix_FormattedDates910[[#This Row],[Time2Fix]]&lt;1000),1,0)</f>
        <v>0</v>
      </c>
    </row>
    <row r="856" spans="1:12" hidden="1" x14ac:dyDescent="0.25">
      <c r="A856" t="s">
        <v>737</v>
      </c>
      <c r="B856" s="11">
        <v>43788</v>
      </c>
      <c r="C856" s="11"/>
      <c r="D856" s="15"/>
      <c r="E856">
        <f>IF(CVEsTime2Fix_FormattedDates910[[#This Row],[Time2Fix]]&lt;0,1,0)</f>
        <v>0</v>
      </c>
      <c r="F856">
        <f>IF(AND(CVEsTime2Fix_FormattedDates910[[#This Row],[Time2Fix]]&gt;0,CVEsTime2Fix_FormattedDates910[[#This Row],[Time2Fix]]&lt;50),1,0)</f>
        <v>0</v>
      </c>
      <c r="G856">
        <f>IF(AND(CVEsTime2Fix_FormattedDates910[[#This Row],[Time2Fix]]&gt;49,CVEsTime2Fix_FormattedDates910[[#This Row],[Time2Fix]]&lt;100),1,0)</f>
        <v>0</v>
      </c>
      <c r="H856">
        <f>IF(AND(CVEsTime2Fix_FormattedDates910[[#This Row],[Time2Fix]]&gt;99,CVEsTime2Fix_FormattedDates910[[#This Row],[Time2Fix]]&lt;200),1,0)</f>
        <v>0</v>
      </c>
      <c r="I856">
        <f>IF(AND(CVEsTime2Fix_FormattedDates910[[#This Row],[Time2Fix]]&gt;199,CVEsTime2Fix_FormattedDates910[[#This Row],[Time2Fix]]&lt;300),1,0)</f>
        <v>0</v>
      </c>
      <c r="J856">
        <f>IF(AND(CVEsTime2Fix_FormattedDates910[[#This Row],[Time2Fix]]&gt;299,CVEsTime2Fix_FormattedDates910[[#This Row],[Time2Fix]]&lt;400),1,0)</f>
        <v>0</v>
      </c>
      <c r="K856">
        <f>IF(AND(CVEsTime2Fix_FormattedDates910[[#This Row],[Time2Fix]]&gt;399,CVEsTime2Fix_FormattedDates910[[#This Row],[Time2Fix]]&lt;500),1,0)</f>
        <v>0</v>
      </c>
      <c r="L856">
        <f>IF(AND(CVEsTime2Fix_FormattedDates910[[#This Row],[Time2Fix]]&gt;499,CVEsTime2Fix_FormattedDates910[[#This Row],[Time2Fix]]&lt;1000),1,0)</f>
        <v>0</v>
      </c>
    </row>
    <row r="857" spans="1:12" hidden="1" x14ac:dyDescent="0.25">
      <c r="A857" t="s">
        <v>738</v>
      </c>
      <c r="B857" s="11">
        <v>43789</v>
      </c>
      <c r="C857" s="11"/>
      <c r="D857" s="15"/>
      <c r="E857">
        <f>IF(CVEsTime2Fix_FormattedDates910[[#This Row],[Time2Fix]]&lt;0,1,0)</f>
        <v>0</v>
      </c>
      <c r="F857">
        <f>IF(AND(CVEsTime2Fix_FormattedDates910[[#This Row],[Time2Fix]]&gt;0,CVEsTime2Fix_FormattedDates910[[#This Row],[Time2Fix]]&lt;50),1,0)</f>
        <v>0</v>
      </c>
      <c r="G857">
        <f>IF(AND(CVEsTime2Fix_FormattedDates910[[#This Row],[Time2Fix]]&gt;49,CVEsTime2Fix_FormattedDates910[[#This Row],[Time2Fix]]&lt;100),1,0)</f>
        <v>0</v>
      </c>
      <c r="H857">
        <f>IF(AND(CVEsTime2Fix_FormattedDates910[[#This Row],[Time2Fix]]&gt;99,CVEsTime2Fix_FormattedDates910[[#This Row],[Time2Fix]]&lt;200),1,0)</f>
        <v>0</v>
      </c>
      <c r="I857">
        <f>IF(AND(CVEsTime2Fix_FormattedDates910[[#This Row],[Time2Fix]]&gt;199,CVEsTime2Fix_FormattedDates910[[#This Row],[Time2Fix]]&lt;300),1,0)</f>
        <v>0</v>
      </c>
      <c r="J857">
        <f>IF(AND(CVEsTime2Fix_FormattedDates910[[#This Row],[Time2Fix]]&gt;299,CVEsTime2Fix_FormattedDates910[[#This Row],[Time2Fix]]&lt;400),1,0)</f>
        <v>0</v>
      </c>
      <c r="K857">
        <f>IF(AND(CVEsTime2Fix_FormattedDates910[[#This Row],[Time2Fix]]&gt;399,CVEsTime2Fix_FormattedDates910[[#This Row],[Time2Fix]]&lt;500),1,0)</f>
        <v>0</v>
      </c>
      <c r="L857">
        <f>IF(AND(CVEsTime2Fix_FormattedDates910[[#This Row],[Time2Fix]]&gt;499,CVEsTime2Fix_FormattedDates910[[#This Row],[Time2Fix]]&lt;1000),1,0)</f>
        <v>0</v>
      </c>
    </row>
    <row r="858" spans="1:12" hidden="1" x14ac:dyDescent="0.25">
      <c r="A858" t="s">
        <v>394</v>
      </c>
      <c r="B858" s="11">
        <v>43417</v>
      </c>
      <c r="C858" s="11" t="s">
        <v>1161</v>
      </c>
      <c r="D858" s="15">
        <v>364</v>
      </c>
      <c r="E858">
        <f>IF(CVEsTime2Fix_FormattedDates910[[#This Row],[Time2Fix]]&lt;0,1,0)</f>
        <v>0</v>
      </c>
      <c r="F858">
        <f>IF(AND(CVEsTime2Fix_FormattedDates910[[#This Row],[Time2Fix]]&gt;0,CVEsTime2Fix_FormattedDates910[[#This Row],[Time2Fix]]&lt;50),1,0)</f>
        <v>0</v>
      </c>
      <c r="G858">
        <f>IF(AND(CVEsTime2Fix_FormattedDates910[[#This Row],[Time2Fix]]&gt;49,CVEsTime2Fix_FormattedDates910[[#This Row],[Time2Fix]]&lt;100),1,0)</f>
        <v>0</v>
      </c>
      <c r="H858">
        <f>IF(AND(CVEsTime2Fix_FormattedDates910[[#This Row],[Time2Fix]]&gt;99,CVEsTime2Fix_FormattedDates910[[#This Row],[Time2Fix]]&lt;200),1,0)</f>
        <v>0</v>
      </c>
      <c r="I858">
        <f>IF(AND(CVEsTime2Fix_FormattedDates910[[#This Row],[Time2Fix]]&gt;199,CVEsTime2Fix_FormattedDates910[[#This Row],[Time2Fix]]&lt;300),1,0)</f>
        <v>0</v>
      </c>
      <c r="J858">
        <f>IF(AND(CVEsTime2Fix_FormattedDates910[[#This Row],[Time2Fix]]&gt;299,CVEsTime2Fix_FormattedDates910[[#This Row],[Time2Fix]]&lt;400),1,0)</f>
        <v>1</v>
      </c>
      <c r="K858">
        <f>IF(AND(CVEsTime2Fix_FormattedDates910[[#This Row],[Time2Fix]]&gt;399,CVEsTime2Fix_FormattedDates910[[#This Row],[Time2Fix]]&lt;500),1,0)</f>
        <v>0</v>
      </c>
      <c r="L858">
        <f>IF(AND(CVEsTime2Fix_FormattedDates910[[#This Row],[Time2Fix]]&gt;499,CVEsTime2Fix_FormattedDates910[[#This Row],[Time2Fix]]&lt;1000),1,0)</f>
        <v>0</v>
      </c>
    </row>
    <row r="859" spans="1:12" hidden="1" x14ac:dyDescent="0.25">
      <c r="A859" t="s">
        <v>740</v>
      </c>
      <c r="B859" s="11">
        <v>43790</v>
      </c>
      <c r="C859" s="11"/>
      <c r="D859" s="15"/>
      <c r="E859">
        <f>IF(CVEsTime2Fix_FormattedDates910[[#This Row],[Time2Fix]]&lt;0,1,0)</f>
        <v>0</v>
      </c>
      <c r="F859">
        <f>IF(AND(CVEsTime2Fix_FormattedDates910[[#This Row],[Time2Fix]]&gt;0,CVEsTime2Fix_FormattedDates910[[#This Row],[Time2Fix]]&lt;50),1,0)</f>
        <v>0</v>
      </c>
      <c r="G859">
        <f>IF(AND(CVEsTime2Fix_FormattedDates910[[#This Row],[Time2Fix]]&gt;49,CVEsTime2Fix_FormattedDates910[[#This Row],[Time2Fix]]&lt;100),1,0)</f>
        <v>0</v>
      </c>
      <c r="H859">
        <f>IF(AND(CVEsTime2Fix_FormattedDates910[[#This Row],[Time2Fix]]&gt;99,CVEsTime2Fix_FormattedDates910[[#This Row],[Time2Fix]]&lt;200),1,0)</f>
        <v>0</v>
      </c>
      <c r="I859">
        <f>IF(AND(CVEsTime2Fix_FormattedDates910[[#This Row],[Time2Fix]]&gt;199,CVEsTime2Fix_FormattedDates910[[#This Row],[Time2Fix]]&lt;300),1,0)</f>
        <v>0</v>
      </c>
      <c r="J859">
        <f>IF(AND(CVEsTime2Fix_FormattedDates910[[#This Row],[Time2Fix]]&gt;299,CVEsTime2Fix_FormattedDates910[[#This Row],[Time2Fix]]&lt;400),1,0)</f>
        <v>0</v>
      </c>
      <c r="K859">
        <f>IF(AND(CVEsTime2Fix_FormattedDates910[[#This Row],[Time2Fix]]&gt;399,CVEsTime2Fix_FormattedDates910[[#This Row],[Time2Fix]]&lt;500),1,0)</f>
        <v>0</v>
      </c>
      <c r="L859">
        <f>IF(AND(CVEsTime2Fix_FormattedDates910[[#This Row],[Time2Fix]]&gt;499,CVEsTime2Fix_FormattedDates910[[#This Row],[Time2Fix]]&lt;1000),1,0)</f>
        <v>0</v>
      </c>
    </row>
    <row r="860" spans="1:12" hidden="1" x14ac:dyDescent="0.25">
      <c r="A860" t="s">
        <v>741</v>
      </c>
      <c r="B860" s="11">
        <v>43790</v>
      </c>
      <c r="C860" s="11"/>
      <c r="D860" s="15"/>
      <c r="E860">
        <f>IF(CVEsTime2Fix_FormattedDates910[[#This Row],[Time2Fix]]&lt;0,1,0)</f>
        <v>0</v>
      </c>
      <c r="F860">
        <f>IF(AND(CVEsTime2Fix_FormattedDates910[[#This Row],[Time2Fix]]&gt;0,CVEsTime2Fix_FormattedDates910[[#This Row],[Time2Fix]]&lt;50),1,0)</f>
        <v>0</v>
      </c>
      <c r="G860">
        <f>IF(AND(CVEsTime2Fix_FormattedDates910[[#This Row],[Time2Fix]]&gt;49,CVEsTime2Fix_FormattedDates910[[#This Row],[Time2Fix]]&lt;100),1,0)</f>
        <v>0</v>
      </c>
      <c r="H860">
        <f>IF(AND(CVEsTime2Fix_FormattedDates910[[#This Row],[Time2Fix]]&gt;99,CVEsTime2Fix_FormattedDates910[[#This Row],[Time2Fix]]&lt;200),1,0)</f>
        <v>0</v>
      </c>
      <c r="I860">
        <f>IF(AND(CVEsTime2Fix_FormattedDates910[[#This Row],[Time2Fix]]&gt;199,CVEsTime2Fix_FormattedDates910[[#This Row],[Time2Fix]]&lt;300),1,0)</f>
        <v>0</v>
      </c>
      <c r="J860">
        <f>IF(AND(CVEsTime2Fix_FormattedDates910[[#This Row],[Time2Fix]]&gt;299,CVEsTime2Fix_FormattedDates910[[#This Row],[Time2Fix]]&lt;400),1,0)</f>
        <v>0</v>
      </c>
      <c r="K860">
        <f>IF(AND(CVEsTime2Fix_FormattedDates910[[#This Row],[Time2Fix]]&gt;399,CVEsTime2Fix_FormattedDates910[[#This Row],[Time2Fix]]&lt;500),1,0)</f>
        <v>0</v>
      </c>
      <c r="L860">
        <f>IF(AND(CVEsTime2Fix_FormattedDates910[[#This Row],[Time2Fix]]&gt;499,CVEsTime2Fix_FormattedDates910[[#This Row],[Time2Fix]]&lt;1000),1,0)</f>
        <v>0</v>
      </c>
    </row>
    <row r="861" spans="1:12" hidden="1" x14ac:dyDescent="0.25">
      <c r="A861" t="s">
        <v>742</v>
      </c>
      <c r="B861" s="11">
        <v>43790</v>
      </c>
      <c r="C861" s="11"/>
      <c r="D861" s="15"/>
      <c r="E861">
        <f>IF(CVEsTime2Fix_FormattedDates910[[#This Row],[Time2Fix]]&lt;0,1,0)</f>
        <v>0</v>
      </c>
      <c r="F861">
        <f>IF(AND(CVEsTime2Fix_FormattedDates910[[#This Row],[Time2Fix]]&gt;0,CVEsTime2Fix_FormattedDates910[[#This Row],[Time2Fix]]&lt;50),1,0)</f>
        <v>0</v>
      </c>
      <c r="G861">
        <f>IF(AND(CVEsTime2Fix_FormattedDates910[[#This Row],[Time2Fix]]&gt;49,CVEsTime2Fix_FormattedDates910[[#This Row],[Time2Fix]]&lt;100),1,0)</f>
        <v>0</v>
      </c>
      <c r="H861">
        <f>IF(AND(CVEsTime2Fix_FormattedDates910[[#This Row],[Time2Fix]]&gt;99,CVEsTime2Fix_FormattedDates910[[#This Row],[Time2Fix]]&lt;200),1,0)</f>
        <v>0</v>
      </c>
      <c r="I861">
        <f>IF(AND(CVEsTime2Fix_FormattedDates910[[#This Row],[Time2Fix]]&gt;199,CVEsTime2Fix_FormattedDates910[[#This Row],[Time2Fix]]&lt;300),1,0)</f>
        <v>0</v>
      </c>
      <c r="J861">
        <f>IF(AND(CVEsTime2Fix_FormattedDates910[[#This Row],[Time2Fix]]&gt;299,CVEsTime2Fix_FormattedDates910[[#This Row],[Time2Fix]]&lt;400),1,0)</f>
        <v>0</v>
      </c>
      <c r="K861">
        <f>IF(AND(CVEsTime2Fix_FormattedDates910[[#This Row],[Time2Fix]]&gt;399,CVEsTime2Fix_FormattedDates910[[#This Row],[Time2Fix]]&lt;500),1,0)</f>
        <v>0</v>
      </c>
      <c r="L861">
        <f>IF(AND(CVEsTime2Fix_FormattedDates910[[#This Row],[Time2Fix]]&gt;499,CVEsTime2Fix_FormattedDates910[[#This Row],[Time2Fix]]&lt;1000),1,0)</f>
        <v>0</v>
      </c>
    </row>
    <row r="862" spans="1:12" hidden="1" x14ac:dyDescent="0.25">
      <c r="A862" t="s">
        <v>743</v>
      </c>
      <c r="B862" s="11">
        <v>43790</v>
      </c>
      <c r="C862" s="11"/>
      <c r="D862" s="15"/>
      <c r="E862">
        <f>IF(CVEsTime2Fix_FormattedDates910[[#This Row],[Time2Fix]]&lt;0,1,0)</f>
        <v>0</v>
      </c>
      <c r="F862">
        <f>IF(AND(CVEsTime2Fix_FormattedDates910[[#This Row],[Time2Fix]]&gt;0,CVEsTime2Fix_FormattedDates910[[#This Row],[Time2Fix]]&lt;50),1,0)</f>
        <v>0</v>
      </c>
      <c r="G862">
        <f>IF(AND(CVEsTime2Fix_FormattedDates910[[#This Row],[Time2Fix]]&gt;49,CVEsTime2Fix_FormattedDates910[[#This Row],[Time2Fix]]&lt;100),1,0)</f>
        <v>0</v>
      </c>
      <c r="H862">
        <f>IF(AND(CVEsTime2Fix_FormattedDates910[[#This Row],[Time2Fix]]&gt;99,CVEsTime2Fix_FormattedDates910[[#This Row],[Time2Fix]]&lt;200),1,0)</f>
        <v>0</v>
      </c>
      <c r="I862">
        <f>IF(AND(CVEsTime2Fix_FormattedDates910[[#This Row],[Time2Fix]]&gt;199,CVEsTime2Fix_FormattedDates910[[#This Row],[Time2Fix]]&lt;300),1,0)</f>
        <v>0</v>
      </c>
      <c r="J862">
        <f>IF(AND(CVEsTime2Fix_FormattedDates910[[#This Row],[Time2Fix]]&gt;299,CVEsTime2Fix_FormattedDates910[[#This Row],[Time2Fix]]&lt;400),1,0)</f>
        <v>0</v>
      </c>
      <c r="K862">
        <f>IF(AND(CVEsTime2Fix_FormattedDates910[[#This Row],[Time2Fix]]&gt;399,CVEsTime2Fix_FormattedDates910[[#This Row],[Time2Fix]]&lt;500),1,0)</f>
        <v>0</v>
      </c>
      <c r="L862">
        <f>IF(AND(CVEsTime2Fix_FormattedDates910[[#This Row],[Time2Fix]]&gt;499,CVEsTime2Fix_FormattedDates910[[#This Row],[Time2Fix]]&lt;1000),1,0)</f>
        <v>0</v>
      </c>
    </row>
    <row r="863" spans="1:12" hidden="1" x14ac:dyDescent="0.25">
      <c r="A863" t="s">
        <v>744</v>
      </c>
      <c r="B863" s="11">
        <v>43791</v>
      </c>
      <c r="C863" s="11"/>
      <c r="D863" s="15"/>
      <c r="E863">
        <f>IF(CVEsTime2Fix_FormattedDates910[[#This Row],[Time2Fix]]&lt;0,1,0)</f>
        <v>0</v>
      </c>
      <c r="F863">
        <f>IF(AND(CVEsTime2Fix_FormattedDates910[[#This Row],[Time2Fix]]&gt;0,CVEsTime2Fix_FormattedDates910[[#This Row],[Time2Fix]]&lt;50),1,0)</f>
        <v>0</v>
      </c>
      <c r="G863">
        <f>IF(AND(CVEsTime2Fix_FormattedDates910[[#This Row],[Time2Fix]]&gt;49,CVEsTime2Fix_FormattedDates910[[#This Row],[Time2Fix]]&lt;100),1,0)</f>
        <v>0</v>
      </c>
      <c r="H863">
        <f>IF(AND(CVEsTime2Fix_FormattedDates910[[#This Row],[Time2Fix]]&gt;99,CVEsTime2Fix_FormattedDates910[[#This Row],[Time2Fix]]&lt;200),1,0)</f>
        <v>0</v>
      </c>
      <c r="I863">
        <f>IF(AND(CVEsTime2Fix_FormattedDates910[[#This Row],[Time2Fix]]&gt;199,CVEsTime2Fix_FormattedDates910[[#This Row],[Time2Fix]]&lt;300),1,0)</f>
        <v>0</v>
      </c>
      <c r="J863">
        <f>IF(AND(CVEsTime2Fix_FormattedDates910[[#This Row],[Time2Fix]]&gt;299,CVEsTime2Fix_FormattedDates910[[#This Row],[Time2Fix]]&lt;400),1,0)</f>
        <v>0</v>
      </c>
      <c r="K863">
        <f>IF(AND(CVEsTime2Fix_FormattedDates910[[#This Row],[Time2Fix]]&gt;399,CVEsTime2Fix_FormattedDates910[[#This Row],[Time2Fix]]&lt;500),1,0)</f>
        <v>0</v>
      </c>
      <c r="L863">
        <f>IF(AND(CVEsTime2Fix_FormattedDates910[[#This Row],[Time2Fix]]&gt;499,CVEsTime2Fix_FormattedDates910[[#This Row],[Time2Fix]]&lt;1000),1,0)</f>
        <v>0</v>
      </c>
    </row>
    <row r="864" spans="1:12" hidden="1" x14ac:dyDescent="0.25">
      <c r="A864" t="s">
        <v>745</v>
      </c>
      <c r="B864" s="11">
        <v>43791</v>
      </c>
      <c r="C864" s="11"/>
      <c r="D864" s="15"/>
      <c r="E864">
        <f>IF(CVEsTime2Fix_FormattedDates910[[#This Row],[Time2Fix]]&lt;0,1,0)</f>
        <v>0</v>
      </c>
      <c r="F864">
        <f>IF(AND(CVEsTime2Fix_FormattedDates910[[#This Row],[Time2Fix]]&gt;0,CVEsTime2Fix_FormattedDates910[[#This Row],[Time2Fix]]&lt;50),1,0)</f>
        <v>0</v>
      </c>
      <c r="G864">
        <f>IF(AND(CVEsTime2Fix_FormattedDates910[[#This Row],[Time2Fix]]&gt;49,CVEsTime2Fix_FormattedDates910[[#This Row],[Time2Fix]]&lt;100),1,0)</f>
        <v>0</v>
      </c>
      <c r="H864">
        <f>IF(AND(CVEsTime2Fix_FormattedDates910[[#This Row],[Time2Fix]]&gt;99,CVEsTime2Fix_FormattedDates910[[#This Row],[Time2Fix]]&lt;200),1,0)</f>
        <v>0</v>
      </c>
      <c r="I864">
        <f>IF(AND(CVEsTime2Fix_FormattedDates910[[#This Row],[Time2Fix]]&gt;199,CVEsTime2Fix_FormattedDates910[[#This Row],[Time2Fix]]&lt;300),1,0)</f>
        <v>0</v>
      </c>
      <c r="J864">
        <f>IF(AND(CVEsTime2Fix_FormattedDates910[[#This Row],[Time2Fix]]&gt;299,CVEsTime2Fix_FormattedDates910[[#This Row],[Time2Fix]]&lt;400),1,0)</f>
        <v>0</v>
      </c>
      <c r="K864">
        <f>IF(AND(CVEsTime2Fix_FormattedDates910[[#This Row],[Time2Fix]]&gt;399,CVEsTime2Fix_FormattedDates910[[#This Row],[Time2Fix]]&lt;500),1,0)</f>
        <v>0</v>
      </c>
      <c r="L864">
        <f>IF(AND(CVEsTime2Fix_FormattedDates910[[#This Row],[Time2Fix]]&gt;499,CVEsTime2Fix_FormattedDates910[[#This Row],[Time2Fix]]&lt;1000),1,0)</f>
        <v>0</v>
      </c>
    </row>
    <row r="865" spans="1:12" hidden="1" x14ac:dyDescent="0.25">
      <c r="A865" t="s">
        <v>746</v>
      </c>
      <c r="B865" s="11">
        <v>43801</v>
      </c>
      <c r="C865" s="11"/>
      <c r="D865" s="15"/>
      <c r="E865">
        <f>IF(CVEsTime2Fix_FormattedDates910[[#This Row],[Time2Fix]]&lt;0,1,0)</f>
        <v>0</v>
      </c>
      <c r="F865">
        <f>IF(AND(CVEsTime2Fix_FormattedDates910[[#This Row],[Time2Fix]]&gt;0,CVEsTime2Fix_FormattedDates910[[#This Row],[Time2Fix]]&lt;50),1,0)</f>
        <v>0</v>
      </c>
      <c r="G865">
        <f>IF(AND(CVEsTime2Fix_FormattedDates910[[#This Row],[Time2Fix]]&gt;49,CVEsTime2Fix_FormattedDates910[[#This Row],[Time2Fix]]&lt;100),1,0)</f>
        <v>0</v>
      </c>
      <c r="H865">
        <f>IF(AND(CVEsTime2Fix_FormattedDates910[[#This Row],[Time2Fix]]&gt;99,CVEsTime2Fix_FormattedDates910[[#This Row],[Time2Fix]]&lt;200),1,0)</f>
        <v>0</v>
      </c>
      <c r="I865">
        <f>IF(AND(CVEsTime2Fix_FormattedDates910[[#This Row],[Time2Fix]]&gt;199,CVEsTime2Fix_FormattedDates910[[#This Row],[Time2Fix]]&lt;300),1,0)</f>
        <v>0</v>
      </c>
      <c r="J865">
        <f>IF(AND(CVEsTime2Fix_FormattedDates910[[#This Row],[Time2Fix]]&gt;299,CVEsTime2Fix_FormattedDates910[[#This Row],[Time2Fix]]&lt;400),1,0)</f>
        <v>0</v>
      </c>
      <c r="K865">
        <f>IF(AND(CVEsTime2Fix_FormattedDates910[[#This Row],[Time2Fix]]&gt;399,CVEsTime2Fix_FormattedDates910[[#This Row],[Time2Fix]]&lt;500),1,0)</f>
        <v>0</v>
      </c>
      <c r="L865">
        <f>IF(AND(CVEsTime2Fix_FormattedDates910[[#This Row],[Time2Fix]]&gt;499,CVEsTime2Fix_FormattedDates910[[#This Row],[Time2Fix]]&lt;1000),1,0)</f>
        <v>0</v>
      </c>
    </row>
    <row r="866" spans="1:12" hidden="1" x14ac:dyDescent="0.25">
      <c r="A866" t="s">
        <v>747</v>
      </c>
      <c r="B866" s="11">
        <v>43801</v>
      </c>
      <c r="C866" s="11"/>
      <c r="D866" s="15"/>
      <c r="E866">
        <f>IF(CVEsTime2Fix_FormattedDates910[[#This Row],[Time2Fix]]&lt;0,1,0)</f>
        <v>0</v>
      </c>
      <c r="F866">
        <f>IF(AND(CVEsTime2Fix_FormattedDates910[[#This Row],[Time2Fix]]&gt;0,CVEsTime2Fix_FormattedDates910[[#This Row],[Time2Fix]]&lt;50),1,0)</f>
        <v>0</v>
      </c>
      <c r="G866">
        <f>IF(AND(CVEsTime2Fix_FormattedDates910[[#This Row],[Time2Fix]]&gt;49,CVEsTime2Fix_FormattedDates910[[#This Row],[Time2Fix]]&lt;100),1,0)</f>
        <v>0</v>
      </c>
      <c r="H866">
        <f>IF(AND(CVEsTime2Fix_FormattedDates910[[#This Row],[Time2Fix]]&gt;99,CVEsTime2Fix_FormattedDates910[[#This Row],[Time2Fix]]&lt;200),1,0)</f>
        <v>0</v>
      </c>
      <c r="I866">
        <f>IF(AND(CVEsTime2Fix_FormattedDates910[[#This Row],[Time2Fix]]&gt;199,CVEsTime2Fix_FormattedDates910[[#This Row],[Time2Fix]]&lt;300),1,0)</f>
        <v>0</v>
      </c>
      <c r="J866">
        <f>IF(AND(CVEsTime2Fix_FormattedDates910[[#This Row],[Time2Fix]]&gt;299,CVEsTime2Fix_FormattedDates910[[#This Row],[Time2Fix]]&lt;400),1,0)</f>
        <v>0</v>
      </c>
      <c r="K866">
        <f>IF(AND(CVEsTime2Fix_FormattedDates910[[#This Row],[Time2Fix]]&gt;399,CVEsTime2Fix_FormattedDates910[[#This Row],[Time2Fix]]&lt;500),1,0)</f>
        <v>0</v>
      </c>
      <c r="L866">
        <f>IF(AND(CVEsTime2Fix_FormattedDates910[[#This Row],[Time2Fix]]&gt;499,CVEsTime2Fix_FormattedDates910[[#This Row],[Time2Fix]]&lt;1000),1,0)</f>
        <v>0</v>
      </c>
    </row>
    <row r="867" spans="1:12" hidden="1" x14ac:dyDescent="0.25">
      <c r="A867" t="s">
        <v>748</v>
      </c>
      <c r="B867" s="11">
        <v>43805</v>
      </c>
      <c r="C867" s="11"/>
      <c r="D867" s="15"/>
      <c r="E867">
        <f>IF(CVEsTime2Fix_FormattedDates910[[#This Row],[Time2Fix]]&lt;0,1,0)</f>
        <v>0</v>
      </c>
      <c r="F867">
        <f>IF(AND(CVEsTime2Fix_FormattedDates910[[#This Row],[Time2Fix]]&gt;0,CVEsTime2Fix_FormattedDates910[[#This Row],[Time2Fix]]&lt;50),1,0)</f>
        <v>0</v>
      </c>
      <c r="G867">
        <f>IF(AND(CVEsTime2Fix_FormattedDates910[[#This Row],[Time2Fix]]&gt;49,CVEsTime2Fix_FormattedDates910[[#This Row],[Time2Fix]]&lt;100),1,0)</f>
        <v>0</v>
      </c>
      <c r="H867">
        <f>IF(AND(CVEsTime2Fix_FormattedDates910[[#This Row],[Time2Fix]]&gt;99,CVEsTime2Fix_FormattedDates910[[#This Row],[Time2Fix]]&lt;200),1,0)</f>
        <v>0</v>
      </c>
      <c r="I867">
        <f>IF(AND(CVEsTime2Fix_FormattedDates910[[#This Row],[Time2Fix]]&gt;199,CVEsTime2Fix_FormattedDates910[[#This Row],[Time2Fix]]&lt;300),1,0)</f>
        <v>0</v>
      </c>
      <c r="J867">
        <f>IF(AND(CVEsTime2Fix_FormattedDates910[[#This Row],[Time2Fix]]&gt;299,CVEsTime2Fix_FormattedDates910[[#This Row],[Time2Fix]]&lt;400),1,0)</f>
        <v>0</v>
      </c>
      <c r="K867">
        <f>IF(AND(CVEsTime2Fix_FormattedDates910[[#This Row],[Time2Fix]]&gt;399,CVEsTime2Fix_FormattedDates910[[#This Row],[Time2Fix]]&lt;500),1,0)</f>
        <v>0</v>
      </c>
      <c r="L867">
        <f>IF(AND(CVEsTime2Fix_FormattedDates910[[#This Row],[Time2Fix]]&gt;499,CVEsTime2Fix_FormattedDates910[[#This Row],[Time2Fix]]&lt;1000),1,0)</f>
        <v>0</v>
      </c>
    </row>
    <row r="868" spans="1:12" hidden="1" x14ac:dyDescent="0.25">
      <c r="A868" t="s">
        <v>749</v>
      </c>
      <c r="B868" s="11">
        <v>43807</v>
      </c>
      <c r="C868" s="11"/>
      <c r="D868" s="15"/>
      <c r="E868">
        <f>IF(CVEsTime2Fix_FormattedDates910[[#This Row],[Time2Fix]]&lt;0,1,0)</f>
        <v>0</v>
      </c>
      <c r="F868">
        <f>IF(AND(CVEsTime2Fix_FormattedDates910[[#This Row],[Time2Fix]]&gt;0,CVEsTime2Fix_FormattedDates910[[#This Row],[Time2Fix]]&lt;50),1,0)</f>
        <v>0</v>
      </c>
      <c r="G868">
        <f>IF(AND(CVEsTime2Fix_FormattedDates910[[#This Row],[Time2Fix]]&gt;49,CVEsTime2Fix_FormattedDates910[[#This Row],[Time2Fix]]&lt;100),1,0)</f>
        <v>0</v>
      </c>
      <c r="H868">
        <f>IF(AND(CVEsTime2Fix_FormattedDates910[[#This Row],[Time2Fix]]&gt;99,CVEsTime2Fix_FormattedDates910[[#This Row],[Time2Fix]]&lt;200),1,0)</f>
        <v>0</v>
      </c>
      <c r="I868">
        <f>IF(AND(CVEsTime2Fix_FormattedDates910[[#This Row],[Time2Fix]]&gt;199,CVEsTime2Fix_FormattedDates910[[#This Row],[Time2Fix]]&lt;300),1,0)</f>
        <v>0</v>
      </c>
      <c r="J868">
        <f>IF(AND(CVEsTime2Fix_FormattedDates910[[#This Row],[Time2Fix]]&gt;299,CVEsTime2Fix_FormattedDates910[[#This Row],[Time2Fix]]&lt;400),1,0)</f>
        <v>0</v>
      </c>
      <c r="K868">
        <f>IF(AND(CVEsTime2Fix_FormattedDates910[[#This Row],[Time2Fix]]&gt;399,CVEsTime2Fix_FormattedDates910[[#This Row],[Time2Fix]]&lt;500),1,0)</f>
        <v>0</v>
      </c>
      <c r="L868">
        <f>IF(AND(CVEsTime2Fix_FormattedDates910[[#This Row],[Time2Fix]]&gt;499,CVEsTime2Fix_FormattedDates910[[#This Row],[Time2Fix]]&lt;1000),1,0)</f>
        <v>0</v>
      </c>
    </row>
    <row r="869" spans="1:12" hidden="1" x14ac:dyDescent="0.25">
      <c r="A869" t="s">
        <v>750</v>
      </c>
      <c r="B869" s="11">
        <v>43807</v>
      </c>
      <c r="C869" s="11"/>
      <c r="D869" s="15"/>
      <c r="E869">
        <f>IF(CVEsTime2Fix_FormattedDates910[[#This Row],[Time2Fix]]&lt;0,1,0)</f>
        <v>0</v>
      </c>
      <c r="F869">
        <f>IF(AND(CVEsTime2Fix_FormattedDates910[[#This Row],[Time2Fix]]&gt;0,CVEsTime2Fix_FormattedDates910[[#This Row],[Time2Fix]]&lt;50),1,0)</f>
        <v>0</v>
      </c>
      <c r="G869">
        <f>IF(AND(CVEsTime2Fix_FormattedDates910[[#This Row],[Time2Fix]]&gt;49,CVEsTime2Fix_FormattedDates910[[#This Row],[Time2Fix]]&lt;100),1,0)</f>
        <v>0</v>
      </c>
      <c r="H869">
        <f>IF(AND(CVEsTime2Fix_FormattedDates910[[#This Row],[Time2Fix]]&gt;99,CVEsTime2Fix_FormattedDates910[[#This Row],[Time2Fix]]&lt;200),1,0)</f>
        <v>0</v>
      </c>
      <c r="I869">
        <f>IF(AND(CVEsTime2Fix_FormattedDates910[[#This Row],[Time2Fix]]&gt;199,CVEsTime2Fix_FormattedDates910[[#This Row],[Time2Fix]]&lt;300),1,0)</f>
        <v>0</v>
      </c>
      <c r="J869">
        <f>IF(AND(CVEsTime2Fix_FormattedDates910[[#This Row],[Time2Fix]]&gt;299,CVEsTime2Fix_FormattedDates910[[#This Row],[Time2Fix]]&lt;400),1,0)</f>
        <v>0</v>
      </c>
      <c r="K869">
        <f>IF(AND(CVEsTime2Fix_FormattedDates910[[#This Row],[Time2Fix]]&gt;399,CVEsTime2Fix_FormattedDates910[[#This Row],[Time2Fix]]&lt;500),1,0)</f>
        <v>0</v>
      </c>
      <c r="L869">
        <f>IF(AND(CVEsTime2Fix_FormattedDates910[[#This Row],[Time2Fix]]&gt;499,CVEsTime2Fix_FormattedDates910[[#This Row],[Time2Fix]]&lt;1000),1,0)</f>
        <v>0</v>
      </c>
    </row>
    <row r="870" spans="1:12" hidden="1" x14ac:dyDescent="0.25">
      <c r="A870" t="s">
        <v>751</v>
      </c>
      <c r="B870" s="11">
        <v>43808</v>
      </c>
      <c r="C870" s="11"/>
      <c r="D870" s="15"/>
      <c r="E870">
        <f>IF(CVEsTime2Fix_FormattedDates910[[#This Row],[Time2Fix]]&lt;0,1,0)</f>
        <v>0</v>
      </c>
      <c r="F870">
        <f>IF(AND(CVEsTime2Fix_FormattedDates910[[#This Row],[Time2Fix]]&gt;0,CVEsTime2Fix_FormattedDates910[[#This Row],[Time2Fix]]&lt;50),1,0)</f>
        <v>0</v>
      </c>
      <c r="G870">
        <f>IF(AND(CVEsTime2Fix_FormattedDates910[[#This Row],[Time2Fix]]&gt;49,CVEsTime2Fix_FormattedDates910[[#This Row],[Time2Fix]]&lt;100),1,0)</f>
        <v>0</v>
      </c>
      <c r="H870">
        <f>IF(AND(CVEsTime2Fix_FormattedDates910[[#This Row],[Time2Fix]]&gt;99,CVEsTime2Fix_FormattedDates910[[#This Row],[Time2Fix]]&lt;200),1,0)</f>
        <v>0</v>
      </c>
      <c r="I870">
        <f>IF(AND(CVEsTime2Fix_FormattedDates910[[#This Row],[Time2Fix]]&gt;199,CVEsTime2Fix_FormattedDates910[[#This Row],[Time2Fix]]&lt;300),1,0)</f>
        <v>0</v>
      </c>
      <c r="J870">
        <f>IF(AND(CVEsTime2Fix_FormattedDates910[[#This Row],[Time2Fix]]&gt;299,CVEsTime2Fix_FormattedDates910[[#This Row],[Time2Fix]]&lt;400),1,0)</f>
        <v>0</v>
      </c>
      <c r="K870">
        <f>IF(AND(CVEsTime2Fix_FormattedDates910[[#This Row],[Time2Fix]]&gt;399,CVEsTime2Fix_FormattedDates910[[#This Row],[Time2Fix]]&lt;500),1,0)</f>
        <v>0</v>
      </c>
      <c r="L870">
        <f>IF(AND(CVEsTime2Fix_FormattedDates910[[#This Row],[Time2Fix]]&gt;499,CVEsTime2Fix_FormattedDates910[[#This Row],[Time2Fix]]&lt;1000),1,0)</f>
        <v>0</v>
      </c>
    </row>
    <row r="871" spans="1:12" hidden="1" x14ac:dyDescent="0.25">
      <c r="A871" t="s">
        <v>752</v>
      </c>
      <c r="B871" s="11">
        <v>43811</v>
      </c>
      <c r="C871" s="11"/>
      <c r="D871" s="15"/>
      <c r="E871">
        <f>IF(CVEsTime2Fix_FormattedDates910[[#This Row],[Time2Fix]]&lt;0,1,0)</f>
        <v>0</v>
      </c>
      <c r="F871">
        <f>IF(AND(CVEsTime2Fix_FormattedDates910[[#This Row],[Time2Fix]]&gt;0,CVEsTime2Fix_FormattedDates910[[#This Row],[Time2Fix]]&lt;50),1,0)</f>
        <v>0</v>
      </c>
      <c r="G871">
        <f>IF(AND(CVEsTime2Fix_FormattedDates910[[#This Row],[Time2Fix]]&gt;49,CVEsTime2Fix_FormattedDates910[[#This Row],[Time2Fix]]&lt;100),1,0)</f>
        <v>0</v>
      </c>
      <c r="H871">
        <f>IF(AND(CVEsTime2Fix_FormattedDates910[[#This Row],[Time2Fix]]&gt;99,CVEsTime2Fix_FormattedDates910[[#This Row],[Time2Fix]]&lt;200),1,0)</f>
        <v>0</v>
      </c>
      <c r="I871">
        <f>IF(AND(CVEsTime2Fix_FormattedDates910[[#This Row],[Time2Fix]]&gt;199,CVEsTime2Fix_FormattedDates910[[#This Row],[Time2Fix]]&lt;300),1,0)</f>
        <v>0</v>
      </c>
      <c r="J871">
        <f>IF(AND(CVEsTime2Fix_FormattedDates910[[#This Row],[Time2Fix]]&gt;299,CVEsTime2Fix_FormattedDates910[[#This Row],[Time2Fix]]&lt;400),1,0)</f>
        <v>0</v>
      </c>
      <c r="K871">
        <f>IF(AND(CVEsTime2Fix_FormattedDates910[[#This Row],[Time2Fix]]&gt;399,CVEsTime2Fix_FormattedDates910[[#This Row],[Time2Fix]]&lt;500),1,0)</f>
        <v>0</v>
      </c>
      <c r="L871">
        <f>IF(AND(CVEsTime2Fix_FormattedDates910[[#This Row],[Time2Fix]]&gt;499,CVEsTime2Fix_FormattedDates910[[#This Row],[Time2Fix]]&lt;1000),1,0)</f>
        <v>0</v>
      </c>
    </row>
    <row r="872" spans="1:12" hidden="1" x14ac:dyDescent="0.25">
      <c r="A872" t="s">
        <v>753</v>
      </c>
      <c r="B872" s="11">
        <v>43811</v>
      </c>
      <c r="C872" s="11"/>
      <c r="D872" s="15"/>
      <c r="E872">
        <f>IF(CVEsTime2Fix_FormattedDates910[[#This Row],[Time2Fix]]&lt;0,1,0)</f>
        <v>0</v>
      </c>
      <c r="F872">
        <f>IF(AND(CVEsTime2Fix_FormattedDates910[[#This Row],[Time2Fix]]&gt;0,CVEsTime2Fix_FormattedDates910[[#This Row],[Time2Fix]]&lt;50),1,0)</f>
        <v>0</v>
      </c>
      <c r="G872">
        <f>IF(AND(CVEsTime2Fix_FormattedDates910[[#This Row],[Time2Fix]]&gt;49,CVEsTime2Fix_FormattedDates910[[#This Row],[Time2Fix]]&lt;100),1,0)</f>
        <v>0</v>
      </c>
      <c r="H872">
        <f>IF(AND(CVEsTime2Fix_FormattedDates910[[#This Row],[Time2Fix]]&gt;99,CVEsTime2Fix_FormattedDates910[[#This Row],[Time2Fix]]&lt;200),1,0)</f>
        <v>0</v>
      </c>
      <c r="I872">
        <f>IF(AND(CVEsTime2Fix_FormattedDates910[[#This Row],[Time2Fix]]&gt;199,CVEsTime2Fix_FormattedDates910[[#This Row],[Time2Fix]]&lt;300),1,0)</f>
        <v>0</v>
      </c>
      <c r="J872">
        <f>IF(AND(CVEsTime2Fix_FormattedDates910[[#This Row],[Time2Fix]]&gt;299,CVEsTime2Fix_FormattedDates910[[#This Row],[Time2Fix]]&lt;400),1,0)</f>
        <v>0</v>
      </c>
      <c r="K872">
        <f>IF(AND(CVEsTime2Fix_FormattedDates910[[#This Row],[Time2Fix]]&gt;399,CVEsTime2Fix_FormattedDates910[[#This Row],[Time2Fix]]&lt;500),1,0)</f>
        <v>0</v>
      </c>
      <c r="L872">
        <f>IF(AND(CVEsTime2Fix_FormattedDates910[[#This Row],[Time2Fix]]&gt;499,CVEsTime2Fix_FormattedDates910[[#This Row],[Time2Fix]]&lt;1000),1,0)</f>
        <v>0</v>
      </c>
    </row>
    <row r="873" spans="1:12" hidden="1" x14ac:dyDescent="0.25">
      <c r="A873" t="s">
        <v>754</v>
      </c>
      <c r="B873" s="11">
        <v>43832</v>
      </c>
      <c r="C873" s="11"/>
      <c r="D873" s="15"/>
      <c r="E873">
        <f>IF(CVEsTime2Fix_FormattedDates910[[#This Row],[Time2Fix]]&lt;0,1,0)</f>
        <v>0</v>
      </c>
      <c r="F873">
        <f>IF(AND(CVEsTime2Fix_FormattedDates910[[#This Row],[Time2Fix]]&gt;0,CVEsTime2Fix_FormattedDates910[[#This Row],[Time2Fix]]&lt;50),1,0)</f>
        <v>0</v>
      </c>
      <c r="G873">
        <f>IF(AND(CVEsTime2Fix_FormattedDates910[[#This Row],[Time2Fix]]&gt;49,CVEsTime2Fix_FormattedDates910[[#This Row],[Time2Fix]]&lt;100),1,0)</f>
        <v>0</v>
      </c>
      <c r="H873">
        <f>IF(AND(CVEsTime2Fix_FormattedDates910[[#This Row],[Time2Fix]]&gt;99,CVEsTime2Fix_FormattedDates910[[#This Row],[Time2Fix]]&lt;200),1,0)</f>
        <v>0</v>
      </c>
      <c r="I873">
        <f>IF(AND(CVEsTime2Fix_FormattedDates910[[#This Row],[Time2Fix]]&gt;199,CVEsTime2Fix_FormattedDates910[[#This Row],[Time2Fix]]&lt;300),1,0)</f>
        <v>0</v>
      </c>
      <c r="J873">
        <f>IF(AND(CVEsTime2Fix_FormattedDates910[[#This Row],[Time2Fix]]&gt;299,CVEsTime2Fix_FormattedDates910[[#This Row],[Time2Fix]]&lt;400),1,0)</f>
        <v>0</v>
      </c>
      <c r="K873">
        <f>IF(AND(CVEsTime2Fix_FormattedDates910[[#This Row],[Time2Fix]]&gt;399,CVEsTime2Fix_FormattedDates910[[#This Row],[Time2Fix]]&lt;500),1,0)</f>
        <v>0</v>
      </c>
      <c r="L873">
        <f>IF(AND(CVEsTime2Fix_FormattedDates910[[#This Row],[Time2Fix]]&gt;499,CVEsTime2Fix_FormattedDates910[[#This Row],[Time2Fix]]&lt;1000),1,0)</f>
        <v>0</v>
      </c>
    </row>
    <row r="874" spans="1:12" x14ac:dyDescent="0.25">
      <c r="A874" t="s">
        <v>34</v>
      </c>
      <c r="B874" s="11">
        <v>43832</v>
      </c>
      <c r="C874" s="11">
        <v>43792</v>
      </c>
      <c r="D874" s="15">
        <v>-40</v>
      </c>
      <c r="E874">
        <f>IF(CVEsTime2Fix_FormattedDates910[[#This Row],[Time2Fix]]&lt;0,1,0)</f>
        <v>1</v>
      </c>
      <c r="F874">
        <f>IF(AND(CVEsTime2Fix_FormattedDates910[[#This Row],[Time2Fix]]&gt;0,CVEsTime2Fix_FormattedDates910[[#This Row],[Time2Fix]]&lt;50),1,0)</f>
        <v>0</v>
      </c>
      <c r="G874">
        <f>IF(AND(CVEsTime2Fix_FormattedDates910[[#This Row],[Time2Fix]]&gt;49,CVEsTime2Fix_FormattedDates910[[#This Row],[Time2Fix]]&lt;100),1,0)</f>
        <v>0</v>
      </c>
      <c r="H874">
        <f>IF(AND(CVEsTime2Fix_FormattedDates910[[#This Row],[Time2Fix]]&gt;99,CVEsTime2Fix_FormattedDates910[[#This Row],[Time2Fix]]&lt;200),1,0)</f>
        <v>0</v>
      </c>
      <c r="I874">
        <f>IF(AND(CVEsTime2Fix_FormattedDates910[[#This Row],[Time2Fix]]&gt;199,CVEsTime2Fix_FormattedDates910[[#This Row],[Time2Fix]]&lt;300),1,0)</f>
        <v>0</v>
      </c>
      <c r="J874">
        <f>IF(AND(CVEsTime2Fix_FormattedDates910[[#This Row],[Time2Fix]]&gt;299,CVEsTime2Fix_FormattedDates910[[#This Row],[Time2Fix]]&lt;400),1,0)</f>
        <v>0</v>
      </c>
      <c r="K874">
        <f>IF(AND(CVEsTime2Fix_FormattedDates910[[#This Row],[Time2Fix]]&gt;399,CVEsTime2Fix_FormattedDates910[[#This Row],[Time2Fix]]&lt;500),1,0)</f>
        <v>0</v>
      </c>
      <c r="L874">
        <f>IF(AND(CVEsTime2Fix_FormattedDates910[[#This Row],[Time2Fix]]&gt;499,CVEsTime2Fix_FormattedDates910[[#This Row],[Time2Fix]]&lt;1000),1,0)</f>
        <v>0</v>
      </c>
    </row>
    <row r="875" spans="1:12" hidden="1" x14ac:dyDescent="0.25">
      <c r="A875" t="s">
        <v>36</v>
      </c>
      <c r="B875" s="11">
        <v>43832</v>
      </c>
      <c r="C875" s="11">
        <v>43859</v>
      </c>
      <c r="D875" s="15">
        <v>27</v>
      </c>
      <c r="E875">
        <f>IF(CVEsTime2Fix_FormattedDates910[[#This Row],[Time2Fix]]&lt;0,1,0)</f>
        <v>0</v>
      </c>
      <c r="F875">
        <f>IF(AND(CVEsTime2Fix_FormattedDates910[[#This Row],[Time2Fix]]&gt;0,CVEsTime2Fix_FormattedDates910[[#This Row],[Time2Fix]]&lt;50),1,0)</f>
        <v>1</v>
      </c>
      <c r="G875">
        <f>IF(AND(CVEsTime2Fix_FormattedDates910[[#This Row],[Time2Fix]]&gt;49,CVEsTime2Fix_FormattedDates910[[#This Row],[Time2Fix]]&lt;100),1,0)</f>
        <v>0</v>
      </c>
      <c r="H875">
        <f>IF(AND(CVEsTime2Fix_FormattedDates910[[#This Row],[Time2Fix]]&gt;99,CVEsTime2Fix_FormattedDates910[[#This Row],[Time2Fix]]&lt;200),1,0)</f>
        <v>0</v>
      </c>
      <c r="I875">
        <f>IF(AND(CVEsTime2Fix_FormattedDates910[[#This Row],[Time2Fix]]&gt;199,CVEsTime2Fix_FormattedDates910[[#This Row],[Time2Fix]]&lt;300),1,0)</f>
        <v>0</v>
      </c>
      <c r="J875">
        <f>IF(AND(CVEsTime2Fix_FormattedDates910[[#This Row],[Time2Fix]]&gt;299,CVEsTime2Fix_FormattedDates910[[#This Row],[Time2Fix]]&lt;400),1,0)</f>
        <v>0</v>
      </c>
      <c r="K875">
        <f>IF(AND(CVEsTime2Fix_FormattedDates910[[#This Row],[Time2Fix]]&gt;399,CVEsTime2Fix_FormattedDates910[[#This Row],[Time2Fix]]&lt;500),1,0)</f>
        <v>0</v>
      </c>
      <c r="L875">
        <f>IF(AND(CVEsTime2Fix_FormattedDates910[[#This Row],[Time2Fix]]&gt;499,CVEsTime2Fix_FormattedDates910[[#This Row],[Time2Fix]]&lt;1000),1,0)</f>
        <v>0</v>
      </c>
    </row>
    <row r="876" spans="1:12" hidden="1" x14ac:dyDescent="0.25">
      <c r="A876" t="s">
        <v>37</v>
      </c>
      <c r="B876" s="11">
        <v>43832</v>
      </c>
      <c r="C876" s="11">
        <v>43859</v>
      </c>
      <c r="D876" s="15">
        <v>27</v>
      </c>
      <c r="E876">
        <f>IF(CVEsTime2Fix_FormattedDates910[[#This Row],[Time2Fix]]&lt;0,1,0)</f>
        <v>0</v>
      </c>
      <c r="F876">
        <f>IF(AND(CVEsTime2Fix_FormattedDates910[[#This Row],[Time2Fix]]&gt;0,CVEsTime2Fix_FormattedDates910[[#This Row],[Time2Fix]]&lt;50),1,0)</f>
        <v>1</v>
      </c>
      <c r="G876">
        <f>IF(AND(CVEsTime2Fix_FormattedDates910[[#This Row],[Time2Fix]]&gt;49,CVEsTime2Fix_FormattedDates910[[#This Row],[Time2Fix]]&lt;100),1,0)</f>
        <v>0</v>
      </c>
      <c r="H876">
        <f>IF(AND(CVEsTime2Fix_FormattedDates910[[#This Row],[Time2Fix]]&gt;99,CVEsTime2Fix_FormattedDates910[[#This Row],[Time2Fix]]&lt;200),1,0)</f>
        <v>0</v>
      </c>
      <c r="I876">
        <f>IF(AND(CVEsTime2Fix_FormattedDates910[[#This Row],[Time2Fix]]&gt;199,CVEsTime2Fix_FormattedDates910[[#This Row],[Time2Fix]]&lt;300),1,0)</f>
        <v>0</v>
      </c>
      <c r="J876">
        <f>IF(AND(CVEsTime2Fix_FormattedDates910[[#This Row],[Time2Fix]]&gt;299,CVEsTime2Fix_FormattedDates910[[#This Row],[Time2Fix]]&lt;400),1,0)</f>
        <v>0</v>
      </c>
      <c r="K876">
        <f>IF(AND(CVEsTime2Fix_FormattedDates910[[#This Row],[Time2Fix]]&gt;399,CVEsTime2Fix_FormattedDates910[[#This Row],[Time2Fix]]&lt;500),1,0)</f>
        <v>0</v>
      </c>
      <c r="L876">
        <f>IF(AND(CVEsTime2Fix_FormattedDates910[[#This Row],[Time2Fix]]&gt;499,CVEsTime2Fix_FormattedDates910[[#This Row],[Time2Fix]]&lt;1000),1,0)</f>
        <v>0</v>
      </c>
    </row>
    <row r="877" spans="1:12" hidden="1" x14ac:dyDescent="0.25">
      <c r="A877" t="s">
        <v>38</v>
      </c>
      <c r="B877" s="11">
        <v>43895</v>
      </c>
      <c r="C877" s="11">
        <v>44077</v>
      </c>
      <c r="D877" s="15">
        <v>182</v>
      </c>
      <c r="E877">
        <f>IF(CVEsTime2Fix_FormattedDates910[[#This Row],[Time2Fix]]&lt;0,1,0)</f>
        <v>0</v>
      </c>
      <c r="F877">
        <f>IF(AND(CVEsTime2Fix_FormattedDates910[[#This Row],[Time2Fix]]&gt;0,CVEsTime2Fix_FormattedDates910[[#This Row],[Time2Fix]]&lt;50),1,0)</f>
        <v>0</v>
      </c>
      <c r="G877">
        <f>IF(AND(CVEsTime2Fix_FormattedDates910[[#This Row],[Time2Fix]]&gt;49,CVEsTime2Fix_FormattedDates910[[#This Row],[Time2Fix]]&lt;100),1,0)</f>
        <v>0</v>
      </c>
      <c r="H877">
        <f>IF(AND(CVEsTime2Fix_FormattedDates910[[#This Row],[Time2Fix]]&gt;99,CVEsTime2Fix_FormattedDates910[[#This Row],[Time2Fix]]&lt;200),1,0)</f>
        <v>1</v>
      </c>
      <c r="I877">
        <f>IF(AND(CVEsTime2Fix_FormattedDates910[[#This Row],[Time2Fix]]&gt;199,CVEsTime2Fix_FormattedDates910[[#This Row],[Time2Fix]]&lt;300),1,0)</f>
        <v>0</v>
      </c>
      <c r="J877">
        <f>IF(AND(CVEsTime2Fix_FormattedDates910[[#This Row],[Time2Fix]]&gt;299,CVEsTime2Fix_FormattedDates910[[#This Row],[Time2Fix]]&lt;400),1,0)</f>
        <v>0</v>
      </c>
      <c r="K877">
        <f>IF(AND(CVEsTime2Fix_FormattedDates910[[#This Row],[Time2Fix]]&gt;399,CVEsTime2Fix_FormattedDates910[[#This Row],[Time2Fix]]&lt;500),1,0)</f>
        <v>0</v>
      </c>
      <c r="L877">
        <f>IF(AND(CVEsTime2Fix_FormattedDates910[[#This Row],[Time2Fix]]&gt;499,CVEsTime2Fix_FormattedDates910[[#This Row],[Time2Fix]]&lt;1000),1,0)</f>
        <v>0</v>
      </c>
    </row>
    <row r="878" spans="1:12" hidden="1" x14ac:dyDescent="0.25">
      <c r="A878" t="s">
        <v>40</v>
      </c>
      <c r="B878" s="11">
        <v>43895</v>
      </c>
      <c r="C878" s="11">
        <v>44077</v>
      </c>
      <c r="D878" s="15">
        <v>182</v>
      </c>
      <c r="E878">
        <f>IF(CVEsTime2Fix_FormattedDates910[[#This Row],[Time2Fix]]&lt;0,1,0)</f>
        <v>0</v>
      </c>
      <c r="F878">
        <f>IF(AND(CVEsTime2Fix_FormattedDates910[[#This Row],[Time2Fix]]&gt;0,CVEsTime2Fix_FormattedDates910[[#This Row],[Time2Fix]]&lt;50),1,0)</f>
        <v>0</v>
      </c>
      <c r="G878">
        <f>IF(AND(CVEsTime2Fix_FormattedDates910[[#This Row],[Time2Fix]]&gt;49,CVEsTime2Fix_FormattedDates910[[#This Row],[Time2Fix]]&lt;100),1,0)</f>
        <v>0</v>
      </c>
      <c r="H878">
        <f>IF(AND(CVEsTime2Fix_FormattedDates910[[#This Row],[Time2Fix]]&gt;99,CVEsTime2Fix_FormattedDates910[[#This Row],[Time2Fix]]&lt;200),1,0)</f>
        <v>1</v>
      </c>
      <c r="I878">
        <f>IF(AND(CVEsTime2Fix_FormattedDates910[[#This Row],[Time2Fix]]&gt;199,CVEsTime2Fix_FormattedDates910[[#This Row],[Time2Fix]]&lt;300),1,0)</f>
        <v>0</v>
      </c>
      <c r="J878">
        <f>IF(AND(CVEsTime2Fix_FormattedDates910[[#This Row],[Time2Fix]]&gt;299,CVEsTime2Fix_FormattedDates910[[#This Row],[Time2Fix]]&lt;400),1,0)</f>
        <v>0</v>
      </c>
      <c r="K878">
        <f>IF(AND(CVEsTime2Fix_FormattedDates910[[#This Row],[Time2Fix]]&gt;399,CVEsTime2Fix_FormattedDates910[[#This Row],[Time2Fix]]&lt;500),1,0)</f>
        <v>0</v>
      </c>
      <c r="L878">
        <f>IF(AND(CVEsTime2Fix_FormattedDates910[[#This Row],[Time2Fix]]&gt;499,CVEsTime2Fix_FormattedDates910[[#This Row],[Time2Fix]]&lt;1000),1,0)</f>
        <v>0</v>
      </c>
    </row>
    <row r="879" spans="1:12" hidden="1" x14ac:dyDescent="0.25">
      <c r="A879" t="s">
        <v>41</v>
      </c>
      <c r="B879" s="11">
        <v>43895</v>
      </c>
      <c r="C879" s="11">
        <v>44077</v>
      </c>
      <c r="D879" s="15">
        <v>182</v>
      </c>
      <c r="E879">
        <f>IF(CVEsTime2Fix_FormattedDates910[[#This Row],[Time2Fix]]&lt;0,1,0)</f>
        <v>0</v>
      </c>
      <c r="F879">
        <f>IF(AND(CVEsTime2Fix_FormattedDates910[[#This Row],[Time2Fix]]&gt;0,CVEsTime2Fix_FormattedDates910[[#This Row],[Time2Fix]]&lt;50),1,0)</f>
        <v>0</v>
      </c>
      <c r="G879">
        <f>IF(AND(CVEsTime2Fix_FormattedDates910[[#This Row],[Time2Fix]]&gt;49,CVEsTime2Fix_FormattedDates910[[#This Row],[Time2Fix]]&lt;100),1,0)</f>
        <v>0</v>
      </c>
      <c r="H879">
        <f>IF(AND(CVEsTime2Fix_FormattedDates910[[#This Row],[Time2Fix]]&gt;99,CVEsTime2Fix_FormattedDates910[[#This Row],[Time2Fix]]&lt;200),1,0)</f>
        <v>1</v>
      </c>
      <c r="I879">
        <f>IF(AND(CVEsTime2Fix_FormattedDates910[[#This Row],[Time2Fix]]&gt;199,CVEsTime2Fix_FormattedDates910[[#This Row],[Time2Fix]]&lt;300),1,0)</f>
        <v>0</v>
      </c>
      <c r="J879">
        <f>IF(AND(CVEsTime2Fix_FormattedDates910[[#This Row],[Time2Fix]]&gt;299,CVEsTime2Fix_FormattedDates910[[#This Row],[Time2Fix]]&lt;400),1,0)</f>
        <v>0</v>
      </c>
      <c r="K879">
        <f>IF(AND(CVEsTime2Fix_FormattedDates910[[#This Row],[Time2Fix]]&gt;399,CVEsTime2Fix_FormattedDates910[[#This Row],[Time2Fix]]&lt;500),1,0)</f>
        <v>0</v>
      </c>
      <c r="L879">
        <f>IF(AND(CVEsTime2Fix_FormattedDates910[[#This Row],[Time2Fix]]&gt;499,CVEsTime2Fix_FormattedDates910[[#This Row],[Time2Fix]]&lt;1000),1,0)</f>
        <v>0</v>
      </c>
    </row>
    <row r="880" spans="1:12" hidden="1" x14ac:dyDescent="0.25">
      <c r="A880" t="s">
        <v>755</v>
      </c>
      <c r="B880" s="11">
        <v>43444</v>
      </c>
      <c r="C880" s="11">
        <v>43560</v>
      </c>
      <c r="D880" s="15">
        <v>116</v>
      </c>
      <c r="E880">
        <f>IF(CVEsTime2Fix_FormattedDates910[[#This Row],[Time2Fix]]&lt;0,1,0)</f>
        <v>0</v>
      </c>
      <c r="F880">
        <f>IF(AND(CVEsTime2Fix_FormattedDates910[[#This Row],[Time2Fix]]&gt;0,CVEsTime2Fix_FormattedDates910[[#This Row],[Time2Fix]]&lt;50),1,0)</f>
        <v>0</v>
      </c>
      <c r="G880">
        <f>IF(AND(CVEsTime2Fix_FormattedDates910[[#This Row],[Time2Fix]]&gt;49,CVEsTime2Fix_FormattedDates910[[#This Row],[Time2Fix]]&lt;100),1,0)</f>
        <v>0</v>
      </c>
      <c r="H880">
        <f>IF(AND(CVEsTime2Fix_FormattedDates910[[#This Row],[Time2Fix]]&gt;99,CVEsTime2Fix_FormattedDates910[[#This Row],[Time2Fix]]&lt;200),1,0)</f>
        <v>1</v>
      </c>
      <c r="I880">
        <f>IF(AND(CVEsTime2Fix_FormattedDates910[[#This Row],[Time2Fix]]&gt;199,CVEsTime2Fix_FormattedDates910[[#This Row],[Time2Fix]]&lt;300),1,0)</f>
        <v>0</v>
      </c>
      <c r="J880">
        <f>IF(AND(CVEsTime2Fix_FormattedDates910[[#This Row],[Time2Fix]]&gt;299,CVEsTime2Fix_FormattedDates910[[#This Row],[Time2Fix]]&lt;400),1,0)</f>
        <v>0</v>
      </c>
      <c r="K880">
        <f>IF(AND(CVEsTime2Fix_FormattedDates910[[#This Row],[Time2Fix]]&gt;399,CVEsTime2Fix_FormattedDates910[[#This Row],[Time2Fix]]&lt;500),1,0)</f>
        <v>0</v>
      </c>
      <c r="L880">
        <f>IF(AND(CVEsTime2Fix_FormattedDates910[[#This Row],[Time2Fix]]&gt;499,CVEsTime2Fix_FormattedDates910[[#This Row],[Time2Fix]]&lt;1000),1,0)</f>
        <v>0</v>
      </c>
    </row>
    <row r="881" spans="1:12" hidden="1" x14ac:dyDescent="0.25">
      <c r="A881" t="s">
        <v>756</v>
      </c>
      <c r="B881" s="11">
        <v>43444</v>
      </c>
      <c r="C881" s="11">
        <v>43556</v>
      </c>
      <c r="D881" s="15">
        <v>112</v>
      </c>
      <c r="E881">
        <f>IF(CVEsTime2Fix_FormattedDates910[[#This Row],[Time2Fix]]&lt;0,1,0)</f>
        <v>0</v>
      </c>
      <c r="F881">
        <f>IF(AND(CVEsTime2Fix_FormattedDates910[[#This Row],[Time2Fix]]&gt;0,CVEsTime2Fix_FormattedDates910[[#This Row],[Time2Fix]]&lt;50),1,0)</f>
        <v>0</v>
      </c>
      <c r="G881">
        <f>IF(AND(CVEsTime2Fix_FormattedDates910[[#This Row],[Time2Fix]]&gt;49,CVEsTime2Fix_FormattedDates910[[#This Row],[Time2Fix]]&lt;100),1,0)</f>
        <v>0</v>
      </c>
      <c r="H881">
        <f>IF(AND(CVEsTime2Fix_FormattedDates910[[#This Row],[Time2Fix]]&gt;99,CVEsTime2Fix_FormattedDates910[[#This Row],[Time2Fix]]&lt;200),1,0)</f>
        <v>1</v>
      </c>
      <c r="I881">
        <f>IF(AND(CVEsTime2Fix_FormattedDates910[[#This Row],[Time2Fix]]&gt;199,CVEsTime2Fix_FormattedDates910[[#This Row],[Time2Fix]]&lt;300),1,0)</f>
        <v>0</v>
      </c>
      <c r="J881">
        <f>IF(AND(CVEsTime2Fix_FormattedDates910[[#This Row],[Time2Fix]]&gt;299,CVEsTime2Fix_FormattedDates910[[#This Row],[Time2Fix]]&lt;400),1,0)</f>
        <v>0</v>
      </c>
      <c r="K881">
        <f>IF(AND(CVEsTime2Fix_FormattedDates910[[#This Row],[Time2Fix]]&gt;399,CVEsTime2Fix_FormattedDates910[[#This Row],[Time2Fix]]&lt;500),1,0)</f>
        <v>0</v>
      </c>
      <c r="L881">
        <f>IF(AND(CVEsTime2Fix_FormattedDates910[[#This Row],[Time2Fix]]&gt;499,CVEsTime2Fix_FormattedDates910[[#This Row],[Time2Fix]]&lt;1000),1,0)</f>
        <v>0</v>
      </c>
    </row>
    <row r="882" spans="1:12" hidden="1" x14ac:dyDescent="0.25">
      <c r="A882" t="s">
        <v>757</v>
      </c>
      <c r="B882" s="11">
        <v>43444</v>
      </c>
      <c r="C882" s="11">
        <v>43556</v>
      </c>
      <c r="D882" s="15">
        <v>112</v>
      </c>
      <c r="E882">
        <f>IF(CVEsTime2Fix_FormattedDates910[[#This Row],[Time2Fix]]&lt;0,1,0)</f>
        <v>0</v>
      </c>
      <c r="F882">
        <f>IF(AND(CVEsTime2Fix_FormattedDates910[[#This Row],[Time2Fix]]&gt;0,CVEsTime2Fix_FormattedDates910[[#This Row],[Time2Fix]]&lt;50),1,0)</f>
        <v>0</v>
      </c>
      <c r="G882">
        <f>IF(AND(CVEsTime2Fix_FormattedDates910[[#This Row],[Time2Fix]]&gt;49,CVEsTime2Fix_FormattedDates910[[#This Row],[Time2Fix]]&lt;100),1,0)</f>
        <v>0</v>
      </c>
      <c r="H882">
        <f>IF(AND(CVEsTime2Fix_FormattedDates910[[#This Row],[Time2Fix]]&gt;99,CVEsTime2Fix_FormattedDates910[[#This Row],[Time2Fix]]&lt;200),1,0)</f>
        <v>1</v>
      </c>
      <c r="I882">
        <f>IF(AND(CVEsTime2Fix_FormattedDates910[[#This Row],[Time2Fix]]&gt;199,CVEsTime2Fix_FormattedDates910[[#This Row],[Time2Fix]]&lt;300),1,0)</f>
        <v>0</v>
      </c>
      <c r="J882">
        <f>IF(AND(CVEsTime2Fix_FormattedDates910[[#This Row],[Time2Fix]]&gt;299,CVEsTime2Fix_FormattedDates910[[#This Row],[Time2Fix]]&lt;400),1,0)</f>
        <v>0</v>
      </c>
      <c r="K882">
        <f>IF(AND(CVEsTime2Fix_FormattedDates910[[#This Row],[Time2Fix]]&gt;399,CVEsTime2Fix_FormattedDates910[[#This Row],[Time2Fix]]&lt;500),1,0)</f>
        <v>0</v>
      </c>
      <c r="L882">
        <f>IF(AND(CVEsTime2Fix_FormattedDates910[[#This Row],[Time2Fix]]&gt;499,CVEsTime2Fix_FormattedDates910[[#This Row],[Time2Fix]]&lt;1000),1,0)</f>
        <v>0</v>
      </c>
    </row>
    <row r="883" spans="1:12" hidden="1" x14ac:dyDescent="0.25">
      <c r="A883" t="s">
        <v>758</v>
      </c>
      <c r="B883" s="11">
        <v>43444</v>
      </c>
      <c r="C883" s="11">
        <v>43621</v>
      </c>
      <c r="D883" s="15">
        <v>177</v>
      </c>
      <c r="E883">
        <f>IF(CVEsTime2Fix_FormattedDates910[[#This Row],[Time2Fix]]&lt;0,1,0)</f>
        <v>0</v>
      </c>
      <c r="F883">
        <f>IF(AND(CVEsTime2Fix_FormattedDates910[[#This Row],[Time2Fix]]&gt;0,CVEsTime2Fix_FormattedDates910[[#This Row],[Time2Fix]]&lt;50),1,0)</f>
        <v>0</v>
      </c>
      <c r="G883">
        <f>IF(AND(CVEsTime2Fix_FormattedDates910[[#This Row],[Time2Fix]]&gt;49,CVEsTime2Fix_FormattedDates910[[#This Row],[Time2Fix]]&lt;100),1,0)</f>
        <v>0</v>
      </c>
      <c r="H883">
        <f>IF(AND(CVEsTime2Fix_FormattedDates910[[#This Row],[Time2Fix]]&gt;99,CVEsTime2Fix_FormattedDates910[[#This Row],[Time2Fix]]&lt;200),1,0)</f>
        <v>1</v>
      </c>
      <c r="I883">
        <f>IF(AND(CVEsTime2Fix_FormattedDates910[[#This Row],[Time2Fix]]&gt;199,CVEsTime2Fix_FormattedDates910[[#This Row],[Time2Fix]]&lt;300),1,0)</f>
        <v>0</v>
      </c>
      <c r="J883">
        <f>IF(AND(CVEsTime2Fix_FormattedDates910[[#This Row],[Time2Fix]]&gt;299,CVEsTime2Fix_FormattedDates910[[#This Row],[Time2Fix]]&lt;400),1,0)</f>
        <v>0</v>
      </c>
      <c r="K883">
        <f>IF(AND(CVEsTime2Fix_FormattedDates910[[#This Row],[Time2Fix]]&gt;399,CVEsTime2Fix_FormattedDates910[[#This Row],[Time2Fix]]&lt;500),1,0)</f>
        <v>0</v>
      </c>
      <c r="L883">
        <f>IF(AND(CVEsTime2Fix_FormattedDates910[[#This Row],[Time2Fix]]&gt;499,CVEsTime2Fix_FormattedDates910[[#This Row],[Time2Fix]]&lt;1000),1,0)</f>
        <v>0</v>
      </c>
    </row>
    <row r="884" spans="1:12" hidden="1" x14ac:dyDescent="0.25">
      <c r="A884" t="s">
        <v>759</v>
      </c>
      <c r="B884" s="11">
        <v>43444</v>
      </c>
      <c r="C884" s="11">
        <v>43619</v>
      </c>
      <c r="D884" s="15">
        <v>175</v>
      </c>
      <c r="E884">
        <f>IF(CVEsTime2Fix_FormattedDates910[[#This Row],[Time2Fix]]&lt;0,1,0)</f>
        <v>0</v>
      </c>
      <c r="F884">
        <f>IF(AND(CVEsTime2Fix_FormattedDates910[[#This Row],[Time2Fix]]&gt;0,CVEsTime2Fix_FormattedDates910[[#This Row],[Time2Fix]]&lt;50),1,0)</f>
        <v>0</v>
      </c>
      <c r="G884">
        <f>IF(AND(CVEsTime2Fix_FormattedDates910[[#This Row],[Time2Fix]]&gt;49,CVEsTime2Fix_FormattedDates910[[#This Row],[Time2Fix]]&lt;100),1,0)</f>
        <v>0</v>
      </c>
      <c r="H884">
        <f>IF(AND(CVEsTime2Fix_FormattedDates910[[#This Row],[Time2Fix]]&gt;99,CVEsTime2Fix_FormattedDates910[[#This Row],[Time2Fix]]&lt;200),1,0)</f>
        <v>1</v>
      </c>
      <c r="I884">
        <f>IF(AND(CVEsTime2Fix_FormattedDates910[[#This Row],[Time2Fix]]&gt;199,CVEsTime2Fix_FormattedDates910[[#This Row],[Time2Fix]]&lt;300),1,0)</f>
        <v>0</v>
      </c>
      <c r="J884">
        <f>IF(AND(CVEsTime2Fix_FormattedDates910[[#This Row],[Time2Fix]]&gt;299,CVEsTime2Fix_FormattedDates910[[#This Row],[Time2Fix]]&lt;400),1,0)</f>
        <v>0</v>
      </c>
      <c r="K884">
        <f>IF(AND(CVEsTime2Fix_FormattedDates910[[#This Row],[Time2Fix]]&gt;399,CVEsTime2Fix_FormattedDates910[[#This Row],[Time2Fix]]&lt;500),1,0)</f>
        <v>0</v>
      </c>
      <c r="L884">
        <f>IF(AND(CVEsTime2Fix_FormattedDates910[[#This Row],[Time2Fix]]&gt;499,CVEsTime2Fix_FormattedDates910[[#This Row],[Time2Fix]]&lt;1000),1,0)</f>
        <v>0</v>
      </c>
    </row>
    <row r="885" spans="1:12" hidden="1" x14ac:dyDescent="0.25">
      <c r="A885" t="s">
        <v>761</v>
      </c>
      <c r="B885" s="11">
        <v>43444</v>
      </c>
      <c r="C885" s="11">
        <v>43647</v>
      </c>
      <c r="D885" s="15">
        <v>203</v>
      </c>
      <c r="E885">
        <f>IF(CVEsTime2Fix_FormattedDates910[[#This Row],[Time2Fix]]&lt;0,1,0)</f>
        <v>0</v>
      </c>
      <c r="F885">
        <f>IF(AND(CVEsTime2Fix_FormattedDates910[[#This Row],[Time2Fix]]&gt;0,CVEsTime2Fix_FormattedDates910[[#This Row],[Time2Fix]]&lt;50),1,0)</f>
        <v>0</v>
      </c>
      <c r="G885">
        <f>IF(AND(CVEsTime2Fix_FormattedDates910[[#This Row],[Time2Fix]]&gt;49,CVEsTime2Fix_FormattedDates910[[#This Row],[Time2Fix]]&lt;100),1,0)</f>
        <v>0</v>
      </c>
      <c r="H885">
        <f>IF(AND(CVEsTime2Fix_FormattedDates910[[#This Row],[Time2Fix]]&gt;99,CVEsTime2Fix_FormattedDates910[[#This Row],[Time2Fix]]&lt;200),1,0)</f>
        <v>0</v>
      </c>
      <c r="I885">
        <f>IF(AND(CVEsTime2Fix_FormattedDates910[[#This Row],[Time2Fix]]&gt;199,CVEsTime2Fix_FormattedDates910[[#This Row],[Time2Fix]]&lt;300),1,0)</f>
        <v>1</v>
      </c>
      <c r="J885">
        <f>IF(AND(CVEsTime2Fix_FormattedDates910[[#This Row],[Time2Fix]]&gt;299,CVEsTime2Fix_FormattedDates910[[#This Row],[Time2Fix]]&lt;400),1,0)</f>
        <v>0</v>
      </c>
      <c r="K885">
        <f>IF(AND(CVEsTime2Fix_FormattedDates910[[#This Row],[Time2Fix]]&gt;399,CVEsTime2Fix_FormattedDates910[[#This Row],[Time2Fix]]&lt;500),1,0)</f>
        <v>0</v>
      </c>
      <c r="L885">
        <f>IF(AND(CVEsTime2Fix_FormattedDates910[[#This Row],[Time2Fix]]&gt;499,CVEsTime2Fix_FormattedDates910[[#This Row],[Time2Fix]]&lt;1000),1,0)</f>
        <v>0</v>
      </c>
    </row>
    <row r="886" spans="1:12" hidden="1" x14ac:dyDescent="0.25">
      <c r="A886" t="s">
        <v>762</v>
      </c>
      <c r="B886" s="11">
        <v>43444</v>
      </c>
      <c r="C886" s="11">
        <v>43619</v>
      </c>
      <c r="D886" s="15">
        <v>175</v>
      </c>
      <c r="E886">
        <f>IF(CVEsTime2Fix_FormattedDates910[[#This Row],[Time2Fix]]&lt;0,1,0)</f>
        <v>0</v>
      </c>
      <c r="F886">
        <f>IF(AND(CVEsTime2Fix_FormattedDates910[[#This Row],[Time2Fix]]&gt;0,CVEsTime2Fix_FormattedDates910[[#This Row],[Time2Fix]]&lt;50),1,0)</f>
        <v>0</v>
      </c>
      <c r="G886">
        <f>IF(AND(CVEsTime2Fix_FormattedDates910[[#This Row],[Time2Fix]]&gt;49,CVEsTime2Fix_FormattedDates910[[#This Row],[Time2Fix]]&lt;100),1,0)</f>
        <v>0</v>
      </c>
      <c r="H886">
        <f>IF(AND(CVEsTime2Fix_FormattedDates910[[#This Row],[Time2Fix]]&gt;99,CVEsTime2Fix_FormattedDates910[[#This Row],[Time2Fix]]&lt;200),1,0)</f>
        <v>1</v>
      </c>
      <c r="I886">
        <f>IF(AND(CVEsTime2Fix_FormattedDates910[[#This Row],[Time2Fix]]&gt;199,CVEsTime2Fix_FormattedDates910[[#This Row],[Time2Fix]]&lt;300),1,0)</f>
        <v>0</v>
      </c>
      <c r="J886">
        <f>IF(AND(CVEsTime2Fix_FormattedDates910[[#This Row],[Time2Fix]]&gt;299,CVEsTime2Fix_FormattedDates910[[#This Row],[Time2Fix]]&lt;400),1,0)</f>
        <v>0</v>
      </c>
      <c r="K886">
        <f>IF(AND(CVEsTime2Fix_FormattedDates910[[#This Row],[Time2Fix]]&gt;399,CVEsTime2Fix_FormattedDates910[[#This Row],[Time2Fix]]&lt;500),1,0)</f>
        <v>0</v>
      </c>
      <c r="L886">
        <f>IF(AND(CVEsTime2Fix_FormattedDates910[[#This Row],[Time2Fix]]&gt;499,CVEsTime2Fix_FormattedDates910[[#This Row],[Time2Fix]]&lt;1000),1,0)</f>
        <v>0</v>
      </c>
    </row>
    <row r="887" spans="1:12" hidden="1" x14ac:dyDescent="0.25">
      <c r="A887" t="s">
        <v>395</v>
      </c>
      <c r="B887" s="11">
        <v>43417</v>
      </c>
      <c r="C887" s="11" t="s">
        <v>1161</v>
      </c>
      <c r="D887" s="15">
        <v>364</v>
      </c>
      <c r="E887">
        <f>IF(CVEsTime2Fix_FormattedDates910[[#This Row],[Time2Fix]]&lt;0,1,0)</f>
        <v>0</v>
      </c>
      <c r="F887">
        <f>IF(AND(CVEsTime2Fix_FormattedDates910[[#This Row],[Time2Fix]]&gt;0,CVEsTime2Fix_FormattedDates910[[#This Row],[Time2Fix]]&lt;50),1,0)</f>
        <v>0</v>
      </c>
      <c r="G887">
        <f>IF(AND(CVEsTime2Fix_FormattedDates910[[#This Row],[Time2Fix]]&gt;49,CVEsTime2Fix_FormattedDates910[[#This Row],[Time2Fix]]&lt;100),1,0)</f>
        <v>0</v>
      </c>
      <c r="H887">
        <f>IF(AND(CVEsTime2Fix_FormattedDates910[[#This Row],[Time2Fix]]&gt;99,CVEsTime2Fix_FormattedDates910[[#This Row],[Time2Fix]]&lt;200),1,0)</f>
        <v>0</v>
      </c>
      <c r="I887">
        <f>IF(AND(CVEsTime2Fix_FormattedDates910[[#This Row],[Time2Fix]]&gt;199,CVEsTime2Fix_FormattedDates910[[#This Row],[Time2Fix]]&lt;300),1,0)</f>
        <v>0</v>
      </c>
      <c r="J887">
        <f>IF(AND(CVEsTime2Fix_FormattedDates910[[#This Row],[Time2Fix]]&gt;299,CVEsTime2Fix_FormattedDates910[[#This Row],[Time2Fix]]&lt;400),1,0)</f>
        <v>1</v>
      </c>
      <c r="K887">
        <f>IF(AND(CVEsTime2Fix_FormattedDates910[[#This Row],[Time2Fix]]&gt;399,CVEsTime2Fix_FormattedDates910[[#This Row],[Time2Fix]]&lt;500),1,0)</f>
        <v>0</v>
      </c>
      <c r="L887">
        <f>IF(AND(CVEsTime2Fix_FormattedDates910[[#This Row],[Time2Fix]]&gt;499,CVEsTime2Fix_FormattedDates910[[#This Row],[Time2Fix]]&lt;1000),1,0)</f>
        <v>0</v>
      </c>
    </row>
    <row r="888" spans="1:12" hidden="1" x14ac:dyDescent="0.25">
      <c r="A888" t="s">
        <v>396</v>
      </c>
      <c r="B888" s="11">
        <v>43417</v>
      </c>
      <c r="C888" s="11" t="s">
        <v>1161</v>
      </c>
      <c r="D888" s="15">
        <v>364</v>
      </c>
      <c r="E888">
        <f>IF(CVEsTime2Fix_FormattedDates910[[#This Row],[Time2Fix]]&lt;0,1,0)</f>
        <v>0</v>
      </c>
      <c r="F888">
        <f>IF(AND(CVEsTime2Fix_FormattedDates910[[#This Row],[Time2Fix]]&gt;0,CVEsTime2Fix_FormattedDates910[[#This Row],[Time2Fix]]&lt;50),1,0)</f>
        <v>0</v>
      </c>
      <c r="G888">
        <f>IF(AND(CVEsTime2Fix_FormattedDates910[[#This Row],[Time2Fix]]&gt;49,CVEsTime2Fix_FormattedDates910[[#This Row],[Time2Fix]]&lt;100),1,0)</f>
        <v>0</v>
      </c>
      <c r="H888">
        <f>IF(AND(CVEsTime2Fix_FormattedDates910[[#This Row],[Time2Fix]]&gt;99,CVEsTime2Fix_FormattedDates910[[#This Row],[Time2Fix]]&lt;200),1,0)</f>
        <v>0</v>
      </c>
      <c r="I888">
        <f>IF(AND(CVEsTime2Fix_FormattedDates910[[#This Row],[Time2Fix]]&gt;199,CVEsTime2Fix_FormattedDates910[[#This Row],[Time2Fix]]&lt;300),1,0)</f>
        <v>0</v>
      </c>
      <c r="J888">
        <f>IF(AND(CVEsTime2Fix_FormattedDates910[[#This Row],[Time2Fix]]&gt;299,CVEsTime2Fix_FormattedDates910[[#This Row],[Time2Fix]]&lt;400),1,0)</f>
        <v>1</v>
      </c>
      <c r="K888">
        <f>IF(AND(CVEsTime2Fix_FormattedDates910[[#This Row],[Time2Fix]]&gt;399,CVEsTime2Fix_FormattedDates910[[#This Row],[Time2Fix]]&lt;500),1,0)</f>
        <v>0</v>
      </c>
      <c r="L888">
        <f>IF(AND(CVEsTime2Fix_FormattedDates910[[#This Row],[Time2Fix]]&gt;499,CVEsTime2Fix_FormattedDates910[[#This Row],[Time2Fix]]&lt;1000),1,0)</f>
        <v>0</v>
      </c>
    </row>
    <row r="889" spans="1:12" hidden="1" x14ac:dyDescent="0.25">
      <c r="A889" t="s">
        <v>765</v>
      </c>
      <c r="B889" s="11">
        <v>43444</v>
      </c>
      <c r="C889" s="11">
        <v>43619</v>
      </c>
      <c r="D889" s="15">
        <v>175</v>
      </c>
      <c r="E889">
        <f>IF(CVEsTime2Fix_FormattedDates910[[#This Row],[Time2Fix]]&lt;0,1,0)</f>
        <v>0</v>
      </c>
      <c r="F889">
        <f>IF(AND(CVEsTime2Fix_FormattedDates910[[#This Row],[Time2Fix]]&gt;0,CVEsTime2Fix_FormattedDates910[[#This Row],[Time2Fix]]&lt;50),1,0)</f>
        <v>0</v>
      </c>
      <c r="G889">
        <f>IF(AND(CVEsTime2Fix_FormattedDates910[[#This Row],[Time2Fix]]&gt;49,CVEsTime2Fix_FormattedDates910[[#This Row],[Time2Fix]]&lt;100),1,0)</f>
        <v>0</v>
      </c>
      <c r="H889">
        <f>IF(AND(CVEsTime2Fix_FormattedDates910[[#This Row],[Time2Fix]]&gt;99,CVEsTime2Fix_FormattedDates910[[#This Row],[Time2Fix]]&lt;200),1,0)</f>
        <v>1</v>
      </c>
      <c r="I889">
        <f>IF(AND(CVEsTime2Fix_FormattedDates910[[#This Row],[Time2Fix]]&gt;199,CVEsTime2Fix_FormattedDates910[[#This Row],[Time2Fix]]&lt;300),1,0)</f>
        <v>0</v>
      </c>
      <c r="J889">
        <f>IF(AND(CVEsTime2Fix_FormattedDates910[[#This Row],[Time2Fix]]&gt;299,CVEsTime2Fix_FormattedDates910[[#This Row],[Time2Fix]]&lt;400),1,0)</f>
        <v>0</v>
      </c>
      <c r="K889">
        <f>IF(AND(CVEsTime2Fix_FormattedDates910[[#This Row],[Time2Fix]]&gt;399,CVEsTime2Fix_FormattedDates910[[#This Row],[Time2Fix]]&lt;500),1,0)</f>
        <v>0</v>
      </c>
      <c r="L889">
        <f>IF(AND(CVEsTime2Fix_FormattedDates910[[#This Row],[Time2Fix]]&gt;499,CVEsTime2Fix_FormattedDates910[[#This Row],[Time2Fix]]&lt;1000),1,0)</f>
        <v>0</v>
      </c>
    </row>
    <row r="890" spans="1:12" hidden="1" x14ac:dyDescent="0.25">
      <c r="A890" t="s">
        <v>766</v>
      </c>
      <c r="B890" s="11">
        <v>43444</v>
      </c>
      <c r="C890" s="11">
        <v>43647</v>
      </c>
      <c r="D890" s="15">
        <v>203</v>
      </c>
      <c r="E890">
        <f>IF(CVEsTime2Fix_FormattedDates910[[#This Row],[Time2Fix]]&lt;0,1,0)</f>
        <v>0</v>
      </c>
      <c r="F890">
        <f>IF(AND(CVEsTime2Fix_FormattedDates910[[#This Row],[Time2Fix]]&gt;0,CVEsTime2Fix_FormattedDates910[[#This Row],[Time2Fix]]&lt;50),1,0)</f>
        <v>0</v>
      </c>
      <c r="G890">
        <f>IF(AND(CVEsTime2Fix_FormattedDates910[[#This Row],[Time2Fix]]&gt;49,CVEsTime2Fix_FormattedDates910[[#This Row],[Time2Fix]]&lt;100),1,0)</f>
        <v>0</v>
      </c>
      <c r="H890">
        <f>IF(AND(CVEsTime2Fix_FormattedDates910[[#This Row],[Time2Fix]]&gt;99,CVEsTime2Fix_FormattedDates910[[#This Row],[Time2Fix]]&lt;200),1,0)</f>
        <v>0</v>
      </c>
      <c r="I890">
        <f>IF(AND(CVEsTime2Fix_FormattedDates910[[#This Row],[Time2Fix]]&gt;199,CVEsTime2Fix_FormattedDates910[[#This Row],[Time2Fix]]&lt;300),1,0)</f>
        <v>1</v>
      </c>
      <c r="J890">
        <f>IF(AND(CVEsTime2Fix_FormattedDates910[[#This Row],[Time2Fix]]&gt;299,CVEsTime2Fix_FormattedDates910[[#This Row],[Time2Fix]]&lt;400),1,0)</f>
        <v>0</v>
      </c>
      <c r="K890">
        <f>IF(AND(CVEsTime2Fix_FormattedDates910[[#This Row],[Time2Fix]]&gt;399,CVEsTime2Fix_FormattedDates910[[#This Row],[Time2Fix]]&lt;500),1,0)</f>
        <v>0</v>
      </c>
      <c r="L890">
        <f>IF(AND(CVEsTime2Fix_FormattedDates910[[#This Row],[Time2Fix]]&gt;499,CVEsTime2Fix_FormattedDates910[[#This Row],[Time2Fix]]&lt;1000),1,0)</f>
        <v>0</v>
      </c>
    </row>
    <row r="891" spans="1:12" hidden="1" x14ac:dyDescent="0.25">
      <c r="A891" t="s">
        <v>462</v>
      </c>
      <c r="B891" s="11">
        <v>43553</v>
      </c>
      <c r="C891" s="11" t="s">
        <v>1166</v>
      </c>
      <c r="D891" s="15">
        <v>374</v>
      </c>
      <c r="E891">
        <f>IF(CVEsTime2Fix_FormattedDates910[[#This Row],[Time2Fix]]&lt;0,1,0)</f>
        <v>0</v>
      </c>
      <c r="F891">
        <f>IF(AND(CVEsTime2Fix_FormattedDates910[[#This Row],[Time2Fix]]&gt;0,CVEsTime2Fix_FormattedDates910[[#This Row],[Time2Fix]]&lt;50),1,0)</f>
        <v>0</v>
      </c>
      <c r="G891">
        <f>IF(AND(CVEsTime2Fix_FormattedDates910[[#This Row],[Time2Fix]]&gt;49,CVEsTime2Fix_FormattedDates910[[#This Row],[Time2Fix]]&lt;100),1,0)</f>
        <v>0</v>
      </c>
      <c r="H891">
        <f>IF(AND(CVEsTime2Fix_FormattedDates910[[#This Row],[Time2Fix]]&gt;99,CVEsTime2Fix_FormattedDates910[[#This Row],[Time2Fix]]&lt;200),1,0)</f>
        <v>0</v>
      </c>
      <c r="I891">
        <f>IF(AND(CVEsTime2Fix_FormattedDates910[[#This Row],[Time2Fix]]&gt;199,CVEsTime2Fix_FormattedDates910[[#This Row],[Time2Fix]]&lt;300),1,0)</f>
        <v>0</v>
      </c>
      <c r="J891">
        <f>IF(AND(CVEsTime2Fix_FormattedDates910[[#This Row],[Time2Fix]]&gt;299,CVEsTime2Fix_FormattedDates910[[#This Row],[Time2Fix]]&lt;400),1,0)</f>
        <v>1</v>
      </c>
      <c r="K891">
        <f>IF(AND(CVEsTime2Fix_FormattedDates910[[#This Row],[Time2Fix]]&gt;399,CVEsTime2Fix_FormattedDates910[[#This Row],[Time2Fix]]&lt;500),1,0)</f>
        <v>0</v>
      </c>
      <c r="L891">
        <f>IF(AND(CVEsTime2Fix_FormattedDates910[[#This Row],[Time2Fix]]&gt;499,CVEsTime2Fix_FormattedDates910[[#This Row],[Time2Fix]]&lt;1000),1,0)</f>
        <v>0</v>
      </c>
    </row>
    <row r="892" spans="1:12" hidden="1" x14ac:dyDescent="0.25">
      <c r="A892" t="s">
        <v>768</v>
      </c>
      <c r="B892" s="11">
        <v>43444</v>
      </c>
      <c r="C892" s="11">
        <v>43647</v>
      </c>
      <c r="D892" s="15">
        <v>203</v>
      </c>
      <c r="E892">
        <f>IF(CVEsTime2Fix_FormattedDates910[[#This Row],[Time2Fix]]&lt;0,1,0)</f>
        <v>0</v>
      </c>
      <c r="F892">
        <f>IF(AND(CVEsTime2Fix_FormattedDates910[[#This Row],[Time2Fix]]&gt;0,CVEsTime2Fix_FormattedDates910[[#This Row],[Time2Fix]]&lt;50),1,0)</f>
        <v>0</v>
      </c>
      <c r="G892">
        <f>IF(AND(CVEsTime2Fix_FormattedDates910[[#This Row],[Time2Fix]]&gt;49,CVEsTime2Fix_FormattedDates910[[#This Row],[Time2Fix]]&lt;100),1,0)</f>
        <v>0</v>
      </c>
      <c r="H892">
        <f>IF(AND(CVEsTime2Fix_FormattedDates910[[#This Row],[Time2Fix]]&gt;99,CVEsTime2Fix_FormattedDates910[[#This Row],[Time2Fix]]&lt;200),1,0)</f>
        <v>0</v>
      </c>
      <c r="I892">
        <f>IF(AND(CVEsTime2Fix_FormattedDates910[[#This Row],[Time2Fix]]&gt;199,CVEsTime2Fix_FormattedDates910[[#This Row],[Time2Fix]]&lt;300),1,0)</f>
        <v>1</v>
      </c>
      <c r="J892">
        <f>IF(AND(CVEsTime2Fix_FormattedDates910[[#This Row],[Time2Fix]]&gt;299,CVEsTime2Fix_FormattedDates910[[#This Row],[Time2Fix]]&lt;400),1,0)</f>
        <v>0</v>
      </c>
      <c r="K892">
        <f>IF(AND(CVEsTime2Fix_FormattedDates910[[#This Row],[Time2Fix]]&gt;399,CVEsTime2Fix_FormattedDates910[[#This Row],[Time2Fix]]&lt;500),1,0)</f>
        <v>0</v>
      </c>
      <c r="L892">
        <f>IF(AND(CVEsTime2Fix_FormattedDates910[[#This Row],[Time2Fix]]&gt;499,CVEsTime2Fix_FormattedDates910[[#This Row],[Time2Fix]]&lt;1000),1,0)</f>
        <v>0</v>
      </c>
    </row>
    <row r="893" spans="1:12" hidden="1" x14ac:dyDescent="0.25">
      <c r="A893" t="s">
        <v>769</v>
      </c>
      <c r="B893" s="11">
        <v>43444</v>
      </c>
      <c r="C893" s="11">
        <v>43619</v>
      </c>
      <c r="D893" s="15">
        <v>175</v>
      </c>
      <c r="E893">
        <f>IF(CVEsTime2Fix_FormattedDates910[[#This Row],[Time2Fix]]&lt;0,1,0)</f>
        <v>0</v>
      </c>
      <c r="F893">
        <f>IF(AND(CVEsTime2Fix_FormattedDates910[[#This Row],[Time2Fix]]&gt;0,CVEsTime2Fix_FormattedDates910[[#This Row],[Time2Fix]]&lt;50),1,0)</f>
        <v>0</v>
      </c>
      <c r="G893">
        <f>IF(AND(CVEsTime2Fix_FormattedDates910[[#This Row],[Time2Fix]]&gt;49,CVEsTime2Fix_FormattedDates910[[#This Row],[Time2Fix]]&lt;100),1,0)</f>
        <v>0</v>
      </c>
      <c r="H893">
        <f>IF(AND(CVEsTime2Fix_FormattedDates910[[#This Row],[Time2Fix]]&gt;99,CVEsTime2Fix_FormattedDates910[[#This Row],[Time2Fix]]&lt;200),1,0)</f>
        <v>1</v>
      </c>
      <c r="I893">
        <f>IF(AND(CVEsTime2Fix_FormattedDates910[[#This Row],[Time2Fix]]&gt;199,CVEsTime2Fix_FormattedDates910[[#This Row],[Time2Fix]]&lt;300),1,0)</f>
        <v>0</v>
      </c>
      <c r="J893">
        <f>IF(AND(CVEsTime2Fix_FormattedDates910[[#This Row],[Time2Fix]]&gt;299,CVEsTime2Fix_FormattedDates910[[#This Row],[Time2Fix]]&lt;400),1,0)</f>
        <v>0</v>
      </c>
      <c r="K893">
        <f>IF(AND(CVEsTime2Fix_FormattedDates910[[#This Row],[Time2Fix]]&gt;399,CVEsTime2Fix_FormattedDates910[[#This Row],[Time2Fix]]&lt;500),1,0)</f>
        <v>0</v>
      </c>
      <c r="L893">
        <f>IF(AND(CVEsTime2Fix_FormattedDates910[[#This Row],[Time2Fix]]&gt;499,CVEsTime2Fix_FormattedDates910[[#This Row],[Time2Fix]]&lt;1000),1,0)</f>
        <v>0</v>
      </c>
    </row>
    <row r="894" spans="1:12" hidden="1" x14ac:dyDescent="0.25">
      <c r="A894" t="s">
        <v>770</v>
      </c>
      <c r="B894" s="11">
        <v>43444</v>
      </c>
      <c r="C894" s="11">
        <v>43647</v>
      </c>
      <c r="D894" s="15">
        <v>203</v>
      </c>
      <c r="E894">
        <f>IF(CVEsTime2Fix_FormattedDates910[[#This Row],[Time2Fix]]&lt;0,1,0)</f>
        <v>0</v>
      </c>
      <c r="F894">
        <f>IF(AND(CVEsTime2Fix_FormattedDates910[[#This Row],[Time2Fix]]&gt;0,CVEsTime2Fix_FormattedDates910[[#This Row],[Time2Fix]]&lt;50),1,0)</f>
        <v>0</v>
      </c>
      <c r="G894">
        <f>IF(AND(CVEsTime2Fix_FormattedDates910[[#This Row],[Time2Fix]]&gt;49,CVEsTime2Fix_FormattedDates910[[#This Row],[Time2Fix]]&lt;100),1,0)</f>
        <v>0</v>
      </c>
      <c r="H894">
        <f>IF(AND(CVEsTime2Fix_FormattedDates910[[#This Row],[Time2Fix]]&gt;99,CVEsTime2Fix_FormattedDates910[[#This Row],[Time2Fix]]&lt;200),1,0)</f>
        <v>0</v>
      </c>
      <c r="I894">
        <f>IF(AND(CVEsTime2Fix_FormattedDates910[[#This Row],[Time2Fix]]&gt;199,CVEsTime2Fix_FormattedDates910[[#This Row],[Time2Fix]]&lt;300),1,0)</f>
        <v>1</v>
      </c>
      <c r="J894">
        <f>IF(AND(CVEsTime2Fix_FormattedDates910[[#This Row],[Time2Fix]]&gt;299,CVEsTime2Fix_FormattedDates910[[#This Row],[Time2Fix]]&lt;400),1,0)</f>
        <v>0</v>
      </c>
      <c r="K894">
        <f>IF(AND(CVEsTime2Fix_FormattedDates910[[#This Row],[Time2Fix]]&gt;399,CVEsTime2Fix_FormattedDates910[[#This Row],[Time2Fix]]&lt;500),1,0)</f>
        <v>0</v>
      </c>
      <c r="L894">
        <f>IF(AND(CVEsTime2Fix_FormattedDates910[[#This Row],[Time2Fix]]&gt;499,CVEsTime2Fix_FormattedDates910[[#This Row],[Time2Fix]]&lt;1000),1,0)</f>
        <v>0</v>
      </c>
    </row>
    <row r="895" spans="1:12" hidden="1" x14ac:dyDescent="0.25">
      <c r="A895" t="s">
        <v>771</v>
      </c>
      <c r="B895" s="11">
        <v>43444</v>
      </c>
      <c r="C895" s="11">
        <v>43619</v>
      </c>
      <c r="D895" s="15">
        <v>175</v>
      </c>
      <c r="E895">
        <f>IF(CVEsTime2Fix_FormattedDates910[[#This Row],[Time2Fix]]&lt;0,1,0)</f>
        <v>0</v>
      </c>
      <c r="F895">
        <f>IF(AND(CVEsTime2Fix_FormattedDates910[[#This Row],[Time2Fix]]&gt;0,CVEsTime2Fix_FormattedDates910[[#This Row],[Time2Fix]]&lt;50),1,0)</f>
        <v>0</v>
      </c>
      <c r="G895">
        <f>IF(AND(CVEsTime2Fix_FormattedDates910[[#This Row],[Time2Fix]]&gt;49,CVEsTime2Fix_FormattedDates910[[#This Row],[Time2Fix]]&lt;100),1,0)</f>
        <v>0</v>
      </c>
      <c r="H895">
        <f>IF(AND(CVEsTime2Fix_FormattedDates910[[#This Row],[Time2Fix]]&gt;99,CVEsTime2Fix_FormattedDates910[[#This Row],[Time2Fix]]&lt;200),1,0)</f>
        <v>1</v>
      </c>
      <c r="I895">
        <f>IF(AND(CVEsTime2Fix_FormattedDates910[[#This Row],[Time2Fix]]&gt;199,CVEsTime2Fix_FormattedDates910[[#This Row],[Time2Fix]]&lt;300),1,0)</f>
        <v>0</v>
      </c>
      <c r="J895">
        <f>IF(AND(CVEsTime2Fix_FormattedDates910[[#This Row],[Time2Fix]]&gt;299,CVEsTime2Fix_FormattedDates910[[#This Row],[Time2Fix]]&lt;400),1,0)</f>
        <v>0</v>
      </c>
      <c r="K895">
        <f>IF(AND(CVEsTime2Fix_FormattedDates910[[#This Row],[Time2Fix]]&gt;399,CVEsTime2Fix_FormattedDates910[[#This Row],[Time2Fix]]&lt;500),1,0)</f>
        <v>0</v>
      </c>
      <c r="L895">
        <f>IF(AND(CVEsTime2Fix_FormattedDates910[[#This Row],[Time2Fix]]&gt;499,CVEsTime2Fix_FormattedDates910[[#This Row],[Time2Fix]]&lt;1000),1,0)</f>
        <v>0</v>
      </c>
    </row>
    <row r="896" spans="1:12" hidden="1" x14ac:dyDescent="0.25">
      <c r="A896" t="s">
        <v>772</v>
      </c>
      <c r="B896" s="11">
        <v>43444</v>
      </c>
      <c r="C896" s="11">
        <v>43713</v>
      </c>
      <c r="D896" s="15">
        <v>269</v>
      </c>
      <c r="E896">
        <f>IF(CVEsTime2Fix_FormattedDates910[[#This Row],[Time2Fix]]&lt;0,1,0)</f>
        <v>0</v>
      </c>
      <c r="F896">
        <f>IF(AND(CVEsTime2Fix_FormattedDates910[[#This Row],[Time2Fix]]&gt;0,CVEsTime2Fix_FormattedDates910[[#This Row],[Time2Fix]]&lt;50),1,0)</f>
        <v>0</v>
      </c>
      <c r="G896">
        <f>IF(AND(CVEsTime2Fix_FormattedDates910[[#This Row],[Time2Fix]]&gt;49,CVEsTime2Fix_FormattedDates910[[#This Row],[Time2Fix]]&lt;100),1,0)</f>
        <v>0</v>
      </c>
      <c r="H896">
        <f>IF(AND(CVEsTime2Fix_FormattedDates910[[#This Row],[Time2Fix]]&gt;99,CVEsTime2Fix_FormattedDates910[[#This Row],[Time2Fix]]&lt;200),1,0)</f>
        <v>0</v>
      </c>
      <c r="I896">
        <f>IF(AND(CVEsTime2Fix_FormattedDates910[[#This Row],[Time2Fix]]&gt;199,CVEsTime2Fix_FormattedDates910[[#This Row],[Time2Fix]]&lt;300),1,0)</f>
        <v>1</v>
      </c>
      <c r="J896">
        <f>IF(AND(CVEsTime2Fix_FormattedDates910[[#This Row],[Time2Fix]]&gt;299,CVEsTime2Fix_FormattedDates910[[#This Row],[Time2Fix]]&lt;400),1,0)</f>
        <v>0</v>
      </c>
      <c r="K896">
        <f>IF(AND(CVEsTime2Fix_FormattedDates910[[#This Row],[Time2Fix]]&gt;399,CVEsTime2Fix_FormattedDates910[[#This Row],[Time2Fix]]&lt;500),1,0)</f>
        <v>0</v>
      </c>
      <c r="L896">
        <f>IF(AND(CVEsTime2Fix_FormattedDates910[[#This Row],[Time2Fix]]&gt;499,CVEsTime2Fix_FormattedDates910[[#This Row],[Time2Fix]]&lt;1000),1,0)</f>
        <v>0</v>
      </c>
    </row>
    <row r="897" spans="1:12" hidden="1" x14ac:dyDescent="0.25">
      <c r="A897" t="s">
        <v>773</v>
      </c>
      <c r="B897" s="11">
        <v>43444</v>
      </c>
      <c r="C897" s="11">
        <v>43591</v>
      </c>
      <c r="D897" s="15">
        <v>147</v>
      </c>
      <c r="E897">
        <f>IF(CVEsTime2Fix_FormattedDates910[[#This Row],[Time2Fix]]&lt;0,1,0)</f>
        <v>0</v>
      </c>
      <c r="F897">
        <f>IF(AND(CVEsTime2Fix_FormattedDates910[[#This Row],[Time2Fix]]&gt;0,CVEsTime2Fix_FormattedDates910[[#This Row],[Time2Fix]]&lt;50),1,0)</f>
        <v>0</v>
      </c>
      <c r="G897">
        <f>IF(AND(CVEsTime2Fix_FormattedDates910[[#This Row],[Time2Fix]]&gt;49,CVEsTime2Fix_FormattedDates910[[#This Row],[Time2Fix]]&lt;100),1,0)</f>
        <v>0</v>
      </c>
      <c r="H897">
        <f>IF(AND(CVEsTime2Fix_FormattedDates910[[#This Row],[Time2Fix]]&gt;99,CVEsTime2Fix_FormattedDates910[[#This Row],[Time2Fix]]&lt;200),1,0)</f>
        <v>1</v>
      </c>
      <c r="I897">
        <f>IF(AND(CVEsTime2Fix_FormattedDates910[[#This Row],[Time2Fix]]&gt;199,CVEsTime2Fix_FormattedDates910[[#This Row],[Time2Fix]]&lt;300),1,0)</f>
        <v>0</v>
      </c>
      <c r="J897">
        <f>IF(AND(CVEsTime2Fix_FormattedDates910[[#This Row],[Time2Fix]]&gt;299,CVEsTime2Fix_FormattedDates910[[#This Row],[Time2Fix]]&lt;400),1,0)</f>
        <v>0</v>
      </c>
      <c r="K897">
        <f>IF(AND(CVEsTime2Fix_FormattedDates910[[#This Row],[Time2Fix]]&gt;399,CVEsTime2Fix_FormattedDates910[[#This Row],[Time2Fix]]&lt;500),1,0)</f>
        <v>0</v>
      </c>
      <c r="L897">
        <f>IF(AND(CVEsTime2Fix_FormattedDates910[[#This Row],[Time2Fix]]&gt;499,CVEsTime2Fix_FormattedDates910[[#This Row],[Time2Fix]]&lt;1000),1,0)</f>
        <v>0</v>
      </c>
    </row>
    <row r="898" spans="1:12" hidden="1" x14ac:dyDescent="0.25">
      <c r="A898" t="s">
        <v>774</v>
      </c>
      <c r="B898" s="11">
        <v>43444</v>
      </c>
      <c r="C898" s="11">
        <v>43619</v>
      </c>
      <c r="D898" s="15">
        <v>175</v>
      </c>
      <c r="E898">
        <f>IF(CVEsTime2Fix_FormattedDates910[[#This Row],[Time2Fix]]&lt;0,1,0)</f>
        <v>0</v>
      </c>
      <c r="F898">
        <f>IF(AND(CVEsTime2Fix_FormattedDates910[[#This Row],[Time2Fix]]&gt;0,CVEsTime2Fix_FormattedDates910[[#This Row],[Time2Fix]]&lt;50),1,0)</f>
        <v>0</v>
      </c>
      <c r="G898">
        <f>IF(AND(CVEsTime2Fix_FormattedDates910[[#This Row],[Time2Fix]]&gt;49,CVEsTime2Fix_FormattedDates910[[#This Row],[Time2Fix]]&lt;100),1,0)</f>
        <v>0</v>
      </c>
      <c r="H898">
        <f>IF(AND(CVEsTime2Fix_FormattedDates910[[#This Row],[Time2Fix]]&gt;99,CVEsTime2Fix_FormattedDates910[[#This Row],[Time2Fix]]&lt;200),1,0)</f>
        <v>1</v>
      </c>
      <c r="I898">
        <f>IF(AND(CVEsTime2Fix_FormattedDates910[[#This Row],[Time2Fix]]&gt;199,CVEsTime2Fix_FormattedDates910[[#This Row],[Time2Fix]]&lt;300),1,0)</f>
        <v>0</v>
      </c>
      <c r="J898">
        <f>IF(AND(CVEsTime2Fix_FormattedDates910[[#This Row],[Time2Fix]]&gt;299,CVEsTime2Fix_FormattedDates910[[#This Row],[Time2Fix]]&lt;400),1,0)</f>
        <v>0</v>
      </c>
      <c r="K898">
        <f>IF(AND(CVEsTime2Fix_FormattedDates910[[#This Row],[Time2Fix]]&gt;399,CVEsTime2Fix_FormattedDates910[[#This Row],[Time2Fix]]&lt;500),1,0)</f>
        <v>0</v>
      </c>
      <c r="L898">
        <f>IF(AND(CVEsTime2Fix_FormattedDates910[[#This Row],[Time2Fix]]&gt;499,CVEsTime2Fix_FormattedDates910[[#This Row],[Time2Fix]]&lt;1000),1,0)</f>
        <v>0</v>
      </c>
    </row>
    <row r="899" spans="1:12" hidden="1" x14ac:dyDescent="0.25">
      <c r="A899" t="s">
        <v>775</v>
      </c>
      <c r="B899" s="11">
        <v>43444</v>
      </c>
      <c r="C899" s="11">
        <v>43647</v>
      </c>
      <c r="D899" s="15">
        <v>203</v>
      </c>
      <c r="E899">
        <f>IF(CVEsTime2Fix_FormattedDates910[[#This Row],[Time2Fix]]&lt;0,1,0)</f>
        <v>0</v>
      </c>
      <c r="F899">
        <f>IF(AND(CVEsTime2Fix_FormattedDates910[[#This Row],[Time2Fix]]&gt;0,CVEsTime2Fix_FormattedDates910[[#This Row],[Time2Fix]]&lt;50),1,0)</f>
        <v>0</v>
      </c>
      <c r="G899">
        <f>IF(AND(CVEsTime2Fix_FormattedDates910[[#This Row],[Time2Fix]]&gt;49,CVEsTime2Fix_FormattedDates910[[#This Row],[Time2Fix]]&lt;100),1,0)</f>
        <v>0</v>
      </c>
      <c r="H899">
        <f>IF(AND(CVEsTime2Fix_FormattedDates910[[#This Row],[Time2Fix]]&gt;99,CVEsTime2Fix_FormattedDates910[[#This Row],[Time2Fix]]&lt;200),1,0)</f>
        <v>0</v>
      </c>
      <c r="I899">
        <f>IF(AND(CVEsTime2Fix_FormattedDates910[[#This Row],[Time2Fix]]&gt;199,CVEsTime2Fix_FormattedDates910[[#This Row],[Time2Fix]]&lt;300),1,0)</f>
        <v>1</v>
      </c>
      <c r="J899">
        <f>IF(AND(CVEsTime2Fix_FormattedDates910[[#This Row],[Time2Fix]]&gt;299,CVEsTime2Fix_FormattedDates910[[#This Row],[Time2Fix]]&lt;400),1,0)</f>
        <v>0</v>
      </c>
      <c r="K899">
        <f>IF(AND(CVEsTime2Fix_FormattedDates910[[#This Row],[Time2Fix]]&gt;399,CVEsTime2Fix_FormattedDates910[[#This Row],[Time2Fix]]&lt;500),1,0)</f>
        <v>0</v>
      </c>
      <c r="L899">
        <f>IF(AND(CVEsTime2Fix_FormattedDates910[[#This Row],[Time2Fix]]&gt;499,CVEsTime2Fix_FormattedDates910[[#This Row],[Time2Fix]]&lt;1000),1,0)</f>
        <v>0</v>
      </c>
    </row>
    <row r="900" spans="1:12" hidden="1" x14ac:dyDescent="0.25">
      <c r="A900" t="s">
        <v>776</v>
      </c>
      <c r="B900" s="11">
        <v>43444</v>
      </c>
      <c r="C900" s="11">
        <v>43619</v>
      </c>
      <c r="D900" s="15">
        <v>175</v>
      </c>
      <c r="E900">
        <f>IF(CVEsTime2Fix_FormattedDates910[[#This Row],[Time2Fix]]&lt;0,1,0)</f>
        <v>0</v>
      </c>
      <c r="F900">
        <f>IF(AND(CVEsTime2Fix_FormattedDates910[[#This Row],[Time2Fix]]&gt;0,CVEsTime2Fix_FormattedDates910[[#This Row],[Time2Fix]]&lt;50),1,0)</f>
        <v>0</v>
      </c>
      <c r="G900">
        <f>IF(AND(CVEsTime2Fix_FormattedDates910[[#This Row],[Time2Fix]]&gt;49,CVEsTime2Fix_FormattedDates910[[#This Row],[Time2Fix]]&lt;100),1,0)</f>
        <v>0</v>
      </c>
      <c r="H900">
        <f>IF(AND(CVEsTime2Fix_FormattedDates910[[#This Row],[Time2Fix]]&gt;99,CVEsTime2Fix_FormattedDates910[[#This Row],[Time2Fix]]&lt;200),1,0)</f>
        <v>1</v>
      </c>
      <c r="I900">
        <f>IF(AND(CVEsTime2Fix_FormattedDates910[[#This Row],[Time2Fix]]&gt;199,CVEsTime2Fix_FormattedDates910[[#This Row],[Time2Fix]]&lt;300),1,0)</f>
        <v>0</v>
      </c>
      <c r="J900">
        <f>IF(AND(CVEsTime2Fix_FormattedDates910[[#This Row],[Time2Fix]]&gt;299,CVEsTime2Fix_FormattedDates910[[#This Row],[Time2Fix]]&lt;400),1,0)</f>
        <v>0</v>
      </c>
      <c r="K900">
        <f>IF(AND(CVEsTime2Fix_FormattedDates910[[#This Row],[Time2Fix]]&gt;399,CVEsTime2Fix_FormattedDates910[[#This Row],[Time2Fix]]&lt;500),1,0)</f>
        <v>0</v>
      </c>
      <c r="L900">
        <f>IF(AND(CVEsTime2Fix_FormattedDates910[[#This Row],[Time2Fix]]&gt;499,CVEsTime2Fix_FormattedDates910[[#This Row],[Time2Fix]]&lt;1000),1,0)</f>
        <v>0</v>
      </c>
    </row>
    <row r="901" spans="1:12" hidden="1" x14ac:dyDescent="0.25">
      <c r="A901" t="s">
        <v>777</v>
      </c>
      <c r="B901" s="11">
        <v>43444</v>
      </c>
      <c r="C901" s="11">
        <v>43647</v>
      </c>
      <c r="D901" s="15">
        <v>203</v>
      </c>
      <c r="E901">
        <f>IF(CVEsTime2Fix_FormattedDates910[[#This Row],[Time2Fix]]&lt;0,1,0)</f>
        <v>0</v>
      </c>
      <c r="F901">
        <f>IF(AND(CVEsTime2Fix_FormattedDates910[[#This Row],[Time2Fix]]&gt;0,CVEsTime2Fix_FormattedDates910[[#This Row],[Time2Fix]]&lt;50),1,0)</f>
        <v>0</v>
      </c>
      <c r="G901">
        <f>IF(AND(CVEsTime2Fix_FormattedDates910[[#This Row],[Time2Fix]]&gt;49,CVEsTime2Fix_FormattedDates910[[#This Row],[Time2Fix]]&lt;100),1,0)</f>
        <v>0</v>
      </c>
      <c r="H901">
        <f>IF(AND(CVEsTime2Fix_FormattedDates910[[#This Row],[Time2Fix]]&gt;99,CVEsTime2Fix_FormattedDates910[[#This Row],[Time2Fix]]&lt;200),1,0)</f>
        <v>0</v>
      </c>
      <c r="I901">
        <f>IF(AND(CVEsTime2Fix_FormattedDates910[[#This Row],[Time2Fix]]&gt;199,CVEsTime2Fix_FormattedDates910[[#This Row],[Time2Fix]]&lt;300),1,0)</f>
        <v>1</v>
      </c>
      <c r="J901">
        <f>IF(AND(CVEsTime2Fix_FormattedDates910[[#This Row],[Time2Fix]]&gt;299,CVEsTime2Fix_FormattedDates910[[#This Row],[Time2Fix]]&lt;400),1,0)</f>
        <v>0</v>
      </c>
      <c r="K901">
        <f>IF(AND(CVEsTime2Fix_FormattedDates910[[#This Row],[Time2Fix]]&gt;399,CVEsTime2Fix_FormattedDates910[[#This Row],[Time2Fix]]&lt;500),1,0)</f>
        <v>0</v>
      </c>
      <c r="L901">
        <f>IF(AND(CVEsTime2Fix_FormattedDates910[[#This Row],[Time2Fix]]&gt;499,CVEsTime2Fix_FormattedDates910[[#This Row],[Time2Fix]]&lt;1000),1,0)</f>
        <v>0</v>
      </c>
    </row>
    <row r="902" spans="1:12" hidden="1" x14ac:dyDescent="0.25">
      <c r="A902" t="s">
        <v>778</v>
      </c>
      <c r="B902" s="11">
        <v>43444</v>
      </c>
      <c r="C902" s="11">
        <v>43682</v>
      </c>
      <c r="D902" s="15">
        <v>238</v>
      </c>
      <c r="E902">
        <f>IF(CVEsTime2Fix_FormattedDates910[[#This Row],[Time2Fix]]&lt;0,1,0)</f>
        <v>0</v>
      </c>
      <c r="F902">
        <f>IF(AND(CVEsTime2Fix_FormattedDates910[[#This Row],[Time2Fix]]&gt;0,CVEsTime2Fix_FormattedDates910[[#This Row],[Time2Fix]]&lt;50),1,0)</f>
        <v>0</v>
      </c>
      <c r="G902">
        <f>IF(AND(CVEsTime2Fix_FormattedDates910[[#This Row],[Time2Fix]]&gt;49,CVEsTime2Fix_FormattedDates910[[#This Row],[Time2Fix]]&lt;100),1,0)</f>
        <v>0</v>
      </c>
      <c r="H902">
        <f>IF(AND(CVEsTime2Fix_FormattedDates910[[#This Row],[Time2Fix]]&gt;99,CVEsTime2Fix_FormattedDates910[[#This Row],[Time2Fix]]&lt;200),1,0)</f>
        <v>0</v>
      </c>
      <c r="I902">
        <f>IF(AND(CVEsTime2Fix_FormattedDates910[[#This Row],[Time2Fix]]&gt;199,CVEsTime2Fix_FormattedDates910[[#This Row],[Time2Fix]]&lt;300),1,0)</f>
        <v>1</v>
      </c>
      <c r="J902">
        <f>IF(AND(CVEsTime2Fix_FormattedDates910[[#This Row],[Time2Fix]]&gt;299,CVEsTime2Fix_FormattedDates910[[#This Row],[Time2Fix]]&lt;400),1,0)</f>
        <v>0</v>
      </c>
      <c r="K902">
        <f>IF(AND(CVEsTime2Fix_FormattedDates910[[#This Row],[Time2Fix]]&gt;399,CVEsTime2Fix_FormattedDates910[[#This Row],[Time2Fix]]&lt;500),1,0)</f>
        <v>0</v>
      </c>
      <c r="L902">
        <f>IF(AND(CVEsTime2Fix_FormattedDates910[[#This Row],[Time2Fix]]&gt;499,CVEsTime2Fix_FormattedDates910[[#This Row],[Time2Fix]]&lt;1000),1,0)</f>
        <v>0</v>
      </c>
    </row>
    <row r="903" spans="1:12" hidden="1" x14ac:dyDescent="0.25">
      <c r="A903" t="s">
        <v>433</v>
      </c>
      <c r="B903" s="11">
        <v>43553</v>
      </c>
      <c r="C903" s="11" t="s">
        <v>1166</v>
      </c>
      <c r="D903" s="15">
        <v>374</v>
      </c>
      <c r="E903">
        <f>IF(CVEsTime2Fix_FormattedDates910[[#This Row],[Time2Fix]]&lt;0,1,0)</f>
        <v>0</v>
      </c>
      <c r="F903">
        <f>IF(AND(CVEsTime2Fix_FormattedDates910[[#This Row],[Time2Fix]]&gt;0,CVEsTime2Fix_FormattedDates910[[#This Row],[Time2Fix]]&lt;50),1,0)</f>
        <v>0</v>
      </c>
      <c r="G903">
        <f>IF(AND(CVEsTime2Fix_FormattedDates910[[#This Row],[Time2Fix]]&gt;49,CVEsTime2Fix_FormattedDates910[[#This Row],[Time2Fix]]&lt;100),1,0)</f>
        <v>0</v>
      </c>
      <c r="H903">
        <f>IF(AND(CVEsTime2Fix_FormattedDates910[[#This Row],[Time2Fix]]&gt;99,CVEsTime2Fix_FormattedDates910[[#This Row],[Time2Fix]]&lt;200),1,0)</f>
        <v>0</v>
      </c>
      <c r="I903">
        <f>IF(AND(CVEsTime2Fix_FormattedDates910[[#This Row],[Time2Fix]]&gt;199,CVEsTime2Fix_FormattedDates910[[#This Row],[Time2Fix]]&lt;300),1,0)</f>
        <v>0</v>
      </c>
      <c r="J903">
        <f>IF(AND(CVEsTime2Fix_FormattedDates910[[#This Row],[Time2Fix]]&gt;299,CVEsTime2Fix_FormattedDates910[[#This Row],[Time2Fix]]&lt;400),1,0)</f>
        <v>1</v>
      </c>
      <c r="K903">
        <f>IF(AND(CVEsTime2Fix_FormattedDates910[[#This Row],[Time2Fix]]&gt;399,CVEsTime2Fix_FormattedDates910[[#This Row],[Time2Fix]]&lt;500),1,0)</f>
        <v>0</v>
      </c>
      <c r="L903">
        <f>IF(AND(CVEsTime2Fix_FormattedDates910[[#This Row],[Time2Fix]]&gt;499,CVEsTime2Fix_FormattedDates910[[#This Row],[Time2Fix]]&lt;1000),1,0)</f>
        <v>0</v>
      </c>
    </row>
    <row r="904" spans="1:12" hidden="1" x14ac:dyDescent="0.25">
      <c r="A904" t="s">
        <v>780</v>
      </c>
      <c r="B904" s="11">
        <v>43444</v>
      </c>
      <c r="C904" s="11">
        <v>43647</v>
      </c>
      <c r="D904" s="15">
        <v>203</v>
      </c>
      <c r="E904">
        <f>IF(CVEsTime2Fix_FormattedDates910[[#This Row],[Time2Fix]]&lt;0,1,0)</f>
        <v>0</v>
      </c>
      <c r="F904">
        <f>IF(AND(CVEsTime2Fix_FormattedDates910[[#This Row],[Time2Fix]]&gt;0,CVEsTime2Fix_FormattedDates910[[#This Row],[Time2Fix]]&lt;50),1,0)</f>
        <v>0</v>
      </c>
      <c r="G904">
        <f>IF(AND(CVEsTime2Fix_FormattedDates910[[#This Row],[Time2Fix]]&gt;49,CVEsTime2Fix_FormattedDates910[[#This Row],[Time2Fix]]&lt;100),1,0)</f>
        <v>0</v>
      </c>
      <c r="H904">
        <f>IF(AND(CVEsTime2Fix_FormattedDates910[[#This Row],[Time2Fix]]&gt;99,CVEsTime2Fix_FormattedDates910[[#This Row],[Time2Fix]]&lt;200),1,0)</f>
        <v>0</v>
      </c>
      <c r="I904">
        <f>IF(AND(CVEsTime2Fix_FormattedDates910[[#This Row],[Time2Fix]]&gt;199,CVEsTime2Fix_FormattedDates910[[#This Row],[Time2Fix]]&lt;300),1,0)</f>
        <v>1</v>
      </c>
      <c r="J904">
        <f>IF(AND(CVEsTime2Fix_FormattedDates910[[#This Row],[Time2Fix]]&gt;299,CVEsTime2Fix_FormattedDates910[[#This Row],[Time2Fix]]&lt;400),1,0)</f>
        <v>0</v>
      </c>
      <c r="K904">
        <f>IF(AND(CVEsTime2Fix_FormattedDates910[[#This Row],[Time2Fix]]&gt;399,CVEsTime2Fix_FormattedDates910[[#This Row],[Time2Fix]]&lt;500),1,0)</f>
        <v>0</v>
      </c>
      <c r="L904">
        <f>IF(AND(CVEsTime2Fix_FormattedDates910[[#This Row],[Time2Fix]]&gt;499,CVEsTime2Fix_FormattedDates910[[#This Row],[Time2Fix]]&lt;1000),1,0)</f>
        <v>0</v>
      </c>
    </row>
    <row r="905" spans="1:12" hidden="1" x14ac:dyDescent="0.25">
      <c r="A905" t="s">
        <v>781</v>
      </c>
      <c r="B905" s="11">
        <v>43444</v>
      </c>
      <c r="C905" s="11">
        <v>43647</v>
      </c>
      <c r="D905" s="15">
        <v>203</v>
      </c>
      <c r="E905">
        <f>IF(CVEsTime2Fix_FormattedDates910[[#This Row],[Time2Fix]]&lt;0,1,0)</f>
        <v>0</v>
      </c>
      <c r="F905">
        <f>IF(AND(CVEsTime2Fix_FormattedDates910[[#This Row],[Time2Fix]]&gt;0,CVEsTime2Fix_FormattedDates910[[#This Row],[Time2Fix]]&lt;50),1,0)</f>
        <v>0</v>
      </c>
      <c r="G905">
        <f>IF(AND(CVEsTime2Fix_FormattedDates910[[#This Row],[Time2Fix]]&gt;49,CVEsTime2Fix_FormattedDates910[[#This Row],[Time2Fix]]&lt;100),1,0)</f>
        <v>0</v>
      </c>
      <c r="H905">
        <f>IF(AND(CVEsTime2Fix_FormattedDates910[[#This Row],[Time2Fix]]&gt;99,CVEsTime2Fix_FormattedDates910[[#This Row],[Time2Fix]]&lt;200),1,0)</f>
        <v>0</v>
      </c>
      <c r="I905">
        <f>IF(AND(CVEsTime2Fix_FormattedDates910[[#This Row],[Time2Fix]]&gt;199,CVEsTime2Fix_FormattedDates910[[#This Row],[Time2Fix]]&lt;300),1,0)</f>
        <v>1</v>
      </c>
      <c r="J905">
        <f>IF(AND(CVEsTime2Fix_FormattedDates910[[#This Row],[Time2Fix]]&gt;299,CVEsTime2Fix_FormattedDates910[[#This Row],[Time2Fix]]&lt;400),1,0)</f>
        <v>0</v>
      </c>
      <c r="K905">
        <f>IF(AND(CVEsTime2Fix_FormattedDates910[[#This Row],[Time2Fix]]&gt;399,CVEsTime2Fix_FormattedDates910[[#This Row],[Time2Fix]]&lt;500),1,0)</f>
        <v>0</v>
      </c>
      <c r="L905">
        <f>IF(AND(CVEsTime2Fix_FormattedDates910[[#This Row],[Time2Fix]]&gt;499,CVEsTime2Fix_FormattedDates910[[#This Row],[Time2Fix]]&lt;1000),1,0)</f>
        <v>0</v>
      </c>
    </row>
    <row r="906" spans="1:12" hidden="1" x14ac:dyDescent="0.25">
      <c r="A906" t="s">
        <v>435</v>
      </c>
      <c r="B906" s="11">
        <v>43553</v>
      </c>
      <c r="C906" s="11" t="s">
        <v>1166</v>
      </c>
      <c r="D906" s="15">
        <v>374</v>
      </c>
      <c r="E906">
        <f>IF(CVEsTime2Fix_FormattedDates910[[#This Row],[Time2Fix]]&lt;0,1,0)</f>
        <v>0</v>
      </c>
      <c r="F906">
        <f>IF(AND(CVEsTime2Fix_FormattedDates910[[#This Row],[Time2Fix]]&gt;0,CVEsTime2Fix_FormattedDates910[[#This Row],[Time2Fix]]&lt;50),1,0)</f>
        <v>0</v>
      </c>
      <c r="G906">
        <f>IF(AND(CVEsTime2Fix_FormattedDates910[[#This Row],[Time2Fix]]&gt;49,CVEsTime2Fix_FormattedDates910[[#This Row],[Time2Fix]]&lt;100),1,0)</f>
        <v>0</v>
      </c>
      <c r="H906">
        <f>IF(AND(CVEsTime2Fix_FormattedDates910[[#This Row],[Time2Fix]]&gt;99,CVEsTime2Fix_FormattedDates910[[#This Row],[Time2Fix]]&lt;200),1,0)</f>
        <v>0</v>
      </c>
      <c r="I906">
        <f>IF(AND(CVEsTime2Fix_FormattedDates910[[#This Row],[Time2Fix]]&gt;199,CVEsTime2Fix_FormattedDates910[[#This Row],[Time2Fix]]&lt;300),1,0)</f>
        <v>0</v>
      </c>
      <c r="J906">
        <f>IF(AND(CVEsTime2Fix_FormattedDates910[[#This Row],[Time2Fix]]&gt;299,CVEsTime2Fix_FormattedDates910[[#This Row],[Time2Fix]]&lt;400),1,0)</f>
        <v>1</v>
      </c>
      <c r="K906">
        <f>IF(AND(CVEsTime2Fix_FormattedDates910[[#This Row],[Time2Fix]]&gt;399,CVEsTime2Fix_FormattedDates910[[#This Row],[Time2Fix]]&lt;500),1,0)</f>
        <v>0</v>
      </c>
      <c r="L906">
        <f>IF(AND(CVEsTime2Fix_FormattedDates910[[#This Row],[Time2Fix]]&gt;499,CVEsTime2Fix_FormattedDates910[[#This Row],[Time2Fix]]&lt;1000),1,0)</f>
        <v>0</v>
      </c>
    </row>
    <row r="907" spans="1:12" hidden="1" x14ac:dyDescent="0.25">
      <c r="A907" t="s">
        <v>783</v>
      </c>
      <c r="B907" s="11">
        <v>43444</v>
      </c>
      <c r="C907" s="11">
        <v>43647</v>
      </c>
      <c r="D907" s="15">
        <v>203</v>
      </c>
      <c r="E907">
        <f>IF(CVEsTime2Fix_FormattedDates910[[#This Row],[Time2Fix]]&lt;0,1,0)</f>
        <v>0</v>
      </c>
      <c r="F907">
        <f>IF(AND(CVEsTime2Fix_FormattedDates910[[#This Row],[Time2Fix]]&gt;0,CVEsTime2Fix_FormattedDates910[[#This Row],[Time2Fix]]&lt;50),1,0)</f>
        <v>0</v>
      </c>
      <c r="G907">
        <f>IF(AND(CVEsTime2Fix_FormattedDates910[[#This Row],[Time2Fix]]&gt;49,CVEsTime2Fix_FormattedDates910[[#This Row],[Time2Fix]]&lt;100),1,0)</f>
        <v>0</v>
      </c>
      <c r="H907">
        <f>IF(AND(CVEsTime2Fix_FormattedDates910[[#This Row],[Time2Fix]]&gt;99,CVEsTime2Fix_FormattedDates910[[#This Row],[Time2Fix]]&lt;200),1,0)</f>
        <v>0</v>
      </c>
      <c r="I907">
        <f>IF(AND(CVEsTime2Fix_FormattedDates910[[#This Row],[Time2Fix]]&gt;199,CVEsTime2Fix_FormattedDates910[[#This Row],[Time2Fix]]&lt;300),1,0)</f>
        <v>1</v>
      </c>
      <c r="J907">
        <f>IF(AND(CVEsTime2Fix_FormattedDates910[[#This Row],[Time2Fix]]&gt;299,CVEsTime2Fix_FormattedDates910[[#This Row],[Time2Fix]]&lt;400),1,0)</f>
        <v>0</v>
      </c>
      <c r="K907">
        <f>IF(AND(CVEsTime2Fix_FormattedDates910[[#This Row],[Time2Fix]]&gt;399,CVEsTime2Fix_FormattedDates910[[#This Row],[Time2Fix]]&lt;500),1,0)</f>
        <v>0</v>
      </c>
      <c r="L907">
        <f>IF(AND(CVEsTime2Fix_FormattedDates910[[#This Row],[Time2Fix]]&gt;499,CVEsTime2Fix_FormattedDates910[[#This Row],[Time2Fix]]&lt;1000),1,0)</f>
        <v>0</v>
      </c>
    </row>
    <row r="908" spans="1:12" hidden="1" x14ac:dyDescent="0.25">
      <c r="A908" t="s">
        <v>784</v>
      </c>
      <c r="B908" s="11">
        <v>43444</v>
      </c>
      <c r="C908" s="11">
        <v>43647</v>
      </c>
      <c r="D908" s="15">
        <v>203</v>
      </c>
      <c r="E908">
        <f>IF(CVEsTime2Fix_FormattedDates910[[#This Row],[Time2Fix]]&lt;0,1,0)</f>
        <v>0</v>
      </c>
      <c r="F908">
        <f>IF(AND(CVEsTime2Fix_FormattedDates910[[#This Row],[Time2Fix]]&gt;0,CVEsTime2Fix_FormattedDates910[[#This Row],[Time2Fix]]&lt;50),1,0)</f>
        <v>0</v>
      </c>
      <c r="G908">
        <f>IF(AND(CVEsTime2Fix_FormattedDates910[[#This Row],[Time2Fix]]&gt;49,CVEsTime2Fix_FormattedDates910[[#This Row],[Time2Fix]]&lt;100),1,0)</f>
        <v>0</v>
      </c>
      <c r="H908">
        <f>IF(AND(CVEsTime2Fix_FormattedDates910[[#This Row],[Time2Fix]]&gt;99,CVEsTime2Fix_FormattedDates910[[#This Row],[Time2Fix]]&lt;200),1,0)</f>
        <v>0</v>
      </c>
      <c r="I908">
        <f>IF(AND(CVEsTime2Fix_FormattedDates910[[#This Row],[Time2Fix]]&gt;199,CVEsTime2Fix_FormattedDates910[[#This Row],[Time2Fix]]&lt;300),1,0)</f>
        <v>1</v>
      </c>
      <c r="J908">
        <f>IF(AND(CVEsTime2Fix_FormattedDates910[[#This Row],[Time2Fix]]&gt;299,CVEsTime2Fix_FormattedDates910[[#This Row],[Time2Fix]]&lt;400),1,0)</f>
        <v>0</v>
      </c>
      <c r="K908">
        <f>IF(AND(CVEsTime2Fix_FormattedDates910[[#This Row],[Time2Fix]]&gt;399,CVEsTime2Fix_FormattedDates910[[#This Row],[Time2Fix]]&lt;500),1,0)</f>
        <v>0</v>
      </c>
      <c r="L908">
        <f>IF(AND(CVEsTime2Fix_FormattedDates910[[#This Row],[Time2Fix]]&gt;499,CVEsTime2Fix_FormattedDates910[[#This Row],[Time2Fix]]&lt;1000),1,0)</f>
        <v>0</v>
      </c>
    </row>
    <row r="909" spans="1:12" hidden="1" x14ac:dyDescent="0.25">
      <c r="A909" t="s">
        <v>785</v>
      </c>
      <c r="B909" s="11">
        <v>43444</v>
      </c>
      <c r="C909" s="11">
        <v>43647</v>
      </c>
      <c r="D909" s="15">
        <v>203</v>
      </c>
      <c r="E909">
        <f>IF(CVEsTime2Fix_FormattedDates910[[#This Row],[Time2Fix]]&lt;0,1,0)</f>
        <v>0</v>
      </c>
      <c r="F909">
        <f>IF(AND(CVEsTime2Fix_FormattedDates910[[#This Row],[Time2Fix]]&gt;0,CVEsTime2Fix_FormattedDates910[[#This Row],[Time2Fix]]&lt;50),1,0)</f>
        <v>0</v>
      </c>
      <c r="G909">
        <f>IF(AND(CVEsTime2Fix_FormattedDates910[[#This Row],[Time2Fix]]&gt;49,CVEsTime2Fix_FormattedDates910[[#This Row],[Time2Fix]]&lt;100),1,0)</f>
        <v>0</v>
      </c>
      <c r="H909">
        <f>IF(AND(CVEsTime2Fix_FormattedDates910[[#This Row],[Time2Fix]]&gt;99,CVEsTime2Fix_FormattedDates910[[#This Row],[Time2Fix]]&lt;200),1,0)</f>
        <v>0</v>
      </c>
      <c r="I909">
        <f>IF(AND(CVEsTime2Fix_FormattedDates910[[#This Row],[Time2Fix]]&gt;199,CVEsTime2Fix_FormattedDates910[[#This Row],[Time2Fix]]&lt;300),1,0)</f>
        <v>1</v>
      </c>
      <c r="J909">
        <f>IF(AND(CVEsTime2Fix_FormattedDates910[[#This Row],[Time2Fix]]&gt;299,CVEsTime2Fix_FormattedDates910[[#This Row],[Time2Fix]]&lt;400),1,0)</f>
        <v>0</v>
      </c>
      <c r="K909">
        <f>IF(AND(CVEsTime2Fix_FormattedDates910[[#This Row],[Time2Fix]]&gt;399,CVEsTime2Fix_FormattedDates910[[#This Row],[Time2Fix]]&lt;500),1,0)</f>
        <v>0</v>
      </c>
      <c r="L909">
        <f>IF(AND(CVEsTime2Fix_FormattedDates910[[#This Row],[Time2Fix]]&gt;499,CVEsTime2Fix_FormattedDates910[[#This Row],[Time2Fix]]&lt;1000),1,0)</f>
        <v>0</v>
      </c>
    </row>
    <row r="910" spans="1:12" hidden="1" x14ac:dyDescent="0.25">
      <c r="A910" t="s">
        <v>786</v>
      </c>
      <c r="B910" s="11">
        <v>43444</v>
      </c>
      <c r="C910" s="11">
        <v>43647</v>
      </c>
      <c r="D910" s="15">
        <v>203</v>
      </c>
      <c r="E910">
        <f>IF(CVEsTime2Fix_FormattedDates910[[#This Row],[Time2Fix]]&lt;0,1,0)</f>
        <v>0</v>
      </c>
      <c r="F910">
        <f>IF(AND(CVEsTime2Fix_FormattedDates910[[#This Row],[Time2Fix]]&gt;0,CVEsTime2Fix_FormattedDates910[[#This Row],[Time2Fix]]&lt;50),1,0)</f>
        <v>0</v>
      </c>
      <c r="G910">
        <f>IF(AND(CVEsTime2Fix_FormattedDates910[[#This Row],[Time2Fix]]&gt;49,CVEsTime2Fix_FormattedDates910[[#This Row],[Time2Fix]]&lt;100),1,0)</f>
        <v>0</v>
      </c>
      <c r="H910">
        <f>IF(AND(CVEsTime2Fix_FormattedDates910[[#This Row],[Time2Fix]]&gt;99,CVEsTime2Fix_FormattedDates910[[#This Row],[Time2Fix]]&lt;200),1,0)</f>
        <v>0</v>
      </c>
      <c r="I910">
        <f>IF(AND(CVEsTime2Fix_FormattedDates910[[#This Row],[Time2Fix]]&gt;199,CVEsTime2Fix_FormattedDates910[[#This Row],[Time2Fix]]&lt;300),1,0)</f>
        <v>1</v>
      </c>
      <c r="J910">
        <f>IF(AND(CVEsTime2Fix_FormattedDates910[[#This Row],[Time2Fix]]&gt;299,CVEsTime2Fix_FormattedDates910[[#This Row],[Time2Fix]]&lt;400),1,0)</f>
        <v>0</v>
      </c>
      <c r="K910">
        <f>IF(AND(CVEsTime2Fix_FormattedDates910[[#This Row],[Time2Fix]]&gt;399,CVEsTime2Fix_FormattedDates910[[#This Row],[Time2Fix]]&lt;500),1,0)</f>
        <v>0</v>
      </c>
      <c r="L910">
        <f>IF(AND(CVEsTime2Fix_FormattedDates910[[#This Row],[Time2Fix]]&gt;499,CVEsTime2Fix_FormattedDates910[[#This Row],[Time2Fix]]&lt;1000),1,0)</f>
        <v>0</v>
      </c>
    </row>
    <row r="911" spans="1:12" hidden="1" x14ac:dyDescent="0.25">
      <c r="A911" t="s">
        <v>787</v>
      </c>
      <c r="B911" s="11">
        <v>43444</v>
      </c>
      <c r="C911" s="11">
        <v>43647</v>
      </c>
      <c r="D911" s="15">
        <v>203</v>
      </c>
      <c r="E911">
        <f>IF(CVEsTime2Fix_FormattedDates910[[#This Row],[Time2Fix]]&lt;0,1,0)</f>
        <v>0</v>
      </c>
      <c r="F911">
        <f>IF(AND(CVEsTime2Fix_FormattedDates910[[#This Row],[Time2Fix]]&gt;0,CVEsTime2Fix_FormattedDates910[[#This Row],[Time2Fix]]&lt;50),1,0)</f>
        <v>0</v>
      </c>
      <c r="G911">
        <f>IF(AND(CVEsTime2Fix_FormattedDates910[[#This Row],[Time2Fix]]&gt;49,CVEsTime2Fix_FormattedDates910[[#This Row],[Time2Fix]]&lt;100),1,0)</f>
        <v>0</v>
      </c>
      <c r="H911">
        <f>IF(AND(CVEsTime2Fix_FormattedDates910[[#This Row],[Time2Fix]]&gt;99,CVEsTime2Fix_FormattedDates910[[#This Row],[Time2Fix]]&lt;200),1,0)</f>
        <v>0</v>
      </c>
      <c r="I911">
        <f>IF(AND(CVEsTime2Fix_FormattedDates910[[#This Row],[Time2Fix]]&gt;199,CVEsTime2Fix_FormattedDates910[[#This Row],[Time2Fix]]&lt;300),1,0)</f>
        <v>1</v>
      </c>
      <c r="J911">
        <f>IF(AND(CVEsTime2Fix_FormattedDates910[[#This Row],[Time2Fix]]&gt;299,CVEsTime2Fix_FormattedDates910[[#This Row],[Time2Fix]]&lt;400),1,0)</f>
        <v>0</v>
      </c>
      <c r="K911">
        <f>IF(AND(CVEsTime2Fix_FormattedDates910[[#This Row],[Time2Fix]]&gt;399,CVEsTime2Fix_FormattedDates910[[#This Row],[Time2Fix]]&lt;500),1,0)</f>
        <v>0</v>
      </c>
      <c r="L911">
        <f>IF(AND(CVEsTime2Fix_FormattedDates910[[#This Row],[Time2Fix]]&gt;499,CVEsTime2Fix_FormattedDates910[[#This Row],[Time2Fix]]&lt;1000),1,0)</f>
        <v>0</v>
      </c>
    </row>
    <row r="912" spans="1:12" hidden="1" x14ac:dyDescent="0.25">
      <c r="A912" t="s">
        <v>457</v>
      </c>
      <c r="B912" s="11">
        <v>43553</v>
      </c>
      <c r="C912" s="11" t="s">
        <v>1166</v>
      </c>
      <c r="D912" s="15">
        <v>374</v>
      </c>
      <c r="E912">
        <f>IF(CVEsTime2Fix_FormattedDates910[[#This Row],[Time2Fix]]&lt;0,1,0)</f>
        <v>0</v>
      </c>
      <c r="F912">
        <f>IF(AND(CVEsTime2Fix_FormattedDates910[[#This Row],[Time2Fix]]&gt;0,CVEsTime2Fix_FormattedDates910[[#This Row],[Time2Fix]]&lt;50),1,0)</f>
        <v>0</v>
      </c>
      <c r="G912">
        <f>IF(AND(CVEsTime2Fix_FormattedDates910[[#This Row],[Time2Fix]]&gt;49,CVEsTime2Fix_FormattedDates910[[#This Row],[Time2Fix]]&lt;100),1,0)</f>
        <v>0</v>
      </c>
      <c r="H912">
        <f>IF(AND(CVEsTime2Fix_FormattedDates910[[#This Row],[Time2Fix]]&gt;99,CVEsTime2Fix_FormattedDates910[[#This Row],[Time2Fix]]&lt;200),1,0)</f>
        <v>0</v>
      </c>
      <c r="I912">
        <f>IF(AND(CVEsTime2Fix_FormattedDates910[[#This Row],[Time2Fix]]&gt;199,CVEsTime2Fix_FormattedDates910[[#This Row],[Time2Fix]]&lt;300),1,0)</f>
        <v>0</v>
      </c>
      <c r="J912">
        <f>IF(AND(CVEsTime2Fix_FormattedDates910[[#This Row],[Time2Fix]]&gt;299,CVEsTime2Fix_FormattedDates910[[#This Row],[Time2Fix]]&lt;400),1,0)</f>
        <v>1</v>
      </c>
      <c r="K912">
        <f>IF(AND(CVEsTime2Fix_FormattedDates910[[#This Row],[Time2Fix]]&gt;399,CVEsTime2Fix_FormattedDates910[[#This Row],[Time2Fix]]&lt;500),1,0)</f>
        <v>0</v>
      </c>
      <c r="L912">
        <f>IF(AND(CVEsTime2Fix_FormattedDates910[[#This Row],[Time2Fix]]&gt;499,CVEsTime2Fix_FormattedDates910[[#This Row],[Time2Fix]]&lt;1000),1,0)</f>
        <v>0</v>
      </c>
    </row>
    <row r="913" spans="1:12" hidden="1" x14ac:dyDescent="0.25">
      <c r="A913" t="s">
        <v>789</v>
      </c>
      <c r="B913" s="11">
        <v>43444</v>
      </c>
      <c r="C913" s="11">
        <v>43647</v>
      </c>
      <c r="D913" s="15">
        <v>203</v>
      </c>
      <c r="E913">
        <f>IF(CVEsTime2Fix_FormattedDates910[[#This Row],[Time2Fix]]&lt;0,1,0)</f>
        <v>0</v>
      </c>
      <c r="F913">
        <f>IF(AND(CVEsTime2Fix_FormattedDates910[[#This Row],[Time2Fix]]&gt;0,CVEsTime2Fix_FormattedDates910[[#This Row],[Time2Fix]]&lt;50),1,0)</f>
        <v>0</v>
      </c>
      <c r="G913">
        <f>IF(AND(CVEsTime2Fix_FormattedDates910[[#This Row],[Time2Fix]]&gt;49,CVEsTime2Fix_FormattedDates910[[#This Row],[Time2Fix]]&lt;100),1,0)</f>
        <v>0</v>
      </c>
      <c r="H913">
        <f>IF(AND(CVEsTime2Fix_FormattedDates910[[#This Row],[Time2Fix]]&gt;99,CVEsTime2Fix_FormattedDates910[[#This Row],[Time2Fix]]&lt;200),1,0)</f>
        <v>0</v>
      </c>
      <c r="I913">
        <f>IF(AND(CVEsTime2Fix_FormattedDates910[[#This Row],[Time2Fix]]&gt;199,CVEsTime2Fix_FormattedDates910[[#This Row],[Time2Fix]]&lt;300),1,0)</f>
        <v>1</v>
      </c>
      <c r="J913">
        <f>IF(AND(CVEsTime2Fix_FormattedDates910[[#This Row],[Time2Fix]]&gt;299,CVEsTime2Fix_FormattedDates910[[#This Row],[Time2Fix]]&lt;400),1,0)</f>
        <v>0</v>
      </c>
      <c r="K913">
        <f>IF(AND(CVEsTime2Fix_FormattedDates910[[#This Row],[Time2Fix]]&gt;399,CVEsTime2Fix_FormattedDates910[[#This Row],[Time2Fix]]&lt;500),1,0)</f>
        <v>0</v>
      </c>
      <c r="L913">
        <f>IF(AND(CVEsTime2Fix_FormattedDates910[[#This Row],[Time2Fix]]&gt;499,CVEsTime2Fix_FormattedDates910[[#This Row],[Time2Fix]]&lt;1000),1,0)</f>
        <v>0</v>
      </c>
    </row>
    <row r="914" spans="1:12" hidden="1" x14ac:dyDescent="0.25">
      <c r="A914" t="s">
        <v>790</v>
      </c>
      <c r="B914" s="11">
        <v>43444</v>
      </c>
      <c r="C914" s="11">
        <v>43647</v>
      </c>
      <c r="D914" s="15">
        <v>203</v>
      </c>
      <c r="E914">
        <f>IF(CVEsTime2Fix_FormattedDates910[[#This Row],[Time2Fix]]&lt;0,1,0)</f>
        <v>0</v>
      </c>
      <c r="F914">
        <f>IF(AND(CVEsTime2Fix_FormattedDates910[[#This Row],[Time2Fix]]&gt;0,CVEsTime2Fix_FormattedDates910[[#This Row],[Time2Fix]]&lt;50),1,0)</f>
        <v>0</v>
      </c>
      <c r="G914">
        <f>IF(AND(CVEsTime2Fix_FormattedDates910[[#This Row],[Time2Fix]]&gt;49,CVEsTime2Fix_FormattedDates910[[#This Row],[Time2Fix]]&lt;100),1,0)</f>
        <v>0</v>
      </c>
      <c r="H914">
        <f>IF(AND(CVEsTime2Fix_FormattedDates910[[#This Row],[Time2Fix]]&gt;99,CVEsTime2Fix_FormattedDates910[[#This Row],[Time2Fix]]&lt;200),1,0)</f>
        <v>0</v>
      </c>
      <c r="I914">
        <f>IF(AND(CVEsTime2Fix_FormattedDates910[[#This Row],[Time2Fix]]&gt;199,CVEsTime2Fix_FormattedDates910[[#This Row],[Time2Fix]]&lt;300),1,0)</f>
        <v>1</v>
      </c>
      <c r="J914">
        <f>IF(AND(CVEsTime2Fix_FormattedDates910[[#This Row],[Time2Fix]]&gt;299,CVEsTime2Fix_FormattedDates910[[#This Row],[Time2Fix]]&lt;400),1,0)</f>
        <v>0</v>
      </c>
      <c r="K914">
        <f>IF(AND(CVEsTime2Fix_FormattedDates910[[#This Row],[Time2Fix]]&gt;399,CVEsTime2Fix_FormattedDates910[[#This Row],[Time2Fix]]&lt;500),1,0)</f>
        <v>0</v>
      </c>
      <c r="L914">
        <f>IF(AND(CVEsTime2Fix_FormattedDates910[[#This Row],[Time2Fix]]&gt;499,CVEsTime2Fix_FormattedDates910[[#This Row],[Time2Fix]]&lt;1000),1,0)</f>
        <v>0</v>
      </c>
    </row>
    <row r="915" spans="1:12" hidden="1" x14ac:dyDescent="0.25">
      <c r="A915" t="s">
        <v>791</v>
      </c>
      <c r="B915" s="11">
        <v>43444</v>
      </c>
      <c r="C915" s="11">
        <v>43647</v>
      </c>
      <c r="D915" s="15">
        <v>203</v>
      </c>
      <c r="E915">
        <f>IF(CVEsTime2Fix_FormattedDates910[[#This Row],[Time2Fix]]&lt;0,1,0)</f>
        <v>0</v>
      </c>
      <c r="F915">
        <f>IF(AND(CVEsTime2Fix_FormattedDates910[[#This Row],[Time2Fix]]&gt;0,CVEsTime2Fix_FormattedDates910[[#This Row],[Time2Fix]]&lt;50),1,0)</f>
        <v>0</v>
      </c>
      <c r="G915">
        <f>IF(AND(CVEsTime2Fix_FormattedDates910[[#This Row],[Time2Fix]]&gt;49,CVEsTime2Fix_FormattedDates910[[#This Row],[Time2Fix]]&lt;100),1,0)</f>
        <v>0</v>
      </c>
      <c r="H915">
        <f>IF(AND(CVEsTime2Fix_FormattedDates910[[#This Row],[Time2Fix]]&gt;99,CVEsTime2Fix_FormattedDates910[[#This Row],[Time2Fix]]&lt;200),1,0)</f>
        <v>0</v>
      </c>
      <c r="I915">
        <f>IF(AND(CVEsTime2Fix_FormattedDates910[[#This Row],[Time2Fix]]&gt;199,CVEsTime2Fix_FormattedDates910[[#This Row],[Time2Fix]]&lt;300),1,0)</f>
        <v>1</v>
      </c>
      <c r="J915">
        <f>IF(AND(CVEsTime2Fix_FormattedDates910[[#This Row],[Time2Fix]]&gt;299,CVEsTime2Fix_FormattedDates910[[#This Row],[Time2Fix]]&lt;400),1,0)</f>
        <v>0</v>
      </c>
      <c r="K915">
        <f>IF(AND(CVEsTime2Fix_FormattedDates910[[#This Row],[Time2Fix]]&gt;399,CVEsTime2Fix_FormattedDates910[[#This Row],[Time2Fix]]&lt;500),1,0)</f>
        <v>0</v>
      </c>
      <c r="L915">
        <f>IF(AND(CVEsTime2Fix_FormattedDates910[[#This Row],[Time2Fix]]&gt;499,CVEsTime2Fix_FormattedDates910[[#This Row],[Time2Fix]]&lt;1000),1,0)</f>
        <v>0</v>
      </c>
    </row>
    <row r="916" spans="1:12" hidden="1" x14ac:dyDescent="0.25">
      <c r="A916" t="s">
        <v>792</v>
      </c>
      <c r="B916" s="11">
        <v>43444</v>
      </c>
      <c r="C916" s="11">
        <v>43713</v>
      </c>
      <c r="D916" s="15">
        <v>269</v>
      </c>
      <c r="E916">
        <f>IF(CVEsTime2Fix_FormattedDates910[[#This Row],[Time2Fix]]&lt;0,1,0)</f>
        <v>0</v>
      </c>
      <c r="F916">
        <f>IF(AND(CVEsTime2Fix_FormattedDates910[[#This Row],[Time2Fix]]&gt;0,CVEsTime2Fix_FormattedDates910[[#This Row],[Time2Fix]]&lt;50),1,0)</f>
        <v>0</v>
      </c>
      <c r="G916">
        <f>IF(AND(CVEsTime2Fix_FormattedDates910[[#This Row],[Time2Fix]]&gt;49,CVEsTime2Fix_FormattedDates910[[#This Row],[Time2Fix]]&lt;100),1,0)</f>
        <v>0</v>
      </c>
      <c r="H916">
        <f>IF(AND(CVEsTime2Fix_FormattedDates910[[#This Row],[Time2Fix]]&gt;99,CVEsTime2Fix_FormattedDates910[[#This Row],[Time2Fix]]&lt;200),1,0)</f>
        <v>0</v>
      </c>
      <c r="I916">
        <f>IF(AND(CVEsTime2Fix_FormattedDates910[[#This Row],[Time2Fix]]&gt;199,CVEsTime2Fix_FormattedDates910[[#This Row],[Time2Fix]]&lt;300),1,0)</f>
        <v>1</v>
      </c>
      <c r="J916">
        <f>IF(AND(CVEsTime2Fix_FormattedDates910[[#This Row],[Time2Fix]]&gt;299,CVEsTime2Fix_FormattedDates910[[#This Row],[Time2Fix]]&lt;400),1,0)</f>
        <v>0</v>
      </c>
      <c r="K916">
        <f>IF(AND(CVEsTime2Fix_FormattedDates910[[#This Row],[Time2Fix]]&gt;399,CVEsTime2Fix_FormattedDates910[[#This Row],[Time2Fix]]&lt;500),1,0)</f>
        <v>0</v>
      </c>
      <c r="L916">
        <f>IF(AND(CVEsTime2Fix_FormattedDates910[[#This Row],[Time2Fix]]&gt;499,CVEsTime2Fix_FormattedDates910[[#This Row],[Time2Fix]]&lt;1000),1,0)</f>
        <v>0</v>
      </c>
    </row>
    <row r="917" spans="1:12" hidden="1" x14ac:dyDescent="0.25">
      <c r="A917" t="s">
        <v>793</v>
      </c>
      <c r="B917" s="11">
        <v>43444</v>
      </c>
      <c r="C917" s="11">
        <v>43713</v>
      </c>
      <c r="D917" s="15">
        <v>269</v>
      </c>
      <c r="E917">
        <f>IF(CVEsTime2Fix_FormattedDates910[[#This Row],[Time2Fix]]&lt;0,1,0)</f>
        <v>0</v>
      </c>
      <c r="F917">
        <f>IF(AND(CVEsTime2Fix_FormattedDates910[[#This Row],[Time2Fix]]&gt;0,CVEsTime2Fix_FormattedDates910[[#This Row],[Time2Fix]]&lt;50),1,0)</f>
        <v>0</v>
      </c>
      <c r="G917">
        <f>IF(AND(CVEsTime2Fix_FormattedDates910[[#This Row],[Time2Fix]]&gt;49,CVEsTime2Fix_FormattedDates910[[#This Row],[Time2Fix]]&lt;100),1,0)</f>
        <v>0</v>
      </c>
      <c r="H917">
        <f>IF(AND(CVEsTime2Fix_FormattedDates910[[#This Row],[Time2Fix]]&gt;99,CVEsTime2Fix_FormattedDates910[[#This Row],[Time2Fix]]&lt;200),1,0)</f>
        <v>0</v>
      </c>
      <c r="I917">
        <f>IF(AND(CVEsTime2Fix_FormattedDates910[[#This Row],[Time2Fix]]&gt;199,CVEsTime2Fix_FormattedDates910[[#This Row],[Time2Fix]]&lt;300),1,0)</f>
        <v>1</v>
      </c>
      <c r="J917">
        <f>IF(AND(CVEsTime2Fix_FormattedDates910[[#This Row],[Time2Fix]]&gt;299,CVEsTime2Fix_FormattedDates910[[#This Row],[Time2Fix]]&lt;400),1,0)</f>
        <v>0</v>
      </c>
      <c r="K917">
        <f>IF(AND(CVEsTime2Fix_FormattedDates910[[#This Row],[Time2Fix]]&gt;399,CVEsTime2Fix_FormattedDates910[[#This Row],[Time2Fix]]&lt;500),1,0)</f>
        <v>0</v>
      </c>
      <c r="L917">
        <f>IF(AND(CVEsTime2Fix_FormattedDates910[[#This Row],[Time2Fix]]&gt;499,CVEsTime2Fix_FormattedDates910[[#This Row],[Time2Fix]]&lt;1000),1,0)</f>
        <v>0</v>
      </c>
    </row>
    <row r="918" spans="1:12" hidden="1" x14ac:dyDescent="0.25">
      <c r="A918" t="s">
        <v>794</v>
      </c>
      <c r="B918" s="11">
        <v>43444</v>
      </c>
      <c r="C918" s="11">
        <v>43713</v>
      </c>
      <c r="D918" s="15">
        <v>269</v>
      </c>
      <c r="E918">
        <f>IF(CVEsTime2Fix_FormattedDates910[[#This Row],[Time2Fix]]&lt;0,1,0)</f>
        <v>0</v>
      </c>
      <c r="F918">
        <f>IF(AND(CVEsTime2Fix_FormattedDates910[[#This Row],[Time2Fix]]&gt;0,CVEsTime2Fix_FormattedDates910[[#This Row],[Time2Fix]]&lt;50),1,0)</f>
        <v>0</v>
      </c>
      <c r="G918">
        <f>IF(AND(CVEsTime2Fix_FormattedDates910[[#This Row],[Time2Fix]]&gt;49,CVEsTime2Fix_FormattedDates910[[#This Row],[Time2Fix]]&lt;100),1,0)</f>
        <v>0</v>
      </c>
      <c r="H918">
        <f>IF(AND(CVEsTime2Fix_FormattedDates910[[#This Row],[Time2Fix]]&gt;99,CVEsTime2Fix_FormattedDates910[[#This Row],[Time2Fix]]&lt;200),1,0)</f>
        <v>0</v>
      </c>
      <c r="I918">
        <f>IF(AND(CVEsTime2Fix_FormattedDates910[[#This Row],[Time2Fix]]&gt;199,CVEsTime2Fix_FormattedDates910[[#This Row],[Time2Fix]]&lt;300),1,0)</f>
        <v>1</v>
      </c>
      <c r="J918">
        <f>IF(AND(CVEsTime2Fix_FormattedDates910[[#This Row],[Time2Fix]]&gt;299,CVEsTime2Fix_FormattedDates910[[#This Row],[Time2Fix]]&lt;400),1,0)</f>
        <v>0</v>
      </c>
      <c r="K918">
        <f>IF(AND(CVEsTime2Fix_FormattedDates910[[#This Row],[Time2Fix]]&gt;399,CVEsTime2Fix_FormattedDates910[[#This Row],[Time2Fix]]&lt;500),1,0)</f>
        <v>0</v>
      </c>
      <c r="L918">
        <f>IF(AND(CVEsTime2Fix_FormattedDates910[[#This Row],[Time2Fix]]&gt;499,CVEsTime2Fix_FormattedDates910[[#This Row],[Time2Fix]]&lt;1000),1,0)</f>
        <v>0</v>
      </c>
    </row>
    <row r="919" spans="1:12" hidden="1" x14ac:dyDescent="0.25">
      <c r="A919" t="s">
        <v>795</v>
      </c>
      <c r="B919" s="11">
        <v>43444</v>
      </c>
      <c r="C919" s="11">
        <v>43647</v>
      </c>
      <c r="D919" s="15">
        <v>203</v>
      </c>
      <c r="E919">
        <f>IF(CVEsTime2Fix_FormattedDates910[[#This Row],[Time2Fix]]&lt;0,1,0)</f>
        <v>0</v>
      </c>
      <c r="F919">
        <f>IF(AND(CVEsTime2Fix_FormattedDates910[[#This Row],[Time2Fix]]&gt;0,CVEsTime2Fix_FormattedDates910[[#This Row],[Time2Fix]]&lt;50),1,0)</f>
        <v>0</v>
      </c>
      <c r="G919">
        <f>IF(AND(CVEsTime2Fix_FormattedDates910[[#This Row],[Time2Fix]]&gt;49,CVEsTime2Fix_FormattedDates910[[#This Row],[Time2Fix]]&lt;100),1,0)</f>
        <v>0</v>
      </c>
      <c r="H919">
        <f>IF(AND(CVEsTime2Fix_FormattedDates910[[#This Row],[Time2Fix]]&gt;99,CVEsTime2Fix_FormattedDates910[[#This Row],[Time2Fix]]&lt;200),1,0)</f>
        <v>0</v>
      </c>
      <c r="I919">
        <f>IF(AND(CVEsTime2Fix_FormattedDates910[[#This Row],[Time2Fix]]&gt;199,CVEsTime2Fix_FormattedDates910[[#This Row],[Time2Fix]]&lt;300),1,0)</f>
        <v>1</v>
      </c>
      <c r="J919">
        <f>IF(AND(CVEsTime2Fix_FormattedDates910[[#This Row],[Time2Fix]]&gt;299,CVEsTime2Fix_FormattedDates910[[#This Row],[Time2Fix]]&lt;400),1,0)</f>
        <v>0</v>
      </c>
      <c r="K919">
        <f>IF(AND(CVEsTime2Fix_FormattedDates910[[#This Row],[Time2Fix]]&gt;399,CVEsTime2Fix_FormattedDates910[[#This Row],[Time2Fix]]&lt;500),1,0)</f>
        <v>0</v>
      </c>
      <c r="L919">
        <f>IF(AND(CVEsTime2Fix_FormattedDates910[[#This Row],[Time2Fix]]&gt;499,CVEsTime2Fix_FormattedDates910[[#This Row],[Time2Fix]]&lt;1000),1,0)</f>
        <v>0</v>
      </c>
    </row>
    <row r="920" spans="1:12" hidden="1" x14ac:dyDescent="0.25">
      <c r="A920" t="s">
        <v>796</v>
      </c>
      <c r="B920" s="11">
        <v>43444</v>
      </c>
      <c r="C920" s="11">
        <v>43647</v>
      </c>
      <c r="D920" s="15">
        <v>203</v>
      </c>
      <c r="E920">
        <f>IF(CVEsTime2Fix_FormattedDates910[[#This Row],[Time2Fix]]&lt;0,1,0)</f>
        <v>0</v>
      </c>
      <c r="F920">
        <f>IF(AND(CVEsTime2Fix_FormattedDates910[[#This Row],[Time2Fix]]&gt;0,CVEsTime2Fix_FormattedDates910[[#This Row],[Time2Fix]]&lt;50),1,0)</f>
        <v>0</v>
      </c>
      <c r="G920">
        <f>IF(AND(CVEsTime2Fix_FormattedDates910[[#This Row],[Time2Fix]]&gt;49,CVEsTime2Fix_FormattedDates910[[#This Row],[Time2Fix]]&lt;100),1,0)</f>
        <v>0</v>
      </c>
      <c r="H920">
        <f>IF(AND(CVEsTime2Fix_FormattedDates910[[#This Row],[Time2Fix]]&gt;99,CVEsTime2Fix_FormattedDates910[[#This Row],[Time2Fix]]&lt;200),1,0)</f>
        <v>0</v>
      </c>
      <c r="I920">
        <f>IF(AND(CVEsTime2Fix_FormattedDates910[[#This Row],[Time2Fix]]&gt;199,CVEsTime2Fix_FormattedDates910[[#This Row],[Time2Fix]]&lt;300),1,0)</f>
        <v>1</v>
      </c>
      <c r="J920">
        <f>IF(AND(CVEsTime2Fix_FormattedDates910[[#This Row],[Time2Fix]]&gt;299,CVEsTime2Fix_FormattedDates910[[#This Row],[Time2Fix]]&lt;400),1,0)</f>
        <v>0</v>
      </c>
      <c r="K920">
        <f>IF(AND(CVEsTime2Fix_FormattedDates910[[#This Row],[Time2Fix]]&gt;399,CVEsTime2Fix_FormattedDates910[[#This Row],[Time2Fix]]&lt;500),1,0)</f>
        <v>0</v>
      </c>
      <c r="L920">
        <f>IF(AND(CVEsTime2Fix_FormattedDates910[[#This Row],[Time2Fix]]&gt;499,CVEsTime2Fix_FormattedDates910[[#This Row],[Time2Fix]]&lt;1000),1,0)</f>
        <v>0</v>
      </c>
    </row>
    <row r="921" spans="1:12" hidden="1" x14ac:dyDescent="0.25">
      <c r="A921" t="s">
        <v>797</v>
      </c>
      <c r="B921" s="11">
        <v>43444</v>
      </c>
      <c r="C921" s="11">
        <v>43647</v>
      </c>
      <c r="D921" s="15">
        <v>203</v>
      </c>
      <c r="E921">
        <f>IF(CVEsTime2Fix_FormattedDates910[[#This Row],[Time2Fix]]&lt;0,1,0)</f>
        <v>0</v>
      </c>
      <c r="F921">
        <f>IF(AND(CVEsTime2Fix_FormattedDates910[[#This Row],[Time2Fix]]&gt;0,CVEsTime2Fix_FormattedDates910[[#This Row],[Time2Fix]]&lt;50),1,0)</f>
        <v>0</v>
      </c>
      <c r="G921">
        <f>IF(AND(CVEsTime2Fix_FormattedDates910[[#This Row],[Time2Fix]]&gt;49,CVEsTime2Fix_FormattedDates910[[#This Row],[Time2Fix]]&lt;100),1,0)</f>
        <v>0</v>
      </c>
      <c r="H921">
        <f>IF(AND(CVEsTime2Fix_FormattedDates910[[#This Row],[Time2Fix]]&gt;99,CVEsTime2Fix_FormattedDates910[[#This Row],[Time2Fix]]&lt;200),1,0)</f>
        <v>0</v>
      </c>
      <c r="I921">
        <f>IF(AND(CVEsTime2Fix_FormattedDates910[[#This Row],[Time2Fix]]&gt;199,CVEsTime2Fix_FormattedDates910[[#This Row],[Time2Fix]]&lt;300),1,0)</f>
        <v>1</v>
      </c>
      <c r="J921">
        <f>IF(AND(CVEsTime2Fix_FormattedDates910[[#This Row],[Time2Fix]]&gt;299,CVEsTime2Fix_FormattedDates910[[#This Row],[Time2Fix]]&lt;400),1,0)</f>
        <v>0</v>
      </c>
      <c r="K921">
        <f>IF(AND(CVEsTime2Fix_FormattedDates910[[#This Row],[Time2Fix]]&gt;399,CVEsTime2Fix_FormattedDates910[[#This Row],[Time2Fix]]&lt;500),1,0)</f>
        <v>0</v>
      </c>
      <c r="L921">
        <f>IF(AND(CVEsTime2Fix_FormattedDates910[[#This Row],[Time2Fix]]&gt;499,CVEsTime2Fix_FormattedDates910[[#This Row],[Time2Fix]]&lt;1000),1,0)</f>
        <v>0</v>
      </c>
    </row>
    <row r="922" spans="1:12" hidden="1" x14ac:dyDescent="0.25">
      <c r="A922" t="s">
        <v>798</v>
      </c>
      <c r="B922" s="11">
        <v>43444</v>
      </c>
      <c r="C922" s="11">
        <v>43713</v>
      </c>
      <c r="D922" s="15">
        <v>269</v>
      </c>
      <c r="E922">
        <f>IF(CVEsTime2Fix_FormattedDates910[[#This Row],[Time2Fix]]&lt;0,1,0)</f>
        <v>0</v>
      </c>
      <c r="F922">
        <f>IF(AND(CVEsTime2Fix_FormattedDates910[[#This Row],[Time2Fix]]&gt;0,CVEsTime2Fix_FormattedDates910[[#This Row],[Time2Fix]]&lt;50),1,0)</f>
        <v>0</v>
      </c>
      <c r="G922">
        <f>IF(AND(CVEsTime2Fix_FormattedDates910[[#This Row],[Time2Fix]]&gt;49,CVEsTime2Fix_FormattedDates910[[#This Row],[Time2Fix]]&lt;100),1,0)</f>
        <v>0</v>
      </c>
      <c r="H922">
        <f>IF(AND(CVEsTime2Fix_FormattedDates910[[#This Row],[Time2Fix]]&gt;99,CVEsTime2Fix_FormattedDates910[[#This Row],[Time2Fix]]&lt;200),1,0)</f>
        <v>0</v>
      </c>
      <c r="I922">
        <f>IF(AND(CVEsTime2Fix_FormattedDates910[[#This Row],[Time2Fix]]&gt;199,CVEsTime2Fix_FormattedDates910[[#This Row],[Time2Fix]]&lt;300),1,0)</f>
        <v>1</v>
      </c>
      <c r="J922">
        <f>IF(AND(CVEsTime2Fix_FormattedDates910[[#This Row],[Time2Fix]]&gt;299,CVEsTime2Fix_FormattedDates910[[#This Row],[Time2Fix]]&lt;400),1,0)</f>
        <v>0</v>
      </c>
      <c r="K922">
        <f>IF(AND(CVEsTime2Fix_FormattedDates910[[#This Row],[Time2Fix]]&gt;399,CVEsTime2Fix_FormattedDates910[[#This Row],[Time2Fix]]&lt;500),1,0)</f>
        <v>0</v>
      </c>
      <c r="L922">
        <f>IF(AND(CVEsTime2Fix_FormattedDates910[[#This Row],[Time2Fix]]&gt;499,CVEsTime2Fix_FormattedDates910[[#This Row],[Time2Fix]]&lt;1000),1,0)</f>
        <v>0</v>
      </c>
    </row>
    <row r="923" spans="1:12" hidden="1" x14ac:dyDescent="0.25">
      <c r="A923" t="s">
        <v>799</v>
      </c>
      <c r="B923" s="11">
        <v>43444</v>
      </c>
      <c r="C923" s="11">
        <v>43713</v>
      </c>
      <c r="D923" s="15">
        <v>269</v>
      </c>
      <c r="E923">
        <f>IF(CVEsTime2Fix_FormattedDates910[[#This Row],[Time2Fix]]&lt;0,1,0)</f>
        <v>0</v>
      </c>
      <c r="F923">
        <f>IF(AND(CVEsTime2Fix_FormattedDates910[[#This Row],[Time2Fix]]&gt;0,CVEsTime2Fix_FormattedDates910[[#This Row],[Time2Fix]]&lt;50),1,0)</f>
        <v>0</v>
      </c>
      <c r="G923">
        <f>IF(AND(CVEsTime2Fix_FormattedDates910[[#This Row],[Time2Fix]]&gt;49,CVEsTime2Fix_FormattedDates910[[#This Row],[Time2Fix]]&lt;100),1,0)</f>
        <v>0</v>
      </c>
      <c r="H923">
        <f>IF(AND(CVEsTime2Fix_FormattedDates910[[#This Row],[Time2Fix]]&gt;99,CVEsTime2Fix_FormattedDates910[[#This Row],[Time2Fix]]&lt;200),1,0)</f>
        <v>0</v>
      </c>
      <c r="I923">
        <f>IF(AND(CVEsTime2Fix_FormattedDates910[[#This Row],[Time2Fix]]&gt;199,CVEsTime2Fix_FormattedDates910[[#This Row],[Time2Fix]]&lt;300),1,0)</f>
        <v>1</v>
      </c>
      <c r="J923">
        <f>IF(AND(CVEsTime2Fix_FormattedDates910[[#This Row],[Time2Fix]]&gt;299,CVEsTime2Fix_FormattedDates910[[#This Row],[Time2Fix]]&lt;400),1,0)</f>
        <v>0</v>
      </c>
      <c r="K923">
        <f>IF(AND(CVEsTime2Fix_FormattedDates910[[#This Row],[Time2Fix]]&gt;399,CVEsTime2Fix_FormattedDates910[[#This Row],[Time2Fix]]&lt;500),1,0)</f>
        <v>0</v>
      </c>
      <c r="L923">
        <f>IF(AND(CVEsTime2Fix_FormattedDates910[[#This Row],[Time2Fix]]&gt;499,CVEsTime2Fix_FormattedDates910[[#This Row],[Time2Fix]]&lt;1000),1,0)</f>
        <v>0</v>
      </c>
    </row>
    <row r="924" spans="1:12" hidden="1" x14ac:dyDescent="0.25">
      <c r="A924" t="s">
        <v>800</v>
      </c>
      <c r="B924" s="11">
        <v>43444</v>
      </c>
      <c r="C924" s="11">
        <v>43591</v>
      </c>
      <c r="D924" s="15">
        <v>147</v>
      </c>
      <c r="E924">
        <f>IF(CVEsTime2Fix_FormattedDates910[[#This Row],[Time2Fix]]&lt;0,1,0)</f>
        <v>0</v>
      </c>
      <c r="F924">
        <f>IF(AND(CVEsTime2Fix_FormattedDates910[[#This Row],[Time2Fix]]&gt;0,CVEsTime2Fix_FormattedDates910[[#This Row],[Time2Fix]]&lt;50),1,0)</f>
        <v>0</v>
      </c>
      <c r="G924">
        <f>IF(AND(CVEsTime2Fix_FormattedDates910[[#This Row],[Time2Fix]]&gt;49,CVEsTime2Fix_FormattedDates910[[#This Row],[Time2Fix]]&lt;100),1,0)</f>
        <v>0</v>
      </c>
      <c r="H924">
        <f>IF(AND(CVEsTime2Fix_FormattedDates910[[#This Row],[Time2Fix]]&gt;99,CVEsTime2Fix_FormattedDates910[[#This Row],[Time2Fix]]&lt;200),1,0)</f>
        <v>1</v>
      </c>
      <c r="I924">
        <f>IF(AND(CVEsTime2Fix_FormattedDates910[[#This Row],[Time2Fix]]&gt;199,CVEsTime2Fix_FormattedDates910[[#This Row],[Time2Fix]]&lt;300),1,0)</f>
        <v>0</v>
      </c>
      <c r="J924">
        <f>IF(AND(CVEsTime2Fix_FormattedDates910[[#This Row],[Time2Fix]]&gt;299,CVEsTime2Fix_FormattedDates910[[#This Row],[Time2Fix]]&lt;400),1,0)</f>
        <v>0</v>
      </c>
      <c r="K924">
        <f>IF(AND(CVEsTime2Fix_FormattedDates910[[#This Row],[Time2Fix]]&gt;399,CVEsTime2Fix_FormattedDates910[[#This Row],[Time2Fix]]&lt;500),1,0)</f>
        <v>0</v>
      </c>
      <c r="L924">
        <f>IF(AND(CVEsTime2Fix_FormattedDates910[[#This Row],[Time2Fix]]&gt;499,CVEsTime2Fix_FormattedDates910[[#This Row],[Time2Fix]]&lt;1000),1,0)</f>
        <v>0</v>
      </c>
    </row>
    <row r="925" spans="1:12" hidden="1" x14ac:dyDescent="0.25">
      <c r="A925" t="s">
        <v>801</v>
      </c>
      <c r="B925" s="11">
        <v>43444</v>
      </c>
      <c r="C925" s="11">
        <v>43591</v>
      </c>
      <c r="D925" s="15">
        <v>147</v>
      </c>
      <c r="E925">
        <f>IF(CVEsTime2Fix_FormattedDates910[[#This Row],[Time2Fix]]&lt;0,1,0)</f>
        <v>0</v>
      </c>
      <c r="F925">
        <f>IF(AND(CVEsTime2Fix_FormattedDates910[[#This Row],[Time2Fix]]&gt;0,CVEsTime2Fix_FormattedDates910[[#This Row],[Time2Fix]]&lt;50),1,0)</f>
        <v>0</v>
      </c>
      <c r="G925">
        <f>IF(AND(CVEsTime2Fix_FormattedDates910[[#This Row],[Time2Fix]]&gt;49,CVEsTime2Fix_FormattedDates910[[#This Row],[Time2Fix]]&lt;100),1,0)</f>
        <v>0</v>
      </c>
      <c r="H925">
        <f>IF(AND(CVEsTime2Fix_FormattedDates910[[#This Row],[Time2Fix]]&gt;99,CVEsTime2Fix_FormattedDates910[[#This Row],[Time2Fix]]&lt;200),1,0)</f>
        <v>1</v>
      </c>
      <c r="I925">
        <f>IF(AND(CVEsTime2Fix_FormattedDates910[[#This Row],[Time2Fix]]&gt;199,CVEsTime2Fix_FormattedDates910[[#This Row],[Time2Fix]]&lt;300),1,0)</f>
        <v>0</v>
      </c>
      <c r="J925">
        <f>IF(AND(CVEsTime2Fix_FormattedDates910[[#This Row],[Time2Fix]]&gt;299,CVEsTime2Fix_FormattedDates910[[#This Row],[Time2Fix]]&lt;400),1,0)</f>
        <v>0</v>
      </c>
      <c r="K925">
        <f>IF(AND(CVEsTime2Fix_FormattedDates910[[#This Row],[Time2Fix]]&gt;399,CVEsTime2Fix_FormattedDates910[[#This Row],[Time2Fix]]&lt;500),1,0)</f>
        <v>0</v>
      </c>
      <c r="L925">
        <f>IF(AND(CVEsTime2Fix_FormattedDates910[[#This Row],[Time2Fix]]&gt;499,CVEsTime2Fix_FormattedDates910[[#This Row],[Time2Fix]]&lt;1000),1,0)</f>
        <v>0</v>
      </c>
    </row>
    <row r="926" spans="1:12" hidden="1" x14ac:dyDescent="0.25">
      <c r="A926" t="s">
        <v>802</v>
      </c>
      <c r="B926" s="11">
        <v>43444</v>
      </c>
      <c r="C926" s="11">
        <v>43647</v>
      </c>
      <c r="D926" s="15">
        <v>203</v>
      </c>
      <c r="E926">
        <f>IF(CVEsTime2Fix_FormattedDates910[[#This Row],[Time2Fix]]&lt;0,1,0)</f>
        <v>0</v>
      </c>
      <c r="F926">
        <f>IF(AND(CVEsTime2Fix_FormattedDates910[[#This Row],[Time2Fix]]&gt;0,CVEsTime2Fix_FormattedDates910[[#This Row],[Time2Fix]]&lt;50),1,0)</f>
        <v>0</v>
      </c>
      <c r="G926">
        <f>IF(AND(CVEsTime2Fix_FormattedDates910[[#This Row],[Time2Fix]]&gt;49,CVEsTime2Fix_FormattedDates910[[#This Row],[Time2Fix]]&lt;100),1,0)</f>
        <v>0</v>
      </c>
      <c r="H926">
        <f>IF(AND(CVEsTime2Fix_FormattedDates910[[#This Row],[Time2Fix]]&gt;99,CVEsTime2Fix_FormattedDates910[[#This Row],[Time2Fix]]&lt;200),1,0)</f>
        <v>0</v>
      </c>
      <c r="I926">
        <f>IF(AND(CVEsTime2Fix_FormattedDates910[[#This Row],[Time2Fix]]&gt;199,CVEsTime2Fix_FormattedDates910[[#This Row],[Time2Fix]]&lt;300),1,0)</f>
        <v>1</v>
      </c>
      <c r="J926">
        <f>IF(AND(CVEsTime2Fix_FormattedDates910[[#This Row],[Time2Fix]]&gt;299,CVEsTime2Fix_FormattedDates910[[#This Row],[Time2Fix]]&lt;400),1,0)</f>
        <v>0</v>
      </c>
      <c r="K926">
        <f>IF(AND(CVEsTime2Fix_FormattedDates910[[#This Row],[Time2Fix]]&gt;399,CVEsTime2Fix_FormattedDates910[[#This Row],[Time2Fix]]&lt;500),1,0)</f>
        <v>0</v>
      </c>
      <c r="L926">
        <f>IF(AND(CVEsTime2Fix_FormattedDates910[[#This Row],[Time2Fix]]&gt;499,CVEsTime2Fix_FormattedDates910[[#This Row],[Time2Fix]]&lt;1000),1,0)</f>
        <v>0</v>
      </c>
    </row>
    <row r="927" spans="1:12" hidden="1" x14ac:dyDescent="0.25">
      <c r="A927" t="s">
        <v>803</v>
      </c>
      <c r="B927" s="11">
        <v>43468</v>
      </c>
      <c r="C927" s="11">
        <v>43580</v>
      </c>
      <c r="D927" s="15">
        <v>112</v>
      </c>
      <c r="E927">
        <f>IF(CVEsTime2Fix_FormattedDates910[[#This Row],[Time2Fix]]&lt;0,1,0)</f>
        <v>0</v>
      </c>
      <c r="F927">
        <f>IF(AND(CVEsTime2Fix_FormattedDates910[[#This Row],[Time2Fix]]&gt;0,CVEsTime2Fix_FormattedDates910[[#This Row],[Time2Fix]]&lt;50),1,0)</f>
        <v>0</v>
      </c>
      <c r="G927">
        <f>IF(AND(CVEsTime2Fix_FormattedDates910[[#This Row],[Time2Fix]]&gt;49,CVEsTime2Fix_FormattedDates910[[#This Row],[Time2Fix]]&lt;100),1,0)</f>
        <v>0</v>
      </c>
      <c r="H927">
        <f>IF(AND(CVEsTime2Fix_FormattedDates910[[#This Row],[Time2Fix]]&gt;99,CVEsTime2Fix_FormattedDates910[[#This Row],[Time2Fix]]&lt;200),1,0)</f>
        <v>1</v>
      </c>
      <c r="I927">
        <f>IF(AND(CVEsTime2Fix_FormattedDates910[[#This Row],[Time2Fix]]&gt;199,CVEsTime2Fix_FormattedDates910[[#This Row],[Time2Fix]]&lt;300),1,0)</f>
        <v>0</v>
      </c>
      <c r="J927">
        <f>IF(AND(CVEsTime2Fix_FormattedDates910[[#This Row],[Time2Fix]]&gt;299,CVEsTime2Fix_FormattedDates910[[#This Row],[Time2Fix]]&lt;400),1,0)</f>
        <v>0</v>
      </c>
      <c r="K927">
        <f>IF(AND(CVEsTime2Fix_FormattedDates910[[#This Row],[Time2Fix]]&gt;399,CVEsTime2Fix_FormattedDates910[[#This Row],[Time2Fix]]&lt;500),1,0)</f>
        <v>0</v>
      </c>
      <c r="L927">
        <f>IF(AND(CVEsTime2Fix_FormattedDates910[[#This Row],[Time2Fix]]&gt;499,CVEsTime2Fix_FormattedDates910[[#This Row],[Time2Fix]]&lt;1000),1,0)</f>
        <v>0</v>
      </c>
    </row>
    <row r="928" spans="1:12" hidden="1" x14ac:dyDescent="0.25">
      <c r="A928" t="s">
        <v>804</v>
      </c>
      <c r="B928" s="11">
        <v>43468</v>
      </c>
      <c r="C928" s="11">
        <v>43580</v>
      </c>
      <c r="D928" s="15">
        <v>112</v>
      </c>
      <c r="E928">
        <f>IF(CVEsTime2Fix_FormattedDates910[[#This Row],[Time2Fix]]&lt;0,1,0)</f>
        <v>0</v>
      </c>
      <c r="F928">
        <f>IF(AND(CVEsTime2Fix_FormattedDates910[[#This Row],[Time2Fix]]&gt;0,CVEsTime2Fix_FormattedDates910[[#This Row],[Time2Fix]]&lt;50),1,0)</f>
        <v>0</v>
      </c>
      <c r="G928">
        <f>IF(AND(CVEsTime2Fix_FormattedDates910[[#This Row],[Time2Fix]]&gt;49,CVEsTime2Fix_FormattedDates910[[#This Row],[Time2Fix]]&lt;100),1,0)</f>
        <v>0</v>
      </c>
      <c r="H928">
        <f>IF(AND(CVEsTime2Fix_FormattedDates910[[#This Row],[Time2Fix]]&gt;99,CVEsTime2Fix_FormattedDates910[[#This Row],[Time2Fix]]&lt;200),1,0)</f>
        <v>1</v>
      </c>
      <c r="I928">
        <f>IF(AND(CVEsTime2Fix_FormattedDates910[[#This Row],[Time2Fix]]&gt;199,CVEsTime2Fix_FormattedDates910[[#This Row],[Time2Fix]]&lt;300),1,0)</f>
        <v>0</v>
      </c>
      <c r="J928">
        <f>IF(AND(CVEsTime2Fix_FormattedDates910[[#This Row],[Time2Fix]]&gt;299,CVEsTime2Fix_FormattedDates910[[#This Row],[Time2Fix]]&lt;400),1,0)</f>
        <v>0</v>
      </c>
      <c r="K928">
        <f>IF(AND(CVEsTime2Fix_FormattedDates910[[#This Row],[Time2Fix]]&gt;399,CVEsTime2Fix_FormattedDates910[[#This Row],[Time2Fix]]&lt;500),1,0)</f>
        <v>0</v>
      </c>
      <c r="L928">
        <f>IF(AND(CVEsTime2Fix_FormattedDates910[[#This Row],[Time2Fix]]&gt;499,CVEsTime2Fix_FormattedDates910[[#This Row],[Time2Fix]]&lt;1000),1,0)</f>
        <v>0</v>
      </c>
    </row>
    <row r="929" spans="1:12" hidden="1" x14ac:dyDescent="0.25">
      <c r="A929" t="s">
        <v>805</v>
      </c>
      <c r="B929" s="11">
        <v>43468</v>
      </c>
      <c r="C929" s="11">
        <v>43633</v>
      </c>
      <c r="D929" s="15">
        <v>165</v>
      </c>
      <c r="E929">
        <f>IF(CVEsTime2Fix_FormattedDates910[[#This Row],[Time2Fix]]&lt;0,1,0)</f>
        <v>0</v>
      </c>
      <c r="F929">
        <f>IF(AND(CVEsTime2Fix_FormattedDates910[[#This Row],[Time2Fix]]&gt;0,CVEsTime2Fix_FormattedDates910[[#This Row],[Time2Fix]]&lt;50),1,0)</f>
        <v>0</v>
      </c>
      <c r="G929">
        <f>IF(AND(CVEsTime2Fix_FormattedDates910[[#This Row],[Time2Fix]]&gt;49,CVEsTime2Fix_FormattedDates910[[#This Row],[Time2Fix]]&lt;100),1,0)</f>
        <v>0</v>
      </c>
      <c r="H929">
        <f>IF(AND(CVEsTime2Fix_FormattedDates910[[#This Row],[Time2Fix]]&gt;99,CVEsTime2Fix_FormattedDates910[[#This Row],[Time2Fix]]&lt;200),1,0)</f>
        <v>1</v>
      </c>
      <c r="I929">
        <f>IF(AND(CVEsTime2Fix_FormattedDates910[[#This Row],[Time2Fix]]&gt;199,CVEsTime2Fix_FormattedDates910[[#This Row],[Time2Fix]]&lt;300),1,0)</f>
        <v>0</v>
      </c>
      <c r="J929">
        <f>IF(AND(CVEsTime2Fix_FormattedDates910[[#This Row],[Time2Fix]]&gt;299,CVEsTime2Fix_FormattedDates910[[#This Row],[Time2Fix]]&lt;400),1,0)</f>
        <v>0</v>
      </c>
      <c r="K929">
        <f>IF(AND(CVEsTime2Fix_FormattedDates910[[#This Row],[Time2Fix]]&gt;399,CVEsTime2Fix_FormattedDates910[[#This Row],[Time2Fix]]&lt;500),1,0)</f>
        <v>0</v>
      </c>
      <c r="L929">
        <f>IF(AND(CVEsTime2Fix_FormattedDates910[[#This Row],[Time2Fix]]&gt;499,CVEsTime2Fix_FormattedDates910[[#This Row],[Time2Fix]]&lt;1000),1,0)</f>
        <v>0</v>
      </c>
    </row>
    <row r="930" spans="1:12" hidden="1" x14ac:dyDescent="0.25">
      <c r="A930" t="s">
        <v>806</v>
      </c>
      <c r="B930" s="11">
        <v>43468</v>
      </c>
      <c r="C930" s="11">
        <v>43568</v>
      </c>
      <c r="D930" s="15">
        <v>100</v>
      </c>
      <c r="E930">
        <f>IF(CVEsTime2Fix_FormattedDates910[[#This Row],[Time2Fix]]&lt;0,1,0)</f>
        <v>0</v>
      </c>
      <c r="F930">
        <f>IF(AND(CVEsTime2Fix_FormattedDates910[[#This Row],[Time2Fix]]&gt;0,CVEsTime2Fix_FormattedDates910[[#This Row],[Time2Fix]]&lt;50),1,0)</f>
        <v>0</v>
      </c>
      <c r="G930">
        <f>IF(AND(CVEsTime2Fix_FormattedDates910[[#This Row],[Time2Fix]]&gt;49,CVEsTime2Fix_FormattedDates910[[#This Row],[Time2Fix]]&lt;100),1,0)</f>
        <v>0</v>
      </c>
      <c r="H930">
        <f>IF(AND(CVEsTime2Fix_FormattedDates910[[#This Row],[Time2Fix]]&gt;99,CVEsTime2Fix_FormattedDates910[[#This Row],[Time2Fix]]&lt;200),1,0)</f>
        <v>1</v>
      </c>
      <c r="I930">
        <f>IF(AND(CVEsTime2Fix_FormattedDates910[[#This Row],[Time2Fix]]&gt;199,CVEsTime2Fix_FormattedDates910[[#This Row],[Time2Fix]]&lt;300),1,0)</f>
        <v>0</v>
      </c>
      <c r="J930">
        <f>IF(AND(CVEsTime2Fix_FormattedDates910[[#This Row],[Time2Fix]]&gt;299,CVEsTime2Fix_FormattedDates910[[#This Row],[Time2Fix]]&lt;400),1,0)</f>
        <v>0</v>
      </c>
      <c r="K930">
        <f>IF(AND(CVEsTime2Fix_FormattedDates910[[#This Row],[Time2Fix]]&gt;399,CVEsTime2Fix_FormattedDates910[[#This Row],[Time2Fix]]&lt;500),1,0)</f>
        <v>0</v>
      </c>
      <c r="L930">
        <f>IF(AND(CVEsTime2Fix_FormattedDates910[[#This Row],[Time2Fix]]&gt;499,CVEsTime2Fix_FormattedDates910[[#This Row],[Time2Fix]]&lt;1000),1,0)</f>
        <v>0</v>
      </c>
    </row>
    <row r="931" spans="1:12" hidden="1" x14ac:dyDescent="0.25">
      <c r="A931" t="s">
        <v>807</v>
      </c>
      <c r="B931" s="11">
        <v>43468</v>
      </c>
      <c r="C931" s="11">
        <v>43599</v>
      </c>
      <c r="D931" s="15">
        <v>131</v>
      </c>
      <c r="E931">
        <f>IF(CVEsTime2Fix_FormattedDates910[[#This Row],[Time2Fix]]&lt;0,1,0)</f>
        <v>0</v>
      </c>
      <c r="F931">
        <f>IF(AND(CVEsTime2Fix_FormattedDates910[[#This Row],[Time2Fix]]&gt;0,CVEsTime2Fix_FormattedDates910[[#This Row],[Time2Fix]]&lt;50),1,0)</f>
        <v>0</v>
      </c>
      <c r="G931">
        <f>IF(AND(CVEsTime2Fix_FormattedDates910[[#This Row],[Time2Fix]]&gt;49,CVEsTime2Fix_FormattedDates910[[#This Row],[Time2Fix]]&lt;100),1,0)</f>
        <v>0</v>
      </c>
      <c r="H931">
        <f>IF(AND(CVEsTime2Fix_FormattedDates910[[#This Row],[Time2Fix]]&gt;99,CVEsTime2Fix_FormattedDates910[[#This Row],[Time2Fix]]&lt;200),1,0)</f>
        <v>1</v>
      </c>
      <c r="I931">
        <f>IF(AND(CVEsTime2Fix_FormattedDates910[[#This Row],[Time2Fix]]&gt;199,CVEsTime2Fix_FormattedDates910[[#This Row],[Time2Fix]]&lt;300),1,0)</f>
        <v>0</v>
      </c>
      <c r="J931">
        <f>IF(AND(CVEsTime2Fix_FormattedDates910[[#This Row],[Time2Fix]]&gt;299,CVEsTime2Fix_FormattedDates910[[#This Row],[Time2Fix]]&lt;400),1,0)</f>
        <v>0</v>
      </c>
      <c r="K931">
        <f>IF(AND(CVEsTime2Fix_FormattedDates910[[#This Row],[Time2Fix]]&gt;399,CVEsTime2Fix_FormattedDates910[[#This Row],[Time2Fix]]&lt;500),1,0)</f>
        <v>0</v>
      </c>
      <c r="L931">
        <f>IF(AND(CVEsTime2Fix_FormattedDates910[[#This Row],[Time2Fix]]&gt;499,CVEsTime2Fix_FormattedDates910[[#This Row],[Time2Fix]]&lt;1000),1,0)</f>
        <v>0</v>
      </c>
    </row>
    <row r="932" spans="1:12" hidden="1" x14ac:dyDescent="0.25">
      <c r="A932" t="s">
        <v>808</v>
      </c>
      <c r="B932" s="11">
        <v>43468</v>
      </c>
      <c r="C932" s="11">
        <v>43599</v>
      </c>
      <c r="D932" s="15">
        <v>131</v>
      </c>
      <c r="E932">
        <f>IF(CVEsTime2Fix_FormattedDates910[[#This Row],[Time2Fix]]&lt;0,1,0)</f>
        <v>0</v>
      </c>
      <c r="F932">
        <f>IF(AND(CVEsTime2Fix_FormattedDates910[[#This Row],[Time2Fix]]&gt;0,CVEsTime2Fix_FormattedDates910[[#This Row],[Time2Fix]]&lt;50),1,0)</f>
        <v>0</v>
      </c>
      <c r="G932">
        <f>IF(AND(CVEsTime2Fix_FormattedDates910[[#This Row],[Time2Fix]]&gt;49,CVEsTime2Fix_FormattedDates910[[#This Row],[Time2Fix]]&lt;100),1,0)</f>
        <v>0</v>
      </c>
      <c r="H932">
        <f>IF(AND(CVEsTime2Fix_FormattedDates910[[#This Row],[Time2Fix]]&gt;99,CVEsTime2Fix_FormattedDates910[[#This Row],[Time2Fix]]&lt;200),1,0)</f>
        <v>1</v>
      </c>
      <c r="I932">
        <f>IF(AND(CVEsTime2Fix_FormattedDates910[[#This Row],[Time2Fix]]&gt;199,CVEsTime2Fix_FormattedDates910[[#This Row],[Time2Fix]]&lt;300),1,0)</f>
        <v>0</v>
      </c>
      <c r="J932">
        <f>IF(AND(CVEsTime2Fix_FormattedDates910[[#This Row],[Time2Fix]]&gt;299,CVEsTime2Fix_FormattedDates910[[#This Row],[Time2Fix]]&lt;400),1,0)</f>
        <v>0</v>
      </c>
      <c r="K932">
        <f>IF(AND(CVEsTime2Fix_FormattedDates910[[#This Row],[Time2Fix]]&gt;399,CVEsTime2Fix_FormattedDates910[[#This Row],[Time2Fix]]&lt;500),1,0)</f>
        <v>0</v>
      </c>
      <c r="L932">
        <f>IF(AND(CVEsTime2Fix_FormattedDates910[[#This Row],[Time2Fix]]&gt;499,CVEsTime2Fix_FormattedDates910[[#This Row],[Time2Fix]]&lt;1000),1,0)</f>
        <v>0</v>
      </c>
    </row>
    <row r="933" spans="1:12" hidden="1" x14ac:dyDescent="0.25">
      <c r="A933" t="s">
        <v>809</v>
      </c>
      <c r="B933" s="11">
        <v>43468</v>
      </c>
      <c r="C933" s="11">
        <v>43777</v>
      </c>
      <c r="D933" s="15">
        <v>309</v>
      </c>
      <c r="E933">
        <f>IF(CVEsTime2Fix_FormattedDates910[[#This Row],[Time2Fix]]&lt;0,1,0)</f>
        <v>0</v>
      </c>
      <c r="F933">
        <f>IF(AND(CVEsTime2Fix_FormattedDates910[[#This Row],[Time2Fix]]&gt;0,CVEsTime2Fix_FormattedDates910[[#This Row],[Time2Fix]]&lt;50),1,0)</f>
        <v>0</v>
      </c>
      <c r="G933">
        <f>IF(AND(CVEsTime2Fix_FormattedDates910[[#This Row],[Time2Fix]]&gt;49,CVEsTime2Fix_FormattedDates910[[#This Row],[Time2Fix]]&lt;100),1,0)</f>
        <v>0</v>
      </c>
      <c r="H933">
        <f>IF(AND(CVEsTime2Fix_FormattedDates910[[#This Row],[Time2Fix]]&gt;99,CVEsTime2Fix_FormattedDates910[[#This Row],[Time2Fix]]&lt;200),1,0)</f>
        <v>0</v>
      </c>
      <c r="I933">
        <f>IF(AND(CVEsTime2Fix_FormattedDates910[[#This Row],[Time2Fix]]&gt;199,CVEsTime2Fix_FormattedDates910[[#This Row],[Time2Fix]]&lt;300),1,0)</f>
        <v>0</v>
      </c>
      <c r="J933">
        <f>IF(AND(CVEsTime2Fix_FormattedDates910[[#This Row],[Time2Fix]]&gt;299,CVEsTime2Fix_FormattedDates910[[#This Row],[Time2Fix]]&lt;400),1,0)</f>
        <v>1</v>
      </c>
      <c r="K933">
        <f>IF(AND(CVEsTime2Fix_FormattedDates910[[#This Row],[Time2Fix]]&gt;399,CVEsTime2Fix_FormattedDates910[[#This Row],[Time2Fix]]&lt;500),1,0)</f>
        <v>0</v>
      </c>
      <c r="L933">
        <f>IF(AND(CVEsTime2Fix_FormattedDates910[[#This Row],[Time2Fix]]&gt;499,CVEsTime2Fix_FormattedDates910[[#This Row],[Time2Fix]]&lt;1000),1,0)</f>
        <v>0</v>
      </c>
    </row>
    <row r="934" spans="1:12" hidden="1" x14ac:dyDescent="0.25">
      <c r="A934" t="s">
        <v>810</v>
      </c>
      <c r="B934" s="11">
        <v>43468</v>
      </c>
      <c r="C934" s="11">
        <v>43613</v>
      </c>
      <c r="D934" s="15">
        <v>145</v>
      </c>
      <c r="E934">
        <f>IF(CVEsTime2Fix_FormattedDates910[[#This Row],[Time2Fix]]&lt;0,1,0)</f>
        <v>0</v>
      </c>
      <c r="F934">
        <f>IF(AND(CVEsTime2Fix_FormattedDates910[[#This Row],[Time2Fix]]&gt;0,CVEsTime2Fix_FormattedDates910[[#This Row],[Time2Fix]]&lt;50),1,0)</f>
        <v>0</v>
      </c>
      <c r="G934">
        <f>IF(AND(CVEsTime2Fix_FormattedDates910[[#This Row],[Time2Fix]]&gt;49,CVEsTime2Fix_FormattedDates910[[#This Row],[Time2Fix]]&lt;100),1,0)</f>
        <v>0</v>
      </c>
      <c r="H934">
        <f>IF(AND(CVEsTime2Fix_FormattedDates910[[#This Row],[Time2Fix]]&gt;99,CVEsTime2Fix_FormattedDates910[[#This Row],[Time2Fix]]&lt;200),1,0)</f>
        <v>1</v>
      </c>
      <c r="I934">
        <f>IF(AND(CVEsTime2Fix_FormattedDates910[[#This Row],[Time2Fix]]&gt;199,CVEsTime2Fix_FormattedDates910[[#This Row],[Time2Fix]]&lt;300),1,0)</f>
        <v>0</v>
      </c>
      <c r="J934">
        <f>IF(AND(CVEsTime2Fix_FormattedDates910[[#This Row],[Time2Fix]]&gt;299,CVEsTime2Fix_FormattedDates910[[#This Row],[Time2Fix]]&lt;400),1,0)</f>
        <v>0</v>
      </c>
      <c r="K934">
        <f>IF(AND(CVEsTime2Fix_FormattedDates910[[#This Row],[Time2Fix]]&gt;399,CVEsTime2Fix_FormattedDates910[[#This Row],[Time2Fix]]&lt;500),1,0)</f>
        <v>0</v>
      </c>
      <c r="L934">
        <f>IF(AND(CVEsTime2Fix_FormattedDates910[[#This Row],[Time2Fix]]&gt;499,CVEsTime2Fix_FormattedDates910[[#This Row],[Time2Fix]]&lt;1000),1,0)</f>
        <v>0</v>
      </c>
    </row>
    <row r="935" spans="1:12" hidden="1" x14ac:dyDescent="0.25">
      <c r="A935" t="s">
        <v>42</v>
      </c>
      <c r="B935" s="11">
        <v>43479</v>
      </c>
      <c r="C935" s="11">
        <v>43978</v>
      </c>
      <c r="D935" s="15">
        <v>499</v>
      </c>
      <c r="E935">
        <f>IF(CVEsTime2Fix_FormattedDates910[[#This Row],[Time2Fix]]&lt;0,1,0)</f>
        <v>0</v>
      </c>
      <c r="F935">
        <f>IF(AND(CVEsTime2Fix_FormattedDates910[[#This Row],[Time2Fix]]&gt;0,CVEsTime2Fix_FormattedDates910[[#This Row],[Time2Fix]]&lt;50),1,0)</f>
        <v>0</v>
      </c>
      <c r="G935">
        <f>IF(AND(CVEsTime2Fix_FormattedDates910[[#This Row],[Time2Fix]]&gt;49,CVEsTime2Fix_FormattedDates910[[#This Row],[Time2Fix]]&lt;100),1,0)</f>
        <v>0</v>
      </c>
      <c r="H935">
        <f>IF(AND(CVEsTime2Fix_FormattedDates910[[#This Row],[Time2Fix]]&gt;99,CVEsTime2Fix_FormattedDates910[[#This Row],[Time2Fix]]&lt;200),1,0)</f>
        <v>0</v>
      </c>
      <c r="I935">
        <f>IF(AND(CVEsTime2Fix_FormattedDates910[[#This Row],[Time2Fix]]&gt;199,CVEsTime2Fix_FormattedDates910[[#This Row],[Time2Fix]]&lt;300),1,0)</f>
        <v>0</v>
      </c>
      <c r="J935">
        <f>IF(AND(CVEsTime2Fix_FormattedDates910[[#This Row],[Time2Fix]]&gt;299,CVEsTime2Fix_FormattedDates910[[#This Row],[Time2Fix]]&lt;400),1,0)</f>
        <v>0</v>
      </c>
      <c r="K935">
        <f>IF(AND(CVEsTime2Fix_FormattedDates910[[#This Row],[Time2Fix]]&gt;399,CVEsTime2Fix_FormattedDates910[[#This Row],[Time2Fix]]&lt;500),1,0)</f>
        <v>1</v>
      </c>
      <c r="L935">
        <f>IF(AND(CVEsTime2Fix_FormattedDates910[[#This Row],[Time2Fix]]&gt;499,CVEsTime2Fix_FormattedDates910[[#This Row],[Time2Fix]]&lt;1000),1,0)</f>
        <v>0</v>
      </c>
    </row>
    <row r="936" spans="1:12" hidden="1" x14ac:dyDescent="0.25">
      <c r="A936" t="s">
        <v>811</v>
      </c>
      <c r="B936" s="11">
        <v>43479</v>
      </c>
      <c r="C936" s="11">
        <v>43774</v>
      </c>
      <c r="D936" s="15">
        <v>295</v>
      </c>
      <c r="E936">
        <f>IF(CVEsTime2Fix_FormattedDates910[[#This Row],[Time2Fix]]&lt;0,1,0)</f>
        <v>0</v>
      </c>
      <c r="F936">
        <f>IF(AND(CVEsTime2Fix_FormattedDates910[[#This Row],[Time2Fix]]&gt;0,CVEsTime2Fix_FormattedDates910[[#This Row],[Time2Fix]]&lt;50),1,0)</f>
        <v>0</v>
      </c>
      <c r="G936">
        <f>IF(AND(CVEsTime2Fix_FormattedDates910[[#This Row],[Time2Fix]]&gt;49,CVEsTime2Fix_FormattedDates910[[#This Row],[Time2Fix]]&lt;100),1,0)</f>
        <v>0</v>
      </c>
      <c r="H936">
        <f>IF(AND(CVEsTime2Fix_FormattedDates910[[#This Row],[Time2Fix]]&gt;99,CVEsTime2Fix_FormattedDates910[[#This Row],[Time2Fix]]&lt;200),1,0)</f>
        <v>0</v>
      </c>
      <c r="I936">
        <f>IF(AND(CVEsTime2Fix_FormattedDates910[[#This Row],[Time2Fix]]&gt;199,CVEsTime2Fix_FormattedDates910[[#This Row],[Time2Fix]]&lt;300),1,0)</f>
        <v>1</v>
      </c>
      <c r="J936">
        <f>IF(AND(CVEsTime2Fix_FormattedDates910[[#This Row],[Time2Fix]]&gt;299,CVEsTime2Fix_FormattedDates910[[#This Row],[Time2Fix]]&lt;400),1,0)</f>
        <v>0</v>
      </c>
      <c r="K936">
        <f>IF(AND(CVEsTime2Fix_FormattedDates910[[#This Row],[Time2Fix]]&gt;399,CVEsTime2Fix_FormattedDates910[[#This Row],[Time2Fix]]&lt;500),1,0)</f>
        <v>0</v>
      </c>
      <c r="L936">
        <f>IF(AND(CVEsTime2Fix_FormattedDates910[[#This Row],[Time2Fix]]&gt;499,CVEsTime2Fix_FormattedDates910[[#This Row],[Time2Fix]]&lt;1000),1,0)</f>
        <v>0</v>
      </c>
    </row>
    <row r="937" spans="1:12" hidden="1" x14ac:dyDescent="0.25">
      <c r="A937" t="s">
        <v>458</v>
      </c>
      <c r="B937" s="11">
        <v>43553</v>
      </c>
      <c r="C937" s="11" t="s">
        <v>1166</v>
      </c>
      <c r="D937" s="15">
        <v>374</v>
      </c>
      <c r="E937">
        <f>IF(CVEsTime2Fix_FormattedDates910[[#This Row],[Time2Fix]]&lt;0,1,0)</f>
        <v>0</v>
      </c>
      <c r="F937">
        <f>IF(AND(CVEsTime2Fix_FormattedDates910[[#This Row],[Time2Fix]]&gt;0,CVEsTime2Fix_FormattedDates910[[#This Row],[Time2Fix]]&lt;50),1,0)</f>
        <v>0</v>
      </c>
      <c r="G937">
        <f>IF(AND(CVEsTime2Fix_FormattedDates910[[#This Row],[Time2Fix]]&gt;49,CVEsTime2Fix_FormattedDates910[[#This Row],[Time2Fix]]&lt;100),1,0)</f>
        <v>0</v>
      </c>
      <c r="H937">
        <f>IF(AND(CVEsTime2Fix_FormattedDates910[[#This Row],[Time2Fix]]&gt;99,CVEsTime2Fix_FormattedDates910[[#This Row],[Time2Fix]]&lt;200),1,0)</f>
        <v>0</v>
      </c>
      <c r="I937">
        <f>IF(AND(CVEsTime2Fix_FormattedDates910[[#This Row],[Time2Fix]]&gt;199,CVEsTime2Fix_FormattedDates910[[#This Row],[Time2Fix]]&lt;300),1,0)</f>
        <v>0</v>
      </c>
      <c r="J937">
        <f>IF(AND(CVEsTime2Fix_FormattedDates910[[#This Row],[Time2Fix]]&gt;299,CVEsTime2Fix_FormattedDates910[[#This Row],[Time2Fix]]&lt;400),1,0)</f>
        <v>1</v>
      </c>
      <c r="K937">
        <f>IF(AND(CVEsTime2Fix_FormattedDates910[[#This Row],[Time2Fix]]&gt;399,CVEsTime2Fix_FormattedDates910[[#This Row],[Time2Fix]]&lt;500),1,0)</f>
        <v>0</v>
      </c>
      <c r="L937">
        <f>IF(AND(CVEsTime2Fix_FormattedDates910[[#This Row],[Time2Fix]]&gt;499,CVEsTime2Fix_FormattedDates910[[#This Row],[Time2Fix]]&lt;1000),1,0)</f>
        <v>0</v>
      </c>
    </row>
    <row r="938" spans="1:12" hidden="1" x14ac:dyDescent="0.25">
      <c r="A938" t="s">
        <v>459</v>
      </c>
      <c r="B938" s="11">
        <v>43553</v>
      </c>
      <c r="C938" s="11" t="s">
        <v>1166</v>
      </c>
      <c r="D938" s="15">
        <v>374</v>
      </c>
      <c r="E938">
        <f>IF(CVEsTime2Fix_FormattedDates910[[#This Row],[Time2Fix]]&lt;0,1,0)</f>
        <v>0</v>
      </c>
      <c r="F938">
        <f>IF(AND(CVEsTime2Fix_FormattedDates910[[#This Row],[Time2Fix]]&gt;0,CVEsTime2Fix_FormattedDates910[[#This Row],[Time2Fix]]&lt;50),1,0)</f>
        <v>0</v>
      </c>
      <c r="G938">
        <f>IF(AND(CVEsTime2Fix_FormattedDates910[[#This Row],[Time2Fix]]&gt;49,CVEsTime2Fix_FormattedDates910[[#This Row],[Time2Fix]]&lt;100),1,0)</f>
        <v>0</v>
      </c>
      <c r="H938">
        <f>IF(AND(CVEsTime2Fix_FormattedDates910[[#This Row],[Time2Fix]]&gt;99,CVEsTime2Fix_FormattedDates910[[#This Row],[Time2Fix]]&lt;200),1,0)</f>
        <v>0</v>
      </c>
      <c r="I938">
        <f>IF(AND(CVEsTime2Fix_FormattedDates910[[#This Row],[Time2Fix]]&gt;199,CVEsTime2Fix_FormattedDates910[[#This Row],[Time2Fix]]&lt;300),1,0)</f>
        <v>0</v>
      </c>
      <c r="J938">
        <f>IF(AND(CVEsTime2Fix_FormattedDates910[[#This Row],[Time2Fix]]&gt;299,CVEsTime2Fix_FormattedDates910[[#This Row],[Time2Fix]]&lt;400),1,0)</f>
        <v>1</v>
      </c>
      <c r="K938">
        <f>IF(AND(CVEsTime2Fix_FormattedDates910[[#This Row],[Time2Fix]]&gt;399,CVEsTime2Fix_FormattedDates910[[#This Row],[Time2Fix]]&lt;500),1,0)</f>
        <v>0</v>
      </c>
      <c r="L938">
        <f>IF(AND(CVEsTime2Fix_FormattedDates910[[#This Row],[Time2Fix]]&gt;499,CVEsTime2Fix_FormattedDates910[[#This Row],[Time2Fix]]&lt;1000),1,0)</f>
        <v>0</v>
      </c>
    </row>
    <row r="939" spans="1:12" hidden="1" x14ac:dyDescent="0.25">
      <c r="A939" t="s">
        <v>815</v>
      </c>
      <c r="B939" s="11">
        <v>43483</v>
      </c>
      <c r="C939" s="11" t="s">
        <v>1184</v>
      </c>
      <c r="D939" s="15">
        <v>5</v>
      </c>
      <c r="E939">
        <f>IF(CVEsTime2Fix_FormattedDates910[[#This Row],[Time2Fix]]&lt;0,1,0)</f>
        <v>0</v>
      </c>
      <c r="F939">
        <f>IF(AND(CVEsTime2Fix_FormattedDates910[[#This Row],[Time2Fix]]&gt;0,CVEsTime2Fix_FormattedDates910[[#This Row],[Time2Fix]]&lt;50),1,0)</f>
        <v>1</v>
      </c>
      <c r="G939">
        <f>IF(AND(CVEsTime2Fix_FormattedDates910[[#This Row],[Time2Fix]]&gt;49,CVEsTime2Fix_FormattedDates910[[#This Row],[Time2Fix]]&lt;100),1,0)</f>
        <v>0</v>
      </c>
      <c r="H939">
        <f>IF(AND(CVEsTime2Fix_FormattedDates910[[#This Row],[Time2Fix]]&gt;99,CVEsTime2Fix_FormattedDates910[[#This Row],[Time2Fix]]&lt;200),1,0)</f>
        <v>0</v>
      </c>
      <c r="I939">
        <f>IF(AND(CVEsTime2Fix_FormattedDates910[[#This Row],[Time2Fix]]&gt;199,CVEsTime2Fix_FormattedDates910[[#This Row],[Time2Fix]]&lt;300),1,0)</f>
        <v>0</v>
      </c>
      <c r="J939">
        <f>IF(AND(CVEsTime2Fix_FormattedDates910[[#This Row],[Time2Fix]]&gt;299,CVEsTime2Fix_FormattedDates910[[#This Row],[Time2Fix]]&lt;400),1,0)</f>
        <v>0</v>
      </c>
      <c r="K939">
        <f>IF(AND(CVEsTime2Fix_FormattedDates910[[#This Row],[Time2Fix]]&gt;399,CVEsTime2Fix_FormattedDates910[[#This Row],[Time2Fix]]&lt;500),1,0)</f>
        <v>0</v>
      </c>
      <c r="L939">
        <f>IF(AND(CVEsTime2Fix_FormattedDates910[[#This Row],[Time2Fix]]&gt;499,CVEsTime2Fix_FormattedDates910[[#This Row],[Time2Fix]]&lt;1000),1,0)</f>
        <v>0</v>
      </c>
    </row>
    <row r="940" spans="1:12" hidden="1" x14ac:dyDescent="0.25">
      <c r="A940" t="s">
        <v>816</v>
      </c>
      <c r="B940" s="11">
        <v>43487</v>
      </c>
      <c r="C940" s="11">
        <v>43627</v>
      </c>
      <c r="D940" s="15">
        <v>140</v>
      </c>
      <c r="E940">
        <f>IF(CVEsTime2Fix_FormattedDates910[[#This Row],[Time2Fix]]&lt;0,1,0)</f>
        <v>0</v>
      </c>
      <c r="F940">
        <f>IF(AND(CVEsTime2Fix_FormattedDates910[[#This Row],[Time2Fix]]&gt;0,CVEsTime2Fix_FormattedDates910[[#This Row],[Time2Fix]]&lt;50),1,0)</f>
        <v>0</v>
      </c>
      <c r="G940">
        <f>IF(AND(CVEsTime2Fix_FormattedDates910[[#This Row],[Time2Fix]]&gt;49,CVEsTime2Fix_FormattedDates910[[#This Row],[Time2Fix]]&lt;100),1,0)</f>
        <v>0</v>
      </c>
      <c r="H940">
        <f>IF(AND(CVEsTime2Fix_FormattedDates910[[#This Row],[Time2Fix]]&gt;99,CVEsTime2Fix_FormattedDates910[[#This Row],[Time2Fix]]&lt;200),1,0)</f>
        <v>1</v>
      </c>
      <c r="I940">
        <f>IF(AND(CVEsTime2Fix_FormattedDates910[[#This Row],[Time2Fix]]&gt;199,CVEsTime2Fix_FormattedDates910[[#This Row],[Time2Fix]]&lt;300),1,0)</f>
        <v>0</v>
      </c>
      <c r="J940">
        <f>IF(AND(CVEsTime2Fix_FormattedDates910[[#This Row],[Time2Fix]]&gt;299,CVEsTime2Fix_FormattedDates910[[#This Row],[Time2Fix]]&lt;400),1,0)</f>
        <v>0</v>
      </c>
      <c r="K940">
        <f>IF(AND(CVEsTime2Fix_FormattedDates910[[#This Row],[Time2Fix]]&gt;399,CVEsTime2Fix_FormattedDates910[[#This Row],[Time2Fix]]&lt;500),1,0)</f>
        <v>0</v>
      </c>
      <c r="L940">
        <f>IF(AND(CVEsTime2Fix_FormattedDates910[[#This Row],[Time2Fix]]&gt;499,CVEsTime2Fix_FormattedDates910[[#This Row],[Time2Fix]]&lt;1000),1,0)</f>
        <v>0</v>
      </c>
    </row>
    <row r="941" spans="1:12" hidden="1" x14ac:dyDescent="0.25">
      <c r="A941" t="s">
        <v>818</v>
      </c>
      <c r="B941" s="11">
        <v>43487</v>
      </c>
      <c r="C941" s="11">
        <v>43526</v>
      </c>
      <c r="D941" s="15">
        <v>39</v>
      </c>
      <c r="E941">
        <f>IF(CVEsTime2Fix_FormattedDates910[[#This Row],[Time2Fix]]&lt;0,1,0)</f>
        <v>0</v>
      </c>
      <c r="F941">
        <f>IF(AND(CVEsTime2Fix_FormattedDates910[[#This Row],[Time2Fix]]&gt;0,CVEsTime2Fix_FormattedDates910[[#This Row],[Time2Fix]]&lt;50),1,0)</f>
        <v>1</v>
      </c>
      <c r="G941">
        <f>IF(AND(CVEsTime2Fix_FormattedDates910[[#This Row],[Time2Fix]]&gt;49,CVEsTime2Fix_FormattedDates910[[#This Row],[Time2Fix]]&lt;100),1,0)</f>
        <v>0</v>
      </c>
      <c r="H941">
        <f>IF(AND(CVEsTime2Fix_FormattedDates910[[#This Row],[Time2Fix]]&gt;99,CVEsTime2Fix_FormattedDates910[[#This Row],[Time2Fix]]&lt;200),1,0)</f>
        <v>0</v>
      </c>
      <c r="I941">
        <f>IF(AND(CVEsTime2Fix_FormattedDates910[[#This Row],[Time2Fix]]&gt;199,CVEsTime2Fix_FormattedDates910[[#This Row],[Time2Fix]]&lt;300),1,0)</f>
        <v>0</v>
      </c>
      <c r="J941">
        <f>IF(AND(CVEsTime2Fix_FormattedDates910[[#This Row],[Time2Fix]]&gt;299,CVEsTime2Fix_FormattedDates910[[#This Row],[Time2Fix]]&lt;400),1,0)</f>
        <v>0</v>
      </c>
      <c r="K941">
        <f>IF(AND(CVEsTime2Fix_FormattedDates910[[#This Row],[Time2Fix]]&gt;399,CVEsTime2Fix_FormattedDates910[[#This Row],[Time2Fix]]&lt;500),1,0)</f>
        <v>0</v>
      </c>
      <c r="L941">
        <f>IF(AND(CVEsTime2Fix_FormattedDates910[[#This Row],[Time2Fix]]&gt;499,CVEsTime2Fix_FormattedDates910[[#This Row],[Time2Fix]]&lt;1000),1,0)</f>
        <v>0</v>
      </c>
    </row>
    <row r="942" spans="1:12" hidden="1" x14ac:dyDescent="0.25">
      <c r="A942" t="s">
        <v>820</v>
      </c>
      <c r="B942" s="11">
        <v>43487</v>
      </c>
      <c r="C942" s="11">
        <v>43627</v>
      </c>
      <c r="D942" s="15">
        <v>140</v>
      </c>
      <c r="E942">
        <f>IF(CVEsTime2Fix_FormattedDates910[[#This Row],[Time2Fix]]&lt;0,1,0)</f>
        <v>0</v>
      </c>
      <c r="F942">
        <f>IF(AND(CVEsTime2Fix_FormattedDates910[[#This Row],[Time2Fix]]&gt;0,CVEsTime2Fix_FormattedDates910[[#This Row],[Time2Fix]]&lt;50),1,0)</f>
        <v>0</v>
      </c>
      <c r="G942">
        <f>IF(AND(CVEsTime2Fix_FormattedDates910[[#This Row],[Time2Fix]]&gt;49,CVEsTime2Fix_FormattedDates910[[#This Row],[Time2Fix]]&lt;100),1,0)</f>
        <v>0</v>
      </c>
      <c r="H942">
        <f>IF(AND(CVEsTime2Fix_FormattedDates910[[#This Row],[Time2Fix]]&gt;99,CVEsTime2Fix_FormattedDates910[[#This Row],[Time2Fix]]&lt;200),1,0)</f>
        <v>1</v>
      </c>
      <c r="I942">
        <f>IF(AND(CVEsTime2Fix_FormattedDates910[[#This Row],[Time2Fix]]&gt;199,CVEsTime2Fix_FormattedDates910[[#This Row],[Time2Fix]]&lt;300),1,0)</f>
        <v>0</v>
      </c>
      <c r="J942">
        <f>IF(AND(CVEsTime2Fix_FormattedDates910[[#This Row],[Time2Fix]]&gt;299,CVEsTime2Fix_FormattedDates910[[#This Row],[Time2Fix]]&lt;400),1,0)</f>
        <v>0</v>
      </c>
      <c r="K942">
        <f>IF(AND(CVEsTime2Fix_FormattedDates910[[#This Row],[Time2Fix]]&gt;399,CVEsTime2Fix_FormattedDates910[[#This Row],[Time2Fix]]&lt;500),1,0)</f>
        <v>0</v>
      </c>
      <c r="L942">
        <f>IF(AND(CVEsTime2Fix_FormattedDates910[[#This Row],[Time2Fix]]&gt;499,CVEsTime2Fix_FormattedDates910[[#This Row],[Time2Fix]]&lt;1000),1,0)</f>
        <v>0</v>
      </c>
    </row>
    <row r="943" spans="1:12" hidden="1" x14ac:dyDescent="0.25">
      <c r="A943" t="s">
        <v>822</v>
      </c>
      <c r="B943" s="11">
        <v>43487</v>
      </c>
      <c r="C943" s="11">
        <v>43627</v>
      </c>
      <c r="D943" s="15">
        <v>140</v>
      </c>
      <c r="E943">
        <f>IF(CVEsTime2Fix_FormattedDates910[[#This Row],[Time2Fix]]&lt;0,1,0)</f>
        <v>0</v>
      </c>
      <c r="F943">
        <f>IF(AND(CVEsTime2Fix_FormattedDates910[[#This Row],[Time2Fix]]&gt;0,CVEsTime2Fix_FormattedDates910[[#This Row],[Time2Fix]]&lt;50),1,0)</f>
        <v>0</v>
      </c>
      <c r="G943">
        <f>IF(AND(CVEsTime2Fix_FormattedDates910[[#This Row],[Time2Fix]]&gt;49,CVEsTime2Fix_FormattedDates910[[#This Row],[Time2Fix]]&lt;100),1,0)</f>
        <v>0</v>
      </c>
      <c r="H943">
        <f>IF(AND(CVEsTime2Fix_FormattedDates910[[#This Row],[Time2Fix]]&gt;99,CVEsTime2Fix_FormattedDates910[[#This Row],[Time2Fix]]&lt;200),1,0)</f>
        <v>1</v>
      </c>
      <c r="I943">
        <f>IF(AND(CVEsTime2Fix_FormattedDates910[[#This Row],[Time2Fix]]&gt;199,CVEsTime2Fix_FormattedDates910[[#This Row],[Time2Fix]]&lt;300),1,0)</f>
        <v>0</v>
      </c>
      <c r="J943">
        <f>IF(AND(CVEsTime2Fix_FormattedDates910[[#This Row],[Time2Fix]]&gt;299,CVEsTime2Fix_FormattedDates910[[#This Row],[Time2Fix]]&lt;400),1,0)</f>
        <v>0</v>
      </c>
      <c r="K943">
        <f>IF(AND(CVEsTime2Fix_FormattedDates910[[#This Row],[Time2Fix]]&gt;399,CVEsTime2Fix_FormattedDates910[[#This Row],[Time2Fix]]&lt;500),1,0)</f>
        <v>0</v>
      </c>
      <c r="L943">
        <f>IF(AND(CVEsTime2Fix_FormattedDates910[[#This Row],[Time2Fix]]&gt;499,CVEsTime2Fix_FormattedDates910[[#This Row],[Time2Fix]]&lt;1000),1,0)</f>
        <v>0</v>
      </c>
    </row>
    <row r="944" spans="1:12" hidden="1" x14ac:dyDescent="0.25">
      <c r="A944" t="s">
        <v>460</v>
      </c>
      <c r="B944" s="11">
        <v>43553</v>
      </c>
      <c r="C944" s="11" t="s">
        <v>1166</v>
      </c>
      <c r="D944" s="15">
        <v>374</v>
      </c>
      <c r="E944">
        <f>IF(CVEsTime2Fix_FormattedDates910[[#This Row],[Time2Fix]]&lt;0,1,0)</f>
        <v>0</v>
      </c>
      <c r="F944">
        <f>IF(AND(CVEsTime2Fix_FormattedDates910[[#This Row],[Time2Fix]]&gt;0,CVEsTime2Fix_FormattedDates910[[#This Row],[Time2Fix]]&lt;50),1,0)</f>
        <v>0</v>
      </c>
      <c r="G944">
        <f>IF(AND(CVEsTime2Fix_FormattedDates910[[#This Row],[Time2Fix]]&gt;49,CVEsTime2Fix_FormattedDates910[[#This Row],[Time2Fix]]&lt;100),1,0)</f>
        <v>0</v>
      </c>
      <c r="H944">
        <f>IF(AND(CVEsTime2Fix_FormattedDates910[[#This Row],[Time2Fix]]&gt;99,CVEsTime2Fix_FormattedDates910[[#This Row],[Time2Fix]]&lt;200),1,0)</f>
        <v>0</v>
      </c>
      <c r="I944">
        <f>IF(AND(CVEsTime2Fix_FormattedDates910[[#This Row],[Time2Fix]]&gt;199,CVEsTime2Fix_FormattedDates910[[#This Row],[Time2Fix]]&lt;300),1,0)</f>
        <v>0</v>
      </c>
      <c r="J944">
        <f>IF(AND(CVEsTime2Fix_FormattedDates910[[#This Row],[Time2Fix]]&gt;299,CVEsTime2Fix_FormattedDates910[[#This Row],[Time2Fix]]&lt;400),1,0)</f>
        <v>1</v>
      </c>
      <c r="K944">
        <f>IF(AND(CVEsTime2Fix_FormattedDates910[[#This Row],[Time2Fix]]&gt;399,CVEsTime2Fix_FormattedDates910[[#This Row],[Time2Fix]]&lt;500),1,0)</f>
        <v>0</v>
      </c>
      <c r="L944">
        <f>IF(AND(CVEsTime2Fix_FormattedDates910[[#This Row],[Time2Fix]]&gt;499,CVEsTime2Fix_FormattedDates910[[#This Row],[Time2Fix]]&lt;1000),1,0)</f>
        <v>0</v>
      </c>
    </row>
    <row r="945" spans="1:12" hidden="1" x14ac:dyDescent="0.25">
      <c r="A945" t="s">
        <v>824</v>
      </c>
      <c r="B945" s="11">
        <v>43921</v>
      </c>
      <c r="C945" s="11"/>
      <c r="D945" s="15"/>
      <c r="E945">
        <f>IF(CVEsTime2Fix_FormattedDates910[[#This Row],[Time2Fix]]&lt;0,1,0)</f>
        <v>0</v>
      </c>
      <c r="F945">
        <f>IF(AND(CVEsTime2Fix_FormattedDates910[[#This Row],[Time2Fix]]&gt;0,CVEsTime2Fix_FormattedDates910[[#This Row],[Time2Fix]]&lt;50),1,0)</f>
        <v>0</v>
      </c>
      <c r="G945">
        <f>IF(AND(CVEsTime2Fix_FormattedDates910[[#This Row],[Time2Fix]]&gt;49,CVEsTime2Fix_FormattedDates910[[#This Row],[Time2Fix]]&lt;100),1,0)</f>
        <v>0</v>
      </c>
      <c r="H945">
        <f>IF(AND(CVEsTime2Fix_FormattedDates910[[#This Row],[Time2Fix]]&gt;99,CVEsTime2Fix_FormattedDates910[[#This Row],[Time2Fix]]&lt;200),1,0)</f>
        <v>0</v>
      </c>
      <c r="I945">
        <f>IF(AND(CVEsTime2Fix_FormattedDates910[[#This Row],[Time2Fix]]&gt;199,CVEsTime2Fix_FormattedDates910[[#This Row],[Time2Fix]]&lt;300),1,0)</f>
        <v>0</v>
      </c>
      <c r="J945">
        <f>IF(AND(CVEsTime2Fix_FormattedDates910[[#This Row],[Time2Fix]]&gt;299,CVEsTime2Fix_FormattedDates910[[#This Row],[Time2Fix]]&lt;400),1,0)</f>
        <v>0</v>
      </c>
      <c r="K945">
        <f>IF(AND(CVEsTime2Fix_FormattedDates910[[#This Row],[Time2Fix]]&gt;399,CVEsTime2Fix_FormattedDates910[[#This Row],[Time2Fix]]&lt;500),1,0)</f>
        <v>0</v>
      </c>
      <c r="L945">
        <f>IF(AND(CVEsTime2Fix_FormattedDates910[[#This Row],[Time2Fix]]&gt;499,CVEsTime2Fix_FormattedDates910[[#This Row],[Time2Fix]]&lt;1000),1,0)</f>
        <v>0</v>
      </c>
    </row>
    <row r="946" spans="1:12" hidden="1" x14ac:dyDescent="0.25">
      <c r="A946" t="s">
        <v>825</v>
      </c>
      <c r="B946" s="11">
        <v>43921</v>
      </c>
      <c r="C946" s="11" t="s">
        <v>1156</v>
      </c>
      <c r="D946" s="15">
        <v>251</v>
      </c>
      <c r="E946">
        <f>IF(CVEsTime2Fix_FormattedDates910[[#This Row],[Time2Fix]]&lt;0,1,0)</f>
        <v>0</v>
      </c>
      <c r="F946">
        <f>IF(AND(CVEsTime2Fix_FormattedDates910[[#This Row],[Time2Fix]]&gt;0,CVEsTime2Fix_FormattedDates910[[#This Row],[Time2Fix]]&lt;50),1,0)</f>
        <v>0</v>
      </c>
      <c r="G946">
        <f>IF(AND(CVEsTime2Fix_FormattedDates910[[#This Row],[Time2Fix]]&gt;49,CVEsTime2Fix_FormattedDates910[[#This Row],[Time2Fix]]&lt;100),1,0)</f>
        <v>0</v>
      </c>
      <c r="H946">
        <f>IF(AND(CVEsTime2Fix_FormattedDates910[[#This Row],[Time2Fix]]&gt;99,CVEsTime2Fix_FormattedDates910[[#This Row],[Time2Fix]]&lt;200),1,0)</f>
        <v>0</v>
      </c>
      <c r="I946">
        <f>IF(AND(CVEsTime2Fix_FormattedDates910[[#This Row],[Time2Fix]]&gt;199,CVEsTime2Fix_FormattedDates910[[#This Row],[Time2Fix]]&lt;300),1,0)</f>
        <v>1</v>
      </c>
      <c r="J946">
        <f>IF(AND(CVEsTime2Fix_FormattedDates910[[#This Row],[Time2Fix]]&gt;299,CVEsTime2Fix_FormattedDates910[[#This Row],[Time2Fix]]&lt;400),1,0)</f>
        <v>0</v>
      </c>
      <c r="K946">
        <f>IF(AND(CVEsTime2Fix_FormattedDates910[[#This Row],[Time2Fix]]&gt;399,CVEsTime2Fix_FormattedDates910[[#This Row],[Time2Fix]]&lt;500),1,0)</f>
        <v>0</v>
      </c>
      <c r="L946">
        <f>IF(AND(CVEsTime2Fix_FormattedDates910[[#This Row],[Time2Fix]]&gt;499,CVEsTime2Fix_FormattedDates910[[#This Row],[Time2Fix]]&lt;1000),1,0)</f>
        <v>0</v>
      </c>
    </row>
    <row r="947" spans="1:12" hidden="1" x14ac:dyDescent="0.25">
      <c r="A947" t="s">
        <v>826</v>
      </c>
      <c r="B947" s="11">
        <v>43921</v>
      </c>
      <c r="C947" s="11" t="s">
        <v>1156</v>
      </c>
      <c r="D947" s="15">
        <v>251</v>
      </c>
      <c r="E947">
        <f>IF(CVEsTime2Fix_FormattedDates910[[#This Row],[Time2Fix]]&lt;0,1,0)</f>
        <v>0</v>
      </c>
      <c r="F947">
        <f>IF(AND(CVEsTime2Fix_FormattedDates910[[#This Row],[Time2Fix]]&gt;0,CVEsTime2Fix_FormattedDates910[[#This Row],[Time2Fix]]&lt;50),1,0)</f>
        <v>0</v>
      </c>
      <c r="G947">
        <f>IF(AND(CVEsTime2Fix_FormattedDates910[[#This Row],[Time2Fix]]&gt;49,CVEsTime2Fix_FormattedDates910[[#This Row],[Time2Fix]]&lt;100),1,0)</f>
        <v>0</v>
      </c>
      <c r="H947">
        <f>IF(AND(CVEsTime2Fix_FormattedDates910[[#This Row],[Time2Fix]]&gt;99,CVEsTime2Fix_FormattedDates910[[#This Row],[Time2Fix]]&lt;200),1,0)</f>
        <v>0</v>
      </c>
      <c r="I947">
        <f>IF(AND(CVEsTime2Fix_FormattedDates910[[#This Row],[Time2Fix]]&gt;199,CVEsTime2Fix_FormattedDates910[[#This Row],[Time2Fix]]&lt;300),1,0)</f>
        <v>1</v>
      </c>
      <c r="J947">
        <f>IF(AND(CVEsTime2Fix_FormattedDates910[[#This Row],[Time2Fix]]&gt;299,CVEsTime2Fix_FormattedDates910[[#This Row],[Time2Fix]]&lt;400),1,0)</f>
        <v>0</v>
      </c>
      <c r="K947">
        <f>IF(AND(CVEsTime2Fix_FormattedDates910[[#This Row],[Time2Fix]]&gt;399,CVEsTime2Fix_FormattedDates910[[#This Row],[Time2Fix]]&lt;500),1,0)</f>
        <v>0</v>
      </c>
      <c r="L947">
        <f>IF(AND(CVEsTime2Fix_FormattedDates910[[#This Row],[Time2Fix]]&gt;499,CVEsTime2Fix_FormattedDates910[[#This Row],[Time2Fix]]&lt;1000),1,0)</f>
        <v>0</v>
      </c>
    </row>
    <row r="948" spans="1:12" hidden="1" x14ac:dyDescent="0.25">
      <c r="A948" t="s">
        <v>827</v>
      </c>
      <c r="B948" s="11">
        <v>43921</v>
      </c>
      <c r="C948" s="11" t="s">
        <v>1156</v>
      </c>
      <c r="D948" s="15">
        <v>251</v>
      </c>
      <c r="E948">
        <f>IF(CVEsTime2Fix_FormattedDates910[[#This Row],[Time2Fix]]&lt;0,1,0)</f>
        <v>0</v>
      </c>
      <c r="F948">
        <f>IF(AND(CVEsTime2Fix_FormattedDates910[[#This Row],[Time2Fix]]&gt;0,CVEsTime2Fix_FormattedDates910[[#This Row],[Time2Fix]]&lt;50),1,0)</f>
        <v>0</v>
      </c>
      <c r="G948">
        <f>IF(AND(CVEsTime2Fix_FormattedDates910[[#This Row],[Time2Fix]]&gt;49,CVEsTime2Fix_FormattedDates910[[#This Row],[Time2Fix]]&lt;100),1,0)</f>
        <v>0</v>
      </c>
      <c r="H948">
        <f>IF(AND(CVEsTime2Fix_FormattedDates910[[#This Row],[Time2Fix]]&gt;99,CVEsTime2Fix_FormattedDates910[[#This Row],[Time2Fix]]&lt;200),1,0)</f>
        <v>0</v>
      </c>
      <c r="I948">
        <f>IF(AND(CVEsTime2Fix_FormattedDates910[[#This Row],[Time2Fix]]&gt;199,CVEsTime2Fix_FormattedDates910[[#This Row],[Time2Fix]]&lt;300),1,0)</f>
        <v>1</v>
      </c>
      <c r="J948">
        <f>IF(AND(CVEsTime2Fix_FormattedDates910[[#This Row],[Time2Fix]]&gt;299,CVEsTime2Fix_FormattedDates910[[#This Row],[Time2Fix]]&lt;400),1,0)</f>
        <v>0</v>
      </c>
      <c r="K948">
        <f>IF(AND(CVEsTime2Fix_FormattedDates910[[#This Row],[Time2Fix]]&gt;399,CVEsTime2Fix_FormattedDates910[[#This Row],[Time2Fix]]&lt;500),1,0)</f>
        <v>0</v>
      </c>
      <c r="L948">
        <f>IF(AND(CVEsTime2Fix_FormattedDates910[[#This Row],[Time2Fix]]&gt;499,CVEsTime2Fix_FormattedDates910[[#This Row],[Time2Fix]]&lt;1000),1,0)</f>
        <v>0</v>
      </c>
    </row>
    <row r="949" spans="1:12" hidden="1" x14ac:dyDescent="0.25">
      <c r="A949" t="s">
        <v>828</v>
      </c>
      <c r="B949" s="11">
        <v>43921</v>
      </c>
      <c r="C949" s="11" t="s">
        <v>1156</v>
      </c>
      <c r="D949" s="15">
        <v>251</v>
      </c>
      <c r="E949">
        <f>IF(CVEsTime2Fix_FormattedDates910[[#This Row],[Time2Fix]]&lt;0,1,0)</f>
        <v>0</v>
      </c>
      <c r="F949">
        <f>IF(AND(CVEsTime2Fix_FormattedDates910[[#This Row],[Time2Fix]]&gt;0,CVEsTime2Fix_FormattedDates910[[#This Row],[Time2Fix]]&lt;50),1,0)</f>
        <v>0</v>
      </c>
      <c r="G949">
        <f>IF(AND(CVEsTime2Fix_FormattedDates910[[#This Row],[Time2Fix]]&gt;49,CVEsTime2Fix_FormattedDates910[[#This Row],[Time2Fix]]&lt;100),1,0)</f>
        <v>0</v>
      </c>
      <c r="H949">
        <f>IF(AND(CVEsTime2Fix_FormattedDates910[[#This Row],[Time2Fix]]&gt;99,CVEsTime2Fix_FormattedDates910[[#This Row],[Time2Fix]]&lt;200),1,0)</f>
        <v>0</v>
      </c>
      <c r="I949">
        <f>IF(AND(CVEsTime2Fix_FormattedDates910[[#This Row],[Time2Fix]]&gt;199,CVEsTime2Fix_FormattedDates910[[#This Row],[Time2Fix]]&lt;300),1,0)</f>
        <v>1</v>
      </c>
      <c r="J949">
        <f>IF(AND(CVEsTime2Fix_FormattedDates910[[#This Row],[Time2Fix]]&gt;299,CVEsTime2Fix_FormattedDates910[[#This Row],[Time2Fix]]&lt;400),1,0)</f>
        <v>0</v>
      </c>
      <c r="K949">
        <f>IF(AND(CVEsTime2Fix_FormattedDates910[[#This Row],[Time2Fix]]&gt;399,CVEsTime2Fix_FormattedDates910[[#This Row],[Time2Fix]]&lt;500),1,0)</f>
        <v>0</v>
      </c>
      <c r="L949">
        <f>IF(AND(CVEsTime2Fix_FormattedDates910[[#This Row],[Time2Fix]]&gt;499,CVEsTime2Fix_FormattedDates910[[#This Row],[Time2Fix]]&lt;1000),1,0)</f>
        <v>0</v>
      </c>
    </row>
    <row r="950" spans="1:12" hidden="1" x14ac:dyDescent="0.25">
      <c r="A950" t="s">
        <v>829</v>
      </c>
      <c r="B950" s="11">
        <v>43921</v>
      </c>
      <c r="C950" s="11" t="s">
        <v>1156</v>
      </c>
      <c r="D950" s="15">
        <v>251</v>
      </c>
      <c r="E950">
        <f>IF(CVEsTime2Fix_FormattedDates910[[#This Row],[Time2Fix]]&lt;0,1,0)</f>
        <v>0</v>
      </c>
      <c r="F950">
        <f>IF(AND(CVEsTime2Fix_FormattedDates910[[#This Row],[Time2Fix]]&gt;0,CVEsTime2Fix_FormattedDates910[[#This Row],[Time2Fix]]&lt;50),1,0)</f>
        <v>0</v>
      </c>
      <c r="G950">
        <f>IF(AND(CVEsTime2Fix_FormattedDates910[[#This Row],[Time2Fix]]&gt;49,CVEsTime2Fix_FormattedDates910[[#This Row],[Time2Fix]]&lt;100),1,0)</f>
        <v>0</v>
      </c>
      <c r="H950">
        <f>IF(AND(CVEsTime2Fix_FormattedDates910[[#This Row],[Time2Fix]]&gt;99,CVEsTime2Fix_FormattedDates910[[#This Row],[Time2Fix]]&lt;200),1,0)</f>
        <v>0</v>
      </c>
      <c r="I950">
        <f>IF(AND(CVEsTime2Fix_FormattedDates910[[#This Row],[Time2Fix]]&gt;199,CVEsTime2Fix_FormattedDates910[[#This Row],[Time2Fix]]&lt;300),1,0)</f>
        <v>1</v>
      </c>
      <c r="J950">
        <f>IF(AND(CVEsTime2Fix_FormattedDates910[[#This Row],[Time2Fix]]&gt;299,CVEsTime2Fix_FormattedDates910[[#This Row],[Time2Fix]]&lt;400),1,0)</f>
        <v>0</v>
      </c>
      <c r="K950">
        <f>IF(AND(CVEsTime2Fix_FormattedDates910[[#This Row],[Time2Fix]]&gt;399,CVEsTime2Fix_FormattedDates910[[#This Row],[Time2Fix]]&lt;500),1,0)</f>
        <v>0</v>
      </c>
      <c r="L950">
        <f>IF(AND(CVEsTime2Fix_FormattedDates910[[#This Row],[Time2Fix]]&gt;499,CVEsTime2Fix_FormattedDates910[[#This Row],[Time2Fix]]&lt;1000),1,0)</f>
        <v>0</v>
      </c>
    </row>
    <row r="951" spans="1:12" hidden="1" x14ac:dyDescent="0.25">
      <c r="A951" t="s">
        <v>830</v>
      </c>
      <c r="B951" s="11">
        <v>43921</v>
      </c>
      <c r="C951" s="11" t="s">
        <v>1156</v>
      </c>
      <c r="D951" s="15">
        <v>251</v>
      </c>
      <c r="E951">
        <f>IF(CVEsTime2Fix_FormattedDates910[[#This Row],[Time2Fix]]&lt;0,1,0)</f>
        <v>0</v>
      </c>
      <c r="F951">
        <f>IF(AND(CVEsTime2Fix_FormattedDates910[[#This Row],[Time2Fix]]&gt;0,CVEsTime2Fix_FormattedDates910[[#This Row],[Time2Fix]]&lt;50),1,0)</f>
        <v>0</v>
      </c>
      <c r="G951">
        <f>IF(AND(CVEsTime2Fix_FormattedDates910[[#This Row],[Time2Fix]]&gt;49,CVEsTime2Fix_FormattedDates910[[#This Row],[Time2Fix]]&lt;100),1,0)</f>
        <v>0</v>
      </c>
      <c r="H951">
        <f>IF(AND(CVEsTime2Fix_FormattedDates910[[#This Row],[Time2Fix]]&gt;99,CVEsTime2Fix_FormattedDates910[[#This Row],[Time2Fix]]&lt;200),1,0)</f>
        <v>0</v>
      </c>
      <c r="I951">
        <f>IF(AND(CVEsTime2Fix_FormattedDates910[[#This Row],[Time2Fix]]&gt;199,CVEsTime2Fix_FormattedDates910[[#This Row],[Time2Fix]]&lt;300),1,0)</f>
        <v>1</v>
      </c>
      <c r="J951">
        <f>IF(AND(CVEsTime2Fix_FormattedDates910[[#This Row],[Time2Fix]]&gt;299,CVEsTime2Fix_FormattedDates910[[#This Row],[Time2Fix]]&lt;400),1,0)</f>
        <v>0</v>
      </c>
      <c r="K951">
        <f>IF(AND(CVEsTime2Fix_FormattedDates910[[#This Row],[Time2Fix]]&gt;399,CVEsTime2Fix_FormattedDates910[[#This Row],[Time2Fix]]&lt;500),1,0)</f>
        <v>0</v>
      </c>
      <c r="L951">
        <f>IF(AND(CVEsTime2Fix_FormattedDates910[[#This Row],[Time2Fix]]&gt;499,CVEsTime2Fix_FormattedDates910[[#This Row],[Time2Fix]]&lt;1000),1,0)</f>
        <v>0</v>
      </c>
    </row>
    <row r="952" spans="1:12" hidden="1" x14ac:dyDescent="0.25">
      <c r="A952" t="s">
        <v>831</v>
      </c>
      <c r="B952" s="11">
        <v>43921</v>
      </c>
      <c r="C952" s="11" t="s">
        <v>1156</v>
      </c>
      <c r="D952" s="15">
        <v>251</v>
      </c>
      <c r="E952">
        <f>IF(CVEsTime2Fix_FormattedDates910[[#This Row],[Time2Fix]]&lt;0,1,0)</f>
        <v>0</v>
      </c>
      <c r="F952">
        <f>IF(AND(CVEsTime2Fix_FormattedDates910[[#This Row],[Time2Fix]]&gt;0,CVEsTime2Fix_FormattedDates910[[#This Row],[Time2Fix]]&lt;50),1,0)</f>
        <v>0</v>
      </c>
      <c r="G952">
        <f>IF(AND(CVEsTime2Fix_FormattedDates910[[#This Row],[Time2Fix]]&gt;49,CVEsTime2Fix_FormattedDates910[[#This Row],[Time2Fix]]&lt;100),1,0)</f>
        <v>0</v>
      </c>
      <c r="H952">
        <f>IF(AND(CVEsTime2Fix_FormattedDates910[[#This Row],[Time2Fix]]&gt;99,CVEsTime2Fix_FormattedDates910[[#This Row],[Time2Fix]]&lt;200),1,0)</f>
        <v>0</v>
      </c>
      <c r="I952">
        <f>IF(AND(CVEsTime2Fix_FormattedDates910[[#This Row],[Time2Fix]]&gt;199,CVEsTime2Fix_FormattedDates910[[#This Row],[Time2Fix]]&lt;300),1,0)</f>
        <v>1</v>
      </c>
      <c r="J952">
        <f>IF(AND(CVEsTime2Fix_FormattedDates910[[#This Row],[Time2Fix]]&gt;299,CVEsTime2Fix_FormattedDates910[[#This Row],[Time2Fix]]&lt;400),1,0)</f>
        <v>0</v>
      </c>
      <c r="K952">
        <f>IF(AND(CVEsTime2Fix_FormattedDates910[[#This Row],[Time2Fix]]&gt;399,CVEsTime2Fix_FormattedDates910[[#This Row],[Time2Fix]]&lt;500),1,0)</f>
        <v>0</v>
      </c>
      <c r="L952">
        <f>IF(AND(CVEsTime2Fix_FormattedDates910[[#This Row],[Time2Fix]]&gt;499,CVEsTime2Fix_FormattedDates910[[#This Row],[Time2Fix]]&lt;1000),1,0)</f>
        <v>0</v>
      </c>
    </row>
    <row r="953" spans="1:12" hidden="1" x14ac:dyDescent="0.25">
      <c r="A953" t="s">
        <v>832</v>
      </c>
      <c r="B953" s="11">
        <v>43921</v>
      </c>
      <c r="C953" s="11" t="s">
        <v>1156</v>
      </c>
      <c r="D953" s="15">
        <v>251</v>
      </c>
      <c r="E953">
        <f>IF(CVEsTime2Fix_FormattedDates910[[#This Row],[Time2Fix]]&lt;0,1,0)</f>
        <v>0</v>
      </c>
      <c r="F953">
        <f>IF(AND(CVEsTime2Fix_FormattedDates910[[#This Row],[Time2Fix]]&gt;0,CVEsTime2Fix_FormattedDates910[[#This Row],[Time2Fix]]&lt;50),1,0)</f>
        <v>0</v>
      </c>
      <c r="G953">
        <f>IF(AND(CVEsTime2Fix_FormattedDates910[[#This Row],[Time2Fix]]&gt;49,CVEsTime2Fix_FormattedDates910[[#This Row],[Time2Fix]]&lt;100),1,0)</f>
        <v>0</v>
      </c>
      <c r="H953">
        <f>IF(AND(CVEsTime2Fix_FormattedDates910[[#This Row],[Time2Fix]]&gt;99,CVEsTime2Fix_FormattedDates910[[#This Row],[Time2Fix]]&lt;200),1,0)</f>
        <v>0</v>
      </c>
      <c r="I953">
        <f>IF(AND(CVEsTime2Fix_FormattedDates910[[#This Row],[Time2Fix]]&gt;199,CVEsTime2Fix_FormattedDates910[[#This Row],[Time2Fix]]&lt;300),1,0)</f>
        <v>1</v>
      </c>
      <c r="J953">
        <f>IF(AND(CVEsTime2Fix_FormattedDates910[[#This Row],[Time2Fix]]&gt;299,CVEsTime2Fix_FormattedDates910[[#This Row],[Time2Fix]]&lt;400),1,0)</f>
        <v>0</v>
      </c>
      <c r="K953">
        <f>IF(AND(CVEsTime2Fix_FormattedDates910[[#This Row],[Time2Fix]]&gt;399,CVEsTime2Fix_FormattedDates910[[#This Row],[Time2Fix]]&lt;500),1,0)</f>
        <v>0</v>
      </c>
      <c r="L953">
        <f>IF(AND(CVEsTime2Fix_FormattedDates910[[#This Row],[Time2Fix]]&gt;499,CVEsTime2Fix_FormattedDates910[[#This Row],[Time2Fix]]&lt;1000),1,0)</f>
        <v>0</v>
      </c>
    </row>
    <row r="954" spans="1:12" hidden="1" x14ac:dyDescent="0.25">
      <c r="A954" t="s">
        <v>833</v>
      </c>
      <c r="B954" s="11">
        <v>43921</v>
      </c>
      <c r="C954" s="11" t="s">
        <v>1156</v>
      </c>
      <c r="D954" s="15">
        <v>251</v>
      </c>
      <c r="E954">
        <f>IF(CVEsTime2Fix_FormattedDates910[[#This Row],[Time2Fix]]&lt;0,1,0)</f>
        <v>0</v>
      </c>
      <c r="F954">
        <f>IF(AND(CVEsTime2Fix_FormattedDates910[[#This Row],[Time2Fix]]&gt;0,CVEsTime2Fix_FormattedDates910[[#This Row],[Time2Fix]]&lt;50),1,0)</f>
        <v>0</v>
      </c>
      <c r="G954">
        <f>IF(AND(CVEsTime2Fix_FormattedDates910[[#This Row],[Time2Fix]]&gt;49,CVEsTime2Fix_FormattedDates910[[#This Row],[Time2Fix]]&lt;100),1,0)</f>
        <v>0</v>
      </c>
      <c r="H954">
        <f>IF(AND(CVEsTime2Fix_FormattedDates910[[#This Row],[Time2Fix]]&gt;99,CVEsTime2Fix_FormattedDates910[[#This Row],[Time2Fix]]&lt;200),1,0)</f>
        <v>0</v>
      </c>
      <c r="I954">
        <f>IF(AND(CVEsTime2Fix_FormattedDates910[[#This Row],[Time2Fix]]&gt;199,CVEsTime2Fix_FormattedDates910[[#This Row],[Time2Fix]]&lt;300),1,0)</f>
        <v>1</v>
      </c>
      <c r="J954">
        <f>IF(AND(CVEsTime2Fix_FormattedDates910[[#This Row],[Time2Fix]]&gt;299,CVEsTime2Fix_FormattedDates910[[#This Row],[Time2Fix]]&lt;400),1,0)</f>
        <v>0</v>
      </c>
      <c r="K954">
        <f>IF(AND(CVEsTime2Fix_FormattedDates910[[#This Row],[Time2Fix]]&gt;399,CVEsTime2Fix_FormattedDates910[[#This Row],[Time2Fix]]&lt;500),1,0)</f>
        <v>0</v>
      </c>
      <c r="L954">
        <f>IF(AND(CVEsTime2Fix_FormattedDates910[[#This Row],[Time2Fix]]&gt;499,CVEsTime2Fix_FormattedDates910[[#This Row],[Time2Fix]]&lt;1000),1,0)</f>
        <v>0</v>
      </c>
    </row>
    <row r="955" spans="1:12" hidden="1" x14ac:dyDescent="0.25">
      <c r="A955" t="s">
        <v>834</v>
      </c>
      <c r="B955" s="11">
        <v>43921</v>
      </c>
      <c r="C955" s="11" t="s">
        <v>1156</v>
      </c>
      <c r="D955" s="15">
        <v>251</v>
      </c>
      <c r="E955">
        <f>IF(CVEsTime2Fix_FormattedDates910[[#This Row],[Time2Fix]]&lt;0,1,0)</f>
        <v>0</v>
      </c>
      <c r="F955">
        <f>IF(AND(CVEsTime2Fix_FormattedDates910[[#This Row],[Time2Fix]]&gt;0,CVEsTime2Fix_FormattedDates910[[#This Row],[Time2Fix]]&lt;50),1,0)</f>
        <v>0</v>
      </c>
      <c r="G955">
        <f>IF(AND(CVEsTime2Fix_FormattedDates910[[#This Row],[Time2Fix]]&gt;49,CVEsTime2Fix_FormattedDates910[[#This Row],[Time2Fix]]&lt;100),1,0)</f>
        <v>0</v>
      </c>
      <c r="H955">
        <f>IF(AND(CVEsTime2Fix_FormattedDates910[[#This Row],[Time2Fix]]&gt;99,CVEsTime2Fix_FormattedDates910[[#This Row],[Time2Fix]]&lt;200),1,0)</f>
        <v>0</v>
      </c>
      <c r="I955">
        <f>IF(AND(CVEsTime2Fix_FormattedDates910[[#This Row],[Time2Fix]]&gt;199,CVEsTime2Fix_FormattedDates910[[#This Row],[Time2Fix]]&lt;300),1,0)</f>
        <v>1</v>
      </c>
      <c r="J955">
        <f>IF(AND(CVEsTime2Fix_FormattedDates910[[#This Row],[Time2Fix]]&gt;299,CVEsTime2Fix_FormattedDates910[[#This Row],[Time2Fix]]&lt;400),1,0)</f>
        <v>0</v>
      </c>
      <c r="K955">
        <f>IF(AND(CVEsTime2Fix_FormattedDates910[[#This Row],[Time2Fix]]&gt;399,CVEsTime2Fix_FormattedDates910[[#This Row],[Time2Fix]]&lt;500),1,0)</f>
        <v>0</v>
      </c>
      <c r="L955">
        <f>IF(AND(CVEsTime2Fix_FormattedDates910[[#This Row],[Time2Fix]]&gt;499,CVEsTime2Fix_FormattedDates910[[#This Row],[Time2Fix]]&lt;1000),1,0)</f>
        <v>0</v>
      </c>
    </row>
    <row r="956" spans="1:12" hidden="1" x14ac:dyDescent="0.25">
      <c r="A956" t="s">
        <v>461</v>
      </c>
      <c r="B956" s="11">
        <v>43553</v>
      </c>
      <c r="C956" s="11" t="s">
        <v>1166</v>
      </c>
      <c r="D956" s="15">
        <v>374</v>
      </c>
      <c r="E956">
        <f>IF(CVEsTime2Fix_FormattedDates910[[#This Row],[Time2Fix]]&lt;0,1,0)</f>
        <v>0</v>
      </c>
      <c r="F956">
        <f>IF(AND(CVEsTime2Fix_FormattedDates910[[#This Row],[Time2Fix]]&gt;0,CVEsTime2Fix_FormattedDates910[[#This Row],[Time2Fix]]&lt;50),1,0)</f>
        <v>0</v>
      </c>
      <c r="G956">
        <f>IF(AND(CVEsTime2Fix_FormattedDates910[[#This Row],[Time2Fix]]&gt;49,CVEsTime2Fix_FormattedDates910[[#This Row],[Time2Fix]]&lt;100),1,0)</f>
        <v>0</v>
      </c>
      <c r="H956">
        <f>IF(AND(CVEsTime2Fix_FormattedDates910[[#This Row],[Time2Fix]]&gt;99,CVEsTime2Fix_FormattedDates910[[#This Row],[Time2Fix]]&lt;200),1,0)</f>
        <v>0</v>
      </c>
      <c r="I956">
        <f>IF(AND(CVEsTime2Fix_FormattedDates910[[#This Row],[Time2Fix]]&gt;199,CVEsTime2Fix_FormattedDates910[[#This Row],[Time2Fix]]&lt;300),1,0)</f>
        <v>0</v>
      </c>
      <c r="J956">
        <f>IF(AND(CVEsTime2Fix_FormattedDates910[[#This Row],[Time2Fix]]&gt;299,CVEsTime2Fix_FormattedDates910[[#This Row],[Time2Fix]]&lt;400),1,0)</f>
        <v>1</v>
      </c>
      <c r="K956">
        <f>IF(AND(CVEsTime2Fix_FormattedDates910[[#This Row],[Time2Fix]]&gt;399,CVEsTime2Fix_FormattedDates910[[#This Row],[Time2Fix]]&lt;500),1,0)</f>
        <v>0</v>
      </c>
      <c r="L956">
        <f>IF(AND(CVEsTime2Fix_FormattedDates910[[#This Row],[Time2Fix]]&gt;499,CVEsTime2Fix_FormattedDates910[[#This Row],[Time2Fix]]&lt;1000),1,0)</f>
        <v>0</v>
      </c>
    </row>
    <row r="957" spans="1:12" hidden="1" x14ac:dyDescent="0.25">
      <c r="A957" t="s">
        <v>836</v>
      </c>
      <c r="B957" s="11">
        <v>43921</v>
      </c>
      <c r="C957" s="11" t="s">
        <v>1185</v>
      </c>
      <c r="D957" s="15">
        <v>307</v>
      </c>
      <c r="E957">
        <f>IF(CVEsTime2Fix_FormattedDates910[[#This Row],[Time2Fix]]&lt;0,1,0)</f>
        <v>0</v>
      </c>
      <c r="F957">
        <f>IF(AND(CVEsTime2Fix_FormattedDates910[[#This Row],[Time2Fix]]&gt;0,CVEsTime2Fix_FormattedDates910[[#This Row],[Time2Fix]]&lt;50),1,0)</f>
        <v>0</v>
      </c>
      <c r="G957">
        <f>IF(AND(CVEsTime2Fix_FormattedDates910[[#This Row],[Time2Fix]]&gt;49,CVEsTime2Fix_FormattedDates910[[#This Row],[Time2Fix]]&lt;100),1,0)</f>
        <v>0</v>
      </c>
      <c r="H957">
        <f>IF(AND(CVEsTime2Fix_FormattedDates910[[#This Row],[Time2Fix]]&gt;99,CVEsTime2Fix_FormattedDates910[[#This Row],[Time2Fix]]&lt;200),1,0)</f>
        <v>0</v>
      </c>
      <c r="I957">
        <f>IF(AND(CVEsTime2Fix_FormattedDates910[[#This Row],[Time2Fix]]&gt;199,CVEsTime2Fix_FormattedDates910[[#This Row],[Time2Fix]]&lt;300),1,0)</f>
        <v>0</v>
      </c>
      <c r="J957">
        <f>IF(AND(CVEsTime2Fix_FormattedDates910[[#This Row],[Time2Fix]]&gt;299,CVEsTime2Fix_FormattedDates910[[#This Row],[Time2Fix]]&lt;400),1,0)</f>
        <v>1</v>
      </c>
      <c r="K957">
        <f>IF(AND(CVEsTime2Fix_FormattedDates910[[#This Row],[Time2Fix]]&gt;399,CVEsTime2Fix_FormattedDates910[[#This Row],[Time2Fix]]&lt;500),1,0)</f>
        <v>0</v>
      </c>
      <c r="L957">
        <f>IF(AND(CVEsTime2Fix_FormattedDates910[[#This Row],[Time2Fix]]&gt;499,CVEsTime2Fix_FormattedDates910[[#This Row],[Time2Fix]]&lt;1000),1,0)</f>
        <v>0</v>
      </c>
    </row>
    <row r="958" spans="1:12" hidden="1" x14ac:dyDescent="0.25">
      <c r="A958" t="s">
        <v>837</v>
      </c>
      <c r="B958" s="11">
        <v>43997</v>
      </c>
      <c r="C958" s="11">
        <v>44008</v>
      </c>
      <c r="D958" s="15">
        <v>11</v>
      </c>
      <c r="E958">
        <f>IF(CVEsTime2Fix_FormattedDates910[[#This Row],[Time2Fix]]&lt;0,1,0)</f>
        <v>0</v>
      </c>
      <c r="F958">
        <f>IF(AND(CVEsTime2Fix_FormattedDates910[[#This Row],[Time2Fix]]&gt;0,CVEsTime2Fix_FormattedDates910[[#This Row],[Time2Fix]]&lt;50),1,0)</f>
        <v>1</v>
      </c>
      <c r="G958">
        <f>IF(AND(CVEsTime2Fix_FormattedDates910[[#This Row],[Time2Fix]]&gt;49,CVEsTime2Fix_FormattedDates910[[#This Row],[Time2Fix]]&lt;100),1,0)</f>
        <v>0</v>
      </c>
      <c r="H958">
        <f>IF(AND(CVEsTime2Fix_FormattedDates910[[#This Row],[Time2Fix]]&gt;99,CVEsTime2Fix_FormattedDates910[[#This Row],[Time2Fix]]&lt;200),1,0)</f>
        <v>0</v>
      </c>
      <c r="I958">
        <f>IF(AND(CVEsTime2Fix_FormattedDates910[[#This Row],[Time2Fix]]&gt;199,CVEsTime2Fix_FormattedDates910[[#This Row],[Time2Fix]]&lt;300),1,0)</f>
        <v>0</v>
      </c>
      <c r="J958">
        <f>IF(AND(CVEsTime2Fix_FormattedDates910[[#This Row],[Time2Fix]]&gt;299,CVEsTime2Fix_FormattedDates910[[#This Row],[Time2Fix]]&lt;400),1,0)</f>
        <v>0</v>
      </c>
      <c r="K958">
        <f>IF(AND(CVEsTime2Fix_FormattedDates910[[#This Row],[Time2Fix]]&gt;399,CVEsTime2Fix_FormattedDates910[[#This Row],[Time2Fix]]&lt;500),1,0)</f>
        <v>0</v>
      </c>
      <c r="L958">
        <f>IF(AND(CVEsTime2Fix_FormattedDates910[[#This Row],[Time2Fix]]&gt;499,CVEsTime2Fix_FormattedDates910[[#This Row],[Time2Fix]]&lt;1000),1,0)</f>
        <v>0</v>
      </c>
    </row>
    <row r="959" spans="1:12" hidden="1" x14ac:dyDescent="0.25">
      <c r="A959" t="s">
        <v>838</v>
      </c>
      <c r="B959" s="11">
        <v>44001</v>
      </c>
      <c r="C959" s="11">
        <v>44129</v>
      </c>
      <c r="D959" s="15">
        <v>128</v>
      </c>
      <c r="E959">
        <f>IF(CVEsTime2Fix_FormattedDates910[[#This Row],[Time2Fix]]&lt;0,1,0)</f>
        <v>0</v>
      </c>
      <c r="F959">
        <f>IF(AND(CVEsTime2Fix_FormattedDates910[[#This Row],[Time2Fix]]&gt;0,CVEsTime2Fix_FormattedDates910[[#This Row],[Time2Fix]]&lt;50),1,0)</f>
        <v>0</v>
      </c>
      <c r="G959">
        <f>IF(AND(CVEsTime2Fix_FormattedDates910[[#This Row],[Time2Fix]]&gt;49,CVEsTime2Fix_FormattedDates910[[#This Row],[Time2Fix]]&lt;100),1,0)</f>
        <v>0</v>
      </c>
      <c r="H959">
        <f>IF(AND(CVEsTime2Fix_FormattedDates910[[#This Row],[Time2Fix]]&gt;99,CVEsTime2Fix_FormattedDates910[[#This Row],[Time2Fix]]&lt;200),1,0)</f>
        <v>1</v>
      </c>
      <c r="I959">
        <f>IF(AND(CVEsTime2Fix_FormattedDates910[[#This Row],[Time2Fix]]&gt;199,CVEsTime2Fix_FormattedDates910[[#This Row],[Time2Fix]]&lt;300),1,0)</f>
        <v>0</v>
      </c>
      <c r="J959">
        <f>IF(AND(CVEsTime2Fix_FormattedDates910[[#This Row],[Time2Fix]]&gt;299,CVEsTime2Fix_FormattedDates910[[#This Row],[Time2Fix]]&lt;400),1,0)</f>
        <v>0</v>
      </c>
      <c r="K959">
        <f>IF(AND(CVEsTime2Fix_FormattedDates910[[#This Row],[Time2Fix]]&gt;399,CVEsTime2Fix_FormattedDates910[[#This Row],[Time2Fix]]&lt;500),1,0)</f>
        <v>0</v>
      </c>
      <c r="L959">
        <f>IF(AND(CVEsTime2Fix_FormattedDates910[[#This Row],[Time2Fix]]&gt;499,CVEsTime2Fix_FormattedDates910[[#This Row],[Time2Fix]]&lt;1000),1,0)</f>
        <v>0</v>
      </c>
    </row>
    <row r="960" spans="1:12" hidden="1" x14ac:dyDescent="0.25">
      <c r="A960" t="s">
        <v>839</v>
      </c>
      <c r="B960" s="11">
        <v>43802</v>
      </c>
      <c r="C960" s="11">
        <v>44173</v>
      </c>
      <c r="D960" s="15">
        <v>371</v>
      </c>
      <c r="E960">
        <f>IF(CVEsTime2Fix_FormattedDates910[[#This Row],[Time2Fix]]&lt;0,1,0)</f>
        <v>0</v>
      </c>
      <c r="F960">
        <f>IF(AND(CVEsTime2Fix_FormattedDates910[[#This Row],[Time2Fix]]&gt;0,CVEsTime2Fix_FormattedDates910[[#This Row],[Time2Fix]]&lt;50),1,0)</f>
        <v>0</v>
      </c>
      <c r="G960">
        <f>IF(AND(CVEsTime2Fix_FormattedDates910[[#This Row],[Time2Fix]]&gt;49,CVEsTime2Fix_FormattedDates910[[#This Row],[Time2Fix]]&lt;100),1,0)</f>
        <v>0</v>
      </c>
      <c r="H960">
        <f>IF(AND(CVEsTime2Fix_FormattedDates910[[#This Row],[Time2Fix]]&gt;99,CVEsTime2Fix_FormattedDates910[[#This Row],[Time2Fix]]&lt;200),1,0)</f>
        <v>0</v>
      </c>
      <c r="I960">
        <f>IF(AND(CVEsTime2Fix_FormattedDates910[[#This Row],[Time2Fix]]&gt;199,CVEsTime2Fix_FormattedDates910[[#This Row],[Time2Fix]]&lt;300),1,0)</f>
        <v>0</v>
      </c>
      <c r="J960">
        <f>IF(AND(CVEsTime2Fix_FormattedDates910[[#This Row],[Time2Fix]]&gt;299,CVEsTime2Fix_FormattedDates910[[#This Row],[Time2Fix]]&lt;400),1,0)</f>
        <v>1</v>
      </c>
      <c r="K960">
        <f>IF(AND(CVEsTime2Fix_FormattedDates910[[#This Row],[Time2Fix]]&gt;399,CVEsTime2Fix_FormattedDates910[[#This Row],[Time2Fix]]&lt;500),1,0)</f>
        <v>0</v>
      </c>
      <c r="L960">
        <f>IF(AND(CVEsTime2Fix_FormattedDates910[[#This Row],[Time2Fix]]&gt;499,CVEsTime2Fix_FormattedDates910[[#This Row],[Time2Fix]]&lt;1000),1,0)</f>
        <v>0</v>
      </c>
    </row>
    <row r="961" spans="1:12" hidden="1" x14ac:dyDescent="0.25">
      <c r="A961" t="s">
        <v>840</v>
      </c>
      <c r="B961" s="11">
        <v>44062</v>
      </c>
      <c r="C961" s="11" t="s">
        <v>1186</v>
      </c>
      <c r="D961" s="15">
        <v>174</v>
      </c>
      <c r="E961">
        <f>IF(CVEsTime2Fix_FormattedDates910[[#This Row],[Time2Fix]]&lt;0,1,0)</f>
        <v>0</v>
      </c>
      <c r="F961">
        <f>IF(AND(CVEsTime2Fix_FormattedDates910[[#This Row],[Time2Fix]]&gt;0,CVEsTime2Fix_FormattedDates910[[#This Row],[Time2Fix]]&lt;50),1,0)</f>
        <v>0</v>
      </c>
      <c r="G961">
        <f>IF(AND(CVEsTime2Fix_FormattedDates910[[#This Row],[Time2Fix]]&gt;49,CVEsTime2Fix_FormattedDates910[[#This Row],[Time2Fix]]&lt;100),1,0)</f>
        <v>0</v>
      </c>
      <c r="H961">
        <f>IF(AND(CVEsTime2Fix_FormattedDates910[[#This Row],[Time2Fix]]&gt;99,CVEsTime2Fix_FormattedDates910[[#This Row],[Time2Fix]]&lt;200),1,0)</f>
        <v>1</v>
      </c>
      <c r="I961">
        <f>IF(AND(CVEsTime2Fix_FormattedDates910[[#This Row],[Time2Fix]]&gt;199,CVEsTime2Fix_FormattedDates910[[#This Row],[Time2Fix]]&lt;300),1,0)</f>
        <v>0</v>
      </c>
      <c r="J961">
        <f>IF(AND(CVEsTime2Fix_FormattedDates910[[#This Row],[Time2Fix]]&gt;299,CVEsTime2Fix_FormattedDates910[[#This Row],[Time2Fix]]&lt;400),1,0)</f>
        <v>0</v>
      </c>
      <c r="K961">
        <f>IF(AND(CVEsTime2Fix_FormattedDates910[[#This Row],[Time2Fix]]&gt;399,CVEsTime2Fix_FormattedDates910[[#This Row],[Time2Fix]]&lt;500),1,0)</f>
        <v>0</v>
      </c>
      <c r="L961">
        <f>IF(AND(CVEsTime2Fix_FormattedDates910[[#This Row],[Time2Fix]]&gt;499,CVEsTime2Fix_FormattedDates910[[#This Row],[Time2Fix]]&lt;1000),1,0)</f>
        <v>0</v>
      </c>
    </row>
    <row r="962" spans="1:12" hidden="1" x14ac:dyDescent="0.25">
      <c r="A962" t="s">
        <v>842</v>
      </c>
      <c r="B962" s="11">
        <v>44163</v>
      </c>
      <c r="C962" s="11" t="s">
        <v>1187</v>
      </c>
      <c r="D962" s="15">
        <v>74</v>
      </c>
      <c r="E962">
        <f>IF(CVEsTime2Fix_FormattedDates910[[#This Row],[Time2Fix]]&lt;0,1,0)</f>
        <v>0</v>
      </c>
      <c r="F962">
        <f>IF(AND(CVEsTime2Fix_FormattedDates910[[#This Row],[Time2Fix]]&gt;0,CVEsTime2Fix_FormattedDates910[[#This Row],[Time2Fix]]&lt;50),1,0)</f>
        <v>0</v>
      </c>
      <c r="G962">
        <f>IF(AND(CVEsTime2Fix_FormattedDates910[[#This Row],[Time2Fix]]&gt;49,CVEsTime2Fix_FormattedDates910[[#This Row],[Time2Fix]]&lt;100),1,0)</f>
        <v>1</v>
      </c>
      <c r="H962">
        <f>IF(AND(CVEsTime2Fix_FormattedDates910[[#This Row],[Time2Fix]]&gt;99,CVEsTime2Fix_FormattedDates910[[#This Row],[Time2Fix]]&lt;200),1,0)</f>
        <v>0</v>
      </c>
      <c r="I962">
        <f>IF(AND(CVEsTime2Fix_FormattedDates910[[#This Row],[Time2Fix]]&gt;199,CVEsTime2Fix_FormattedDates910[[#This Row],[Time2Fix]]&lt;300),1,0)</f>
        <v>0</v>
      </c>
      <c r="J962">
        <f>IF(AND(CVEsTime2Fix_FormattedDates910[[#This Row],[Time2Fix]]&gt;299,CVEsTime2Fix_FormattedDates910[[#This Row],[Time2Fix]]&lt;400),1,0)</f>
        <v>0</v>
      </c>
      <c r="K962">
        <f>IF(AND(CVEsTime2Fix_FormattedDates910[[#This Row],[Time2Fix]]&gt;399,CVEsTime2Fix_FormattedDates910[[#This Row],[Time2Fix]]&lt;500),1,0)</f>
        <v>0</v>
      </c>
      <c r="L962">
        <f>IF(AND(CVEsTime2Fix_FormattedDates910[[#This Row],[Time2Fix]]&gt;499,CVEsTime2Fix_FormattedDates910[[#This Row],[Time2Fix]]&lt;1000),1,0)</f>
        <v>0</v>
      </c>
    </row>
    <row r="963" spans="1:12" hidden="1" x14ac:dyDescent="0.25">
      <c r="A963" t="s">
        <v>843</v>
      </c>
      <c r="B963" s="11">
        <v>44182</v>
      </c>
      <c r="C963" s="11" t="s">
        <v>1188</v>
      </c>
      <c r="D963" s="15">
        <v>12</v>
      </c>
      <c r="E963">
        <f>IF(CVEsTime2Fix_FormattedDates910[[#This Row],[Time2Fix]]&lt;0,1,0)</f>
        <v>0</v>
      </c>
      <c r="F963">
        <f>IF(AND(CVEsTime2Fix_FormattedDates910[[#This Row],[Time2Fix]]&gt;0,CVEsTime2Fix_FormattedDates910[[#This Row],[Time2Fix]]&lt;50),1,0)</f>
        <v>1</v>
      </c>
      <c r="G963">
        <f>IF(AND(CVEsTime2Fix_FormattedDates910[[#This Row],[Time2Fix]]&gt;49,CVEsTime2Fix_FormattedDates910[[#This Row],[Time2Fix]]&lt;100),1,0)</f>
        <v>0</v>
      </c>
      <c r="H963">
        <f>IF(AND(CVEsTime2Fix_FormattedDates910[[#This Row],[Time2Fix]]&gt;99,CVEsTime2Fix_FormattedDates910[[#This Row],[Time2Fix]]&lt;200),1,0)</f>
        <v>0</v>
      </c>
      <c r="I963">
        <f>IF(AND(CVEsTime2Fix_FormattedDates910[[#This Row],[Time2Fix]]&gt;199,CVEsTime2Fix_FormattedDates910[[#This Row],[Time2Fix]]&lt;300),1,0)</f>
        <v>0</v>
      </c>
      <c r="J963">
        <f>IF(AND(CVEsTime2Fix_FormattedDates910[[#This Row],[Time2Fix]]&gt;299,CVEsTime2Fix_FormattedDates910[[#This Row],[Time2Fix]]&lt;400),1,0)</f>
        <v>0</v>
      </c>
      <c r="K963">
        <f>IF(AND(CVEsTime2Fix_FormattedDates910[[#This Row],[Time2Fix]]&gt;399,CVEsTime2Fix_FormattedDates910[[#This Row],[Time2Fix]]&lt;500),1,0)</f>
        <v>0</v>
      </c>
      <c r="L963">
        <f>IF(AND(CVEsTime2Fix_FormattedDates910[[#This Row],[Time2Fix]]&gt;499,CVEsTime2Fix_FormattedDates910[[#This Row],[Time2Fix]]&lt;1000),1,0)</f>
        <v>0</v>
      </c>
    </row>
    <row r="964" spans="1:12" hidden="1" x14ac:dyDescent="0.25">
      <c r="A964" t="s">
        <v>845</v>
      </c>
      <c r="B964" s="11">
        <v>44182</v>
      </c>
      <c r="C964" s="11" t="s">
        <v>1188</v>
      </c>
      <c r="D964" s="15">
        <v>12</v>
      </c>
      <c r="E964">
        <f>IF(CVEsTime2Fix_FormattedDates910[[#This Row],[Time2Fix]]&lt;0,1,0)</f>
        <v>0</v>
      </c>
      <c r="F964">
        <f>IF(AND(CVEsTime2Fix_FormattedDates910[[#This Row],[Time2Fix]]&gt;0,CVEsTime2Fix_FormattedDates910[[#This Row],[Time2Fix]]&lt;50),1,0)</f>
        <v>1</v>
      </c>
      <c r="G964">
        <f>IF(AND(CVEsTime2Fix_FormattedDates910[[#This Row],[Time2Fix]]&gt;49,CVEsTime2Fix_FormattedDates910[[#This Row],[Time2Fix]]&lt;100),1,0)</f>
        <v>0</v>
      </c>
      <c r="H964">
        <f>IF(AND(CVEsTime2Fix_FormattedDates910[[#This Row],[Time2Fix]]&gt;99,CVEsTime2Fix_FormattedDates910[[#This Row],[Time2Fix]]&lt;200),1,0)</f>
        <v>0</v>
      </c>
      <c r="I964">
        <f>IF(AND(CVEsTime2Fix_FormattedDates910[[#This Row],[Time2Fix]]&gt;199,CVEsTime2Fix_FormattedDates910[[#This Row],[Time2Fix]]&lt;300),1,0)</f>
        <v>0</v>
      </c>
      <c r="J964">
        <f>IF(AND(CVEsTime2Fix_FormattedDates910[[#This Row],[Time2Fix]]&gt;299,CVEsTime2Fix_FormattedDates910[[#This Row],[Time2Fix]]&lt;400),1,0)</f>
        <v>0</v>
      </c>
      <c r="K964">
        <f>IF(AND(CVEsTime2Fix_FormattedDates910[[#This Row],[Time2Fix]]&gt;399,CVEsTime2Fix_FormattedDates910[[#This Row],[Time2Fix]]&lt;500),1,0)</f>
        <v>0</v>
      </c>
      <c r="L964">
        <f>IF(AND(CVEsTime2Fix_FormattedDates910[[#This Row],[Time2Fix]]&gt;499,CVEsTime2Fix_FormattedDates910[[#This Row],[Time2Fix]]&lt;1000),1,0)</f>
        <v>0</v>
      </c>
    </row>
    <row r="965" spans="1:12" hidden="1" x14ac:dyDescent="0.25">
      <c r="A965" t="s">
        <v>847</v>
      </c>
      <c r="B965" s="11">
        <v>44182</v>
      </c>
      <c r="C965" s="11" t="s">
        <v>1188</v>
      </c>
      <c r="D965" s="15">
        <v>12</v>
      </c>
      <c r="E965">
        <f>IF(CVEsTime2Fix_FormattedDates910[[#This Row],[Time2Fix]]&lt;0,1,0)</f>
        <v>0</v>
      </c>
      <c r="F965">
        <f>IF(AND(CVEsTime2Fix_FormattedDates910[[#This Row],[Time2Fix]]&gt;0,CVEsTime2Fix_FormattedDates910[[#This Row],[Time2Fix]]&lt;50),1,0)</f>
        <v>1</v>
      </c>
      <c r="G965">
        <f>IF(AND(CVEsTime2Fix_FormattedDates910[[#This Row],[Time2Fix]]&gt;49,CVEsTime2Fix_FormattedDates910[[#This Row],[Time2Fix]]&lt;100),1,0)</f>
        <v>0</v>
      </c>
      <c r="H965">
        <f>IF(AND(CVEsTime2Fix_FormattedDates910[[#This Row],[Time2Fix]]&gt;99,CVEsTime2Fix_FormattedDates910[[#This Row],[Time2Fix]]&lt;200),1,0)</f>
        <v>0</v>
      </c>
      <c r="I965">
        <f>IF(AND(CVEsTime2Fix_FormattedDates910[[#This Row],[Time2Fix]]&gt;199,CVEsTime2Fix_FormattedDates910[[#This Row],[Time2Fix]]&lt;300),1,0)</f>
        <v>0</v>
      </c>
      <c r="J965">
        <f>IF(AND(CVEsTime2Fix_FormattedDates910[[#This Row],[Time2Fix]]&gt;299,CVEsTime2Fix_FormattedDates910[[#This Row],[Time2Fix]]&lt;400),1,0)</f>
        <v>0</v>
      </c>
      <c r="K965">
        <f>IF(AND(CVEsTime2Fix_FormattedDates910[[#This Row],[Time2Fix]]&gt;399,CVEsTime2Fix_FormattedDates910[[#This Row],[Time2Fix]]&lt;500),1,0)</f>
        <v>0</v>
      </c>
      <c r="L965">
        <f>IF(AND(CVEsTime2Fix_FormattedDates910[[#This Row],[Time2Fix]]&gt;499,CVEsTime2Fix_FormattedDates910[[#This Row],[Time2Fix]]&lt;1000),1,0)</f>
        <v>0</v>
      </c>
    </row>
    <row r="966" spans="1:12" hidden="1" x14ac:dyDescent="0.25">
      <c r="A966" t="s">
        <v>849</v>
      </c>
      <c r="B966" s="11">
        <v>44182</v>
      </c>
      <c r="C966" s="11">
        <v>44195</v>
      </c>
      <c r="D966" s="15">
        <v>13</v>
      </c>
      <c r="E966">
        <f>IF(CVEsTime2Fix_FormattedDates910[[#This Row],[Time2Fix]]&lt;0,1,0)</f>
        <v>0</v>
      </c>
      <c r="F966">
        <f>IF(AND(CVEsTime2Fix_FormattedDates910[[#This Row],[Time2Fix]]&gt;0,CVEsTime2Fix_FormattedDates910[[#This Row],[Time2Fix]]&lt;50),1,0)</f>
        <v>1</v>
      </c>
      <c r="G966">
        <f>IF(AND(CVEsTime2Fix_FormattedDates910[[#This Row],[Time2Fix]]&gt;49,CVEsTime2Fix_FormattedDates910[[#This Row],[Time2Fix]]&lt;100),1,0)</f>
        <v>0</v>
      </c>
      <c r="H966">
        <f>IF(AND(CVEsTime2Fix_FormattedDates910[[#This Row],[Time2Fix]]&gt;99,CVEsTime2Fix_FormattedDates910[[#This Row],[Time2Fix]]&lt;200),1,0)</f>
        <v>0</v>
      </c>
      <c r="I966">
        <f>IF(AND(CVEsTime2Fix_FormattedDates910[[#This Row],[Time2Fix]]&gt;199,CVEsTime2Fix_FormattedDates910[[#This Row],[Time2Fix]]&lt;300),1,0)</f>
        <v>0</v>
      </c>
      <c r="J966">
        <f>IF(AND(CVEsTime2Fix_FormattedDates910[[#This Row],[Time2Fix]]&gt;299,CVEsTime2Fix_FormattedDates910[[#This Row],[Time2Fix]]&lt;400),1,0)</f>
        <v>0</v>
      </c>
      <c r="K966">
        <f>IF(AND(CVEsTime2Fix_FormattedDates910[[#This Row],[Time2Fix]]&gt;399,CVEsTime2Fix_FormattedDates910[[#This Row],[Time2Fix]]&lt;500),1,0)</f>
        <v>0</v>
      </c>
      <c r="L966">
        <f>IF(AND(CVEsTime2Fix_FormattedDates910[[#This Row],[Time2Fix]]&gt;499,CVEsTime2Fix_FormattedDates910[[#This Row],[Time2Fix]]&lt;1000),1,0)</f>
        <v>0</v>
      </c>
    </row>
    <row r="967" spans="1:12" hidden="1" x14ac:dyDescent="0.25">
      <c r="A967" t="s">
        <v>851</v>
      </c>
      <c r="B967" s="11">
        <v>44221</v>
      </c>
      <c r="C967" s="11"/>
      <c r="D967" s="15"/>
      <c r="E967">
        <f>IF(CVEsTime2Fix_FormattedDates910[[#This Row],[Time2Fix]]&lt;0,1,0)</f>
        <v>0</v>
      </c>
      <c r="F967">
        <f>IF(AND(CVEsTime2Fix_FormattedDates910[[#This Row],[Time2Fix]]&gt;0,CVEsTime2Fix_FormattedDates910[[#This Row],[Time2Fix]]&lt;50),1,0)</f>
        <v>0</v>
      </c>
      <c r="G967">
        <f>IF(AND(CVEsTime2Fix_FormattedDates910[[#This Row],[Time2Fix]]&gt;49,CVEsTime2Fix_FormattedDates910[[#This Row],[Time2Fix]]&lt;100),1,0)</f>
        <v>0</v>
      </c>
      <c r="H967">
        <f>IF(AND(CVEsTime2Fix_FormattedDates910[[#This Row],[Time2Fix]]&gt;99,CVEsTime2Fix_FormattedDates910[[#This Row],[Time2Fix]]&lt;200),1,0)</f>
        <v>0</v>
      </c>
      <c r="I967">
        <f>IF(AND(CVEsTime2Fix_FormattedDates910[[#This Row],[Time2Fix]]&gt;199,CVEsTime2Fix_FormattedDates910[[#This Row],[Time2Fix]]&lt;300),1,0)</f>
        <v>0</v>
      </c>
      <c r="J967">
        <f>IF(AND(CVEsTime2Fix_FormattedDates910[[#This Row],[Time2Fix]]&gt;299,CVEsTime2Fix_FormattedDates910[[#This Row],[Time2Fix]]&lt;400),1,0)</f>
        <v>0</v>
      </c>
      <c r="K967">
        <f>IF(AND(CVEsTime2Fix_FormattedDates910[[#This Row],[Time2Fix]]&gt;399,CVEsTime2Fix_FormattedDates910[[#This Row],[Time2Fix]]&lt;500),1,0)</f>
        <v>0</v>
      </c>
      <c r="L967">
        <f>IF(AND(CVEsTime2Fix_FormattedDates910[[#This Row],[Time2Fix]]&gt;499,CVEsTime2Fix_FormattedDates910[[#This Row],[Time2Fix]]&lt;1000),1,0)</f>
        <v>0</v>
      </c>
    </row>
    <row r="968" spans="1:12" hidden="1" x14ac:dyDescent="0.25">
      <c r="A968" t="s">
        <v>852</v>
      </c>
      <c r="B968" s="11">
        <v>44221</v>
      </c>
      <c r="C968" s="11"/>
      <c r="D968" s="15"/>
      <c r="E968">
        <f>IF(CVEsTime2Fix_FormattedDates910[[#This Row],[Time2Fix]]&lt;0,1,0)</f>
        <v>0</v>
      </c>
      <c r="F968">
        <f>IF(AND(CVEsTime2Fix_FormattedDates910[[#This Row],[Time2Fix]]&gt;0,CVEsTime2Fix_FormattedDates910[[#This Row],[Time2Fix]]&lt;50),1,0)</f>
        <v>0</v>
      </c>
      <c r="G968">
        <f>IF(AND(CVEsTime2Fix_FormattedDates910[[#This Row],[Time2Fix]]&gt;49,CVEsTime2Fix_FormattedDates910[[#This Row],[Time2Fix]]&lt;100),1,0)</f>
        <v>0</v>
      </c>
      <c r="H968">
        <f>IF(AND(CVEsTime2Fix_FormattedDates910[[#This Row],[Time2Fix]]&gt;99,CVEsTime2Fix_FormattedDates910[[#This Row],[Time2Fix]]&lt;200),1,0)</f>
        <v>0</v>
      </c>
      <c r="I968">
        <f>IF(AND(CVEsTime2Fix_FormattedDates910[[#This Row],[Time2Fix]]&gt;199,CVEsTime2Fix_FormattedDates910[[#This Row],[Time2Fix]]&lt;300),1,0)</f>
        <v>0</v>
      </c>
      <c r="J968">
        <f>IF(AND(CVEsTime2Fix_FormattedDates910[[#This Row],[Time2Fix]]&gt;299,CVEsTime2Fix_FormattedDates910[[#This Row],[Time2Fix]]&lt;400),1,0)</f>
        <v>0</v>
      </c>
      <c r="K968">
        <f>IF(AND(CVEsTime2Fix_FormattedDates910[[#This Row],[Time2Fix]]&gt;399,CVEsTime2Fix_FormattedDates910[[#This Row],[Time2Fix]]&lt;500),1,0)</f>
        <v>0</v>
      </c>
      <c r="L968">
        <f>IF(AND(CVEsTime2Fix_FormattedDates910[[#This Row],[Time2Fix]]&gt;499,CVEsTime2Fix_FormattedDates910[[#This Row],[Time2Fix]]&lt;1000),1,0)</f>
        <v>0</v>
      </c>
    </row>
    <row r="969" spans="1:12" hidden="1" x14ac:dyDescent="0.25">
      <c r="A969" t="s">
        <v>853</v>
      </c>
      <c r="B969" s="11">
        <v>44221</v>
      </c>
      <c r="C969" s="11"/>
      <c r="D969" s="15"/>
      <c r="E969">
        <f>IF(CVEsTime2Fix_FormattedDates910[[#This Row],[Time2Fix]]&lt;0,1,0)</f>
        <v>0</v>
      </c>
      <c r="F969">
        <f>IF(AND(CVEsTime2Fix_FormattedDates910[[#This Row],[Time2Fix]]&gt;0,CVEsTime2Fix_FormattedDates910[[#This Row],[Time2Fix]]&lt;50),1,0)</f>
        <v>0</v>
      </c>
      <c r="G969">
        <f>IF(AND(CVEsTime2Fix_FormattedDates910[[#This Row],[Time2Fix]]&gt;49,CVEsTime2Fix_FormattedDates910[[#This Row],[Time2Fix]]&lt;100),1,0)</f>
        <v>0</v>
      </c>
      <c r="H969">
        <f>IF(AND(CVEsTime2Fix_FormattedDates910[[#This Row],[Time2Fix]]&gt;99,CVEsTime2Fix_FormattedDates910[[#This Row],[Time2Fix]]&lt;200),1,0)</f>
        <v>0</v>
      </c>
      <c r="I969">
        <f>IF(AND(CVEsTime2Fix_FormattedDates910[[#This Row],[Time2Fix]]&gt;199,CVEsTime2Fix_FormattedDates910[[#This Row],[Time2Fix]]&lt;300),1,0)</f>
        <v>0</v>
      </c>
      <c r="J969">
        <f>IF(AND(CVEsTime2Fix_FormattedDates910[[#This Row],[Time2Fix]]&gt;299,CVEsTime2Fix_FormattedDates910[[#This Row],[Time2Fix]]&lt;400),1,0)</f>
        <v>0</v>
      </c>
      <c r="K969">
        <f>IF(AND(CVEsTime2Fix_FormattedDates910[[#This Row],[Time2Fix]]&gt;399,CVEsTime2Fix_FormattedDates910[[#This Row],[Time2Fix]]&lt;500),1,0)</f>
        <v>0</v>
      </c>
      <c r="L969">
        <f>IF(AND(CVEsTime2Fix_FormattedDates910[[#This Row],[Time2Fix]]&gt;499,CVEsTime2Fix_FormattedDates910[[#This Row],[Time2Fix]]&lt;1000),1,0)</f>
        <v>0</v>
      </c>
    </row>
    <row r="970" spans="1:12" hidden="1" x14ac:dyDescent="0.25">
      <c r="A970" t="s">
        <v>854</v>
      </c>
      <c r="B970" s="11">
        <v>44221</v>
      </c>
      <c r="C970" s="11"/>
      <c r="D970" s="15"/>
      <c r="E970">
        <f>IF(CVEsTime2Fix_FormattedDates910[[#This Row],[Time2Fix]]&lt;0,1,0)</f>
        <v>0</v>
      </c>
      <c r="F970">
        <f>IF(AND(CVEsTime2Fix_FormattedDates910[[#This Row],[Time2Fix]]&gt;0,CVEsTime2Fix_FormattedDates910[[#This Row],[Time2Fix]]&lt;50),1,0)</f>
        <v>0</v>
      </c>
      <c r="G970">
        <f>IF(AND(CVEsTime2Fix_FormattedDates910[[#This Row],[Time2Fix]]&gt;49,CVEsTime2Fix_FormattedDates910[[#This Row],[Time2Fix]]&lt;100),1,0)</f>
        <v>0</v>
      </c>
      <c r="H970">
        <f>IF(AND(CVEsTime2Fix_FormattedDates910[[#This Row],[Time2Fix]]&gt;99,CVEsTime2Fix_FormattedDates910[[#This Row],[Time2Fix]]&lt;200),1,0)</f>
        <v>0</v>
      </c>
      <c r="I970">
        <f>IF(AND(CVEsTime2Fix_FormattedDates910[[#This Row],[Time2Fix]]&gt;199,CVEsTime2Fix_FormattedDates910[[#This Row],[Time2Fix]]&lt;300),1,0)</f>
        <v>0</v>
      </c>
      <c r="J970">
        <f>IF(AND(CVEsTime2Fix_FormattedDates910[[#This Row],[Time2Fix]]&gt;299,CVEsTime2Fix_FormattedDates910[[#This Row],[Time2Fix]]&lt;400),1,0)</f>
        <v>0</v>
      </c>
      <c r="K970">
        <f>IF(AND(CVEsTime2Fix_FormattedDates910[[#This Row],[Time2Fix]]&gt;399,CVEsTime2Fix_FormattedDates910[[#This Row],[Time2Fix]]&lt;500),1,0)</f>
        <v>0</v>
      </c>
      <c r="L970">
        <f>IF(AND(CVEsTime2Fix_FormattedDates910[[#This Row],[Time2Fix]]&gt;499,CVEsTime2Fix_FormattedDates910[[#This Row],[Time2Fix]]&lt;1000),1,0)</f>
        <v>0</v>
      </c>
    </row>
    <row r="971" spans="1:12" hidden="1" x14ac:dyDescent="0.25">
      <c r="A971" t="s">
        <v>855</v>
      </c>
      <c r="B971" s="11">
        <v>44221</v>
      </c>
      <c r="C971" s="11"/>
      <c r="D971" s="15"/>
      <c r="E971">
        <f>IF(CVEsTime2Fix_FormattedDates910[[#This Row],[Time2Fix]]&lt;0,1,0)</f>
        <v>0</v>
      </c>
      <c r="F971">
        <f>IF(AND(CVEsTime2Fix_FormattedDates910[[#This Row],[Time2Fix]]&gt;0,CVEsTime2Fix_FormattedDates910[[#This Row],[Time2Fix]]&lt;50),1,0)</f>
        <v>0</v>
      </c>
      <c r="G971">
        <f>IF(AND(CVEsTime2Fix_FormattedDates910[[#This Row],[Time2Fix]]&gt;49,CVEsTime2Fix_FormattedDates910[[#This Row],[Time2Fix]]&lt;100),1,0)</f>
        <v>0</v>
      </c>
      <c r="H971">
        <f>IF(AND(CVEsTime2Fix_FormattedDates910[[#This Row],[Time2Fix]]&gt;99,CVEsTime2Fix_FormattedDates910[[#This Row],[Time2Fix]]&lt;200),1,0)</f>
        <v>0</v>
      </c>
      <c r="I971">
        <f>IF(AND(CVEsTime2Fix_FormattedDates910[[#This Row],[Time2Fix]]&gt;199,CVEsTime2Fix_FormattedDates910[[#This Row],[Time2Fix]]&lt;300),1,0)</f>
        <v>0</v>
      </c>
      <c r="J971">
        <f>IF(AND(CVEsTime2Fix_FormattedDates910[[#This Row],[Time2Fix]]&gt;299,CVEsTime2Fix_FormattedDates910[[#This Row],[Time2Fix]]&lt;400),1,0)</f>
        <v>0</v>
      </c>
      <c r="K971">
        <f>IF(AND(CVEsTime2Fix_FormattedDates910[[#This Row],[Time2Fix]]&gt;399,CVEsTime2Fix_FormattedDates910[[#This Row],[Time2Fix]]&lt;500),1,0)</f>
        <v>0</v>
      </c>
      <c r="L971">
        <f>IF(AND(CVEsTime2Fix_FormattedDates910[[#This Row],[Time2Fix]]&gt;499,CVEsTime2Fix_FormattedDates910[[#This Row],[Time2Fix]]&lt;1000),1,0)</f>
        <v>0</v>
      </c>
    </row>
    <row r="972" spans="1:12" hidden="1" x14ac:dyDescent="0.25">
      <c r="A972" t="s">
        <v>856</v>
      </c>
      <c r="B972" s="11">
        <v>44221</v>
      </c>
      <c r="C972" s="11"/>
      <c r="D972" s="15"/>
      <c r="E972">
        <f>IF(CVEsTime2Fix_FormattedDates910[[#This Row],[Time2Fix]]&lt;0,1,0)</f>
        <v>0</v>
      </c>
      <c r="F972">
        <f>IF(AND(CVEsTime2Fix_FormattedDates910[[#This Row],[Time2Fix]]&gt;0,CVEsTime2Fix_FormattedDates910[[#This Row],[Time2Fix]]&lt;50),1,0)</f>
        <v>0</v>
      </c>
      <c r="G972">
        <f>IF(AND(CVEsTime2Fix_FormattedDates910[[#This Row],[Time2Fix]]&gt;49,CVEsTime2Fix_FormattedDates910[[#This Row],[Time2Fix]]&lt;100),1,0)</f>
        <v>0</v>
      </c>
      <c r="H972">
        <f>IF(AND(CVEsTime2Fix_FormattedDates910[[#This Row],[Time2Fix]]&gt;99,CVEsTime2Fix_FormattedDates910[[#This Row],[Time2Fix]]&lt;200),1,0)</f>
        <v>0</v>
      </c>
      <c r="I972">
        <f>IF(AND(CVEsTime2Fix_FormattedDates910[[#This Row],[Time2Fix]]&gt;199,CVEsTime2Fix_FormattedDates910[[#This Row],[Time2Fix]]&lt;300),1,0)</f>
        <v>0</v>
      </c>
      <c r="J972">
        <f>IF(AND(CVEsTime2Fix_FormattedDates910[[#This Row],[Time2Fix]]&gt;299,CVEsTime2Fix_FormattedDates910[[#This Row],[Time2Fix]]&lt;400),1,0)</f>
        <v>0</v>
      </c>
      <c r="K972">
        <f>IF(AND(CVEsTime2Fix_FormattedDates910[[#This Row],[Time2Fix]]&gt;399,CVEsTime2Fix_FormattedDates910[[#This Row],[Time2Fix]]&lt;500),1,0)</f>
        <v>0</v>
      </c>
      <c r="L972">
        <f>IF(AND(CVEsTime2Fix_FormattedDates910[[#This Row],[Time2Fix]]&gt;499,CVEsTime2Fix_FormattedDates910[[#This Row],[Time2Fix]]&lt;1000),1,0)</f>
        <v>0</v>
      </c>
    </row>
    <row r="973" spans="1:12" hidden="1" x14ac:dyDescent="0.25">
      <c r="A973" t="s">
        <v>857</v>
      </c>
      <c r="B973" s="11">
        <v>44221</v>
      </c>
      <c r="C973" s="11"/>
      <c r="D973" s="15"/>
      <c r="E973">
        <f>IF(CVEsTime2Fix_FormattedDates910[[#This Row],[Time2Fix]]&lt;0,1,0)</f>
        <v>0</v>
      </c>
      <c r="F973">
        <f>IF(AND(CVEsTime2Fix_FormattedDates910[[#This Row],[Time2Fix]]&gt;0,CVEsTime2Fix_FormattedDates910[[#This Row],[Time2Fix]]&lt;50),1,0)</f>
        <v>0</v>
      </c>
      <c r="G973">
        <f>IF(AND(CVEsTime2Fix_FormattedDates910[[#This Row],[Time2Fix]]&gt;49,CVEsTime2Fix_FormattedDates910[[#This Row],[Time2Fix]]&lt;100),1,0)</f>
        <v>0</v>
      </c>
      <c r="H973">
        <f>IF(AND(CVEsTime2Fix_FormattedDates910[[#This Row],[Time2Fix]]&gt;99,CVEsTime2Fix_FormattedDates910[[#This Row],[Time2Fix]]&lt;200),1,0)</f>
        <v>0</v>
      </c>
      <c r="I973">
        <f>IF(AND(CVEsTime2Fix_FormattedDates910[[#This Row],[Time2Fix]]&gt;199,CVEsTime2Fix_FormattedDates910[[#This Row],[Time2Fix]]&lt;300),1,0)</f>
        <v>0</v>
      </c>
      <c r="J973">
        <f>IF(AND(CVEsTime2Fix_FormattedDates910[[#This Row],[Time2Fix]]&gt;299,CVEsTime2Fix_FormattedDates910[[#This Row],[Time2Fix]]&lt;400),1,0)</f>
        <v>0</v>
      </c>
      <c r="K973">
        <f>IF(AND(CVEsTime2Fix_FormattedDates910[[#This Row],[Time2Fix]]&gt;399,CVEsTime2Fix_FormattedDates910[[#This Row],[Time2Fix]]&lt;500),1,0)</f>
        <v>0</v>
      </c>
      <c r="L973">
        <f>IF(AND(CVEsTime2Fix_FormattedDates910[[#This Row],[Time2Fix]]&gt;499,CVEsTime2Fix_FormattedDates910[[#This Row],[Time2Fix]]&lt;1000),1,0)</f>
        <v>0</v>
      </c>
    </row>
    <row r="974" spans="1:12" hidden="1" x14ac:dyDescent="0.25">
      <c r="A974" t="s">
        <v>858</v>
      </c>
      <c r="B974" s="11">
        <v>44221</v>
      </c>
      <c r="C974" s="11"/>
      <c r="D974" s="15"/>
      <c r="E974">
        <f>IF(CVEsTime2Fix_FormattedDates910[[#This Row],[Time2Fix]]&lt;0,1,0)</f>
        <v>0</v>
      </c>
      <c r="F974">
        <f>IF(AND(CVEsTime2Fix_FormattedDates910[[#This Row],[Time2Fix]]&gt;0,CVEsTime2Fix_FormattedDates910[[#This Row],[Time2Fix]]&lt;50),1,0)</f>
        <v>0</v>
      </c>
      <c r="G974">
        <f>IF(AND(CVEsTime2Fix_FormattedDates910[[#This Row],[Time2Fix]]&gt;49,CVEsTime2Fix_FormattedDates910[[#This Row],[Time2Fix]]&lt;100),1,0)</f>
        <v>0</v>
      </c>
      <c r="H974">
        <f>IF(AND(CVEsTime2Fix_FormattedDates910[[#This Row],[Time2Fix]]&gt;99,CVEsTime2Fix_FormattedDates910[[#This Row],[Time2Fix]]&lt;200),1,0)</f>
        <v>0</v>
      </c>
      <c r="I974">
        <f>IF(AND(CVEsTime2Fix_FormattedDates910[[#This Row],[Time2Fix]]&gt;199,CVEsTime2Fix_FormattedDates910[[#This Row],[Time2Fix]]&lt;300),1,0)</f>
        <v>0</v>
      </c>
      <c r="J974">
        <f>IF(AND(CVEsTime2Fix_FormattedDates910[[#This Row],[Time2Fix]]&gt;299,CVEsTime2Fix_FormattedDates910[[#This Row],[Time2Fix]]&lt;400),1,0)</f>
        <v>0</v>
      </c>
      <c r="K974">
        <f>IF(AND(CVEsTime2Fix_FormattedDates910[[#This Row],[Time2Fix]]&gt;399,CVEsTime2Fix_FormattedDates910[[#This Row],[Time2Fix]]&lt;500),1,0)</f>
        <v>0</v>
      </c>
      <c r="L974">
        <f>IF(AND(CVEsTime2Fix_FormattedDates910[[#This Row],[Time2Fix]]&gt;499,CVEsTime2Fix_FormattedDates910[[#This Row],[Time2Fix]]&lt;1000),1,0)</f>
        <v>0</v>
      </c>
    </row>
    <row r="975" spans="1:12" hidden="1" x14ac:dyDescent="0.25">
      <c r="A975" t="s">
        <v>859</v>
      </c>
      <c r="B975" s="11">
        <v>44182</v>
      </c>
      <c r="C975" s="11"/>
      <c r="D975" s="15"/>
      <c r="E975">
        <f>IF(CVEsTime2Fix_FormattedDates910[[#This Row],[Time2Fix]]&lt;0,1,0)</f>
        <v>0</v>
      </c>
      <c r="F975">
        <f>IF(AND(CVEsTime2Fix_FormattedDates910[[#This Row],[Time2Fix]]&gt;0,CVEsTime2Fix_FormattedDates910[[#This Row],[Time2Fix]]&lt;50),1,0)</f>
        <v>0</v>
      </c>
      <c r="G975">
        <f>IF(AND(CVEsTime2Fix_FormattedDates910[[#This Row],[Time2Fix]]&gt;49,CVEsTime2Fix_FormattedDates910[[#This Row],[Time2Fix]]&lt;100),1,0)</f>
        <v>0</v>
      </c>
      <c r="H975">
        <f>IF(AND(CVEsTime2Fix_FormattedDates910[[#This Row],[Time2Fix]]&gt;99,CVEsTime2Fix_FormattedDates910[[#This Row],[Time2Fix]]&lt;200),1,0)</f>
        <v>0</v>
      </c>
      <c r="I975">
        <f>IF(AND(CVEsTime2Fix_FormattedDates910[[#This Row],[Time2Fix]]&gt;199,CVEsTime2Fix_FormattedDates910[[#This Row],[Time2Fix]]&lt;300),1,0)</f>
        <v>0</v>
      </c>
      <c r="J975">
        <f>IF(AND(CVEsTime2Fix_FormattedDates910[[#This Row],[Time2Fix]]&gt;299,CVEsTime2Fix_FormattedDates910[[#This Row],[Time2Fix]]&lt;400),1,0)</f>
        <v>0</v>
      </c>
      <c r="K975">
        <f>IF(AND(CVEsTime2Fix_FormattedDates910[[#This Row],[Time2Fix]]&gt;399,CVEsTime2Fix_FormattedDates910[[#This Row],[Time2Fix]]&lt;500),1,0)</f>
        <v>0</v>
      </c>
      <c r="L975">
        <f>IF(AND(CVEsTime2Fix_FormattedDates910[[#This Row],[Time2Fix]]&gt;499,CVEsTime2Fix_FormattedDates910[[#This Row],[Time2Fix]]&lt;1000),1,0)</f>
        <v>0</v>
      </c>
    </row>
    <row r="976" spans="1:12" hidden="1" x14ac:dyDescent="0.25">
      <c r="A976" t="s">
        <v>860</v>
      </c>
      <c r="B976" s="11">
        <v>44182</v>
      </c>
      <c r="C976" s="11">
        <v>44406</v>
      </c>
      <c r="D976" s="15">
        <v>224</v>
      </c>
      <c r="E976">
        <f>IF(CVEsTime2Fix_FormattedDates910[[#This Row],[Time2Fix]]&lt;0,1,0)</f>
        <v>0</v>
      </c>
      <c r="F976">
        <f>IF(AND(CVEsTime2Fix_FormattedDates910[[#This Row],[Time2Fix]]&gt;0,CVEsTime2Fix_FormattedDates910[[#This Row],[Time2Fix]]&lt;50),1,0)</f>
        <v>0</v>
      </c>
      <c r="G976">
        <f>IF(AND(CVEsTime2Fix_FormattedDates910[[#This Row],[Time2Fix]]&gt;49,CVEsTime2Fix_FormattedDates910[[#This Row],[Time2Fix]]&lt;100),1,0)</f>
        <v>0</v>
      </c>
      <c r="H976">
        <f>IF(AND(CVEsTime2Fix_FormattedDates910[[#This Row],[Time2Fix]]&gt;99,CVEsTime2Fix_FormattedDates910[[#This Row],[Time2Fix]]&lt;200),1,0)</f>
        <v>0</v>
      </c>
      <c r="I976">
        <f>IF(AND(CVEsTime2Fix_FormattedDates910[[#This Row],[Time2Fix]]&gt;199,CVEsTime2Fix_FormattedDates910[[#This Row],[Time2Fix]]&lt;300),1,0)</f>
        <v>1</v>
      </c>
      <c r="J976">
        <f>IF(AND(CVEsTime2Fix_FormattedDates910[[#This Row],[Time2Fix]]&gt;299,CVEsTime2Fix_FormattedDates910[[#This Row],[Time2Fix]]&lt;400),1,0)</f>
        <v>0</v>
      </c>
      <c r="K976">
        <f>IF(AND(CVEsTime2Fix_FormattedDates910[[#This Row],[Time2Fix]]&gt;399,CVEsTime2Fix_FormattedDates910[[#This Row],[Time2Fix]]&lt;500),1,0)</f>
        <v>0</v>
      </c>
      <c r="L976">
        <f>IF(AND(CVEsTime2Fix_FormattedDates910[[#This Row],[Time2Fix]]&gt;499,CVEsTime2Fix_FormattedDates910[[#This Row],[Time2Fix]]&lt;1000),1,0)</f>
        <v>0</v>
      </c>
    </row>
    <row r="977" spans="1:12" hidden="1" x14ac:dyDescent="0.25">
      <c r="A977" t="s">
        <v>862</v>
      </c>
      <c r="B977" s="11">
        <v>44174</v>
      </c>
      <c r="C977" s="11" t="s">
        <v>1189</v>
      </c>
      <c r="D977" s="15">
        <v>132</v>
      </c>
      <c r="E977">
        <f>IF(CVEsTime2Fix_FormattedDates910[[#This Row],[Time2Fix]]&lt;0,1,0)</f>
        <v>0</v>
      </c>
      <c r="F977">
        <f>IF(AND(CVEsTime2Fix_FormattedDates910[[#This Row],[Time2Fix]]&gt;0,CVEsTime2Fix_FormattedDates910[[#This Row],[Time2Fix]]&lt;50),1,0)</f>
        <v>0</v>
      </c>
      <c r="G977">
        <f>IF(AND(CVEsTime2Fix_FormattedDates910[[#This Row],[Time2Fix]]&gt;49,CVEsTime2Fix_FormattedDates910[[#This Row],[Time2Fix]]&lt;100),1,0)</f>
        <v>0</v>
      </c>
      <c r="H977">
        <f>IF(AND(CVEsTime2Fix_FormattedDates910[[#This Row],[Time2Fix]]&gt;99,CVEsTime2Fix_FormattedDates910[[#This Row],[Time2Fix]]&lt;200),1,0)</f>
        <v>1</v>
      </c>
      <c r="I977">
        <f>IF(AND(CVEsTime2Fix_FormattedDates910[[#This Row],[Time2Fix]]&gt;199,CVEsTime2Fix_FormattedDates910[[#This Row],[Time2Fix]]&lt;300),1,0)</f>
        <v>0</v>
      </c>
      <c r="J977">
        <f>IF(AND(CVEsTime2Fix_FormattedDates910[[#This Row],[Time2Fix]]&gt;299,CVEsTime2Fix_FormattedDates910[[#This Row],[Time2Fix]]&lt;400),1,0)</f>
        <v>0</v>
      </c>
      <c r="K977">
        <f>IF(AND(CVEsTime2Fix_FormattedDates910[[#This Row],[Time2Fix]]&gt;399,CVEsTime2Fix_FormattedDates910[[#This Row],[Time2Fix]]&lt;500),1,0)</f>
        <v>0</v>
      </c>
      <c r="L977">
        <f>IF(AND(CVEsTime2Fix_FormattedDates910[[#This Row],[Time2Fix]]&gt;499,CVEsTime2Fix_FormattedDates910[[#This Row],[Time2Fix]]&lt;1000),1,0)</f>
        <v>0</v>
      </c>
    </row>
    <row r="978" spans="1:12" hidden="1" x14ac:dyDescent="0.25">
      <c r="A978" t="s">
        <v>863</v>
      </c>
      <c r="B978" s="11">
        <v>44174</v>
      </c>
      <c r="C978" s="11" t="s">
        <v>1189</v>
      </c>
      <c r="D978" s="15">
        <v>132</v>
      </c>
      <c r="E978">
        <f>IF(CVEsTime2Fix_FormattedDates910[[#This Row],[Time2Fix]]&lt;0,1,0)</f>
        <v>0</v>
      </c>
      <c r="F978">
        <f>IF(AND(CVEsTime2Fix_FormattedDates910[[#This Row],[Time2Fix]]&gt;0,CVEsTime2Fix_FormattedDates910[[#This Row],[Time2Fix]]&lt;50),1,0)</f>
        <v>0</v>
      </c>
      <c r="G978">
        <f>IF(AND(CVEsTime2Fix_FormattedDates910[[#This Row],[Time2Fix]]&gt;49,CVEsTime2Fix_FormattedDates910[[#This Row],[Time2Fix]]&lt;100),1,0)</f>
        <v>0</v>
      </c>
      <c r="H978">
        <f>IF(AND(CVEsTime2Fix_FormattedDates910[[#This Row],[Time2Fix]]&gt;99,CVEsTime2Fix_FormattedDates910[[#This Row],[Time2Fix]]&lt;200),1,0)</f>
        <v>1</v>
      </c>
      <c r="I978">
        <f>IF(AND(CVEsTime2Fix_FormattedDates910[[#This Row],[Time2Fix]]&gt;199,CVEsTime2Fix_FormattedDates910[[#This Row],[Time2Fix]]&lt;300),1,0)</f>
        <v>0</v>
      </c>
      <c r="J978">
        <f>IF(AND(CVEsTime2Fix_FormattedDates910[[#This Row],[Time2Fix]]&gt;299,CVEsTime2Fix_FormattedDates910[[#This Row],[Time2Fix]]&lt;400),1,0)</f>
        <v>0</v>
      </c>
      <c r="K978">
        <f>IF(AND(CVEsTime2Fix_FormattedDates910[[#This Row],[Time2Fix]]&gt;399,CVEsTime2Fix_FormattedDates910[[#This Row],[Time2Fix]]&lt;500),1,0)</f>
        <v>0</v>
      </c>
      <c r="L978">
        <f>IF(AND(CVEsTime2Fix_FormattedDates910[[#This Row],[Time2Fix]]&gt;499,CVEsTime2Fix_FormattedDates910[[#This Row],[Time2Fix]]&lt;1000),1,0)</f>
        <v>0</v>
      </c>
    </row>
    <row r="979" spans="1:12" hidden="1" x14ac:dyDescent="0.25">
      <c r="A979" t="s">
        <v>865</v>
      </c>
      <c r="B979" s="11">
        <v>44202</v>
      </c>
      <c r="C979" s="11">
        <v>44418</v>
      </c>
      <c r="D979" s="15">
        <v>216</v>
      </c>
      <c r="E979">
        <f>IF(CVEsTime2Fix_FormattedDates910[[#This Row],[Time2Fix]]&lt;0,1,0)</f>
        <v>0</v>
      </c>
      <c r="F979">
        <f>IF(AND(CVEsTime2Fix_FormattedDates910[[#This Row],[Time2Fix]]&gt;0,CVEsTime2Fix_FormattedDates910[[#This Row],[Time2Fix]]&lt;50),1,0)</f>
        <v>0</v>
      </c>
      <c r="G979">
        <f>IF(AND(CVEsTime2Fix_FormattedDates910[[#This Row],[Time2Fix]]&gt;49,CVEsTime2Fix_FormattedDates910[[#This Row],[Time2Fix]]&lt;100),1,0)</f>
        <v>0</v>
      </c>
      <c r="H979">
        <f>IF(AND(CVEsTime2Fix_FormattedDates910[[#This Row],[Time2Fix]]&gt;99,CVEsTime2Fix_FormattedDates910[[#This Row],[Time2Fix]]&lt;200),1,0)</f>
        <v>0</v>
      </c>
      <c r="I979">
        <f>IF(AND(CVEsTime2Fix_FormattedDates910[[#This Row],[Time2Fix]]&gt;199,CVEsTime2Fix_FormattedDates910[[#This Row],[Time2Fix]]&lt;300),1,0)</f>
        <v>1</v>
      </c>
      <c r="J979">
        <f>IF(AND(CVEsTime2Fix_FormattedDates910[[#This Row],[Time2Fix]]&gt;299,CVEsTime2Fix_FormattedDates910[[#This Row],[Time2Fix]]&lt;400),1,0)</f>
        <v>0</v>
      </c>
      <c r="K979">
        <f>IF(AND(CVEsTime2Fix_FormattedDates910[[#This Row],[Time2Fix]]&gt;399,CVEsTime2Fix_FormattedDates910[[#This Row],[Time2Fix]]&lt;500),1,0)</f>
        <v>0</v>
      </c>
      <c r="L979">
        <f>IF(AND(CVEsTime2Fix_FormattedDates910[[#This Row],[Time2Fix]]&gt;499,CVEsTime2Fix_FormattedDates910[[#This Row],[Time2Fix]]&lt;1000),1,0)</f>
        <v>0</v>
      </c>
    </row>
    <row r="980" spans="1:12" hidden="1" x14ac:dyDescent="0.25">
      <c r="A980" t="s">
        <v>866</v>
      </c>
      <c r="B980" s="11">
        <v>44202</v>
      </c>
      <c r="C980" s="11">
        <v>44418</v>
      </c>
      <c r="D980" s="15">
        <v>216</v>
      </c>
      <c r="E980">
        <f>IF(CVEsTime2Fix_FormattedDates910[[#This Row],[Time2Fix]]&lt;0,1,0)</f>
        <v>0</v>
      </c>
      <c r="F980">
        <f>IF(AND(CVEsTime2Fix_FormattedDates910[[#This Row],[Time2Fix]]&gt;0,CVEsTime2Fix_FormattedDates910[[#This Row],[Time2Fix]]&lt;50),1,0)</f>
        <v>0</v>
      </c>
      <c r="G980">
        <f>IF(AND(CVEsTime2Fix_FormattedDates910[[#This Row],[Time2Fix]]&gt;49,CVEsTime2Fix_FormattedDates910[[#This Row],[Time2Fix]]&lt;100),1,0)</f>
        <v>0</v>
      </c>
      <c r="H980">
        <f>IF(AND(CVEsTime2Fix_FormattedDates910[[#This Row],[Time2Fix]]&gt;99,CVEsTime2Fix_FormattedDates910[[#This Row],[Time2Fix]]&lt;200),1,0)</f>
        <v>0</v>
      </c>
      <c r="I980">
        <f>IF(AND(CVEsTime2Fix_FormattedDates910[[#This Row],[Time2Fix]]&gt;199,CVEsTime2Fix_FormattedDates910[[#This Row],[Time2Fix]]&lt;300),1,0)</f>
        <v>1</v>
      </c>
      <c r="J980">
        <f>IF(AND(CVEsTime2Fix_FormattedDates910[[#This Row],[Time2Fix]]&gt;299,CVEsTime2Fix_FormattedDates910[[#This Row],[Time2Fix]]&lt;400),1,0)</f>
        <v>0</v>
      </c>
      <c r="K980">
        <f>IF(AND(CVEsTime2Fix_FormattedDates910[[#This Row],[Time2Fix]]&gt;399,CVEsTime2Fix_FormattedDates910[[#This Row],[Time2Fix]]&lt;500),1,0)</f>
        <v>0</v>
      </c>
      <c r="L980">
        <f>IF(AND(CVEsTime2Fix_FormattedDates910[[#This Row],[Time2Fix]]&gt;499,CVEsTime2Fix_FormattedDates910[[#This Row],[Time2Fix]]&lt;1000),1,0)</f>
        <v>0</v>
      </c>
    </row>
    <row r="981" spans="1:12" hidden="1" x14ac:dyDescent="0.25">
      <c r="A981" t="s">
        <v>867</v>
      </c>
      <c r="B981" s="11">
        <v>44202</v>
      </c>
      <c r="C981" s="11">
        <v>44418</v>
      </c>
      <c r="D981" s="15">
        <v>216</v>
      </c>
      <c r="E981">
        <f>IF(CVEsTime2Fix_FormattedDates910[[#This Row],[Time2Fix]]&lt;0,1,0)</f>
        <v>0</v>
      </c>
      <c r="F981">
        <f>IF(AND(CVEsTime2Fix_FormattedDates910[[#This Row],[Time2Fix]]&gt;0,CVEsTime2Fix_FormattedDates910[[#This Row],[Time2Fix]]&lt;50),1,0)</f>
        <v>0</v>
      </c>
      <c r="G981">
        <f>IF(AND(CVEsTime2Fix_FormattedDates910[[#This Row],[Time2Fix]]&gt;49,CVEsTime2Fix_FormattedDates910[[#This Row],[Time2Fix]]&lt;100),1,0)</f>
        <v>0</v>
      </c>
      <c r="H981">
        <f>IF(AND(CVEsTime2Fix_FormattedDates910[[#This Row],[Time2Fix]]&gt;99,CVEsTime2Fix_FormattedDates910[[#This Row],[Time2Fix]]&lt;200),1,0)</f>
        <v>0</v>
      </c>
      <c r="I981">
        <f>IF(AND(CVEsTime2Fix_FormattedDates910[[#This Row],[Time2Fix]]&gt;199,CVEsTime2Fix_FormattedDates910[[#This Row],[Time2Fix]]&lt;300),1,0)</f>
        <v>1</v>
      </c>
      <c r="J981">
        <f>IF(AND(CVEsTime2Fix_FormattedDates910[[#This Row],[Time2Fix]]&gt;299,CVEsTime2Fix_FormattedDates910[[#This Row],[Time2Fix]]&lt;400),1,0)</f>
        <v>0</v>
      </c>
      <c r="K981">
        <f>IF(AND(CVEsTime2Fix_FormattedDates910[[#This Row],[Time2Fix]]&gt;399,CVEsTime2Fix_FormattedDates910[[#This Row],[Time2Fix]]&lt;500),1,0)</f>
        <v>0</v>
      </c>
      <c r="L981">
        <f>IF(AND(CVEsTime2Fix_FormattedDates910[[#This Row],[Time2Fix]]&gt;499,CVEsTime2Fix_FormattedDates910[[#This Row],[Time2Fix]]&lt;1000),1,0)</f>
        <v>0</v>
      </c>
    </row>
    <row r="982" spans="1:12" hidden="1" x14ac:dyDescent="0.25">
      <c r="A982" t="s">
        <v>868</v>
      </c>
      <c r="B982" s="11">
        <v>44202</v>
      </c>
      <c r="C982" s="11">
        <v>44418</v>
      </c>
      <c r="D982" s="15">
        <v>216</v>
      </c>
      <c r="E982">
        <f>IF(CVEsTime2Fix_FormattedDates910[[#This Row],[Time2Fix]]&lt;0,1,0)</f>
        <v>0</v>
      </c>
      <c r="F982">
        <f>IF(AND(CVEsTime2Fix_FormattedDates910[[#This Row],[Time2Fix]]&gt;0,CVEsTime2Fix_FormattedDates910[[#This Row],[Time2Fix]]&lt;50),1,0)</f>
        <v>0</v>
      </c>
      <c r="G982">
        <f>IF(AND(CVEsTime2Fix_FormattedDates910[[#This Row],[Time2Fix]]&gt;49,CVEsTime2Fix_FormattedDates910[[#This Row],[Time2Fix]]&lt;100),1,0)</f>
        <v>0</v>
      </c>
      <c r="H982">
        <f>IF(AND(CVEsTime2Fix_FormattedDates910[[#This Row],[Time2Fix]]&gt;99,CVEsTime2Fix_FormattedDates910[[#This Row],[Time2Fix]]&lt;200),1,0)</f>
        <v>0</v>
      </c>
      <c r="I982">
        <f>IF(AND(CVEsTime2Fix_FormattedDates910[[#This Row],[Time2Fix]]&gt;199,CVEsTime2Fix_FormattedDates910[[#This Row],[Time2Fix]]&lt;300),1,0)</f>
        <v>1</v>
      </c>
      <c r="J982">
        <f>IF(AND(CVEsTime2Fix_FormattedDates910[[#This Row],[Time2Fix]]&gt;299,CVEsTime2Fix_FormattedDates910[[#This Row],[Time2Fix]]&lt;400),1,0)</f>
        <v>0</v>
      </c>
      <c r="K982">
        <f>IF(AND(CVEsTime2Fix_FormattedDates910[[#This Row],[Time2Fix]]&gt;399,CVEsTime2Fix_FormattedDates910[[#This Row],[Time2Fix]]&lt;500),1,0)</f>
        <v>0</v>
      </c>
      <c r="L982">
        <f>IF(AND(CVEsTime2Fix_FormattedDates910[[#This Row],[Time2Fix]]&gt;499,CVEsTime2Fix_FormattedDates910[[#This Row],[Time2Fix]]&lt;1000),1,0)</f>
        <v>0</v>
      </c>
    </row>
    <row r="983" spans="1:12" hidden="1" x14ac:dyDescent="0.25">
      <c r="A983" t="s">
        <v>869</v>
      </c>
      <c r="B983" s="11">
        <v>44202</v>
      </c>
      <c r="C983" s="11">
        <v>44628</v>
      </c>
      <c r="D983" s="15">
        <v>426</v>
      </c>
      <c r="E983">
        <f>IF(CVEsTime2Fix_FormattedDates910[[#This Row],[Time2Fix]]&lt;0,1,0)</f>
        <v>0</v>
      </c>
      <c r="F983">
        <f>IF(AND(CVEsTime2Fix_FormattedDates910[[#This Row],[Time2Fix]]&gt;0,CVEsTime2Fix_FormattedDates910[[#This Row],[Time2Fix]]&lt;50),1,0)</f>
        <v>0</v>
      </c>
      <c r="G983">
        <f>IF(AND(CVEsTime2Fix_FormattedDates910[[#This Row],[Time2Fix]]&gt;49,CVEsTime2Fix_FormattedDates910[[#This Row],[Time2Fix]]&lt;100),1,0)</f>
        <v>0</v>
      </c>
      <c r="H983">
        <f>IF(AND(CVEsTime2Fix_FormattedDates910[[#This Row],[Time2Fix]]&gt;99,CVEsTime2Fix_FormattedDates910[[#This Row],[Time2Fix]]&lt;200),1,0)</f>
        <v>0</v>
      </c>
      <c r="I983">
        <f>IF(AND(CVEsTime2Fix_FormattedDates910[[#This Row],[Time2Fix]]&gt;199,CVEsTime2Fix_FormattedDates910[[#This Row],[Time2Fix]]&lt;300),1,0)</f>
        <v>0</v>
      </c>
      <c r="J983">
        <f>IF(AND(CVEsTime2Fix_FormattedDates910[[#This Row],[Time2Fix]]&gt;299,CVEsTime2Fix_FormattedDates910[[#This Row],[Time2Fix]]&lt;400),1,0)</f>
        <v>0</v>
      </c>
      <c r="K983">
        <f>IF(AND(CVEsTime2Fix_FormattedDates910[[#This Row],[Time2Fix]]&gt;399,CVEsTime2Fix_FormattedDates910[[#This Row],[Time2Fix]]&lt;500),1,0)</f>
        <v>1</v>
      </c>
      <c r="L983">
        <f>IF(AND(CVEsTime2Fix_FormattedDates910[[#This Row],[Time2Fix]]&gt;499,CVEsTime2Fix_FormattedDates910[[#This Row],[Time2Fix]]&lt;1000),1,0)</f>
        <v>0</v>
      </c>
    </row>
    <row r="984" spans="1:12" hidden="1" x14ac:dyDescent="0.25">
      <c r="A984" t="s">
        <v>871</v>
      </c>
      <c r="B984" s="11">
        <v>44202</v>
      </c>
      <c r="C984" s="11">
        <v>44628</v>
      </c>
      <c r="D984" s="15">
        <v>426</v>
      </c>
      <c r="E984">
        <f>IF(CVEsTime2Fix_FormattedDates910[[#This Row],[Time2Fix]]&lt;0,1,0)</f>
        <v>0</v>
      </c>
      <c r="F984">
        <f>IF(AND(CVEsTime2Fix_FormattedDates910[[#This Row],[Time2Fix]]&gt;0,CVEsTime2Fix_FormattedDates910[[#This Row],[Time2Fix]]&lt;50),1,0)</f>
        <v>0</v>
      </c>
      <c r="G984">
        <f>IF(AND(CVEsTime2Fix_FormattedDates910[[#This Row],[Time2Fix]]&gt;49,CVEsTime2Fix_FormattedDates910[[#This Row],[Time2Fix]]&lt;100),1,0)</f>
        <v>0</v>
      </c>
      <c r="H984">
        <f>IF(AND(CVEsTime2Fix_FormattedDates910[[#This Row],[Time2Fix]]&gt;99,CVEsTime2Fix_FormattedDates910[[#This Row],[Time2Fix]]&lt;200),1,0)</f>
        <v>0</v>
      </c>
      <c r="I984">
        <f>IF(AND(CVEsTime2Fix_FormattedDates910[[#This Row],[Time2Fix]]&gt;199,CVEsTime2Fix_FormattedDates910[[#This Row],[Time2Fix]]&lt;300),1,0)</f>
        <v>0</v>
      </c>
      <c r="J984">
        <f>IF(AND(CVEsTime2Fix_FormattedDates910[[#This Row],[Time2Fix]]&gt;299,CVEsTime2Fix_FormattedDates910[[#This Row],[Time2Fix]]&lt;400),1,0)</f>
        <v>0</v>
      </c>
      <c r="K984">
        <f>IF(AND(CVEsTime2Fix_FormattedDates910[[#This Row],[Time2Fix]]&gt;399,CVEsTime2Fix_FormattedDates910[[#This Row],[Time2Fix]]&lt;500),1,0)</f>
        <v>1</v>
      </c>
      <c r="L984">
        <f>IF(AND(CVEsTime2Fix_FormattedDates910[[#This Row],[Time2Fix]]&gt;499,CVEsTime2Fix_FormattedDates910[[#This Row],[Time2Fix]]&lt;1000),1,0)</f>
        <v>0</v>
      </c>
    </row>
    <row r="985" spans="1:12" hidden="1" x14ac:dyDescent="0.25">
      <c r="A985" t="s">
        <v>872</v>
      </c>
      <c r="B985" s="11">
        <v>44288</v>
      </c>
      <c r="C985" s="11"/>
      <c r="D985" s="15"/>
      <c r="E985">
        <f>IF(CVEsTime2Fix_FormattedDates910[[#This Row],[Time2Fix]]&lt;0,1,0)</f>
        <v>0</v>
      </c>
      <c r="F985">
        <f>IF(AND(CVEsTime2Fix_FormattedDates910[[#This Row],[Time2Fix]]&gt;0,CVEsTime2Fix_FormattedDates910[[#This Row],[Time2Fix]]&lt;50),1,0)</f>
        <v>0</v>
      </c>
      <c r="G985">
        <f>IF(AND(CVEsTime2Fix_FormattedDates910[[#This Row],[Time2Fix]]&gt;49,CVEsTime2Fix_FormattedDates910[[#This Row],[Time2Fix]]&lt;100),1,0)</f>
        <v>0</v>
      </c>
      <c r="H985">
        <f>IF(AND(CVEsTime2Fix_FormattedDates910[[#This Row],[Time2Fix]]&gt;99,CVEsTime2Fix_FormattedDates910[[#This Row],[Time2Fix]]&lt;200),1,0)</f>
        <v>0</v>
      </c>
      <c r="I985">
        <f>IF(AND(CVEsTime2Fix_FormattedDates910[[#This Row],[Time2Fix]]&gt;199,CVEsTime2Fix_FormattedDates910[[#This Row],[Time2Fix]]&lt;300),1,0)</f>
        <v>0</v>
      </c>
      <c r="J985">
        <f>IF(AND(CVEsTime2Fix_FormattedDates910[[#This Row],[Time2Fix]]&gt;299,CVEsTime2Fix_FormattedDates910[[#This Row],[Time2Fix]]&lt;400),1,0)</f>
        <v>0</v>
      </c>
      <c r="K985">
        <f>IF(AND(CVEsTime2Fix_FormattedDates910[[#This Row],[Time2Fix]]&gt;399,CVEsTime2Fix_FormattedDates910[[#This Row],[Time2Fix]]&lt;500),1,0)</f>
        <v>0</v>
      </c>
      <c r="L985">
        <f>IF(AND(CVEsTime2Fix_FormattedDates910[[#This Row],[Time2Fix]]&gt;499,CVEsTime2Fix_FormattedDates910[[#This Row],[Time2Fix]]&lt;1000),1,0)</f>
        <v>0</v>
      </c>
    </row>
    <row r="986" spans="1:12" hidden="1" x14ac:dyDescent="0.25">
      <c r="A986" t="s">
        <v>874</v>
      </c>
      <c r="B986" s="11">
        <v>44397</v>
      </c>
      <c r="C986" s="11"/>
      <c r="D986" s="15"/>
      <c r="E986">
        <f>IF(CVEsTime2Fix_FormattedDates910[[#This Row],[Time2Fix]]&lt;0,1,0)</f>
        <v>0</v>
      </c>
      <c r="F986">
        <f>IF(AND(CVEsTime2Fix_FormattedDates910[[#This Row],[Time2Fix]]&gt;0,CVEsTime2Fix_FormattedDates910[[#This Row],[Time2Fix]]&lt;50),1,0)</f>
        <v>0</v>
      </c>
      <c r="G986">
        <f>IF(AND(CVEsTime2Fix_FormattedDates910[[#This Row],[Time2Fix]]&gt;49,CVEsTime2Fix_FormattedDates910[[#This Row],[Time2Fix]]&lt;100),1,0)</f>
        <v>0</v>
      </c>
      <c r="H986">
        <f>IF(AND(CVEsTime2Fix_FormattedDates910[[#This Row],[Time2Fix]]&gt;99,CVEsTime2Fix_FormattedDates910[[#This Row],[Time2Fix]]&lt;200),1,0)</f>
        <v>0</v>
      </c>
      <c r="I986">
        <f>IF(AND(CVEsTime2Fix_FormattedDates910[[#This Row],[Time2Fix]]&gt;199,CVEsTime2Fix_FormattedDates910[[#This Row],[Time2Fix]]&lt;300),1,0)</f>
        <v>0</v>
      </c>
      <c r="J986">
        <f>IF(AND(CVEsTime2Fix_FormattedDates910[[#This Row],[Time2Fix]]&gt;299,CVEsTime2Fix_FormattedDates910[[#This Row],[Time2Fix]]&lt;400),1,0)</f>
        <v>0</v>
      </c>
      <c r="K986">
        <f>IF(AND(CVEsTime2Fix_FormattedDates910[[#This Row],[Time2Fix]]&gt;399,CVEsTime2Fix_FormattedDates910[[#This Row],[Time2Fix]]&lt;500),1,0)</f>
        <v>0</v>
      </c>
      <c r="L986">
        <f>IF(AND(CVEsTime2Fix_FormattedDates910[[#This Row],[Time2Fix]]&gt;499,CVEsTime2Fix_FormattedDates910[[#This Row],[Time2Fix]]&lt;1000),1,0)</f>
        <v>0</v>
      </c>
    </row>
    <row r="987" spans="1:12" hidden="1" x14ac:dyDescent="0.25">
      <c r="A987" t="s">
        <v>875</v>
      </c>
      <c r="B987" s="11">
        <v>44397</v>
      </c>
      <c r="C987" s="11" t="s">
        <v>1190</v>
      </c>
      <c r="D987" s="15">
        <v>92</v>
      </c>
      <c r="E987">
        <f>IF(CVEsTime2Fix_FormattedDates910[[#This Row],[Time2Fix]]&lt;0,1,0)</f>
        <v>0</v>
      </c>
      <c r="F987">
        <f>IF(AND(CVEsTime2Fix_FormattedDates910[[#This Row],[Time2Fix]]&gt;0,CVEsTime2Fix_FormattedDates910[[#This Row],[Time2Fix]]&lt;50),1,0)</f>
        <v>0</v>
      </c>
      <c r="G987">
        <f>IF(AND(CVEsTime2Fix_FormattedDates910[[#This Row],[Time2Fix]]&gt;49,CVEsTime2Fix_FormattedDates910[[#This Row],[Time2Fix]]&lt;100),1,0)</f>
        <v>1</v>
      </c>
      <c r="H987">
        <f>IF(AND(CVEsTime2Fix_FormattedDates910[[#This Row],[Time2Fix]]&gt;99,CVEsTime2Fix_FormattedDates910[[#This Row],[Time2Fix]]&lt;200),1,0)</f>
        <v>0</v>
      </c>
      <c r="I987">
        <f>IF(AND(CVEsTime2Fix_FormattedDates910[[#This Row],[Time2Fix]]&gt;199,CVEsTime2Fix_FormattedDates910[[#This Row],[Time2Fix]]&lt;300),1,0)</f>
        <v>0</v>
      </c>
      <c r="J987">
        <f>IF(AND(CVEsTime2Fix_FormattedDates910[[#This Row],[Time2Fix]]&gt;299,CVEsTime2Fix_FormattedDates910[[#This Row],[Time2Fix]]&lt;400),1,0)</f>
        <v>0</v>
      </c>
      <c r="K987">
        <f>IF(AND(CVEsTime2Fix_FormattedDates910[[#This Row],[Time2Fix]]&gt;399,CVEsTime2Fix_FormattedDates910[[#This Row],[Time2Fix]]&lt;500),1,0)</f>
        <v>0</v>
      </c>
      <c r="L987">
        <f>IF(AND(CVEsTime2Fix_FormattedDates910[[#This Row],[Time2Fix]]&gt;499,CVEsTime2Fix_FormattedDates910[[#This Row],[Time2Fix]]&lt;1000),1,0)</f>
        <v>0</v>
      </c>
    </row>
    <row r="988" spans="1:12" hidden="1" x14ac:dyDescent="0.25">
      <c r="A988" t="s">
        <v>510</v>
      </c>
      <c r="B988" s="11">
        <v>43665</v>
      </c>
      <c r="C988" s="11" t="s">
        <v>1175</v>
      </c>
      <c r="D988" s="15">
        <v>383</v>
      </c>
      <c r="E988">
        <f>IF(CVEsTime2Fix_FormattedDates910[[#This Row],[Time2Fix]]&lt;0,1,0)</f>
        <v>0</v>
      </c>
      <c r="F988">
        <f>IF(AND(CVEsTime2Fix_FormattedDates910[[#This Row],[Time2Fix]]&gt;0,CVEsTime2Fix_FormattedDates910[[#This Row],[Time2Fix]]&lt;50),1,0)</f>
        <v>0</v>
      </c>
      <c r="G988">
        <f>IF(AND(CVEsTime2Fix_FormattedDates910[[#This Row],[Time2Fix]]&gt;49,CVEsTime2Fix_FormattedDates910[[#This Row],[Time2Fix]]&lt;100),1,0)</f>
        <v>0</v>
      </c>
      <c r="H988">
        <f>IF(AND(CVEsTime2Fix_FormattedDates910[[#This Row],[Time2Fix]]&gt;99,CVEsTime2Fix_FormattedDates910[[#This Row],[Time2Fix]]&lt;200),1,0)</f>
        <v>0</v>
      </c>
      <c r="I988">
        <f>IF(AND(CVEsTime2Fix_FormattedDates910[[#This Row],[Time2Fix]]&gt;199,CVEsTime2Fix_FormattedDates910[[#This Row],[Time2Fix]]&lt;300),1,0)</f>
        <v>0</v>
      </c>
      <c r="J988">
        <f>IF(AND(CVEsTime2Fix_FormattedDates910[[#This Row],[Time2Fix]]&gt;299,CVEsTime2Fix_FormattedDates910[[#This Row],[Time2Fix]]&lt;400),1,0)</f>
        <v>1</v>
      </c>
      <c r="K988">
        <f>IF(AND(CVEsTime2Fix_FormattedDates910[[#This Row],[Time2Fix]]&gt;399,CVEsTime2Fix_FormattedDates910[[#This Row],[Time2Fix]]&lt;500),1,0)</f>
        <v>0</v>
      </c>
      <c r="L988">
        <f>IF(AND(CVEsTime2Fix_FormattedDates910[[#This Row],[Time2Fix]]&gt;499,CVEsTime2Fix_FormattedDates910[[#This Row],[Time2Fix]]&lt;1000),1,0)</f>
        <v>0</v>
      </c>
    </row>
    <row r="989" spans="1:12" hidden="1" x14ac:dyDescent="0.25">
      <c r="A989" t="s">
        <v>879</v>
      </c>
      <c r="B989" s="11">
        <v>44406</v>
      </c>
      <c r="C989" s="11">
        <v>44481</v>
      </c>
      <c r="D989" s="15">
        <v>75</v>
      </c>
      <c r="E989">
        <f>IF(CVEsTime2Fix_FormattedDates910[[#This Row],[Time2Fix]]&lt;0,1,0)</f>
        <v>0</v>
      </c>
      <c r="F989">
        <f>IF(AND(CVEsTime2Fix_FormattedDates910[[#This Row],[Time2Fix]]&gt;0,CVEsTime2Fix_FormattedDates910[[#This Row],[Time2Fix]]&lt;50),1,0)</f>
        <v>0</v>
      </c>
      <c r="G989">
        <f>IF(AND(CVEsTime2Fix_FormattedDates910[[#This Row],[Time2Fix]]&gt;49,CVEsTime2Fix_FormattedDates910[[#This Row],[Time2Fix]]&lt;100),1,0)</f>
        <v>1</v>
      </c>
      <c r="H989">
        <f>IF(AND(CVEsTime2Fix_FormattedDates910[[#This Row],[Time2Fix]]&gt;99,CVEsTime2Fix_FormattedDates910[[#This Row],[Time2Fix]]&lt;200),1,0)</f>
        <v>0</v>
      </c>
      <c r="I989">
        <f>IF(AND(CVEsTime2Fix_FormattedDates910[[#This Row],[Time2Fix]]&gt;199,CVEsTime2Fix_FormattedDates910[[#This Row],[Time2Fix]]&lt;300),1,0)</f>
        <v>0</v>
      </c>
      <c r="J989">
        <f>IF(AND(CVEsTime2Fix_FormattedDates910[[#This Row],[Time2Fix]]&gt;299,CVEsTime2Fix_FormattedDates910[[#This Row],[Time2Fix]]&lt;400),1,0)</f>
        <v>0</v>
      </c>
      <c r="K989">
        <f>IF(AND(CVEsTime2Fix_FormattedDates910[[#This Row],[Time2Fix]]&gt;399,CVEsTime2Fix_FormattedDates910[[#This Row],[Time2Fix]]&lt;500),1,0)</f>
        <v>0</v>
      </c>
      <c r="L989">
        <f>IF(AND(CVEsTime2Fix_FormattedDates910[[#This Row],[Time2Fix]]&gt;499,CVEsTime2Fix_FormattedDates910[[#This Row],[Time2Fix]]&lt;1000),1,0)</f>
        <v>0</v>
      </c>
    </row>
    <row r="990" spans="1:12" hidden="1" x14ac:dyDescent="0.25">
      <c r="A990" t="s">
        <v>880</v>
      </c>
      <c r="B990" s="11">
        <v>44406</v>
      </c>
      <c r="C990" s="11">
        <v>44481</v>
      </c>
      <c r="D990" s="15">
        <v>75</v>
      </c>
      <c r="E990">
        <f>IF(CVEsTime2Fix_FormattedDates910[[#This Row],[Time2Fix]]&lt;0,1,0)</f>
        <v>0</v>
      </c>
      <c r="F990">
        <f>IF(AND(CVEsTime2Fix_FormattedDates910[[#This Row],[Time2Fix]]&gt;0,CVEsTime2Fix_FormattedDates910[[#This Row],[Time2Fix]]&lt;50),1,0)</f>
        <v>0</v>
      </c>
      <c r="G990">
        <f>IF(AND(CVEsTime2Fix_FormattedDates910[[#This Row],[Time2Fix]]&gt;49,CVEsTime2Fix_FormattedDates910[[#This Row],[Time2Fix]]&lt;100),1,0)</f>
        <v>1</v>
      </c>
      <c r="H990">
        <f>IF(AND(CVEsTime2Fix_FormattedDates910[[#This Row],[Time2Fix]]&gt;99,CVEsTime2Fix_FormattedDates910[[#This Row],[Time2Fix]]&lt;200),1,0)</f>
        <v>0</v>
      </c>
      <c r="I990">
        <f>IF(AND(CVEsTime2Fix_FormattedDates910[[#This Row],[Time2Fix]]&gt;199,CVEsTime2Fix_FormattedDates910[[#This Row],[Time2Fix]]&lt;300),1,0)</f>
        <v>0</v>
      </c>
      <c r="J990">
        <f>IF(AND(CVEsTime2Fix_FormattedDates910[[#This Row],[Time2Fix]]&gt;299,CVEsTime2Fix_FormattedDates910[[#This Row],[Time2Fix]]&lt;400),1,0)</f>
        <v>0</v>
      </c>
      <c r="K990">
        <f>IF(AND(CVEsTime2Fix_FormattedDates910[[#This Row],[Time2Fix]]&gt;399,CVEsTime2Fix_FormattedDates910[[#This Row],[Time2Fix]]&lt;500),1,0)</f>
        <v>0</v>
      </c>
      <c r="L990">
        <f>IF(AND(CVEsTime2Fix_FormattedDates910[[#This Row],[Time2Fix]]&gt;499,CVEsTime2Fix_FormattedDates910[[#This Row],[Time2Fix]]&lt;1000),1,0)</f>
        <v>0</v>
      </c>
    </row>
    <row r="991" spans="1:12" hidden="1" x14ac:dyDescent="0.25">
      <c r="A991" t="s">
        <v>881</v>
      </c>
      <c r="B991" s="11">
        <v>44406</v>
      </c>
      <c r="C991" s="11">
        <v>44481</v>
      </c>
      <c r="D991" s="15">
        <v>75</v>
      </c>
      <c r="E991">
        <f>IF(CVEsTime2Fix_FormattedDates910[[#This Row],[Time2Fix]]&lt;0,1,0)</f>
        <v>0</v>
      </c>
      <c r="F991">
        <f>IF(AND(CVEsTime2Fix_FormattedDates910[[#This Row],[Time2Fix]]&gt;0,CVEsTime2Fix_FormattedDates910[[#This Row],[Time2Fix]]&lt;50),1,0)</f>
        <v>0</v>
      </c>
      <c r="G991">
        <f>IF(AND(CVEsTime2Fix_FormattedDates910[[#This Row],[Time2Fix]]&gt;49,CVEsTime2Fix_FormattedDates910[[#This Row],[Time2Fix]]&lt;100),1,0)</f>
        <v>1</v>
      </c>
      <c r="H991">
        <f>IF(AND(CVEsTime2Fix_FormattedDates910[[#This Row],[Time2Fix]]&gt;99,CVEsTime2Fix_FormattedDates910[[#This Row],[Time2Fix]]&lt;200),1,0)</f>
        <v>0</v>
      </c>
      <c r="I991">
        <f>IF(AND(CVEsTime2Fix_FormattedDates910[[#This Row],[Time2Fix]]&gt;199,CVEsTime2Fix_FormattedDates910[[#This Row],[Time2Fix]]&lt;300),1,0)</f>
        <v>0</v>
      </c>
      <c r="J991">
        <f>IF(AND(CVEsTime2Fix_FormattedDates910[[#This Row],[Time2Fix]]&gt;299,CVEsTime2Fix_FormattedDates910[[#This Row],[Time2Fix]]&lt;400),1,0)</f>
        <v>0</v>
      </c>
      <c r="K991">
        <f>IF(AND(CVEsTime2Fix_FormattedDates910[[#This Row],[Time2Fix]]&gt;399,CVEsTime2Fix_FormattedDates910[[#This Row],[Time2Fix]]&lt;500),1,0)</f>
        <v>0</v>
      </c>
      <c r="L991">
        <f>IF(AND(CVEsTime2Fix_FormattedDates910[[#This Row],[Time2Fix]]&gt;499,CVEsTime2Fix_FormattedDates910[[#This Row],[Time2Fix]]&lt;1000),1,0)</f>
        <v>0</v>
      </c>
    </row>
    <row r="992" spans="1:12" hidden="1" x14ac:dyDescent="0.25">
      <c r="A992" t="s">
        <v>882</v>
      </c>
      <c r="B992" s="11">
        <v>44406</v>
      </c>
      <c r="C992" s="11">
        <v>44509</v>
      </c>
      <c r="D992" s="15">
        <v>103</v>
      </c>
      <c r="E992">
        <f>IF(CVEsTime2Fix_FormattedDates910[[#This Row],[Time2Fix]]&lt;0,1,0)</f>
        <v>0</v>
      </c>
      <c r="F992">
        <f>IF(AND(CVEsTime2Fix_FormattedDates910[[#This Row],[Time2Fix]]&gt;0,CVEsTime2Fix_FormattedDates910[[#This Row],[Time2Fix]]&lt;50),1,0)</f>
        <v>0</v>
      </c>
      <c r="G992">
        <f>IF(AND(CVEsTime2Fix_FormattedDates910[[#This Row],[Time2Fix]]&gt;49,CVEsTime2Fix_FormattedDates910[[#This Row],[Time2Fix]]&lt;100),1,0)</f>
        <v>0</v>
      </c>
      <c r="H992">
        <f>IF(AND(CVEsTime2Fix_FormattedDates910[[#This Row],[Time2Fix]]&gt;99,CVEsTime2Fix_FormattedDates910[[#This Row],[Time2Fix]]&lt;200),1,0)</f>
        <v>1</v>
      </c>
      <c r="I992">
        <f>IF(AND(CVEsTime2Fix_FormattedDates910[[#This Row],[Time2Fix]]&gt;199,CVEsTime2Fix_FormattedDates910[[#This Row],[Time2Fix]]&lt;300),1,0)</f>
        <v>0</v>
      </c>
      <c r="J992">
        <f>IF(AND(CVEsTime2Fix_FormattedDates910[[#This Row],[Time2Fix]]&gt;299,CVEsTime2Fix_FormattedDates910[[#This Row],[Time2Fix]]&lt;400),1,0)</f>
        <v>0</v>
      </c>
      <c r="K992">
        <f>IF(AND(CVEsTime2Fix_FormattedDates910[[#This Row],[Time2Fix]]&gt;399,CVEsTime2Fix_FormattedDates910[[#This Row],[Time2Fix]]&lt;500),1,0)</f>
        <v>0</v>
      </c>
      <c r="L992">
        <f>IF(AND(CVEsTime2Fix_FormattedDates910[[#This Row],[Time2Fix]]&gt;499,CVEsTime2Fix_FormattedDates910[[#This Row],[Time2Fix]]&lt;1000),1,0)</f>
        <v>0</v>
      </c>
    </row>
    <row r="993" spans="1:12" hidden="1" x14ac:dyDescent="0.25">
      <c r="A993" t="s">
        <v>884</v>
      </c>
      <c r="B993" s="11">
        <v>44406</v>
      </c>
      <c r="C993" s="11">
        <v>44481</v>
      </c>
      <c r="D993" s="15">
        <v>75</v>
      </c>
      <c r="E993">
        <f>IF(CVEsTime2Fix_FormattedDates910[[#This Row],[Time2Fix]]&lt;0,1,0)</f>
        <v>0</v>
      </c>
      <c r="F993">
        <f>IF(AND(CVEsTime2Fix_FormattedDates910[[#This Row],[Time2Fix]]&gt;0,CVEsTime2Fix_FormattedDates910[[#This Row],[Time2Fix]]&lt;50),1,0)</f>
        <v>0</v>
      </c>
      <c r="G993">
        <f>IF(AND(CVEsTime2Fix_FormattedDates910[[#This Row],[Time2Fix]]&gt;49,CVEsTime2Fix_FormattedDates910[[#This Row],[Time2Fix]]&lt;100),1,0)</f>
        <v>1</v>
      </c>
      <c r="H993">
        <f>IF(AND(CVEsTime2Fix_FormattedDates910[[#This Row],[Time2Fix]]&gt;99,CVEsTime2Fix_FormattedDates910[[#This Row],[Time2Fix]]&lt;200),1,0)</f>
        <v>0</v>
      </c>
      <c r="I993">
        <f>IF(AND(CVEsTime2Fix_FormattedDates910[[#This Row],[Time2Fix]]&gt;199,CVEsTime2Fix_FormattedDates910[[#This Row],[Time2Fix]]&lt;300),1,0)</f>
        <v>0</v>
      </c>
      <c r="J993">
        <f>IF(AND(CVEsTime2Fix_FormattedDates910[[#This Row],[Time2Fix]]&gt;299,CVEsTime2Fix_FormattedDates910[[#This Row],[Time2Fix]]&lt;400),1,0)</f>
        <v>0</v>
      </c>
      <c r="K993">
        <f>IF(AND(CVEsTime2Fix_FormattedDates910[[#This Row],[Time2Fix]]&gt;399,CVEsTime2Fix_FormattedDates910[[#This Row],[Time2Fix]]&lt;500),1,0)</f>
        <v>0</v>
      </c>
      <c r="L993">
        <f>IF(AND(CVEsTime2Fix_FormattedDates910[[#This Row],[Time2Fix]]&gt;499,CVEsTime2Fix_FormattedDates910[[#This Row],[Time2Fix]]&lt;1000),1,0)</f>
        <v>0</v>
      </c>
    </row>
    <row r="994" spans="1:12" hidden="1" x14ac:dyDescent="0.25">
      <c r="A994" t="s">
        <v>885</v>
      </c>
      <c r="B994" s="11">
        <v>44555</v>
      </c>
      <c r="C994" s="11">
        <v>44761</v>
      </c>
      <c r="D994" s="15">
        <v>206</v>
      </c>
      <c r="E994">
        <f>IF(CVEsTime2Fix_FormattedDates910[[#This Row],[Time2Fix]]&lt;0,1,0)</f>
        <v>0</v>
      </c>
      <c r="F994">
        <f>IF(AND(CVEsTime2Fix_FormattedDates910[[#This Row],[Time2Fix]]&gt;0,CVEsTime2Fix_FormattedDates910[[#This Row],[Time2Fix]]&lt;50),1,0)</f>
        <v>0</v>
      </c>
      <c r="G994">
        <f>IF(AND(CVEsTime2Fix_FormattedDates910[[#This Row],[Time2Fix]]&gt;49,CVEsTime2Fix_FormattedDates910[[#This Row],[Time2Fix]]&lt;100),1,0)</f>
        <v>0</v>
      </c>
      <c r="H994">
        <f>IF(AND(CVEsTime2Fix_FormattedDates910[[#This Row],[Time2Fix]]&gt;99,CVEsTime2Fix_FormattedDates910[[#This Row],[Time2Fix]]&lt;200),1,0)</f>
        <v>0</v>
      </c>
      <c r="I994">
        <f>IF(AND(CVEsTime2Fix_FormattedDates910[[#This Row],[Time2Fix]]&gt;199,CVEsTime2Fix_FormattedDates910[[#This Row],[Time2Fix]]&lt;300),1,0)</f>
        <v>1</v>
      </c>
      <c r="J994">
        <f>IF(AND(CVEsTime2Fix_FormattedDates910[[#This Row],[Time2Fix]]&gt;299,CVEsTime2Fix_FormattedDates910[[#This Row],[Time2Fix]]&lt;400),1,0)</f>
        <v>0</v>
      </c>
      <c r="K994">
        <f>IF(AND(CVEsTime2Fix_FormattedDates910[[#This Row],[Time2Fix]]&gt;399,CVEsTime2Fix_FormattedDates910[[#This Row],[Time2Fix]]&lt;500),1,0)</f>
        <v>0</v>
      </c>
      <c r="L994">
        <f>IF(AND(CVEsTime2Fix_FormattedDates910[[#This Row],[Time2Fix]]&gt;499,CVEsTime2Fix_FormattedDates910[[#This Row],[Time2Fix]]&lt;1000),1,0)</f>
        <v>0</v>
      </c>
    </row>
    <row r="995" spans="1:12" hidden="1" x14ac:dyDescent="0.25">
      <c r="A995" t="s">
        <v>1065</v>
      </c>
      <c r="B995" s="11">
        <v>44484</v>
      </c>
      <c r="C995" s="11">
        <v>44628</v>
      </c>
      <c r="D995" s="15">
        <v>144</v>
      </c>
      <c r="E995">
        <f>IF(CVEsTime2Fix_FormattedDates910[[#This Row],[Time2Fix]]&lt;0,1,0)</f>
        <v>0</v>
      </c>
      <c r="F995">
        <f>IF(AND(CVEsTime2Fix_FormattedDates910[[#This Row],[Time2Fix]]&gt;0,CVEsTime2Fix_FormattedDates910[[#This Row],[Time2Fix]]&lt;50),1,0)</f>
        <v>0</v>
      </c>
      <c r="G995">
        <f>IF(AND(CVEsTime2Fix_FormattedDates910[[#This Row],[Time2Fix]]&gt;49,CVEsTime2Fix_FormattedDates910[[#This Row],[Time2Fix]]&lt;100),1,0)</f>
        <v>0</v>
      </c>
      <c r="H995">
        <f>IF(AND(CVEsTime2Fix_FormattedDates910[[#This Row],[Time2Fix]]&gt;99,CVEsTime2Fix_FormattedDates910[[#This Row],[Time2Fix]]&lt;200),1,0)</f>
        <v>1</v>
      </c>
      <c r="I995">
        <f>IF(AND(CVEsTime2Fix_FormattedDates910[[#This Row],[Time2Fix]]&gt;199,CVEsTime2Fix_FormattedDates910[[#This Row],[Time2Fix]]&lt;300),1,0)</f>
        <v>0</v>
      </c>
      <c r="J995">
        <f>IF(AND(CVEsTime2Fix_FormattedDates910[[#This Row],[Time2Fix]]&gt;299,CVEsTime2Fix_FormattedDates910[[#This Row],[Time2Fix]]&lt;400),1,0)</f>
        <v>0</v>
      </c>
      <c r="K995">
        <f>IF(AND(CVEsTime2Fix_FormattedDates910[[#This Row],[Time2Fix]]&gt;399,CVEsTime2Fix_FormattedDates910[[#This Row],[Time2Fix]]&lt;500),1,0)</f>
        <v>0</v>
      </c>
      <c r="L995">
        <f>IF(AND(CVEsTime2Fix_FormattedDates910[[#This Row],[Time2Fix]]&gt;499,CVEsTime2Fix_FormattedDates910[[#This Row],[Time2Fix]]&lt;1000),1,0)</f>
        <v>0</v>
      </c>
    </row>
    <row r="996" spans="1:12" hidden="1" x14ac:dyDescent="0.25">
      <c r="A996" t="s">
        <v>1066</v>
      </c>
      <c r="B996" s="11">
        <v>44484</v>
      </c>
      <c r="C996" s="11">
        <v>44628</v>
      </c>
      <c r="D996" s="15">
        <v>144</v>
      </c>
      <c r="E996">
        <f>IF(CVEsTime2Fix_FormattedDates910[[#This Row],[Time2Fix]]&lt;0,1,0)</f>
        <v>0</v>
      </c>
      <c r="F996">
        <f>IF(AND(CVEsTime2Fix_FormattedDates910[[#This Row],[Time2Fix]]&gt;0,CVEsTime2Fix_FormattedDates910[[#This Row],[Time2Fix]]&lt;50),1,0)</f>
        <v>0</v>
      </c>
      <c r="G996">
        <f>IF(AND(CVEsTime2Fix_FormattedDates910[[#This Row],[Time2Fix]]&gt;49,CVEsTime2Fix_FormattedDates910[[#This Row],[Time2Fix]]&lt;100),1,0)</f>
        <v>0</v>
      </c>
      <c r="H996">
        <f>IF(AND(CVEsTime2Fix_FormattedDates910[[#This Row],[Time2Fix]]&gt;99,CVEsTime2Fix_FormattedDates910[[#This Row],[Time2Fix]]&lt;200),1,0)</f>
        <v>1</v>
      </c>
      <c r="I996">
        <f>IF(AND(CVEsTime2Fix_FormattedDates910[[#This Row],[Time2Fix]]&gt;199,CVEsTime2Fix_FormattedDates910[[#This Row],[Time2Fix]]&lt;300),1,0)</f>
        <v>0</v>
      </c>
      <c r="J996">
        <f>IF(AND(CVEsTime2Fix_FormattedDates910[[#This Row],[Time2Fix]]&gt;299,CVEsTime2Fix_FormattedDates910[[#This Row],[Time2Fix]]&lt;400),1,0)</f>
        <v>0</v>
      </c>
      <c r="K996">
        <f>IF(AND(CVEsTime2Fix_FormattedDates910[[#This Row],[Time2Fix]]&gt;399,CVEsTime2Fix_FormattedDates910[[#This Row],[Time2Fix]]&lt;500),1,0)</f>
        <v>0</v>
      </c>
      <c r="L996">
        <f>IF(AND(CVEsTime2Fix_FormattedDates910[[#This Row],[Time2Fix]]&gt;499,CVEsTime2Fix_FormattedDates910[[#This Row],[Time2Fix]]&lt;1000),1,0)</f>
        <v>0</v>
      </c>
    </row>
    <row r="997" spans="1:12" hidden="1" x14ac:dyDescent="0.25">
      <c r="A997" t="s">
        <v>1067</v>
      </c>
      <c r="B997" s="11">
        <v>44588</v>
      </c>
      <c r="C997" s="11">
        <v>44680</v>
      </c>
      <c r="D997" s="15">
        <v>92</v>
      </c>
      <c r="E997">
        <f>IF(CVEsTime2Fix_FormattedDates910[[#This Row],[Time2Fix]]&lt;0,1,0)</f>
        <v>0</v>
      </c>
      <c r="F997">
        <f>IF(AND(CVEsTime2Fix_FormattedDates910[[#This Row],[Time2Fix]]&gt;0,CVEsTime2Fix_FormattedDates910[[#This Row],[Time2Fix]]&lt;50),1,0)</f>
        <v>0</v>
      </c>
      <c r="G997">
        <f>IF(AND(CVEsTime2Fix_FormattedDates910[[#This Row],[Time2Fix]]&gt;49,CVEsTime2Fix_FormattedDates910[[#This Row],[Time2Fix]]&lt;100),1,0)</f>
        <v>1</v>
      </c>
      <c r="H997">
        <f>IF(AND(CVEsTime2Fix_FormattedDates910[[#This Row],[Time2Fix]]&gt;99,CVEsTime2Fix_FormattedDates910[[#This Row],[Time2Fix]]&lt;200),1,0)</f>
        <v>0</v>
      </c>
      <c r="I997">
        <f>IF(AND(CVEsTime2Fix_FormattedDates910[[#This Row],[Time2Fix]]&gt;199,CVEsTime2Fix_FormattedDates910[[#This Row],[Time2Fix]]&lt;300),1,0)</f>
        <v>0</v>
      </c>
      <c r="J997">
        <f>IF(AND(CVEsTime2Fix_FormattedDates910[[#This Row],[Time2Fix]]&gt;299,CVEsTime2Fix_FormattedDates910[[#This Row],[Time2Fix]]&lt;400),1,0)</f>
        <v>0</v>
      </c>
      <c r="K997">
        <f>IF(AND(CVEsTime2Fix_FormattedDates910[[#This Row],[Time2Fix]]&gt;399,CVEsTime2Fix_FormattedDates910[[#This Row],[Time2Fix]]&lt;500),1,0)</f>
        <v>0</v>
      </c>
      <c r="L997">
        <f>IF(AND(CVEsTime2Fix_FormattedDates910[[#This Row],[Time2Fix]]&gt;499,CVEsTime2Fix_FormattedDates910[[#This Row],[Time2Fix]]&lt;1000),1,0)</f>
        <v>0</v>
      </c>
    </row>
    <row r="998" spans="1:12" hidden="1" x14ac:dyDescent="0.25">
      <c r="A998" t="s">
        <v>1068</v>
      </c>
      <c r="B998" s="11">
        <v>44596</v>
      </c>
      <c r="C998" s="11">
        <v>44629</v>
      </c>
      <c r="D998" s="15">
        <v>33</v>
      </c>
      <c r="E998">
        <f>IF(CVEsTime2Fix_FormattedDates910[[#This Row],[Time2Fix]]&lt;0,1,0)</f>
        <v>0</v>
      </c>
      <c r="F998">
        <f>IF(AND(CVEsTime2Fix_FormattedDates910[[#This Row],[Time2Fix]]&gt;0,CVEsTime2Fix_FormattedDates910[[#This Row],[Time2Fix]]&lt;50),1,0)</f>
        <v>1</v>
      </c>
      <c r="G998">
        <f>IF(AND(CVEsTime2Fix_FormattedDates910[[#This Row],[Time2Fix]]&gt;49,CVEsTime2Fix_FormattedDates910[[#This Row],[Time2Fix]]&lt;100),1,0)</f>
        <v>0</v>
      </c>
      <c r="H998">
        <f>IF(AND(CVEsTime2Fix_FormattedDates910[[#This Row],[Time2Fix]]&gt;99,CVEsTime2Fix_FormattedDates910[[#This Row],[Time2Fix]]&lt;200),1,0)</f>
        <v>0</v>
      </c>
      <c r="I998">
        <f>IF(AND(CVEsTime2Fix_FormattedDates910[[#This Row],[Time2Fix]]&gt;199,CVEsTime2Fix_FormattedDates910[[#This Row],[Time2Fix]]&lt;300),1,0)</f>
        <v>0</v>
      </c>
      <c r="J998">
        <f>IF(AND(CVEsTime2Fix_FormattedDates910[[#This Row],[Time2Fix]]&gt;299,CVEsTime2Fix_FormattedDates910[[#This Row],[Time2Fix]]&lt;400),1,0)</f>
        <v>0</v>
      </c>
      <c r="K998">
        <f>IF(AND(CVEsTime2Fix_FormattedDates910[[#This Row],[Time2Fix]]&gt;399,CVEsTime2Fix_FormattedDates910[[#This Row],[Time2Fix]]&lt;500),1,0)</f>
        <v>0</v>
      </c>
      <c r="L998">
        <f>IF(AND(CVEsTime2Fix_FormattedDates910[[#This Row],[Time2Fix]]&gt;499,CVEsTime2Fix_FormattedDates910[[#This Row],[Time2Fix]]&lt;1000),1,0)</f>
        <v>0</v>
      </c>
    </row>
    <row r="999" spans="1:12" hidden="1" x14ac:dyDescent="0.25">
      <c r="A999" t="s">
        <v>1069</v>
      </c>
      <c r="B999" s="11">
        <v>44721</v>
      </c>
      <c r="C999" s="11">
        <v>44775</v>
      </c>
      <c r="D999" s="15">
        <v>54</v>
      </c>
      <c r="E999">
        <f>IF(CVEsTime2Fix_FormattedDates910[[#This Row],[Time2Fix]]&lt;0,1,0)</f>
        <v>0</v>
      </c>
      <c r="F999">
        <f>IF(AND(CVEsTime2Fix_FormattedDates910[[#This Row],[Time2Fix]]&gt;0,CVEsTime2Fix_FormattedDates910[[#This Row],[Time2Fix]]&lt;50),1,0)</f>
        <v>0</v>
      </c>
      <c r="G999">
        <f>IF(AND(CVEsTime2Fix_FormattedDates910[[#This Row],[Time2Fix]]&gt;49,CVEsTime2Fix_FormattedDates910[[#This Row],[Time2Fix]]&lt;100),1,0)</f>
        <v>1</v>
      </c>
      <c r="H999">
        <f>IF(AND(CVEsTime2Fix_FormattedDates910[[#This Row],[Time2Fix]]&gt;99,CVEsTime2Fix_FormattedDates910[[#This Row],[Time2Fix]]&lt;200),1,0)</f>
        <v>0</v>
      </c>
      <c r="I999">
        <f>IF(AND(CVEsTime2Fix_FormattedDates910[[#This Row],[Time2Fix]]&gt;199,CVEsTime2Fix_FormattedDates910[[#This Row],[Time2Fix]]&lt;300),1,0)</f>
        <v>0</v>
      </c>
      <c r="J999">
        <f>IF(AND(CVEsTime2Fix_FormattedDates910[[#This Row],[Time2Fix]]&gt;299,CVEsTime2Fix_FormattedDates910[[#This Row],[Time2Fix]]&lt;400),1,0)</f>
        <v>0</v>
      </c>
      <c r="K999">
        <f>IF(AND(CVEsTime2Fix_FormattedDates910[[#This Row],[Time2Fix]]&gt;399,CVEsTime2Fix_FormattedDates910[[#This Row],[Time2Fix]]&lt;500),1,0)</f>
        <v>0</v>
      </c>
      <c r="L999">
        <f>IF(AND(CVEsTime2Fix_FormattedDates910[[#This Row],[Time2Fix]]&gt;499,CVEsTime2Fix_FormattedDates910[[#This Row],[Time2Fix]]&lt;1000),1,0)</f>
        <v>0</v>
      </c>
    </row>
    <row r="1000" spans="1:12" hidden="1" x14ac:dyDescent="0.25">
      <c r="A1000" t="s">
        <v>1070</v>
      </c>
      <c r="B1000" s="11">
        <v>44515</v>
      </c>
      <c r="C1000" s="11">
        <v>44684</v>
      </c>
      <c r="D1000" s="15">
        <v>169</v>
      </c>
      <c r="E1000">
        <f>IF(CVEsTime2Fix_FormattedDates910[[#This Row],[Time2Fix]]&lt;0,1,0)</f>
        <v>0</v>
      </c>
      <c r="F1000">
        <f>IF(AND(CVEsTime2Fix_FormattedDates910[[#This Row],[Time2Fix]]&gt;0,CVEsTime2Fix_FormattedDates910[[#This Row],[Time2Fix]]&lt;50),1,0)</f>
        <v>0</v>
      </c>
      <c r="G1000">
        <f>IF(AND(CVEsTime2Fix_FormattedDates910[[#This Row],[Time2Fix]]&gt;49,CVEsTime2Fix_FormattedDates910[[#This Row],[Time2Fix]]&lt;100),1,0)</f>
        <v>0</v>
      </c>
      <c r="H1000">
        <f>IF(AND(CVEsTime2Fix_FormattedDates910[[#This Row],[Time2Fix]]&gt;99,CVEsTime2Fix_FormattedDates910[[#This Row],[Time2Fix]]&lt;200),1,0)</f>
        <v>1</v>
      </c>
      <c r="I1000">
        <f>IF(AND(CVEsTime2Fix_FormattedDates910[[#This Row],[Time2Fix]]&gt;199,CVEsTime2Fix_FormattedDates910[[#This Row],[Time2Fix]]&lt;300),1,0)</f>
        <v>0</v>
      </c>
      <c r="J1000">
        <f>IF(AND(CVEsTime2Fix_FormattedDates910[[#This Row],[Time2Fix]]&gt;299,CVEsTime2Fix_FormattedDates910[[#This Row],[Time2Fix]]&lt;400),1,0)</f>
        <v>0</v>
      </c>
      <c r="K1000">
        <f>IF(AND(CVEsTime2Fix_FormattedDates910[[#This Row],[Time2Fix]]&gt;399,CVEsTime2Fix_FormattedDates910[[#This Row],[Time2Fix]]&lt;500),1,0)</f>
        <v>0</v>
      </c>
      <c r="L1000">
        <f>IF(AND(CVEsTime2Fix_FormattedDates910[[#This Row],[Time2Fix]]&gt;499,CVEsTime2Fix_FormattedDates910[[#This Row],[Time2Fix]]&lt;1000),1,0)</f>
        <v>0</v>
      </c>
    </row>
    <row r="1001" spans="1:12" hidden="1" x14ac:dyDescent="0.25">
      <c r="A1001" t="s">
        <v>1071</v>
      </c>
      <c r="B1001" s="11">
        <v>44515</v>
      </c>
      <c r="C1001" s="11">
        <v>44768</v>
      </c>
      <c r="D1001" s="15">
        <v>253</v>
      </c>
      <c r="E1001">
        <f>IF(CVEsTime2Fix_FormattedDates910[[#This Row],[Time2Fix]]&lt;0,1,0)</f>
        <v>0</v>
      </c>
      <c r="F1001">
        <f>IF(AND(CVEsTime2Fix_FormattedDates910[[#This Row],[Time2Fix]]&gt;0,CVEsTime2Fix_FormattedDates910[[#This Row],[Time2Fix]]&lt;50),1,0)</f>
        <v>0</v>
      </c>
      <c r="G1001">
        <f>IF(AND(CVEsTime2Fix_FormattedDates910[[#This Row],[Time2Fix]]&gt;49,CVEsTime2Fix_FormattedDates910[[#This Row],[Time2Fix]]&lt;100),1,0)</f>
        <v>0</v>
      </c>
      <c r="H1001">
        <f>IF(AND(CVEsTime2Fix_FormattedDates910[[#This Row],[Time2Fix]]&gt;99,CVEsTime2Fix_FormattedDates910[[#This Row],[Time2Fix]]&lt;200),1,0)</f>
        <v>0</v>
      </c>
      <c r="I1001">
        <f>IF(AND(CVEsTime2Fix_FormattedDates910[[#This Row],[Time2Fix]]&gt;199,CVEsTime2Fix_FormattedDates910[[#This Row],[Time2Fix]]&lt;300),1,0)</f>
        <v>1</v>
      </c>
      <c r="J1001">
        <f>IF(AND(CVEsTime2Fix_FormattedDates910[[#This Row],[Time2Fix]]&gt;299,CVEsTime2Fix_FormattedDates910[[#This Row],[Time2Fix]]&lt;400),1,0)</f>
        <v>0</v>
      </c>
      <c r="K1001">
        <f>IF(AND(CVEsTime2Fix_FormattedDates910[[#This Row],[Time2Fix]]&gt;399,CVEsTime2Fix_FormattedDates910[[#This Row],[Time2Fix]]&lt;500),1,0)</f>
        <v>0</v>
      </c>
      <c r="L1001">
        <f>IF(AND(CVEsTime2Fix_FormattedDates910[[#This Row],[Time2Fix]]&gt;499,CVEsTime2Fix_FormattedDates910[[#This Row],[Time2Fix]]&lt;1000),1,0)</f>
        <v>0</v>
      </c>
    </row>
    <row r="1002" spans="1:12" hidden="1" x14ac:dyDescent="0.25">
      <c r="A1002" t="s">
        <v>1072</v>
      </c>
      <c r="B1002" s="11">
        <v>44515</v>
      </c>
      <c r="C1002" s="11">
        <v>44768</v>
      </c>
      <c r="D1002" s="15">
        <v>253</v>
      </c>
      <c r="E1002">
        <f>IF(CVEsTime2Fix_FormattedDates910[[#This Row],[Time2Fix]]&lt;0,1,0)</f>
        <v>0</v>
      </c>
      <c r="F1002">
        <f>IF(AND(CVEsTime2Fix_FormattedDates910[[#This Row],[Time2Fix]]&gt;0,CVEsTime2Fix_FormattedDates910[[#This Row],[Time2Fix]]&lt;50),1,0)</f>
        <v>0</v>
      </c>
      <c r="G1002">
        <f>IF(AND(CVEsTime2Fix_FormattedDates910[[#This Row],[Time2Fix]]&gt;49,CVEsTime2Fix_FormattedDates910[[#This Row],[Time2Fix]]&lt;100),1,0)</f>
        <v>0</v>
      </c>
      <c r="H1002">
        <f>IF(AND(CVEsTime2Fix_FormattedDates910[[#This Row],[Time2Fix]]&gt;99,CVEsTime2Fix_FormattedDates910[[#This Row],[Time2Fix]]&lt;200),1,0)</f>
        <v>0</v>
      </c>
      <c r="I1002">
        <f>IF(AND(CVEsTime2Fix_FormattedDates910[[#This Row],[Time2Fix]]&gt;199,CVEsTime2Fix_FormattedDates910[[#This Row],[Time2Fix]]&lt;300),1,0)</f>
        <v>1</v>
      </c>
      <c r="J1002">
        <f>IF(AND(CVEsTime2Fix_FormattedDates910[[#This Row],[Time2Fix]]&gt;299,CVEsTime2Fix_FormattedDates910[[#This Row],[Time2Fix]]&lt;400),1,0)</f>
        <v>0</v>
      </c>
      <c r="K1002">
        <f>IF(AND(CVEsTime2Fix_FormattedDates910[[#This Row],[Time2Fix]]&gt;399,CVEsTime2Fix_FormattedDates910[[#This Row],[Time2Fix]]&lt;500),1,0)</f>
        <v>0</v>
      </c>
      <c r="L1002">
        <f>IF(AND(CVEsTime2Fix_FormattedDates910[[#This Row],[Time2Fix]]&gt;499,CVEsTime2Fix_FormattedDates910[[#This Row],[Time2Fix]]&lt;1000),1,0)</f>
        <v>0</v>
      </c>
    </row>
    <row r="1003" spans="1:12" hidden="1" x14ac:dyDescent="0.25">
      <c r="A1003" t="s">
        <v>1073</v>
      </c>
      <c r="B1003" s="11">
        <v>44515</v>
      </c>
      <c r="C1003" s="11">
        <v>44768</v>
      </c>
      <c r="D1003" s="15">
        <v>253</v>
      </c>
      <c r="E1003">
        <f>IF(CVEsTime2Fix_FormattedDates910[[#This Row],[Time2Fix]]&lt;0,1,0)</f>
        <v>0</v>
      </c>
      <c r="F1003">
        <f>IF(AND(CVEsTime2Fix_FormattedDates910[[#This Row],[Time2Fix]]&gt;0,CVEsTime2Fix_FormattedDates910[[#This Row],[Time2Fix]]&lt;50),1,0)</f>
        <v>0</v>
      </c>
      <c r="G1003">
        <f>IF(AND(CVEsTime2Fix_FormattedDates910[[#This Row],[Time2Fix]]&gt;49,CVEsTime2Fix_FormattedDates910[[#This Row],[Time2Fix]]&lt;100),1,0)</f>
        <v>0</v>
      </c>
      <c r="H1003">
        <f>IF(AND(CVEsTime2Fix_FormattedDates910[[#This Row],[Time2Fix]]&gt;99,CVEsTime2Fix_FormattedDates910[[#This Row],[Time2Fix]]&lt;200),1,0)</f>
        <v>0</v>
      </c>
      <c r="I1003">
        <f>IF(AND(CVEsTime2Fix_FormattedDates910[[#This Row],[Time2Fix]]&gt;199,CVEsTime2Fix_FormattedDates910[[#This Row],[Time2Fix]]&lt;300),1,0)</f>
        <v>1</v>
      </c>
      <c r="J1003">
        <f>IF(AND(CVEsTime2Fix_FormattedDates910[[#This Row],[Time2Fix]]&gt;299,CVEsTime2Fix_FormattedDates910[[#This Row],[Time2Fix]]&lt;400),1,0)</f>
        <v>0</v>
      </c>
      <c r="K1003">
        <f>IF(AND(CVEsTime2Fix_FormattedDates910[[#This Row],[Time2Fix]]&gt;399,CVEsTime2Fix_FormattedDates910[[#This Row],[Time2Fix]]&lt;500),1,0)</f>
        <v>0</v>
      </c>
      <c r="L1003">
        <f>IF(AND(CVEsTime2Fix_FormattedDates910[[#This Row],[Time2Fix]]&gt;499,CVEsTime2Fix_FormattedDates910[[#This Row],[Time2Fix]]&lt;1000),1,0)</f>
        <v>0</v>
      </c>
    </row>
    <row r="1004" spans="1:12" hidden="1" x14ac:dyDescent="0.25">
      <c r="A1004" t="s">
        <v>1074</v>
      </c>
      <c r="B1004" s="11">
        <v>44614</v>
      </c>
      <c r="C1004" s="11">
        <v>44629</v>
      </c>
      <c r="D1004" s="15">
        <v>15</v>
      </c>
      <c r="E1004">
        <f>IF(CVEsTime2Fix_FormattedDates910[[#This Row],[Time2Fix]]&lt;0,1,0)</f>
        <v>0</v>
      </c>
      <c r="F1004">
        <f>IF(AND(CVEsTime2Fix_FormattedDates910[[#This Row],[Time2Fix]]&gt;0,CVEsTime2Fix_FormattedDates910[[#This Row],[Time2Fix]]&lt;50),1,0)</f>
        <v>1</v>
      </c>
      <c r="G1004">
        <f>IF(AND(CVEsTime2Fix_FormattedDates910[[#This Row],[Time2Fix]]&gt;49,CVEsTime2Fix_FormattedDates910[[#This Row],[Time2Fix]]&lt;100),1,0)</f>
        <v>0</v>
      </c>
      <c r="H1004">
        <f>IF(AND(CVEsTime2Fix_FormattedDates910[[#This Row],[Time2Fix]]&gt;99,CVEsTime2Fix_FormattedDates910[[#This Row],[Time2Fix]]&lt;200),1,0)</f>
        <v>0</v>
      </c>
      <c r="I1004">
        <f>IF(AND(CVEsTime2Fix_FormattedDates910[[#This Row],[Time2Fix]]&gt;199,CVEsTime2Fix_FormattedDates910[[#This Row],[Time2Fix]]&lt;300),1,0)</f>
        <v>0</v>
      </c>
      <c r="J1004">
        <f>IF(AND(CVEsTime2Fix_FormattedDates910[[#This Row],[Time2Fix]]&gt;299,CVEsTime2Fix_FormattedDates910[[#This Row],[Time2Fix]]&lt;400),1,0)</f>
        <v>0</v>
      </c>
      <c r="K1004">
        <f>IF(AND(CVEsTime2Fix_FormattedDates910[[#This Row],[Time2Fix]]&gt;399,CVEsTime2Fix_FormattedDates910[[#This Row],[Time2Fix]]&lt;500),1,0)</f>
        <v>0</v>
      </c>
      <c r="L1004">
        <f>IF(AND(CVEsTime2Fix_FormattedDates910[[#This Row],[Time2Fix]]&gt;499,CVEsTime2Fix_FormattedDates910[[#This Row],[Time2Fix]]&lt;1000),1,0)</f>
        <v>0</v>
      </c>
    </row>
    <row r="1005" spans="1:12" hidden="1" x14ac:dyDescent="0.25">
      <c r="A1005" t="s">
        <v>1075</v>
      </c>
      <c r="B1005" s="11">
        <v>44693</v>
      </c>
      <c r="C1005" s="11">
        <v>44745</v>
      </c>
      <c r="D1005" s="15">
        <v>52</v>
      </c>
      <c r="E1005">
        <f>IF(CVEsTime2Fix_FormattedDates910[[#This Row],[Time2Fix]]&lt;0,1,0)</f>
        <v>0</v>
      </c>
      <c r="F1005">
        <f>IF(AND(CVEsTime2Fix_FormattedDates910[[#This Row],[Time2Fix]]&gt;0,CVEsTime2Fix_FormattedDates910[[#This Row],[Time2Fix]]&lt;50),1,0)</f>
        <v>0</v>
      </c>
      <c r="G1005">
        <f>IF(AND(CVEsTime2Fix_FormattedDates910[[#This Row],[Time2Fix]]&gt;49,CVEsTime2Fix_FormattedDates910[[#This Row],[Time2Fix]]&lt;100),1,0)</f>
        <v>1</v>
      </c>
      <c r="H1005">
        <f>IF(AND(CVEsTime2Fix_FormattedDates910[[#This Row],[Time2Fix]]&gt;99,CVEsTime2Fix_FormattedDates910[[#This Row],[Time2Fix]]&lt;200),1,0)</f>
        <v>0</v>
      </c>
      <c r="I1005">
        <f>IF(AND(CVEsTime2Fix_FormattedDates910[[#This Row],[Time2Fix]]&gt;199,CVEsTime2Fix_FormattedDates910[[#This Row],[Time2Fix]]&lt;300),1,0)</f>
        <v>0</v>
      </c>
      <c r="J1005">
        <f>IF(AND(CVEsTime2Fix_FormattedDates910[[#This Row],[Time2Fix]]&gt;299,CVEsTime2Fix_FormattedDates910[[#This Row],[Time2Fix]]&lt;400),1,0)</f>
        <v>0</v>
      </c>
      <c r="K1005">
        <f>IF(AND(CVEsTime2Fix_FormattedDates910[[#This Row],[Time2Fix]]&gt;399,CVEsTime2Fix_FormattedDates910[[#This Row],[Time2Fix]]&lt;500),1,0)</f>
        <v>0</v>
      </c>
      <c r="L1005">
        <f>IF(AND(CVEsTime2Fix_FormattedDates910[[#This Row],[Time2Fix]]&gt;499,CVEsTime2Fix_FormattedDates910[[#This Row],[Time2Fix]]&lt;1000),1,0)</f>
        <v>0</v>
      </c>
    </row>
    <row r="1006" spans="1:12" hidden="1" x14ac:dyDescent="0.25">
      <c r="A1006" t="s">
        <v>1076</v>
      </c>
      <c r="B1006" s="11">
        <v>44733</v>
      </c>
      <c r="C1006" s="11">
        <v>44852</v>
      </c>
      <c r="D1006" s="15">
        <v>119</v>
      </c>
      <c r="E1006">
        <f>IF(CVEsTime2Fix_FormattedDates910[[#This Row],[Time2Fix]]&lt;0,1,0)</f>
        <v>0</v>
      </c>
      <c r="F1006">
        <f>IF(AND(CVEsTime2Fix_FormattedDates910[[#This Row],[Time2Fix]]&gt;0,CVEsTime2Fix_FormattedDates910[[#This Row],[Time2Fix]]&lt;50),1,0)</f>
        <v>0</v>
      </c>
      <c r="G1006">
        <f>IF(AND(CVEsTime2Fix_FormattedDates910[[#This Row],[Time2Fix]]&gt;49,CVEsTime2Fix_FormattedDates910[[#This Row],[Time2Fix]]&lt;100),1,0)</f>
        <v>0</v>
      </c>
      <c r="H1006">
        <f>IF(AND(CVEsTime2Fix_FormattedDates910[[#This Row],[Time2Fix]]&gt;99,CVEsTime2Fix_FormattedDates910[[#This Row],[Time2Fix]]&lt;200),1,0)</f>
        <v>1</v>
      </c>
      <c r="I1006">
        <f>IF(AND(CVEsTime2Fix_FormattedDates910[[#This Row],[Time2Fix]]&gt;199,CVEsTime2Fix_FormattedDates910[[#This Row],[Time2Fix]]&lt;300),1,0)</f>
        <v>0</v>
      </c>
      <c r="J1006">
        <f>IF(AND(CVEsTime2Fix_FormattedDates910[[#This Row],[Time2Fix]]&gt;299,CVEsTime2Fix_FormattedDates910[[#This Row],[Time2Fix]]&lt;400),1,0)</f>
        <v>0</v>
      </c>
      <c r="K1006">
        <f>IF(AND(CVEsTime2Fix_FormattedDates910[[#This Row],[Time2Fix]]&gt;399,CVEsTime2Fix_FormattedDates910[[#This Row],[Time2Fix]]&lt;500),1,0)</f>
        <v>0</v>
      </c>
      <c r="L1006">
        <f>IF(AND(CVEsTime2Fix_FormattedDates910[[#This Row],[Time2Fix]]&gt;499,CVEsTime2Fix_FormattedDates910[[#This Row],[Time2Fix]]&lt;1000),1,0)</f>
        <v>0</v>
      </c>
    </row>
    <row r="1007" spans="1:12" hidden="1" x14ac:dyDescent="0.25">
      <c r="A1007" t="s">
        <v>1077</v>
      </c>
      <c r="B1007" s="11">
        <v>44769</v>
      </c>
      <c r="C1007" s="11">
        <v>44788</v>
      </c>
      <c r="D1007" s="15">
        <v>19</v>
      </c>
      <c r="E1007">
        <f>IF(CVEsTime2Fix_FormattedDates910[[#This Row],[Time2Fix]]&lt;0,1,0)</f>
        <v>0</v>
      </c>
      <c r="F1007">
        <f>IF(AND(CVEsTime2Fix_FormattedDates910[[#This Row],[Time2Fix]]&gt;0,CVEsTime2Fix_FormattedDates910[[#This Row],[Time2Fix]]&lt;50),1,0)</f>
        <v>1</v>
      </c>
      <c r="G1007">
        <f>IF(AND(CVEsTime2Fix_FormattedDates910[[#This Row],[Time2Fix]]&gt;49,CVEsTime2Fix_FormattedDates910[[#This Row],[Time2Fix]]&lt;100),1,0)</f>
        <v>0</v>
      </c>
      <c r="H1007">
        <f>IF(AND(CVEsTime2Fix_FormattedDates910[[#This Row],[Time2Fix]]&gt;99,CVEsTime2Fix_FormattedDates910[[#This Row],[Time2Fix]]&lt;200),1,0)</f>
        <v>0</v>
      </c>
      <c r="I1007">
        <f>IF(AND(CVEsTime2Fix_FormattedDates910[[#This Row],[Time2Fix]]&gt;199,CVEsTime2Fix_FormattedDates910[[#This Row],[Time2Fix]]&lt;300),1,0)</f>
        <v>0</v>
      </c>
      <c r="J1007">
        <f>IF(AND(CVEsTime2Fix_FormattedDates910[[#This Row],[Time2Fix]]&gt;299,CVEsTime2Fix_FormattedDates910[[#This Row],[Time2Fix]]&lt;400),1,0)</f>
        <v>0</v>
      </c>
      <c r="K1007">
        <f>IF(AND(CVEsTime2Fix_FormattedDates910[[#This Row],[Time2Fix]]&gt;399,CVEsTime2Fix_FormattedDates910[[#This Row],[Time2Fix]]&lt;500),1,0)</f>
        <v>0</v>
      </c>
      <c r="L1007">
        <f>IF(AND(CVEsTime2Fix_FormattedDates910[[#This Row],[Time2Fix]]&gt;499,CVEsTime2Fix_FormattedDates910[[#This Row],[Time2Fix]]&lt;1000),1,0)</f>
        <v>0</v>
      </c>
    </row>
    <row r="1008" spans="1:12" x14ac:dyDescent="0.25">
      <c r="A1008" t="s">
        <v>1078</v>
      </c>
      <c r="B1008" s="11">
        <v>44770</v>
      </c>
      <c r="C1008" s="11">
        <v>44691</v>
      </c>
      <c r="D1008" s="15">
        <v>-79</v>
      </c>
      <c r="E1008">
        <f>IF(CVEsTime2Fix_FormattedDates910[[#This Row],[Time2Fix]]&lt;0,1,0)</f>
        <v>1</v>
      </c>
      <c r="F1008">
        <f>IF(AND(CVEsTime2Fix_FormattedDates910[[#This Row],[Time2Fix]]&gt;0,CVEsTime2Fix_FormattedDates910[[#This Row],[Time2Fix]]&lt;50),1,0)</f>
        <v>0</v>
      </c>
      <c r="G1008">
        <f>IF(AND(CVEsTime2Fix_FormattedDates910[[#This Row],[Time2Fix]]&gt;49,CVEsTime2Fix_FormattedDates910[[#This Row],[Time2Fix]]&lt;100),1,0)</f>
        <v>0</v>
      </c>
      <c r="H1008">
        <f>IF(AND(CVEsTime2Fix_FormattedDates910[[#This Row],[Time2Fix]]&gt;99,CVEsTime2Fix_FormattedDates910[[#This Row],[Time2Fix]]&lt;200),1,0)</f>
        <v>0</v>
      </c>
      <c r="I1008">
        <f>IF(AND(CVEsTime2Fix_FormattedDates910[[#This Row],[Time2Fix]]&gt;199,CVEsTime2Fix_FormattedDates910[[#This Row],[Time2Fix]]&lt;300),1,0)</f>
        <v>0</v>
      </c>
      <c r="J1008">
        <f>IF(AND(CVEsTime2Fix_FormattedDates910[[#This Row],[Time2Fix]]&gt;299,CVEsTime2Fix_FormattedDates910[[#This Row],[Time2Fix]]&lt;400),1,0)</f>
        <v>0</v>
      </c>
      <c r="K1008">
        <f>IF(AND(CVEsTime2Fix_FormattedDates910[[#This Row],[Time2Fix]]&gt;399,CVEsTime2Fix_FormattedDates910[[#This Row],[Time2Fix]]&lt;500),1,0)</f>
        <v>0</v>
      </c>
      <c r="L1008">
        <f>IF(AND(CVEsTime2Fix_FormattedDates910[[#This Row],[Time2Fix]]&gt;499,CVEsTime2Fix_FormattedDates910[[#This Row],[Time2Fix]]&lt;1000),1,0)</f>
        <v>0</v>
      </c>
    </row>
    <row r="1009" spans="1:12" x14ac:dyDescent="0.25">
      <c r="A1009" t="s">
        <v>1079</v>
      </c>
      <c r="B1009" s="11">
        <v>44770</v>
      </c>
      <c r="C1009" s="11">
        <v>44691</v>
      </c>
      <c r="D1009" s="15">
        <v>-79</v>
      </c>
      <c r="E1009">
        <f>IF(CVEsTime2Fix_FormattedDates910[[#This Row],[Time2Fix]]&lt;0,1,0)</f>
        <v>1</v>
      </c>
      <c r="F1009">
        <f>IF(AND(CVEsTime2Fix_FormattedDates910[[#This Row],[Time2Fix]]&gt;0,CVEsTime2Fix_FormattedDates910[[#This Row],[Time2Fix]]&lt;50),1,0)</f>
        <v>0</v>
      </c>
      <c r="G1009">
        <f>IF(AND(CVEsTime2Fix_FormattedDates910[[#This Row],[Time2Fix]]&gt;49,CVEsTime2Fix_FormattedDates910[[#This Row],[Time2Fix]]&lt;100),1,0)</f>
        <v>0</v>
      </c>
      <c r="H1009">
        <f>IF(AND(CVEsTime2Fix_FormattedDates910[[#This Row],[Time2Fix]]&gt;99,CVEsTime2Fix_FormattedDates910[[#This Row],[Time2Fix]]&lt;200),1,0)</f>
        <v>0</v>
      </c>
      <c r="I1009">
        <f>IF(AND(CVEsTime2Fix_FormattedDates910[[#This Row],[Time2Fix]]&gt;199,CVEsTime2Fix_FormattedDates910[[#This Row],[Time2Fix]]&lt;300),1,0)</f>
        <v>0</v>
      </c>
      <c r="J1009">
        <f>IF(AND(CVEsTime2Fix_FormattedDates910[[#This Row],[Time2Fix]]&gt;299,CVEsTime2Fix_FormattedDates910[[#This Row],[Time2Fix]]&lt;400),1,0)</f>
        <v>0</v>
      </c>
      <c r="K1009">
        <f>IF(AND(CVEsTime2Fix_FormattedDates910[[#This Row],[Time2Fix]]&gt;399,CVEsTime2Fix_FormattedDates910[[#This Row],[Time2Fix]]&lt;500),1,0)</f>
        <v>0</v>
      </c>
      <c r="L1009">
        <f>IF(AND(CVEsTime2Fix_FormattedDates910[[#This Row],[Time2Fix]]&gt;499,CVEsTime2Fix_FormattedDates910[[#This Row],[Time2Fix]]&lt;1000),1,0)</f>
        <v>0</v>
      </c>
    </row>
    <row r="1010" spans="1:12" x14ac:dyDescent="0.25">
      <c r="A1010" t="s">
        <v>1080</v>
      </c>
      <c r="B1010" s="11">
        <v>44770</v>
      </c>
      <c r="C1010" s="11">
        <v>44691</v>
      </c>
      <c r="D1010" s="15">
        <v>-79</v>
      </c>
      <c r="E1010">
        <f>IF(CVEsTime2Fix_FormattedDates910[[#This Row],[Time2Fix]]&lt;0,1,0)</f>
        <v>1</v>
      </c>
      <c r="F1010">
        <f>IF(AND(CVEsTime2Fix_FormattedDates910[[#This Row],[Time2Fix]]&gt;0,CVEsTime2Fix_FormattedDates910[[#This Row],[Time2Fix]]&lt;50),1,0)</f>
        <v>0</v>
      </c>
      <c r="G1010">
        <f>IF(AND(CVEsTime2Fix_FormattedDates910[[#This Row],[Time2Fix]]&gt;49,CVEsTime2Fix_FormattedDates910[[#This Row],[Time2Fix]]&lt;100),1,0)</f>
        <v>0</v>
      </c>
      <c r="H1010">
        <f>IF(AND(CVEsTime2Fix_FormattedDates910[[#This Row],[Time2Fix]]&gt;99,CVEsTime2Fix_FormattedDates910[[#This Row],[Time2Fix]]&lt;200),1,0)</f>
        <v>0</v>
      </c>
      <c r="I1010">
        <f>IF(AND(CVEsTime2Fix_FormattedDates910[[#This Row],[Time2Fix]]&gt;199,CVEsTime2Fix_FormattedDates910[[#This Row],[Time2Fix]]&lt;300),1,0)</f>
        <v>0</v>
      </c>
      <c r="J1010">
        <f>IF(AND(CVEsTime2Fix_FormattedDates910[[#This Row],[Time2Fix]]&gt;299,CVEsTime2Fix_FormattedDates910[[#This Row],[Time2Fix]]&lt;400),1,0)</f>
        <v>0</v>
      </c>
      <c r="K1010">
        <f>IF(AND(CVEsTime2Fix_FormattedDates910[[#This Row],[Time2Fix]]&gt;399,CVEsTime2Fix_FormattedDates910[[#This Row],[Time2Fix]]&lt;500),1,0)</f>
        <v>0</v>
      </c>
      <c r="L1010">
        <f>IF(AND(CVEsTime2Fix_FormattedDates910[[#This Row],[Time2Fix]]&gt;499,CVEsTime2Fix_FormattedDates910[[#This Row],[Time2Fix]]&lt;1000),1,0)</f>
        <v>0</v>
      </c>
    </row>
    <row r="1011" spans="1:12" x14ac:dyDescent="0.25">
      <c r="A1011" t="s">
        <v>1081</v>
      </c>
      <c r="B1011" s="11">
        <v>44770</v>
      </c>
      <c r="C1011" s="11">
        <v>44691</v>
      </c>
      <c r="D1011" s="15">
        <v>-79</v>
      </c>
      <c r="E1011">
        <f>IF(CVEsTime2Fix_FormattedDates910[[#This Row],[Time2Fix]]&lt;0,1,0)</f>
        <v>1</v>
      </c>
      <c r="F1011">
        <f>IF(AND(CVEsTime2Fix_FormattedDates910[[#This Row],[Time2Fix]]&gt;0,CVEsTime2Fix_FormattedDates910[[#This Row],[Time2Fix]]&lt;50),1,0)</f>
        <v>0</v>
      </c>
      <c r="G1011">
        <f>IF(AND(CVEsTime2Fix_FormattedDates910[[#This Row],[Time2Fix]]&gt;49,CVEsTime2Fix_FormattedDates910[[#This Row],[Time2Fix]]&lt;100),1,0)</f>
        <v>0</v>
      </c>
      <c r="H1011">
        <f>IF(AND(CVEsTime2Fix_FormattedDates910[[#This Row],[Time2Fix]]&gt;99,CVEsTime2Fix_FormattedDates910[[#This Row],[Time2Fix]]&lt;200),1,0)</f>
        <v>0</v>
      </c>
      <c r="I1011">
        <f>IF(AND(CVEsTime2Fix_FormattedDates910[[#This Row],[Time2Fix]]&gt;199,CVEsTime2Fix_FormattedDates910[[#This Row],[Time2Fix]]&lt;300),1,0)</f>
        <v>0</v>
      </c>
      <c r="J1011">
        <f>IF(AND(CVEsTime2Fix_FormattedDates910[[#This Row],[Time2Fix]]&gt;299,CVEsTime2Fix_FormattedDates910[[#This Row],[Time2Fix]]&lt;400),1,0)</f>
        <v>0</v>
      </c>
      <c r="K1011">
        <f>IF(AND(CVEsTime2Fix_FormattedDates910[[#This Row],[Time2Fix]]&gt;399,CVEsTime2Fix_FormattedDates910[[#This Row],[Time2Fix]]&lt;500),1,0)</f>
        <v>0</v>
      </c>
      <c r="L1011">
        <f>IF(AND(CVEsTime2Fix_FormattedDates910[[#This Row],[Time2Fix]]&gt;499,CVEsTime2Fix_FormattedDates910[[#This Row],[Time2Fix]]&lt;1000),1,0)</f>
        <v>0</v>
      </c>
    </row>
    <row r="1012" spans="1:12" x14ac:dyDescent="0.25">
      <c r="A1012" t="s">
        <v>1082</v>
      </c>
      <c r="B1012" s="11">
        <v>44770</v>
      </c>
      <c r="C1012" s="11">
        <v>44691</v>
      </c>
      <c r="D1012" s="15">
        <v>-79</v>
      </c>
      <c r="E1012">
        <f>IF(CVEsTime2Fix_FormattedDates910[[#This Row],[Time2Fix]]&lt;0,1,0)</f>
        <v>1</v>
      </c>
      <c r="F1012">
        <f>IF(AND(CVEsTime2Fix_FormattedDates910[[#This Row],[Time2Fix]]&gt;0,CVEsTime2Fix_FormattedDates910[[#This Row],[Time2Fix]]&lt;50),1,0)</f>
        <v>0</v>
      </c>
      <c r="G1012">
        <f>IF(AND(CVEsTime2Fix_FormattedDates910[[#This Row],[Time2Fix]]&gt;49,CVEsTime2Fix_FormattedDates910[[#This Row],[Time2Fix]]&lt;100),1,0)</f>
        <v>0</v>
      </c>
      <c r="H1012">
        <f>IF(AND(CVEsTime2Fix_FormattedDates910[[#This Row],[Time2Fix]]&gt;99,CVEsTime2Fix_FormattedDates910[[#This Row],[Time2Fix]]&lt;200),1,0)</f>
        <v>0</v>
      </c>
      <c r="I1012">
        <f>IF(AND(CVEsTime2Fix_FormattedDates910[[#This Row],[Time2Fix]]&gt;199,CVEsTime2Fix_FormattedDates910[[#This Row],[Time2Fix]]&lt;300),1,0)</f>
        <v>0</v>
      </c>
      <c r="J1012">
        <f>IF(AND(CVEsTime2Fix_FormattedDates910[[#This Row],[Time2Fix]]&gt;299,CVEsTime2Fix_FormattedDates910[[#This Row],[Time2Fix]]&lt;400),1,0)</f>
        <v>0</v>
      </c>
      <c r="K1012">
        <f>IF(AND(CVEsTime2Fix_FormattedDates910[[#This Row],[Time2Fix]]&gt;399,CVEsTime2Fix_FormattedDates910[[#This Row],[Time2Fix]]&lt;500),1,0)</f>
        <v>0</v>
      </c>
      <c r="L1012">
        <f>IF(AND(CVEsTime2Fix_FormattedDates910[[#This Row],[Time2Fix]]&gt;499,CVEsTime2Fix_FormattedDates910[[#This Row],[Time2Fix]]&lt;1000),1,0)</f>
        <v>0</v>
      </c>
    </row>
    <row r="1013" spans="1:12" x14ac:dyDescent="0.25">
      <c r="A1013" t="s">
        <v>1083</v>
      </c>
      <c r="B1013" s="11">
        <v>44770</v>
      </c>
      <c r="C1013" s="11">
        <v>44691</v>
      </c>
      <c r="D1013" s="15">
        <v>-79</v>
      </c>
      <c r="E1013">
        <f>IF(CVEsTime2Fix_FormattedDates910[[#This Row],[Time2Fix]]&lt;0,1,0)</f>
        <v>1</v>
      </c>
      <c r="F1013">
        <f>IF(AND(CVEsTime2Fix_FormattedDates910[[#This Row],[Time2Fix]]&gt;0,CVEsTime2Fix_FormattedDates910[[#This Row],[Time2Fix]]&lt;50),1,0)</f>
        <v>0</v>
      </c>
      <c r="G1013">
        <f>IF(AND(CVEsTime2Fix_FormattedDates910[[#This Row],[Time2Fix]]&gt;49,CVEsTime2Fix_FormattedDates910[[#This Row],[Time2Fix]]&lt;100),1,0)</f>
        <v>0</v>
      </c>
      <c r="H1013">
        <f>IF(AND(CVEsTime2Fix_FormattedDates910[[#This Row],[Time2Fix]]&gt;99,CVEsTime2Fix_FormattedDates910[[#This Row],[Time2Fix]]&lt;200),1,0)</f>
        <v>0</v>
      </c>
      <c r="I1013">
        <f>IF(AND(CVEsTime2Fix_FormattedDates910[[#This Row],[Time2Fix]]&gt;199,CVEsTime2Fix_FormattedDates910[[#This Row],[Time2Fix]]&lt;300),1,0)</f>
        <v>0</v>
      </c>
      <c r="J1013">
        <f>IF(AND(CVEsTime2Fix_FormattedDates910[[#This Row],[Time2Fix]]&gt;299,CVEsTime2Fix_FormattedDates910[[#This Row],[Time2Fix]]&lt;400),1,0)</f>
        <v>0</v>
      </c>
      <c r="K1013">
        <f>IF(AND(CVEsTime2Fix_FormattedDates910[[#This Row],[Time2Fix]]&gt;399,CVEsTime2Fix_FormattedDates910[[#This Row],[Time2Fix]]&lt;500),1,0)</f>
        <v>0</v>
      </c>
      <c r="L1013">
        <f>IF(AND(CVEsTime2Fix_FormattedDates910[[#This Row],[Time2Fix]]&gt;499,CVEsTime2Fix_FormattedDates910[[#This Row],[Time2Fix]]&lt;1000),1,0)</f>
        <v>0</v>
      </c>
    </row>
    <row r="1014" spans="1:12" x14ac:dyDescent="0.25">
      <c r="A1014" t="s">
        <v>1084</v>
      </c>
      <c r="B1014" s="11">
        <v>44770</v>
      </c>
      <c r="C1014" s="11">
        <v>44691</v>
      </c>
      <c r="D1014" s="15">
        <v>-79</v>
      </c>
      <c r="E1014">
        <f>IF(CVEsTime2Fix_FormattedDates910[[#This Row],[Time2Fix]]&lt;0,1,0)</f>
        <v>1</v>
      </c>
      <c r="F1014">
        <f>IF(AND(CVEsTime2Fix_FormattedDates910[[#This Row],[Time2Fix]]&gt;0,CVEsTime2Fix_FormattedDates910[[#This Row],[Time2Fix]]&lt;50),1,0)</f>
        <v>0</v>
      </c>
      <c r="G1014">
        <f>IF(AND(CVEsTime2Fix_FormattedDates910[[#This Row],[Time2Fix]]&gt;49,CVEsTime2Fix_FormattedDates910[[#This Row],[Time2Fix]]&lt;100),1,0)</f>
        <v>0</v>
      </c>
      <c r="H1014">
        <f>IF(AND(CVEsTime2Fix_FormattedDates910[[#This Row],[Time2Fix]]&gt;99,CVEsTime2Fix_FormattedDates910[[#This Row],[Time2Fix]]&lt;200),1,0)</f>
        <v>0</v>
      </c>
      <c r="I1014">
        <f>IF(AND(CVEsTime2Fix_FormattedDates910[[#This Row],[Time2Fix]]&gt;199,CVEsTime2Fix_FormattedDates910[[#This Row],[Time2Fix]]&lt;300),1,0)</f>
        <v>0</v>
      </c>
      <c r="J1014">
        <f>IF(AND(CVEsTime2Fix_FormattedDates910[[#This Row],[Time2Fix]]&gt;299,CVEsTime2Fix_FormattedDates910[[#This Row],[Time2Fix]]&lt;400),1,0)</f>
        <v>0</v>
      </c>
      <c r="K1014">
        <f>IF(AND(CVEsTime2Fix_FormattedDates910[[#This Row],[Time2Fix]]&gt;399,CVEsTime2Fix_FormattedDates910[[#This Row],[Time2Fix]]&lt;500),1,0)</f>
        <v>0</v>
      </c>
      <c r="L1014">
        <f>IF(AND(CVEsTime2Fix_FormattedDates910[[#This Row],[Time2Fix]]&gt;499,CVEsTime2Fix_FormattedDates910[[#This Row],[Time2Fix]]&lt;1000),1,0)</f>
        <v>0</v>
      </c>
    </row>
    <row r="1015" spans="1:12" x14ac:dyDescent="0.25">
      <c r="A1015" t="s">
        <v>1085</v>
      </c>
      <c r="B1015" s="11">
        <v>44770</v>
      </c>
      <c r="C1015" s="11">
        <v>44691</v>
      </c>
      <c r="D1015" s="15">
        <v>-79</v>
      </c>
      <c r="E1015">
        <f>IF(CVEsTime2Fix_FormattedDates910[[#This Row],[Time2Fix]]&lt;0,1,0)</f>
        <v>1</v>
      </c>
      <c r="F1015">
        <f>IF(AND(CVEsTime2Fix_FormattedDates910[[#This Row],[Time2Fix]]&gt;0,CVEsTime2Fix_FormattedDates910[[#This Row],[Time2Fix]]&lt;50),1,0)</f>
        <v>0</v>
      </c>
      <c r="G1015">
        <f>IF(AND(CVEsTime2Fix_FormattedDates910[[#This Row],[Time2Fix]]&gt;49,CVEsTime2Fix_FormattedDates910[[#This Row],[Time2Fix]]&lt;100),1,0)</f>
        <v>0</v>
      </c>
      <c r="H1015">
        <f>IF(AND(CVEsTime2Fix_FormattedDates910[[#This Row],[Time2Fix]]&gt;99,CVEsTime2Fix_FormattedDates910[[#This Row],[Time2Fix]]&lt;200),1,0)</f>
        <v>0</v>
      </c>
      <c r="I1015">
        <f>IF(AND(CVEsTime2Fix_FormattedDates910[[#This Row],[Time2Fix]]&gt;199,CVEsTime2Fix_FormattedDates910[[#This Row],[Time2Fix]]&lt;300),1,0)</f>
        <v>0</v>
      </c>
      <c r="J1015">
        <f>IF(AND(CVEsTime2Fix_FormattedDates910[[#This Row],[Time2Fix]]&gt;299,CVEsTime2Fix_FormattedDates910[[#This Row],[Time2Fix]]&lt;400),1,0)</f>
        <v>0</v>
      </c>
      <c r="K1015">
        <f>IF(AND(CVEsTime2Fix_FormattedDates910[[#This Row],[Time2Fix]]&gt;399,CVEsTime2Fix_FormattedDates910[[#This Row],[Time2Fix]]&lt;500),1,0)</f>
        <v>0</v>
      </c>
      <c r="L1015">
        <f>IF(AND(CVEsTime2Fix_FormattedDates910[[#This Row],[Time2Fix]]&gt;499,CVEsTime2Fix_FormattedDates910[[#This Row],[Time2Fix]]&lt;1000),1,0)</f>
        <v>0</v>
      </c>
    </row>
    <row r="1016" spans="1:12" x14ac:dyDescent="0.25">
      <c r="A1016" t="s">
        <v>1086</v>
      </c>
      <c r="B1016" s="11">
        <v>44770</v>
      </c>
      <c r="C1016" s="11">
        <v>44691</v>
      </c>
      <c r="D1016" s="15">
        <v>-79</v>
      </c>
      <c r="E1016">
        <f>IF(CVEsTime2Fix_FormattedDates910[[#This Row],[Time2Fix]]&lt;0,1,0)</f>
        <v>1</v>
      </c>
      <c r="F1016">
        <f>IF(AND(CVEsTime2Fix_FormattedDates910[[#This Row],[Time2Fix]]&gt;0,CVEsTime2Fix_FormattedDates910[[#This Row],[Time2Fix]]&lt;50),1,0)</f>
        <v>0</v>
      </c>
      <c r="G1016">
        <f>IF(AND(CVEsTime2Fix_FormattedDates910[[#This Row],[Time2Fix]]&gt;49,CVEsTime2Fix_FormattedDates910[[#This Row],[Time2Fix]]&lt;100),1,0)</f>
        <v>0</v>
      </c>
      <c r="H1016">
        <f>IF(AND(CVEsTime2Fix_FormattedDates910[[#This Row],[Time2Fix]]&gt;99,CVEsTime2Fix_FormattedDates910[[#This Row],[Time2Fix]]&lt;200),1,0)</f>
        <v>0</v>
      </c>
      <c r="I1016">
        <f>IF(AND(CVEsTime2Fix_FormattedDates910[[#This Row],[Time2Fix]]&gt;199,CVEsTime2Fix_FormattedDates910[[#This Row],[Time2Fix]]&lt;300),1,0)</f>
        <v>0</v>
      </c>
      <c r="J1016">
        <f>IF(AND(CVEsTime2Fix_FormattedDates910[[#This Row],[Time2Fix]]&gt;299,CVEsTime2Fix_FormattedDates910[[#This Row],[Time2Fix]]&lt;400),1,0)</f>
        <v>0</v>
      </c>
      <c r="K1016">
        <f>IF(AND(CVEsTime2Fix_FormattedDates910[[#This Row],[Time2Fix]]&gt;399,CVEsTime2Fix_FormattedDates910[[#This Row],[Time2Fix]]&lt;500),1,0)</f>
        <v>0</v>
      </c>
      <c r="L1016">
        <f>IF(AND(CVEsTime2Fix_FormattedDates910[[#This Row],[Time2Fix]]&gt;499,CVEsTime2Fix_FormattedDates910[[#This Row],[Time2Fix]]&lt;1000),1,0)</f>
        <v>0</v>
      </c>
    </row>
    <row r="1017" spans="1:12" x14ac:dyDescent="0.25">
      <c r="A1017" t="s">
        <v>1087</v>
      </c>
      <c r="B1017" s="11">
        <v>44770</v>
      </c>
      <c r="C1017" s="11">
        <v>44691</v>
      </c>
      <c r="D1017" s="15">
        <v>-79</v>
      </c>
      <c r="E1017">
        <f>IF(CVEsTime2Fix_FormattedDates910[[#This Row],[Time2Fix]]&lt;0,1,0)</f>
        <v>1</v>
      </c>
      <c r="F1017">
        <f>IF(AND(CVEsTime2Fix_FormattedDates910[[#This Row],[Time2Fix]]&gt;0,CVEsTime2Fix_FormattedDates910[[#This Row],[Time2Fix]]&lt;50),1,0)</f>
        <v>0</v>
      </c>
      <c r="G1017">
        <f>IF(AND(CVEsTime2Fix_FormattedDates910[[#This Row],[Time2Fix]]&gt;49,CVEsTime2Fix_FormattedDates910[[#This Row],[Time2Fix]]&lt;100),1,0)</f>
        <v>0</v>
      </c>
      <c r="H1017">
        <f>IF(AND(CVEsTime2Fix_FormattedDates910[[#This Row],[Time2Fix]]&gt;99,CVEsTime2Fix_FormattedDates910[[#This Row],[Time2Fix]]&lt;200),1,0)</f>
        <v>0</v>
      </c>
      <c r="I1017">
        <f>IF(AND(CVEsTime2Fix_FormattedDates910[[#This Row],[Time2Fix]]&gt;199,CVEsTime2Fix_FormattedDates910[[#This Row],[Time2Fix]]&lt;300),1,0)</f>
        <v>0</v>
      </c>
      <c r="J1017">
        <f>IF(AND(CVEsTime2Fix_FormattedDates910[[#This Row],[Time2Fix]]&gt;299,CVEsTime2Fix_FormattedDates910[[#This Row],[Time2Fix]]&lt;400),1,0)</f>
        <v>0</v>
      </c>
      <c r="K1017">
        <f>IF(AND(CVEsTime2Fix_FormattedDates910[[#This Row],[Time2Fix]]&gt;399,CVEsTime2Fix_FormattedDates910[[#This Row],[Time2Fix]]&lt;500),1,0)</f>
        <v>0</v>
      </c>
      <c r="L1017">
        <f>IF(AND(CVEsTime2Fix_FormattedDates910[[#This Row],[Time2Fix]]&gt;499,CVEsTime2Fix_FormattedDates910[[#This Row],[Time2Fix]]&lt;1000),1,0)</f>
        <v>0</v>
      </c>
    </row>
    <row r="1018" spans="1:12" x14ac:dyDescent="0.25">
      <c r="A1018" t="s">
        <v>1088</v>
      </c>
      <c r="B1018" s="11">
        <v>44770</v>
      </c>
      <c r="C1018" s="11">
        <v>44691</v>
      </c>
      <c r="D1018" s="15">
        <v>-79</v>
      </c>
      <c r="E1018">
        <f>IF(CVEsTime2Fix_FormattedDates910[[#This Row],[Time2Fix]]&lt;0,1,0)</f>
        <v>1</v>
      </c>
      <c r="F1018">
        <f>IF(AND(CVEsTime2Fix_FormattedDates910[[#This Row],[Time2Fix]]&gt;0,CVEsTime2Fix_FormattedDates910[[#This Row],[Time2Fix]]&lt;50),1,0)</f>
        <v>0</v>
      </c>
      <c r="G1018">
        <f>IF(AND(CVEsTime2Fix_FormattedDates910[[#This Row],[Time2Fix]]&gt;49,CVEsTime2Fix_FormattedDates910[[#This Row],[Time2Fix]]&lt;100),1,0)</f>
        <v>0</v>
      </c>
      <c r="H1018">
        <f>IF(AND(CVEsTime2Fix_FormattedDates910[[#This Row],[Time2Fix]]&gt;99,CVEsTime2Fix_FormattedDates910[[#This Row],[Time2Fix]]&lt;200),1,0)</f>
        <v>0</v>
      </c>
      <c r="I1018">
        <f>IF(AND(CVEsTime2Fix_FormattedDates910[[#This Row],[Time2Fix]]&gt;199,CVEsTime2Fix_FormattedDates910[[#This Row],[Time2Fix]]&lt;300),1,0)</f>
        <v>0</v>
      </c>
      <c r="J1018">
        <f>IF(AND(CVEsTime2Fix_FormattedDates910[[#This Row],[Time2Fix]]&gt;299,CVEsTime2Fix_FormattedDates910[[#This Row],[Time2Fix]]&lt;400),1,0)</f>
        <v>0</v>
      </c>
      <c r="K1018">
        <f>IF(AND(CVEsTime2Fix_FormattedDates910[[#This Row],[Time2Fix]]&gt;399,CVEsTime2Fix_FormattedDates910[[#This Row],[Time2Fix]]&lt;500),1,0)</f>
        <v>0</v>
      </c>
      <c r="L1018">
        <f>IF(AND(CVEsTime2Fix_FormattedDates910[[#This Row],[Time2Fix]]&gt;499,CVEsTime2Fix_FormattedDates910[[#This Row],[Time2Fix]]&lt;1000),1,0)</f>
        <v>0</v>
      </c>
    </row>
    <row r="1019" spans="1:12" x14ac:dyDescent="0.25">
      <c r="A1019" t="s">
        <v>1089</v>
      </c>
      <c r="B1019" s="11">
        <v>44770</v>
      </c>
      <c r="C1019" s="11">
        <v>44691</v>
      </c>
      <c r="D1019" s="15">
        <v>-79</v>
      </c>
      <c r="E1019">
        <f>IF(CVEsTime2Fix_FormattedDates910[[#This Row],[Time2Fix]]&lt;0,1,0)</f>
        <v>1</v>
      </c>
      <c r="F1019">
        <f>IF(AND(CVEsTime2Fix_FormattedDates910[[#This Row],[Time2Fix]]&gt;0,CVEsTime2Fix_FormattedDates910[[#This Row],[Time2Fix]]&lt;50),1,0)</f>
        <v>0</v>
      </c>
      <c r="G1019">
        <f>IF(AND(CVEsTime2Fix_FormattedDates910[[#This Row],[Time2Fix]]&gt;49,CVEsTime2Fix_FormattedDates910[[#This Row],[Time2Fix]]&lt;100),1,0)</f>
        <v>0</v>
      </c>
      <c r="H1019">
        <f>IF(AND(CVEsTime2Fix_FormattedDates910[[#This Row],[Time2Fix]]&gt;99,CVEsTime2Fix_FormattedDates910[[#This Row],[Time2Fix]]&lt;200),1,0)</f>
        <v>0</v>
      </c>
      <c r="I1019">
        <f>IF(AND(CVEsTime2Fix_FormattedDates910[[#This Row],[Time2Fix]]&gt;199,CVEsTime2Fix_FormattedDates910[[#This Row],[Time2Fix]]&lt;300),1,0)</f>
        <v>0</v>
      </c>
      <c r="J1019">
        <f>IF(AND(CVEsTime2Fix_FormattedDates910[[#This Row],[Time2Fix]]&gt;299,CVEsTime2Fix_FormattedDates910[[#This Row],[Time2Fix]]&lt;400),1,0)</f>
        <v>0</v>
      </c>
      <c r="K1019">
        <f>IF(AND(CVEsTime2Fix_FormattedDates910[[#This Row],[Time2Fix]]&gt;399,CVEsTime2Fix_FormattedDates910[[#This Row],[Time2Fix]]&lt;500),1,0)</f>
        <v>0</v>
      </c>
      <c r="L1019">
        <f>IF(AND(CVEsTime2Fix_FormattedDates910[[#This Row],[Time2Fix]]&gt;499,CVEsTime2Fix_FormattedDates910[[#This Row],[Time2Fix]]&lt;1000),1,0)</f>
        <v>0</v>
      </c>
    </row>
    <row r="1020" spans="1:12" x14ac:dyDescent="0.25">
      <c r="A1020" t="s">
        <v>1090</v>
      </c>
      <c r="B1020" s="11">
        <v>44770</v>
      </c>
      <c r="C1020" s="11">
        <v>44691</v>
      </c>
      <c r="D1020" s="15">
        <v>-79</v>
      </c>
      <c r="E1020">
        <f>IF(CVEsTime2Fix_FormattedDates910[[#This Row],[Time2Fix]]&lt;0,1,0)</f>
        <v>1</v>
      </c>
      <c r="F1020">
        <f>IF(AND(CVEsTime2Fix_FormattedDates910[[#This Row],[Time2Fix]]&gt;0,CVEsTime2Fix_FormattedDates910[[#This Row],[Time2Fix]]&lt;50),1,0)</f>
        <v>0</v>
      </c>
      <c r="G1020">
        <f>IF(AND(CVEsTime2Fix_FormattedDates910[[#This Row],[Time2Fix]]&gt;49,CVEsTime2Fix_FormattedDates910[[#This Row],[Time2Fix]]&lt;100),1,0)</f>
        <v>0</v>
      </c>
      <c r="H1020">
        <f>IF(AND(CVEsTime2Fix_FormattedDates910[[#This Row],[Time2Fix]]&gt;99,CVEsTime2Fix_FormattedDates910[[#This Row],[Time2Fix]]&lt;200),1,0)</f>
        <v>0</v>
      </c>
      <c r="I1020">
        <f>IF(AND(CVEsTime2Fix_FormattedDates910[[#This Row],[Time2Fix]]&gt;199,CVEsTime2Fix_FormattedDates910[[#This Row],[Time2Fix]]&lt;300),1,0)</f>
        <v>0</v>
      </c>
      <c r="J1020">
        <f>IF(AND(CVEsTime2Fix_FormattedDates910[[#This Row],[Time2Fix]]&gt;299,CVEsTime2Fix_FormattedDates910[[#This Row],[Time2Fix]]&lt;400),1,0)</f>
        <v>0</v>
      </c>
      <c r="K1020">
        <f>IF(AND(CVEsTime2Fix_FormattedDates910[[#This Row],[Time2Fix]]&gt;399,CVEsTime2Fix_FormattedDates910[[#This Row],[Time2Fix]]&lt;500),1,0)</f>
        <v>0</v>
      </c>
      <c r="L1020">
        <f>IF(AND(CVEsTime2Fix_FormattedDates910[[#This Row],[Time2Fix]]&gt;499,CVEsTime2Fix_FormattedDates910[[#This Row],[Time2Fix]]&lt;1000),1,0)</f>
        <v>0</v>
      </c>
    </row>
    <row r="1021" spans="1:12" x14ac:dyDescent="0.25">
      <c r="A1021" t="s">
        <v>1091</v>
      </c>
      <c r="B1021" s="11">
        <v>44770</v>
      </c>
      <c r="C1021" s="11">
        <v>44691</v>
      </c>
      <c r="D1021" s="15">
        <v>-79</v>
      </c>
      <c r="E1021">
        <f>IF(CVEsTime2Fix_FormattedDates910[[#This Row],[Time2Fix]]&lt;0,1,0)</f>
        <v>1</v>
      </c>
      <c r="F1021">
        <f>IF(AND(CVEsTime2Fix_FormattedDates910[[#This Row],[Time2Fix]]&gt;0,CVEsTime2Fix_FormattedDates910[[#This Row],[Time2Fix]]&lt;50),1,0)</f>
        <v>0</v>
      </c>
      <c r="G1021">
        <f>IF(AND(CVEsTime2Fix_FormattedDates910[[#This Row],[Time2Fix]]&gt;49,CVEsTime2Fix_FormattedDates910[[#This Row],[Time2Fix]]&lt;100),1,0)</f>
        <v>0</v>
      </c>
      <c r="H1021">
        <f>IF(AND(CVEsTime2Fix_FormattedDates910[[#This Row],[Time2Fix]]&gt;99,CVEsTime2Fix_FormattedDates910[[#This Row],[Time2Fix]]&lt;200),1,0)</f>
        <v>0</v>
      </c>
      <c r="I1021">
        <f>IF(AND(CVEsTime2Fix_FormattedDates910[[#This Row],[Time2Fix]]&gt;199,CVEsTime2Fix_FormattedDates910[[#This Row],[Time2Fix]]&lt;300),1,0)</f>
        <v>0</v>
      </c>
      <c r="J1021">
        <f>IF(AND(CVEsTime2Fix_FormattedDates910[[#This Row],[Time2Fix]]&gt;299,CVEsTime2Fix_FormattedDates910[[#This Row],[Time2Fix]]&lt;400),1,0)</f>
        <v>0</v>
      </c>
      <c r="K1021">
        <f>IF(AND(CVEsTime2Fix_FormattedDates910[[#This Row],[Time2Fix]]&gt;399,CVEsTime2Fix_FormattedDates910[[#This Row],[Time2Fix]]&lt;500),1,0)</f>
        <v>0</v>
      </c>
      <c r="L1021">
        <f>IF(AND(CVEsTime2Fix_FormattedDates910[[#This Row],[Time2Fix]]&gt;499,CVEsTime2Fix_FormattedDates910[[#This Row],[Time2Fix]]&lt;1000),1,0)</f>
        <v>0</v>
      </c>
    </row>
    <row r="1022" spans="1:12" x14ac:dyDescent="0.25">
      <c r="A1022" t="s">
        <v>1092</v>
      </c>
      <c r="B1022" s="11">
        <v>44770</v>
      </c>
      <c r="C1022" s="11">
        <v>44691</v>
      </c>
      <c r="D1022" s="15">
        <v>-79</v>
      </c>
      <c r="E1022">
        <f>IF(CVEsTime2Fix_FormattedDates910[[#This Row],[Time2Fix]]&lt;0,1,0)</f>
        <v>1</v>
      </c>
      <c r="F1022">
        <f>IF(AND(CVEsTime2Fix_FormattedDates910[[#This Row],[Time2Fix]]&gt;0,CVEsTime2Fix_FormattedDates910[[#This Row],[Time2Fix]]&lt;50),1,0)</f>
        <v>0</v>
      </c>
      <c r="G1022">
        <f>IF(AND(CVEsTime2Fix_FormattedDates910[[#This Row],[Time2Fix]]&gt;49,CVEsTime2Fix_FormattedDates910[[#This Row],[Time2Fix]]&lt;100),1,0)</f>
        <v>0</v>
      </c>
      <c r="H1022">
        <f>IF(AND(CVEsTime2Fix_FormattedDates910[[#This Row],[Time2Fix]]&gt;99,CVEsTime2Fix_FormattedDates910[[#This Row],[Time2Fix]]&lt;200),1,0)</f>
        <v>0</v>
      </c>
      <c r="I1022">
        <f>IF(AND(CVEsTime2Fix_FormattedDates910[[#This Row],[Time2Fix]]&gt;199,CVEsTime2Fix_FormattedDates910[[#This Row],[Time2Fix]]&lt;300),1,0)</f>
        <v>0</v>
      </c>
      <c r="J1022">
        <f>IF(AND(CVEsTime2Fix_FormattedDates910[[#This Row],[Time2Fix]]&gt;299,CVEsTime2Fix_FormattedDates910[[#This Row],[Time2Fix]]&lt;400),1,0)</f>
        <v>0</v>
      </c>
      <c r="K1022">
        <f>IF(AND(CVEsTime2Fix_FormattedDates910[[#This Row],[Time2Fix]]&gt;399,CVEsTime2Fix_FormattedDates910[[#This Row],[Time2Fix]]&lt;500),1,0)</f>
        <v>0</v>
      </c>
      <c r="L1022">
        <f>IF(AND(CVEsTime2Fix_FormattedDates910[[#This Row],[Time2Fix]]&gt;499,CVEsTime2Fix_FormattedDates910[[#This Row],[Time2Fix]]&lt;1000),1,0)</f>
        <v>0</v>
      </c>
    </row>
    <row r="1023" spans="1:12" x14ac:dyDescent="0.25">
      <c r="A1023" t="s">
        <v>1093</v>
      </c>
      <c r="B1023" s="11">
        <v>44770</v>
      </c>
      <c r="C1023" s="11">
        <v>44691</v>
      </c>
      <c r="D1023" s="15">
        <v>-79</v>
      </c>
      <c r="E1023">
        <f>IF(CVEsTime2Fix_FormattedDates910[[#This Row],[Time2Fix]]&lt;0,1,0)</f>
        <v>1</v>
      </c>
      <c r="F1023">
        <f>IF(AND(CVEsTime2Fix_FormattedDates910[[#This Row],[Time2Fix]]&gt;0,CVEsTime2Fix_FormattedDates910[[#This Row],[Time2Fix]]&lt;50),1,0)</f>
        <v>0</v>
      </c>
      <c r="G1023">
        <f>IF(AND(CVEsTime2Fix_FormattedDates910[[#This Row],[Time2Fix]]&gt;49,CVEsTime2Fix_FormattedDates910[[#This Row],[Time2Fix]]&lt;100),1,0)</f>
        <v>0</v>
      </c>
      <c r="H1023">
        <f>IF(AND(CVEsTime2Fix_FormattedDates910[[#This Row],[Time2Fix]]&gt;99,CVEsTime2Fix_FormattedDates910[[#This Row],[Time2Fix]]&lt;200),1,0)</f>
        <v>0</v>
      </c>
      <c r="I1023">
        <f>IF(AND(CVEsTime2Fix_FormattedDates910[[#This Row],[Time2Fix]]&gt;199,CVEsTime2Fix_FormattedDates910[[#This Row],[Time2Fix]]&lt;300),1,0)</f>
        <v>0</v>
      </c>
      <c r="J1023">
        <f>IF(AND(CVEsTime2Fix_FormattedDates910[[#This Row],[Time2Fix]]&gt;299,CVEsTime2Fix_FormattedDates910[[#This Row],[Time2Fix]]&lt;400),1,0)</f>
        <v>0</v>
      </c>
      <c r="K1023">
        <f>IF(AND(CVEsTime2Fix_FormattedDates910[[#This Row],[Time2Fix]]&gt;399,CVEsTime2Fix_FormattedDates910[[#This Row],[Time2Fix]]&lt;500),1,0)</f>
        <v>0</v>
      </c>
      <c r="L1023">
        <f>IF(AND(CVEsTime2Fix_FormattedDates910[[#This Row],[Time2Fix]]&gt;499,CVEsTime2Fix_FormattedDates910[[#This Row],[Time2Fix]]&lt;1000),1,0)</f>
        <v>0</v>
      </c>
    </row>
    <row r="1024" spans="1:12" x14ac:dyDescent="0.25">
      <c r="A1024" t="s">
        <v>1094</v>
      </c>
      <c r="B1024" s="11">
        <v>44770</v>
      </c>
      <c r="C1024" s="11">
        <v>44691</v>
      </c>
      <c r="D1024" s="15">
        <v>-79</v>
      </c>
      <c r="E1024">
        <f>IF(CVEsTime2Fix_FormattedDates910[[#This Row],[Time2Fix]]&lt;0,1,0)</f>
        <v>1</v>
      </c>
      <c r="F1024">
        <f>IF(AND(CVEsTime2Fix_FormattedDates910[[#This Row],[Time2Fix]]&gt;0,CVEsTime2Fix_FormattedDates910[[#This Row],[Time2Fix]]&lt;50),1,0)</f>
        <v>0</v>
      </c>
      <c r="G1024">
        <f>IF(AND(CVEsTime2Fix_FormattedDates910[[#This Row],[Time2Fix]]&gt;49,CVEsTime2Fix_FormattedDates910[[#This Row],[Time2Fix]]&lt;100),1,0)</f>
        <v>0</v>
      </c>
      <c r="H1024">
        <f>IF(AND(CVEsTime2Fix_FormattedDates910[[#This Row],[Time2Fix]]&gt;99,CVEsTime2Fix_FormattedDates910[[#This Row],[Time2Fix]]&lt;200),1,0)</f>
        <v>0</v>
      </c>
      <c r="I1024">
        <f>IF(AND(CVEsTime2Fix_FormattedDates910[[#This Row],[Time2Fix]]&gt;199,CVEsTime2Fix_FormattedDates910[[#This Row],[Time2Fix]]&lt;300),1,0)</f>
        <v>0</v>
      </c>
      <c r="J1024">
        <f>IF(AND(CVEsTime2Fix_FormattedDates910[[#This Row],[Time2Fix]]&gt;299,CVEsTime2Fix_FormattedDates910[[#This Row],[Time2Fix]]&lt;400),1,0)</f>
        <v>0</v>
      </c>
      <c r="K1024">
        <f>IF(AND(CVEsTime2Fix_FormattedDates910[[#This Row],[Time2Fix]]&gt;399,CVEsTime2Fix_FormattedDates910[[#This Row],[Time2Fix]]&lt;500),1,0)</f>
        <v>0</v>
      </c>
      <c r="L1024">
        <f>IF(AND(CVEsTime2Fix_FormattedDates910[[#This Row],[Time2Fix]]&gt;499,CVEsTime2Fix_FormattedDates910[[#This Row],[Time2Fix]]&lt;1000),1,0)</f>
        <v>0</v>
      </c>
    </row>
    <row r="1025" spans="1:12" hidden="1" x14ac:dyDescent="0.25">
      <c r="A1025" t="s">
        <v>1095</v>
      </c>
      <c r="B1025" s="11">
        <v>44778</v>
      </c>
      <c r="C1025" s="11">
        <v>44798</v>
      </c>
      <c r="D1025" s="15">
        <v>20</v>
      </c>
      <c r="E1025">
        <f>IF(CVEsTime2Fix_FormattedDates910[[#This Row],[Time2Fix]]&lt;0,1,0)</f>
        <v>0</v>
      </c>
      <c r="F1025">
        <f>IF(AND(CVEsTime2Fix_FormattedDates910[[#This Row],[Time2Fix]]&gt;0,CVEsTime2Fix_FormattedDates910[[#This Row],[Time2Fix]]&lt;50),1,0)</f>
        <v>1</v>
      </c>
      <c r="G1025">
        <f>IF(AND(CVEsTime2Fix_FormattedDates910[[#This Row],[Time2Fix]]&gt;49,CVEsTime2Fix_FormattedDates910[[#This Row],[Time2Fix]]&lt;100),1,0)</f>
        <v>0</v>
      </c>
      <c r="H1025">
        <f>IF(AND(CVEsTime2Fix_FormattedDates910[[#This Row],[Time2Fix]]&gt;99,CVEsTime2Fix_FormattedDates910[[#This Row],[Time2Fix]]&lt;200),1,0)</f>
        <v>0</v>
      </c>
      <c r="I1025">
        <f>IF(AND(CVEsTime2Fix_FormattedDates910[[#This Row],[Time2Fix]]&gt;199,CVEsTime2Fix_FormattedDates910[[#This Row],[Time2Fix]]&lt;300),1,0)</f>
        <v>0</v>
      </c>
      <c r="J1025">
        <f>IF(AND(CVEsTime2Fix_FormattedDates910[[#This Row],[Time2Fix]]&gt;299,CVEsTime2Fix_FormattedDates910[[#This Row],[Time2Fix]]&lt;400),1,0)</f>
        <v>0</v>
      </c>
      <c r="K1025">
        <f>IF(AND(CVEsTime2Fix_FormattedDates910[[#This Row],[Time2Fix]]&gt;399,CVEsTime2Fix_FormattedDates910[[#This Row],[Time2Fix]]&lt;500),1,0)</f>
        <v>0</v>
      </c>
      <c r="L1025">
        <f>IF(AND(CVEsTime2Fix_FormattedDates910[[#This Row],[Time2Fix]]&gt;499,CVEsTime2Fix_FormattedDates910[[#This Row],[Time2Fix]]&lt;1000),1,0)</f>
        <v>0</v>
      </c>
    </row>
  </sheetData>
  <dataConsolidate function="count" link="1">
    <dataRefs count="1">
      <dataRef ref="D2:D1023" sheet="Time2Fix (2)"/>
    </dataRefs>
  </dataConsolidate>
  <mergeCells count="1">
    <mergeCell ref="E1:L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B612E-216B-46EC-910B-61900F0CE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Time2Fix</vt:lpstr>
      <vt:lpstr>Time2Fix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Alvarez</dc:creator>
  <cp:lastModifiedBy>Alberto Alvarez</cp:lastModifiedBy>
  <dcterms:created xsi:type="dcterms:W3CDTF">2023-02-21T02:20:32Z</dcterms:created>
  <dcterms:modified xsi:type="dcterms:W3CDTF">2023-03-27T03:09:39Z</dcterms:modified>
</cp:coreProperties>
</file>