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TOSHIBA\Pictures\sena 2024\tecnologo software\tecnica\trimestre 2\costos\"/>
    </mc:Choice>
  </mc:AlternateContent>
  <xr:revisionPtr revIDLastSave="0" documentId="13_ncr:1_{3DE6E43A-84B5-44C7-84C1-9502F6932003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- AYUDA -" sheetId="1" r:id="rId1"/>
    <sheet name="Gerente" sheetId="11" r:id="rId2"/>
    <sheet name="Recepcionista" sheetId="13" r:id="rId3"/>
    <sheet name="Administrador" sheetId="9" r:id="rId4"/>
    <sheet name="Soporte" sheetId="3" state="hidden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8" roundtripDataChecksum="EM6bNup+XjeRkGxE4pBY2e4KZa+QR9Q/V9WP9j+sX/g="/>
    </ext>
  </extLst>
</workbook>
</file>

<file path=xl/calcChain.xml><?xml version="1.0" encoding="utf-8"?>
<calcChain xmlns="http://schemas.openxmlformats.org/spreadsheetml/2006/main">
  <c r="E9" i="13" l="1"/>
  <c r="F9" i="13"/>
  <c r="D9" i="13"/>
  <c r="F13" i="13"/>
  <c r="F12" i="13" l="1"/>
  <c r="E13" i="13"/>
  <c r="D13" i="13"/>
  <c r="E12" i="13"/>
  <c r="D12" i="13"/>
  <c r="I12" i="13" s="1"/>
  <c r="F11" i="13"/>
  <c r="E11" i="13"/>
  <c r="D11" i="13"/>
  <c r="F14" i="11"/>
  <c r="E14" i="11"/>
  <c r="E13" i="11"/>
  <c r="F10" i="13"/>
  <c r="E10" i="13"/>
  <c r="D10" i="13"/>
  <c r="D14" i="11"/>
  <c r="F13" i="11"/>
  <c r="D13" i="11"/>
  <c r="I13" i="11" s="1"/>
  <c r="F12" i="11"/>
  <c r="E12" i="11"/>
  <c r="D12" i="11"/>
  <c r="E11" i="11"/>
  <c r="F11" i="11"/>
  <c r="D11" i="11"/>
  <c r="F10" i="11"/>
  <c r="E10" i="11"/>
  <c r="D10" i="11"/>
  <c r="F9" i="11"/>
  <c r="E9" i="11"/>
  <c r="D9" i="11"/>
  <c r="G14" i="9"/>
  <c r="I16" i="9"/>
  <c r="F15" i="9"/>
  <c r="G15" i="9" s="1"/>
  <c r="E15" i="9"/>
  <c r="D15" i="9"/>
  <c r="F14" i="9"/>
  <c r="E14" i="9"/>
  <c r="D14" i="9"/>
  <c r="F13" i="9"/>
  <c r="G13" i="9" s="1"/>
  <c r="E13" i="9"/>
  <c r="D13" i="9"/>
  <c r="F12" i="9"/>
  <c r="G12" i="9" s="1"/>
  <c r="E12" i="9"/>
  <c r="D12" i="9"/>
  <c r="F11" i="9"/>
  <c r="E11" i="9"/>
  <c r="D11" i="9"/>
  <c r="F10" i="9"/>
  <c r="E10" i="9"/>
  <c r="D10" i="9"/>
  <c r="I10" i="9" s="1"/>
  <c r="F9" i="9"/>
  <c r="F17" i="9" s="1"/>
  <c r="E9" i="9"/>
  <c r="D9" i="9"/>
  <c r="H16" i="9"/>
  <c r="G16" i="9"/>
  <c r="E17" i="9" l="1"/>
  <c r="G9" i="9"/>
  <c r="H13" i="9"/>
  <c r="I14" i="9"/>
  <c r="G10" i="9"/>
  <c r="I14" i="11"/>
  <c r="H11" i="13"/>
  <c r="H13" i="13"/>
  <c r="I11" i="9"/>
  <c r="H12" i="9"/>
  <c r="I15" i="9"/>
  <c r="G12" i="13"/>
  <c r="H14" i="9"/>
  <c r="I13" i="13"/>
  <c r="G13" i="13"/>
  <c r="I12" i="9"/>
  <c r="D17" i="9"/>
  <c r="G11" i="9"/>
  <c r="I13" i="9"/>
  <c r="H11" i="9"/>
  <c r="H15" i="9"/>
  <c r="H12" i="13"/>
  <c r="G11" i="13"/>
  <c r="I11" i="13"/>
  <c r="F14" i="13"/>
  <c r="E14" i="13"/>
  <c r="D14" i="13"/>
  <c r="G10" i="13"/>
  <c r="I10" i="13"/>
  <c r="H10" i="13"/>
  <c r="I9" i="13"/>
  <c r="G9" i="13"/>
  <c r="H9" i="13"/>
  <c r="H10" i="9"/>
  <c r="I9" i="9"/>
  <c r="H9" i="9"/>
  <c r="I9" i="11" l="1"/>
  <c r="H9" i="11"/>
  <c r="G9" i="11"/>
  <c r="H10" i="11"/>
  <c r="G10" i="11"/>
  <c r="I10" i="11"/>
  <c r="H14" i="11"/>
  <c r="G14" i="11"/>
  <c r="E15" i="11"/>
  <c r="I11" i="11"/>
  <c r="H11" i="11"/>
  <c r="G11" i="11"/>
  <c r="I12" i="11"/>
  <c r="H12" i="11"/>
  <c r="G12" i="11"/>
  <c r="H13" i="11"/>
  <c r="D15" i="11"/>
  <c r="F15" i="11"/>
  <c r="G13" i="11"/>
</calcChain>
</file>

<file path=xl/sharedStrings.xml><?xml version="1.0" encoding="utf-8"?>
<sst xmlns="http://schemas.openxmlformats.org/spreadsheetml/2006/main" count="89" uniqueCount="44">
  <si>
    <t>Ayuda</t>
  </si>
  <si>
    <t>Comparación de Precios entre diferentes proveedores</t>
  </si>
  <si>
    <t>ESTADÍSTICAS POR PRODUCTO</t>
  </si>
  <si>
    <t>PRODUCTO</t>
  </si>
  <si>
    <t>CANTIDAD</t>
  </si>
  <si>
    <t>PROVEEDOR 1</t>
  </si>
  <si>
    <t>PROVEEDOR 2</t>
  </si>
  <si>
    <t>PROVEEDOR 3</t>
  </si>
  <si>
    <t>PRECIO MÁS BAJO</t>
  </si>
  <si>
    <t>PRECIO PROMEDIO</t>
  </si>
  <si>
    <t>PRECIO MÁS ALTO</t>
  </si>
  <si>
    <t>Total</t>
  </si>
  <si>
    <t>DATOS ADICIONALES</t>
  </si>
  <si>
    <t>TIEMPO DE ENTREGA (DÍAS)</t>
  </si>
  <si>
    <t>COSTO DE ENVÍO</t>
  </si>
  <si>
    <t>FORMAS DE PAGO</t>
  </si>
  <si>
    <t>Almendras</t>
  </si>
  <si>
    <t>Nueces</t>
  </si>
  <si>
    <t>Pistachos</t>
  </si>
  <si>
    <t>Pecán</t>
  </si>
  <si>
    <t>Bananas</t>
  </si>
  <si>
    <t>Pasas</t>
  </si>
  <si>
    <t>Gratis</t>
  </si>
  <si>
    <t>Efvo</t>
  </si>
  <si>
    <t>Mercado Pago</t>
  </si>
  <si>
    <t>Efectivo</t>
  </si>
  <si>
    <t xml:space="preserve">Tarjeta </t>
  </si>
  <si>
    <t>Tarjeta cuotas</t>
  </si>
  <si>
    <t>Piñones</t>
  </si>
  <si>
    <t>Cranberries</t>
  </si>
  <si>
    <t>Castañas</t>
  </si>
  <si>
    <t>China Co</t>
  </si>
  <si>
    <t>Antivirus</t>
  </si>
  <si>
    <t>GitHub</t>
  </si>
  <si>
    <t>Office</t>
  </si>
  <si>
    <t>Visual Studio</t>
  </si>
  <si>
    <t>Monitor</t>
  </si>
  <si>
    <t>Torre</t>
  </si>
  <si>
    <t>Servidor</t>
  </si>
  <si>
    <t>Hosting</t>
  </si>
  <si>
    <t>Portatil</t>
  </si>
  <si>
    <t>Celular</t>
  </si>
  <si>
    <t>Windows</t>
  </si>
  <si>
    <t>Internet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</si>
</sst>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$&quot;\ #,##0.00;[Red]\-&quot;$&quot;\ #,##0.00"/>
    <numFmt numFmtId="164" formatCode="&quot;$&quot;\ #,##0.00"/>
  </numFmts>
  <fonts count="19" x14ac:knownFonts="1">
    <font>
      <sz val="8"/>
      <color theme="1"/>
      <name val="Arial"/>
      <scheme val="minor"/>
    </font>
    <font>
      <sz val="12"/>
      <color theme="1"/>
      <name val="Calibri"/>
    </font>
    <font>
      <sz val="8"/>
      <color theme="1"/>
      <name val="Arial"/>
    </font>
    <font>
      <b/>
      <sz val="22"/>
      <color rgb="FF3F3F3F"/>
      <name val="Calibri"/>
    </font>
    <font>
      <sz val="10"/>
      <color theme="1"/>
      <name val="Calibri"/>
    </font>
    <font>
      <sz val="16"/>
      <color rgb="FF7F7F7F"/>
      <name val="Calibri"/>
    </font>
    <font>
      <sz val="20"/>
      <color theme="1"/>
      <name val="Calibri"/>
    </font>
    <font>
      <b/>
      <sz val="14"/>
      <color theme="0"/>
      <name val="Calibri"/>
    </font>
    <font>
      <b/>
      <sz val="14"/>
      <color rgb="FF8745EC"/>
      <name val="Calibri"/>
    </font>
    <font>
      <sz val="14"/>
      <color rgb="FF595959"/>
      <name val="Calibri"/>
    </font>
    <font>
      <b/>
      <sz val="14"/>
      <color rgb="FF7F7F7F"/>
      <name val="Calibri"/>
    </font>
    <font>
      <sz val="10"/>
      <color rgb="FFFF0000"/>
      <name val="Calibri"/>
    </font>
    <font>
      <b/>
      <sz val="14"/>
      <color rgb="FF595959"/>
      <name val="Calibri"/>
    </font>
    <font>
      <sz val="11"/>
      <color rgb="FF000000"/>
      <name val="Arial"/>
    </font>
    <font>
      <sz val="13"/>
      <color rgb="FF595959"/>
      <name val="Calibri"/>
    </font>
    <font>
      <sz val="10"/>
      <name val="Calibri"/>
      <family val="2"/>
    </font>
    <font>
      <sz val="14"/>
      <color rgb="FF595959"/>
      <name val="Calibri"/>
      <family val="2"/>
    </font>
    <font>
      <b/>
      <sz val="14"/>
      <color theme="0"/>
      <name val="Calibri"/>
      <family val="2"/>
    </font>
    <font>
      <sz val="8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745EC"/>
        <bgColor rgb="FF8745EC"/>
      </patternFill>
    </fill>
    <fill>
      <patternFill patternType="solid">
        <fgColor theme="0"/>
        <bgColor theme="0"/>
      </patternFill>
    </fill>
    <fill>
      <patternFill patternType="solid">
        <fgColor rgb="FFF8F3FF"/>
        <bgColor rgb="FFF8F3FF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38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medium">
        <color rgb="FF8745EC"/>
      </left>
      <right/>
      <top style="medium">
        <color rgb="FF8745EC"/>
      </top>
      <bottom style="thin">
        <color theme="0"/>
      </bottom>
      <diagonal/>
    </border>
    <border>
      <left/>
      <right/>
      <top style="medium">
        <color rgb="FF8745EC"/>
      </top>
      <bottom style="thin">
        <color theme="0"/>
      </bottom>
      <diagonal/>
    </border>
    <border>
      <left/>
      <right style="medium">
        <color rgb="FF8745EC"/>
      </right>
      <top style="medium">
        <color rgb="FF8745EC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rgb="FF8745EC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rgb="FF8745EC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rgb="FFF2F2F2"/>
      </bottom>
      <diagonal/>
    </border>
    <border>
      <left/>
      <right/>
      <top style="dotted">
        <color rgb="FFF2F2F2"/>
      </top>
      <bottom style="medium">
        <color rgb="FFF2F2F2"/>
      </bottom>
      <diagonal/>
    </border>
    <border>
      <left/>
      <right/>
      <top/>
      <bottom style="medium">
        <color rgb="FFF2F2F2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rgb="FF7F7F7F"/>
      </left>
      <right style="thin">
        <color rgb="FFA5A5A5"/>
      </right>
      <top style="thin">
        <color rgb="FF7F7F7F"/>
      </top>
      <bottom style="thin">
        <color rgb="FF7F7F7F"/>
      </bottom>
      <diagonal/>
    </border>
    <border>
      <left style="thin">
        <color rgb="FFA5A5A5"/>
      </left>
      <right style="thin">
        <color rgb="FFA5A5A5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rgb="FF7F7F7F"/>
      </left>
      <right style="thin">
        <color rgb="FFA5A5A5"/>
      </right>
      <top style="thin">
        <color rgb="FF7F7F7F"/>
      </top>
      <bottom style="dotted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7F7F7F"/>
      </top>
      <bottom style="dotted">
        <color rgb="FFA5A5A5"/>
      </bottom>
      <diagonal/>
    </border>
    <border>
      <left style="thin">
        <color theme="0"/>
      </left>
      <right/>
      <top/>
      <bottom/>
      <diagonal/>
    </border>
    <border>
      <left style="thin">
        <color rgb="FF7F7F7F"/>
      </left>
      <right style="thin">
        <color rgb="FFA5A5A5"/>
      </right>
      <top style="dotted">
        <color rgb="FFA5A5A5"/>
      </top>
      <bottom style="dotted">
        <color rgb="FFA5A5A5"/>
      </bottom>
      <diagonal/>
    </border>
    <border>
      <left style="thin">
        <color rgb="FFA5A5A5"/>
      </left>
      <right style="thin">
        <color rgb="FFA5A5A5"/>
      </right>
      <top style="dotted">
        <color rgb="FFA5A5A5"/>
      </top>
      <bottom style="dotted">
        <color rgb="FFA5A5A5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rgb="FF7F7F7F"/>
      </left>
      <right style="thin">
        <color rgb="FFA5A5A5"/>
      </right>
      <top style="dotted">
        <color rgb="FFA5A5A5"/>
      </top>
      <bottom style="thin">
        <color rgb="FF7F7F7F"/>
      </bottom>
      <diagonal/>
    </border>
    <border>
      <left style="thin">
        <color rgb="FFA5A5A5"/>
      </left>
      <right style="thin">
        <color rgb="FFA5A5A5"/>
      </right>
      <top style="dotted">
        <color rgb="FFA5A5A5"/>
      </top>
      <bottom style="thin">
        <color rgb="FF7F7F7F"/>
      </bottom>
      <diagonal/>
    </border>
    <border>
      <left/>
      <right style="thin">
        <color rgb="FFFFFF66"/>
      </right>
      <top/>
      <bottom/>
      <diagonal/>
    </border>
    <border>
      <left style="thin">
        <color rgb="FFFFFF66"/>
      </left>
      <right style="thin">
        <color rgb="FFFFFF66"/>
      </right>
      <top style="thin">
        <color rgb="FFFFFFFF"/>
      </top>
      <bottom style="thin">
        <color rgb="FFF2F2F2"/>
      </bottom>
      <diagonal/>
    </border>
    <border>
      <left style="thin">
        <color rgb="FFFFFF66"/>
      </left>
      <right/>
      <top/>
      <bottom/>
      <diagonal/>
    </border>
    <border>
      <left style="thin">
        <color rgb="FFFFFF66"/>
      </left>
      <right style="thin">
        <color rgb="FFFFFF66"/>
      </right>
      <top style="thin">
        <color rgb="FFF2F2F2"/>
      </top>
      <bottom style="thin">
        <color rgb="FFF2F2F2"/>
      </bottom>
      <diagonal/>
    </border>
    <border>
      <left/>
      <right/>
      <top/>
      <bottom style="thin">
        <color rgb="FFF2F2F2"/>
      </bottom>
      <diagonal/>
    </border>
    <border>
      <left/>
      <right/>
      <top style="thin">
        <color rgb="FFF2F2F2"/>
      </top>
      <bottom style="thin">
        <color rgb="FFF2F2F2"/>
      </bottom>
      <diagonal/>
    </border>
    <border>
      <left/>
      <right style="thin">
        <color rgb="FF7F7F7F"/>
      </right>
      <top style="thin">
        <color theme="0"/>
      </top>
      <bottom/>
      <diagonal/>
    </border>
    <border>
      <left/>
      <right style="thin">
        <color rgb="FF7F7F7F"/>
      </right>
      <top/>
      <bottom/>
      <diagonal/>
    </border>
    <border>
      <left/>
      <right style="thin">
        <color rgb="FF7F7F7F"/>
      </right>
      <top/>
      <bottom style="thin">
        <color theme="0"/>
      </bottom>
      <diagonal/>
    </border>
    <border>
      <left/>
      <right style="thin">
        <color rgb="FF7F7F7F"/>
      </right>
      <top style="thin">
        <color theme="0"/>
      </top>
      <bottom style="thin">
        <color theme="0"/>
      </bottom>
      <diagonal/>
    </border>
    <border>
      <left style="medium">
        <color rgb="FF8745EC"/>
      </left>
      <right/>
      <top/>
      <bottom style="thin">
        <color theme="0"/>
      </bottom>
      <diagonal/>
    </border>
    <border>
      <left/>
      <right style="medium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4" fillId="3" borderId="1" xfId="0" applyFont="1" applyFill="1" applyBorder="1"/>
    <xf numFmtId="0" fontId="4" fillId="0" borderId="0" xfId="0" applyFont="1"/>
    <xf numFmtId="0" fontId="2" fillId="2" borderId="2" xfId="0" applyFont="1" applyFill="1" applyBorder="1"/>
    <xf numFmtId="0" fontId="5" fillId="0" borderId="0" xfId="0" applyFont="1" applyAlignment="1">
      <alignment vertical="top"/>
    </xf>
    <xf numFmtId="0" fontId="6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/>
    </xf>
    <xf numFmtId="0" fontId="8" fillId="4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1" fillId="3" borderId="1" xfId="0" applyFont="1" applyFill="1" applyBorder="1"/>
    <xf numFmtId="2" fontId="9" fillId="0" borderId="10" xfId="0" applyNumberFormat="1" applyFont="1" applyBorder="1" applyAlignment="1">
      <alignment horizontal="center" vertical="center"/>
    </xf>
    <xf numFmtId="164" fontId="9" fillId="0" borderId="10" xfId="0" applyNumberFormat="1" applyFont="1" applyBorder="1" applyAlignment="1">
      <alignment horizontal="center" vertical="center"/>
    </xf>
    <xf numFmtId="164" fontId="10" fillId="5" borderId="7" xfId="0" applyNumberFormat="1" applyFont="1" applyFill="1" applyBorder="1" applyAlignment="1">
      <alignment horizontal="center"/>
    </xf>
    <xf numFmtId="164" fontId="10" fillId="5" borderId="8" xfId="0" applyNumberFormat="1" applyFont="1" applyFill="1" applyBorder="1" applyAlignment="1">
      <alignment horizontal="center"/>
    </xf>
    <xf numFmtId="164" fontId="10" fillId="5" borderId="9" xfId="0" applyNumberFormat="1" applyFont="1" applyFill="1" applyBorder="1" applyAlignment="1">
      <alignment horizontal="center"/>
    </xf>
    <xf numFmtId="0" fontId="11" fillId="0" borderId="0" xfId="0" applyFont="1"/>
    <xf numFmtId="0" fontId="12" fillId="5" borderId="1" xfId="0" applyFont="1" applyFill="1" applyBorder="1" applyAlignment="1">
      <alignment horizontal="center" vertical="center"/>
    </xf>
    <xf numFmtId="164" fontId="12" fillId="5" borderId="12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164" fontId="10" fillId="0" borderId="0" xfId="0" applyNumberFormat="1" applyFont="1" applyAlignment="1">
      <alignment horizontal="center"/>
    </xf>
    <xf numFmtId="0" fontId="8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164" fontId="9" fillId="0" borderId="15" xfId="0" applyNumberFormat="1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164" fontId="9" fillId="0" borderId="18" xfId="0" applyNumberFormat="1" applyFont="1" applyBorder="1" applyAlignment="1">
      <alignment horizontal="center" vertical="center"/>
    </xf>
    <xf numFmtId="164" fontId="9" fillId="0" borderId="19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4" fontId="12" fillId="0" borderId="21" xfId="0" applyNumberFormat="1" applyFont="1" applyBorder="1" applyAlignment="1">
      <alignment horizontal="center" vertical="center"/>
    </xf>
    <xf numFmtId="4" fontId="12" fillId="0" borderId="22" xfId="0" applyNumberFormat="1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8" fontId="13" fillId="0" borderId="0" xfId="0" applyNumberFormat="1" applyFont="1" applyAlignment="1">
      <alignment vertical="center" wrapText="1"/>
    </xf>
    <xf numFmtId="8" fontId="13" fillId="0" borderId="26" xfId="0" applyNumberFormat="1" applyFont="1" applyBorder="1" applyAlignment="1">
      <alignment vertical="center" wrapText="1"/>
    </xf>
    <xf numFmtId="8" fontId="14" fillId="0" borderId="27" xfId="0" applyNumberFormat="1" applyFont="1" applyBorder="1" applyAlignment="1">
      <alignment vertical="center" wrapText="1"/>
    </xf>
    <xf numFmtId="8" fontId="13" fillId="0" borderId="28" xfId="0" applyNumberFormat="1" applyFont="1" applyBorder="1" applyAlignment="1">
      <alignment vertical="center" wrapText="1"/>
    </xf>
    <xf numFmtId="8" fontId="14" fillId="0" borderId="29" xfId="0" applyNumberFormat="1" applyFont="1" applyBorder="1" applyAlignment="1">
      <alignment vertical="center" wrapText="1"/>
    </xf>
    <xf numFmtId="164" fontId="9" fillId="0" borderId="11" xfId="0" applyNumberFormat="1" applyFont="1" applyBorder="1" applyAlignment="1">
      <alignment horizontal="center" vertical="center"/>
    </xf>
    <xf numFmtId="2" fontId="9" fillId="0" borderId="11" xfId="0" applyNumberFormat="1" applyFont="1" applyBorder="1" applyAlignment="1">
      <alignment horizontal="center" vertical="center"/>
    </xf>
    <xf numFmtId="0" fontId="13" fillId="0" borderId="0" xfId="0" applyFont="1"/>
    <xf numFmtId="8" fontId="14" fillId="6" borderId="30" xfId="0" applyNumberFormat="1" applyFont="1" applyFill="1" applyBorder="1" applyAlignment="1">
      <alignment vertical="center" wrapText="1"/>
    </xf>
    <xf numFmtId="8" fontId="14" fillId="6" borderId="31" xfId="0" applyNumberFormat="1" applyFont="1" applyFill="1" applyBorder="1" applyAlignment="1">
      <alignment vertical="center" wrapText="1"/>
    </xf>
    <xf numFmtId="0" fontId="15" fillId="3" borderId="1" xfId="0" applyFont="1" applyFill="1" applyBorder="1"/>
    <xf numFmtId="164" fontId="16" fillId="0" borderId="10" xfId="0" applyNumberFormat="1" applyFont="1" applyBorder="1" applyAlignment="1">
      <alignment horizontal="center" vertical="center" wrapText="1"/>
    </xf>
    <xf numFmtId="164" fontId="16" fillId="0" borderId="10" xfId="0" applyNumberFormat="1" applyFont="1" applyBorder="1" applyAlignment="1">
      <alignment horizontal="center" vertical="center"/>
    </xf>
    <xf numFmtId="164" fontId="16" fillId="0" borderId="12" xfId="0" applyNumberFormat="1" applyFont="1" applyBorder="1" applyAlignment="1">
      <alignment horizontal="center" vertical="center"/>
    </xf>
    <xf numFmtId="2" fontId="9" fillId="0" borderId="12" xfId="0" applyNumberFormat="1" applyFont="1" applyBorder="1" applyAlignment="1">
      <alignment horizontal="center" vertical="center"/>
    </xf>
    <xf numFmtId="164" fontId="9" fillId="0" borderId="12" xfId="0" applyNumberFormat="1" applyFont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horizontal="center" vertical="center" wrapText="1"/>
    </xf>
    <xf numFmtId="0" fontId="17" fillId="2" borderId="5" xfId="0" applyFont="1" applyFill="1" applyBorder="1" applyAlignment="1">
      <alignment horizontal="center" vertical="center" wrapText="1"/>
    </xf>
    <xf numFmtId="0" fontId="7" fillId="2" borderId="36" xfId="0" applyFont="1" applyFill="1" applyBorder="1" applyAlignment="1">
      <alignment horizontal="center" vertical="center" wrapText="1"/>
    </xf>
    <xf numFmtId="0" fontId="7" fillId="2" borderId="37" xfId="0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horizontal="center" vertical="center" wrapText="1"/>
    </xf>
    <xf numFmtId="0" fontId="8" fillId="4" borderId="35" xfId="0" applyFont="1" applyFill="1" applyBorder="1" applyAlignment="1">
      <alignment horizontal="center" vertical="center" wrapText="1"/>
    </xf>
    <xf numFmtId="0" fontId="8" fillId="4" borderId="17" xfId="0" applyFont="1" applyFill="1" applyBorder="1" applyAlignment="1">
      <alignment horizontal="center" vertical="center" wrapText="1"/>
    </xf>
    <xf numFmtId="0" fontId="8" fillId="4" borderId="32" xfId="0" applyFont="1" applyFill="1" applyBorder="1" applyAlignment="1">
      <alignment horizontal="center" vertical="center" wrapText="1"/>
    </xf>
    <xf numFmtId="0" fontId="8" fillId="4" borderId="20" xfId="0" applyFont="1" applyFill="1" applyBorder="1" applyAlignment="1">
      <alignment horizontal="center" vertical="center" wrapText="1"/>
    </xf>
    <xf numFmtId="0" fontId="8" fillId="4" borderId="33" xfId="0" applyFont="1" applyFill="1" applyBorder="1" applyAlignment="1">
      <alignment horizontal="center" vertical="center" wrapText="1"/>
    </xf>
    <xf numFmtId="0" fontId="8" fillId="4" borderId="23" xfId="0" applyFont="1" applyFill="1" applyBorder="1" applyAlignment="1">
      <alignment horizontal="center" vertical="center" wrapText="1"/>
    </xf>
    <xf numFmtId="0" fontId="8" fillId="4" borderId="34" xfId="0" applyFont="1" applyFill="1" applyBorder="1" applyAlignment="1">
      <alignment horizontal="center" vertical="center" wrapText="1"/>
    </xf>
  </cellXfs>
  <cellStyles count="1">
    <cellStyle name="Normal" xfId="0" builtinId="0"/>
  </cellStyles>
  <dxfs count="17">
    <dxf>
      <fill>
        <patternFill patternType="none"/>
      </fill>
      <border>
        <left style="thin">
          <color rgb="FFFFFF66"/>
        </left>
        <right style="thin">
          <color rgb="FFFFFF66"/>
        </right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  <top style="thin">
          <color rgb="FFFFFF66"/>
        </top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  <top style="thin">
          <color rgb="FFFFFF66"/>
        </top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  <top style="thin">
          <color rgb="FFFFFF66"/>
        </top>
      </border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fill>
        <patternFill patternType="none"/>
      </fill>
    </dxf>
    <dxf>
      <fill>
        <patternFill patternType="none"/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8F3FF"/>
          <bgColor rgb="FFF8F3FF"/>
        </patternFill>
      </fill>
    </dxf>
  </dxfs>
  <tableStyles count="1">
    <tableStyle name="Server-style" pivot="0" count="4" xr9:uid="{00000000-0011-0000-FFFF-FFFF00000000}">
      <tableStyleElement type="headerRow" dxfId="16"/>
      <tableStyleElement type="totalRow" dxfId="15"/>
      <tableStyleElement type="firstRowStripe" dxfId="14"/>
      <tableStyleElement type="secondRowStripe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238125</xdr:colOff>
      <xdr:row>4</xdr:row>
      <xdr:rowOff>133350</xdr:rowOff>
    </xdr:from>
    <xdr:ext cx="8077200" cy="61341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312163" y="717713"/>
          <a:ext cx="8067675" cy="612457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595959"/>
            </a:buClr>
            <a:buSzPts val="1600"/>
            <a:buFont typeface="Calibri"/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En la plantilla de excel de comparación de precios entre proveedores le permitirá saber que proveedor le da el mejor precio para cada producto que quiera comprar.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 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 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1600"/>
            <a:buFont typeface="Arial"/>
            <a:buNone/>
          </a:pPr>
          <a:endParaRPr sz="1600">
            <a:solidFill>
              <a:srgbClr val="595959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595959"/>
            </a:buClr>
            <a:buSzPts val="1600"/>
            <a:buFont typeface="Calibri"/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Para usarla, sigue estos pasos: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1600"/>
            <a:buFont typeface="Arial"/>
            <a:buNone/>
          </a:pPr>
          <a:endParaRPr sz="1600">
            <a:solidFill>
              <a:srgbClr val="595959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595959"/>
            </a:buClr>
            <a:buSzPts val="1600"/>
            <a:buFont typeface="Calibri"/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1. 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Complete el nombre de los proveedores en la fila 8.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1600"/>
            <a:buFont typeface="Arial"/>
            <a:buNone/>
          </a:pPr>
          <a:endParaRPr sz="1600">
            <a:solidFill>
              <a:srgbClr val="595959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595959"/>
            </a:buClr>
            <a:buSzPts val="1600"/>
            <a:buFont typeface="Calibri"/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2. 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Complete los productos a comparar en la columna B, la cantidad de cada uno de ellos en la columna C  y los precios a partir de la celda D9.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1600"/>
            <a:buFont typeface="Arial"/>
            <a:buNone/>
          </a:pPr>
          <a:endParaRPr sz="1600">
            <a:solidFill>
              <a:srgbClr val="595959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595959"/>
            </a:buClr>
            <a:buSzPts val="1600"/>
            <a:buFont typeface="Calibri"/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3. </a:t>
          </a:r>
          <a:r>
            <a:rPr lang="en-US" sz="16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Opcional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: Se pueden agregar datos adicionales que hacen a la decisión del proveedor: 	 	Cantidad de días de entrega</a:t>
          </a:r>
          <a:b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</a:b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		Costo de envío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595959"/>
            </a:buClr>
            <a:buSzPts val="1600"/>
            <a:buFont typeface="Calibri"/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		Formas de pago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1600"/>
            <a:buFont typeface="Arial"/>
            <a:buNone/>
          </a:pPr>
          <a:endParaRPr sz="1600" b="0" i="1" u="sng" strike="noStrike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1600"/>
            <a:buFont typeface="Arial"/>
            <a:buNone/>
          </a:pPr>
          <a:endParaRPr sz="1600" b="0" i="1" u="sng" strike="noStrike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595959"/>
            </a:buClr>
            <a:buSzPts val="1600"/>
            <a:buFont typeface="Calibri"/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Resultados</a:t>
          </a:r>
          <a:endParaRPr sz="1100" b="0" i="0" u="none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595959"/>
            </a:buClr>
            <a:buSzPts val="1600"/>
            <a:buFont typeface="Calibri"/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Se obtiene el precio más bajo, el promedio y el más alto en las columnas J, K y L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595959"/>
            </a:buClr>
            <a:buSzPts val="1600"/>
            <a:buFont typeface="Calibri"/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Se marcará en amarillo el proveedor que ofrece el precio más bajo total.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1600"/>
            <a:buFont typeface="Arial"/>
            <a:buNone/>
          </a:pPr>
          <a:endParaRPr sz="1600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595959"/>
            </a:buClr>
            <a:buSzPts val="1600"/>
            <a:buFont typeface="Calibri"/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Aclaración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595959"/>
            </a:buClr>
            <a:buSzPts val="1600"/>
            <a:buFont typeface="Calibri"/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En el caso de que haya más de un proveedor con el precio más bajo se marcará en amarillo también.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1600"/>
            <a:buFont typeface="Arial"/>
            <a:buNone/>
          </a:pPr>
          <a:endParaRPr sz="1600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</xdr:col>
      <xdr:colOff>66675</xdr:colOff>
      <xdr:row>0</xdr:row>
      <xdr:rowOff>95250</xdr:rowOff>
    </xdr:from>
    <xdr:ext cx="6667500" cy="76200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017013" y="3403763"/>
          <a:ext cx="6657975" cy="7524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2400"/>
            <a:buFont typeface="Calibri"/>
            <a:buNone/>
          </a:pPr>
          <a:r>
            <a:rPr lang="en-US" sz="24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Comparación de precios entre proveedores</a:t>
          </a:r>
          <a:endParaRPr sz="1400"/>
        </a:p>
      </xdr:txBody>
    </xdr:sp>
    <xdr:clientData fLocksWithSheet="0"/>
  </xdr:oneCellAnchor>
  <xdr:oneCellAnchor>
    <xdr:from>
      <xdr:col>9</xdr:col>
      <xdr:colOff>409575</xdr:colOff>
      <xdr:row>0</xdr:row>
      <xdr:rowOff>95250</xdr:rowOff>
    </xdr:from>
    <xdr:ext cx="2019300" cy="76200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341113" y="3403763"/>
          <a:ext cx="2009775" cy="7524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r" rtl="0">
            <a:spcBef>
              <a:spcPts val="0"/>
            </a:spcBef>
            <a:spcAft>
              <a:spcPts val="0"/>
            </a:spcAft>
            <a:buClr>
              <a:srgbClr val="DCF8F0"/>
            </a:buClr>
            <a:buSzPts val="1400"/>
            <a:buFont typeface="Arial Rounded"/>
            <a:buNone/>
          </a:pPr>
          <a:r>
            <a:rPr lang="en-US" sz="1400" b="1">
              <a:solidFill>
                <a:srgbClr val="DCF8F0"/>
              </a:solidFill>
              <a:latin typeface="Arial Rounded"/>
              <a:ea typeface="Arial Rounded"/>
              <a:cs typeface="Arial Rounded"/>
              <a:sym typeface="Arial Rounded"/>
            </a:rPr>
            <a:t>Larause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686675" cy="752475"/>
    <xdr:sp macro="" textlink="">
      <xdr:nvSpPr>
        <xdr:cNvPr id="2" name="Shape 6">
          <a:extLst>
            <a:ext uri="{FF2B5EF4-FFF2-40B4-BE49-F238E27FC236}">
              <a16:creationId xmlns:a16="http://schemas.microsoft.com/office/drawing/2014/main" id="{8F917EA4-E12B-4CB9-953D-D4E74718BD1C}"/>
            </a:ext>
          </a:extLst>
        </xdr:cNvPr>
        <xdr:cNvSpPr txBox="1"/>
      </xdr:nvSpPr>
      <xdr:spPr>
        <a:xfrm>
          <a:off x="228600" y="190500"/>
          <a:ext cx="7686675" cy="7524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2400"/>
            <a:buFont typeface="Calibri"/>
            <a:buNone/>
          </a:pPr>
          <a:r>
            <a:rPr lang="en-US" sz="24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Comparación de precios entre proveedores - Gerente</a:t>
          </a:r>
        </a:p>
      </xdr:txBody>
    </xdr:sp>
    <xdr:clientData fLocksWithSheet="0"/>
  </xdr:oneCellAnchor>
  <xdr:oneCellAnchor>
    <xdr:from>
      <xdr:col>9</xdr:col>
      <xdr:colOff>695325</xdr:colOff>
      <xdr:row>1</xdr:row>
      <xdr:rowOff>133350</xdr:rowOff>
    </xdr:from>
    <xdr:ext cx="3028950" cy="476250"/>
    <xdr:sp macro="" textlink="">
      <xdr:nvSpPr>
        <xdr:cNvPr id="3" name="Shape 7">
          <a:extLst>
            <a:ext uri="{FF2B5EF4-FFF2-40B4-BE49-F238E27FC236}">
              <a16:creationId xmlns:a16="http://schemas.microsoft.com/office/drawing/2014/main" id="{55F36F6B-6895-4C82-9A5C-008CC9AE748A}"/>
            </a:ext>
          </a:extLst>
        </xdr:cNvPr>
        <xdr:cNvSpPr txBox="1"/>
      </xdr:nvSpPr>
      <xdr:spPr>
        <a:xfrm>
          <a:off x="11944350" y="323850"/>
          <a:ext cx="3028950" cy="4762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r" rtl="0">
            <a:spcBef>
              <a:spcPts val="0"/>
            </a:spcBef>
            <a:spcAft>
              <a:spcPts val="0"/>
            </a:spcAft>
            <a:buClr>
              <a:srgbClr val="F8F3FF"/>
            </a:buClr>
            <a:buSzPts val="1400"/>
            <a:buFont typeface="Arial Rounded"/>
            <a:buNone/>
          </a:pPr>
          <a:r>
            <a:rPr lang="en-US" sz="1400" b="1">
              <a:solidFill>
                <a:srgbClr val="F8F3FF"/>
              </a:solidFill>
              <a:latin typeface="Arial Rounded"/>
              <a:ea typeface="Arial Rounded"/>
              <a:cs typeface="Arial Rounded"/>
              <a:sym typeface="Arial Rounded"/>
            </a:rPr>
            <a:t>Larause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686675" cy="752475"/>
    <xdr:sp macro="" textlink="">
      <xdr:nvSpPr>
        <xdr:cNvPr id="2" name="Shape 6">
          <a:extLst>
            <a:ext uri="{FF2B5EF4-FFF2-40B4-BE49-F238E27FC236}">
              <a16:creationId xmlns:a16="http://schemas.microsoft.com/office/drawing/2014/main" id="{FFE83BE8-1A09-45BC-8690-C62727665609}"/>
            </a:ext>
          </a:extLst>
        </xdr:cNvPr>
        <xdr:cNvSpPr txBox="1"/>
      </xdr:nvSpPr>
      <xdr:spPr>
        <a:xfrm>
          <a:off x="228600" y="190500"/>
          <a:ext cx="7686675" cy="7524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2400"/>
            <a:buFont typeface="Calibri"/>
            <a:buNone/>
          </a:pPr>
          <a:r>
            <a:rPr lang="en-US" sz="24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Comparación de precios entre proveedores - Gerente</a:t>
          </a:r>
        </a:p>
      </xdr:txBody>
    </xdr:sp>
    <xdr:clientData fLocksWithSheet="0"/>
  </xdr:oneCellAnchor>
  <xdr:oneCellAnchor>
    <xdr:from>
      <xdr:col>9</xdr:col>
      <xdr:colOff>695325</xdr:colOff>
      <xdr:row>1</xdr:row>
      <xdr:rowOff>133350</xdr:rowOff>
    </xdr:from>
    <xdr:ext cx="3028950" cy="476250"/>
    <xdr:sp macro="" textlink="">
      <xdr:nvSpPr>
        <xdr:cNvPr id="3" name="Shape 7">
          <a:extLst>
            <a:ext uri="{FF2B5EF4-FFF2-40B4-BE49-F238E27FC236}">
              <a16:creationId xmlns:a16="http://schemas.microsoft.com/office/drawing/2014/main" id="{B76CE28E-72C3-4968-A6DD-46E587812FC4}"/>
            </a:ext>
          </a:extLst>
        </xdr:cNvPr>
        <xdr:cNvSpPr txBox="1"/>
      </xdr:nvSpPr>
      <xdr:spPr>
        <a:xfrm>
          <a:off x="11944350" y="323850"/>
          <a:ext cx="3028950" cy="4762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r" rtl="0">
            <a:spcBef>
              <a:spcPts val="0"/>
            </a:spcBef>
            <a:spcAft>
              <a:spcPts val="0"/>
            </a:spcAft>
            <a:buClr>
              <a:srgbClr val="F8F3FF"/>
            </a:buClr>
            <a:buSzPts val="1400"/>
            <a:buFont typeface="Arial Rounded"/>
            <a:buNone/>
          </a:pPr>
          <a:r>
            <a:rPr lang="en-US" sz="1400" b="1">
              <a:solidFill>
                <a:srgbClr val="F8F3FF"/>
              </a:solidFill>
              <a:latin typeface="Arial Rounded"/>
              <a:ea typeface="Arial Rounded"/>
              <a:cs typeface="Arial Rounded"/>
              <a:sym typeface="Arial Rounded"/>
            </a:rPr>
            <a:t>Larause</a:t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686675" cy="752475"/>
    <xdr:sp macro="" textlink="">
      <xdr:nvSpPr>
        <xdr:cNvPr id="2" name="Shape 6">
          <a:extLst>
            <a:ext uri="{FF2B5EF4-FFF2-40B4-BE49-F238E27FC236}">
              <a16:creationId xmlns:a16="http://schemas.microsoft.com/office/drawing/2014/main" id="{5C9F9C65-B55F-4759-A2BC-0AEFA1620413}"/>
            </a:ext>
          </a:extLst>
        </xdr:cNvPr>
        <xdr:cNvSpPr txBox="1"/>
      </xdr:nvSpPr>
      <xdr:spPr>
        <a:xfrm>
          <a:off x="228600" y="190500"/>
          <a:ext cx="7686675" cy="7524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2400"/>
            <a:buFont typeface="Calibri"/>
            <a:buNone/>
          </a:pPr>
          <a:r>
            <a:rPr lang="en-US" sz="24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Comparación de precios entre proveedores - Gerente</a:t>
          </a:r>
        </a:p>
      </xdr:txBody>
    </xdr:sp>
    <xdr:clientData fLocksWithSheet="0"/>
  </xdr:oneCellAnchor>
  <xdr:oneCellAnchor>
    <xdr:from>
      <xdr:col>9</xdr:col>
      <xdr:colOff>695325</xdr:colOff>
      <xdr:row>1</xdr:row>
      <xdr:rowOff>133350</xdr:rowOff>
    </xdr:from>
    <xdr:ext cx="3028950" cy="476250"/>
    <xdr:sp macro="" textlink="">
      <xdr:nvSpPr>
        <xdr:cNvPr id="3" name="Shape 7">
          <a:extLst>
            <a:ext uri="{FF2B5EF4-FFF2-40B4-BE49-F238E27FC236}">
              <a16:creationId xmlns:a16="http://schemas.microsoft.com/office/drawing/2014/main" id="{68D85D9E-F1F1-4212-B597-0CC77C2D7685}"/>
            </a:ext>
          </a:extLst>
        </xdr:cNvPr>
        <xdr:cNvSpPr txBox="1"/>
      </xdr:nvSpPr>
      <xdr:spPr>
        <a:xfrm>
          <a:off x="11944350" y="323850"/>
          <a:ext cx="3028950" cy="4762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r" rtl="0">
            <a:spcBef>
              <a:spcPts val="0"/>
            </a:spcBef>
            <a:spcAft>
              <a:spcPts val="0"/>
            </a:spcAft>
            <a:buClr>
              <a:srgbClr val="F8F3FF"/>
            </a:buClr>
            <a:buSzPts val="1400"/>
            <a:buFont typeface="Arial Rounded"/>
            <a:buNone/>
          </a:pPr>
          <a:r>
            <a:rPr lang="en-US" sz="1400" b="1">
              <a:solidFill>
                <a:srgbClr val="F8F3FF"/>
              </a:solidFill>
              <a:latin typeface="Arial Rounded"/>
              <a:ea typeface="Arial Rounded"/>
              <a:cs typeface="Arial Rounded"/>
              <a:sym typeface="Arial Rounded"/>
            </a:rPr>
            <a:t>Larause</a:t>
          </a:r>
          <a:endParaRPr sz="1400"/>
        </a:p>
      </xdr:txBody>
    </xdr:sp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OSHIBA\Pictures\sena%202024\tecnologo%20software\tecnica\trimestre%202\costos\Cuadro-de-Cotizaciones.xlsx" TargetMode="External"/><Relationship Id="rId1" Type="http://schemas.openxmlformats.org/officeDocument/2006/relationships/externalLinkPath" Target="Cuadro-de-Cotizacio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sting-Almacenamiento"/>
      <sheetName val="Servidor"/>
      <sheetName val="Torre"/>
      <sheetName val="Portatil rec"/>
      <sheetName val="Antivirus"/>
      <sheetName val="Monitor"/>
      <sheetName val="visual"/>
      <sheetName val=" Movil"/>
      <sheetName val="Windows"/>
      <sheetName val="Internet"/>
      <sheetName val="Office"/>
      <sheetName val="Github"/>
      <sheetName val="photoshop"/>
      <sheetName val="Dominio"/>
      <sheetName val="Gestor de bases de datos"/>
    </sheetNames>
    <sheetDataSet>
      <sheetData sheetId="0">
        <row r="8">
          <cell r="H8">
            <v>150000</v>
          </cell>
        </row>
      </sheetData>
      <sheetData sheetId="1">
        <row r="8">
          <cell r="H8">
            <v>8879000</v>
          </cell>
        </row>
        <row r="9">
          <cell r="H9">
            <v>4533000</v>
          </cell>
        </row>
        <row r="10">
          <cell r="H10">
            <v>7540000</v>
          </cell>
        </row>
      </sheetData>
      <sheetData sheetId="2">
        <row r="8">
          <cell r="H8">
            <v>9239060</v>
          </cell>
        </row>
        <row r="9">
          <cell r="H9">
            <v>9239060</v>
          </cell>
        </row>
        <row r="10">
          <cell r="H10">
            <v>9239060</v>
          </cell>
        </row>
      </sheetData>
      <sheetData sheetId="3">
        <row r="8">
          <cell r="H8">
            <v>5499000</v>
          </cell>
        </row>
        <row r="9">
          <cell r="H9">
            <v>1680588</v>
          </cell>
        </row>
        <row r="10">
          <cell r="H10">
            <v>1704117</v>
          </cell>
        </row>
      </sheetData>
      <sheetData sheetId="4">
        <row r="8">
          <cell r="H8">
            <v>109500.00000000001</v>
          </cell>
        </row>
        <row r="9">
          <cell r="H9">
            <v>77000</v>
          </cell>
        </row>
        <row r="10">
          <cell r="H10">
            <v>201000</v>
          </cell>
        </row>
      </sheetData>
      <sheetData sheetId="5">
        <row r="8">
          <cell r="H8">
            <v>498512</v>
          </cell>
        </row>
        <row r="9">
          <cell r="H9">
            <v>340000</v>
          </cell>
        </row>
        <row r="10">
          <cell r="H10">
            <v>714870.00000000012</v>
          </cell>
        </row>
      </sheetData>
      <sheetData sheetId="6">
        <row r="8">
          <cell r="H8">
            <v>14400</v>
          </cell>
        </row>
        <row r="9">
          <cell r="H9">
            <v>90000</v>
          </cell>
        </row>
        <row r="10">
          <cell r="H10">
            <v>1590000</v>
          </cell>
        </row>
      </sheetData>
      <sheetData sheetId="7">
        <row r="8">
          <cell r="H8">
            <v>409900.00000000006</v>
          </cell>
        </row>
        <row r="9">
          <cell r="H9">
            <v>300000</v>
          </cell>
        </row>
      </sheetData>
      <sheetData sheetId="8">
        <row r="8">
          <cell r="H8">
            <v>80720</v>
          </cell>
        </row>
        <row r="9">
          <cell r="H9">
            <v>40000</v>
          </cell>
        </row>
        <row r="10">
          <cell r="H10">
            <v>55900</v>
          </cell>
        </row>
      </sheetData>
      <sheetData sheetId="9">
        <row r="8">
          <cell r="H8">
            <v>126957.98319327731</v>
          </cell>
        </row>
        <row r="9">
          <cell r="H9">
            <v>131092.43697478992</v>
          </cell>
        </row>
        <row r="10">
          <cell r="H10">
            <v>118000</v>
          </cell>
        </row>
      </sheetData>
      <sheetData sheetId="10">
        <row r="8">
          <cell r="H8">
            <v>54500</v>
          </cell>
        </row>
        <row r="9">
          <cell r="H9">
            <v>408100</v>
          </cell>
        </row>
        <row r="10">
          <cell r="H10">
            <v>40000</v>
          </cell>
        </row>
      </sheetData>
      <sheetData sheetId="11">
        <row r="8">
          <cell r="H8">
            <v>25000</v>
          </cell>
        </row>
      </sheetData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473CFE-2ED9-47FD-85B2-A7412AFE3D45}" name="Table_1582" displayName="Table_1582" ref="B8:I15">
  <tableColumns count="8">
    <tableColumn id="1" xr3:uid="{BFE61A21-4F82-4F96-B4CD-2B7D98C9E23D}" name="PRODUCTO"/>
    <tableColumn id="2" xr3:uid="{BF5E60F4-1DE2-4D51-957E-DC1415EFA9C5}" name="CANTIDAD"/>
    <tableColumn id="3" xr3:uid="{C6B2BAF3-71F6-46D6-8F01-A6D029F891F6}" name="PROVEEDOR 1" dataDxfId="12">
      <calculatedColumnFormula>ROUND(SUMPRODUCT(Gerente!$C$9:$C$14,Gerente!$F$9:$F$14),2)</calculatedColumnFormula>
    </tableColumn>
    <tableColumn id="4" xr3:uid="{582CD1F4-67C9-4C8F-A01D-18DE213212BF}" name="PROVEEDOR 2" dataDxfId="11">
      <calculatedColumnFormula>ROUND(SUMPRODUCT(Gerente!$C$9:$C$14,Gerente!$E$9:$E$14),2)</calculatedColumnFormula>
    </tableColumn>
    <tableColumn id="5" xr3:uid="{DFDDB001-EDF8-4887-AB93-34FC657D97BA}" name="PROVEEDOR 3" dataDxfId="10">
      <calculatedColumnFormula>ROUND(SUMPRODUCT(Gerente!$C$9:$C$14,Gerente!$F$9:$F$14),2)</calculatedColumnFormula>
    </tableColumn>
    <tableColumn id="9" xr3:uid="{E95572A9-D816-4646-9F98-9B2CF8739538}" name="PRECIO MÁS BAJO"/>
    <tableColumn id="10" xr3:uid="{F8E0E811-24B3-44D9-91D1-F8D122A65642}" name="PRECIO PROMEDIO"/>
    <tableColumn id="11" xr3:uid="{22F82F9B-7466-4BE3-857A-679F6F352E64}" name="PRECIO MÁS ALTO"/>
  </tableColumns>
  <tableStyleInfo name="Server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AF8A1F-E54D-4BBA-B578-BDC807D9282A}" name="Table_15823" displayName="Table_15823" ref="B8:I14">
  <tableColumns count="8">
    <tableColumn id="1" xr3:uid="{74E9E28C-22A9-4AD5-AC99-B5ABBDE75739}" name="PRODUCTO"/>
    <tableColumn id="2" xr3:uid="{33A26067-798A-43E7-BF14-8633F466DCD9}" name="CANTIDAD"/>
    <tableColumn id="3" xr3:uid="{560F3807-E0EC-4FC8-A9B1-24D949C35D86}" name="PROVEEDOR 1" dataDxfId="9">
      <calculatedColumnFormula>ROUND(SUMPRODUCT(Recepcionista!$C$9:$C$13,Recepcionista!$F$9:$F$13),2)</calculatedColumnFormula>
    </tableColumn>
    <tableColumn id="4" xr3:uid="{967097FA-B042-4957-9545-0FC3B08FB002}" name="PROVEEDOR 2" dataDxfId="8">
      <calculatedColumnFormula>ROUND(SUMPRODUCT(Recepcionista!$C$9:$C$13,Recepcionista!$E$9:$E$13),2)</calculatedColumnFormula>
    </tableColumn>
    <tableColumn id="5" xr3:uid="{4DB98641-D82F-484D-9901-D269077FFA16}" name="PROVEEDOR 3" dataDxfId="7">
      <calculatedColumnFormula>ROUND(SUMPRODUCT(Recepcionista!$C$9:$C$13,Recepcionista!$F$9:$F$13),2)</calculatedColumnFormula>
    </tableColumn>
    <tableColumn id="9" xr3:uid="{400B3308-49D7-45F5-B1DA-05FC05A77A0D}" name="PRECIO MÁS BAJO"/>
    <tableColumn id="10" xr3:uid="{E627B230-5C13-4109-A3E3-6C7FBFB0BCA1}" name="PRECIO PROMEDIO"/>
    <tableColumn id="11" xr3:uid="{BF136708-111E-4485-AA15-00A889870D7F}" name="PRECIO MÁS ALTO"/>
  </tableColumns>
  <tableStyleInfo name="Server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91AF162-590D-481F-B1E9-573AB3765A3A}" name="Table_158" displayName="Table_158" ref="B8:I17">
  <tableColumns count="8">
    <tableColumn id="1" xr3:uid="{67A86681-EC10-405A-97BA-8E6ABDC77122}" name="PRODUCTO"/>
    <tableColumn id="2" xr3:uid="{437B58F0-EC85-416E-9E51-1E0E89BC7265}" name="CANTIDAD"/>
    <tableColumn id="3" xr3:uid="{D4C557CD-58BF-4B3F-A858-7921C7A731BC}" name="PROVEEDOR 1"/>
    <tableColumn id="4" xr3:uid="{D934D432-76C3-4537-B220-85C6B6BF6CB0}" name="PROVEEDOR 2"/>
    <tableColumn id="5" xr3:uid="{8DDB1A7B-A603-4FB1-82BE-D20BD913249B}" name="PROVEEDOR 3"/>
    <tableColumn id="9" xr3:uid="{59675411-A7DC-4EED-8899-6C9E57753285}" name="PRECIO MÁS BAJO"/>
    <tableColumn id="10" xr3:uid="{E0DA7340-D873-439D-9AFC-74373C9D3E60}" name="PRECIO PROMEDIO"/>
    <tableColumn id="11" xr3:uid="{D84EBBD3-E9C7-4FCD-8944-9F6E166681E2}" name="PRECIO MÁS ALTO"/>
  </tableColumns>
  <tableStyleInfo name="Server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/>
  </sheetViews>
  <sheetFormatPr baseColWidth="10" defaultColWidth="16.83203125" defaultRowHeight="15" customHeight="1" x14ac:dyDescent="0.2"/>
  <cols>
    <col min="1" max="1" width="4.83203125" customWidth="1"/>
    <col min="2" max="11" width="22.1640625" customWidth="1"/>
    <col min="12" max="26" width="12" customWidth="1"/>
  </cols>
  <sheetData>
    <row r="1" spans="1:26" ht="9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54.75" customHeight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" customHeight="1" x14ac:dyDescent="0.25">
      <c r="A4" s="1"/>
      <c r="B4" s="3" t="s">
        <v>0</v>
      </c>
      <c r="C4" s="4"/>
      <c r="D4" s="4"/>
      <c r="E4" s="4"/>
      <c r="F4" s="4"/>
      <c r="G4" s="4"/>
      <c r="H4" s="4"/>
      <c r="I4" s="4"/>
      <c r="J4" s="4"/>
      <c r="K4" s="4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EA835-EDE5-4E9E-9881-EEBDFD272E23}">
  <dimension ref="A1:Z1000"/>
  <sheetViews>
    <sheetView showGridLines="0" topLeftCell="A2" zoomScale="130" zoomScaleNormal="130" workbookViewId="0">
      <selection activeCell="F15" sqref="F15"/>
    </sheetView>
  </sheetViews>
  <sheetFormatPr baseColWidth="10" defaultColWidth="16.83203125" defaultRowHeight="15" customHeight="1" x14ac:dyDescent="0.2"/>
  <cols>
    <col min="1" max="1" width="4" customWidth="1"/>
    <col min="2" max="2" width="23.5" customWidth="1"/>
    <col min="3" max="3" width="31.5" customWidth="1"/>
    <col min="4" max="4" width="22.33203125" customWidth="1"/>
    <col min="5" max="5" width="23.33203125" customWidth="1"/>
    <col min="6" max="6" width="25.1640625" customWidth="1"/>
    <col min="7" max="9" width="22.33203125" customWidth="1"/>
    <col min="10" max="10" width="27.33203125" customWidth="1"/>
    <col min="11" max="11" width="23.5" customWidth="1"/>
    <col min="12" max="12" width="24.83203125" customWidth="1"/>
    <col min="13" max="13" width="20.5" customWidth="1"/>
    <col min="14" max="14" width="20.6640625" customWidth="1"/>
    <col min="15" max="26" width="9.33203125" customWidth="1"/>
  </cols>
  <sheetData>
    <row r="1" spans="1:26" ht="15" customHeight="1" x14ac:dyDescent="0.2">
      <c r="A1" s="49"/>
      <c r="B1" s="5"/>
      <c r="C1" s="5"/>
      <c r="D1" s="5"/>
      <c r="E1" s="5"/>
      <c r="F1" s="5"/>
      <c r="G1" s="5"/>
      <c r="H1" s="5"/>
      <c r="I1" s="5"/>
      <c r="J1" s="5"/>
      <c r="K1" s="6"/>
      <c r="L1" s="6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54.75" customHeight="1" x14ac:dyDescent="0.2">
      <c r="A2" s="5"/>
      <c r="B2" s="2"/>
      <c r="C2" s="2"/>
      <c r="D2" s="2"/>
      <c r="E2" s="2"/>
      <c r="F2" s="2"/>
      <c r="G2" s="2"/>
      <c r="H2" s="2"/>
      <c r="I2" s="7"/>
      <c r="J2" s="7"/>
      <c r="K2" s="7"/>
      <c r="L2" s="7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" customHeight="1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6"/>
      <c r="L3" s="6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" customHeight="1" x14ac:dyDescent="0.2">
      <c r="A4" s="5"/>
      <c r="B4" s="5"/>
      <c r="C4" s="5"/>
      <c r="D4" s="5"/>
      <c r="E4" s="5"/>
      <c r="F4" s="5"/>
      <c r="G4" s="5"/>
      <c r="H4" s="5"/>
      <c r="I4" s="5"/>
      <c r="J4" s="5"/>
      <c r="K4" s="6"/>
      <c r="L4" s="6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2.75" customHeight="1" x14ac:dyDescent="0.2">
      <c r="A5" s="5"/>
      <c r="B5" s="5"/>
      <c r="C5" s="5"/>
      <c r="D5" s="5"/>
      <c r="E5" s="5"/>
      <c r="F5" s="6"/>
      <c r="G5" s="6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6" ht="12.75" customHeight="1" thickBot="1" x14ac:dyDescent="0.25">
      <c r="A6" s="5"/>
      <c r="B6" s="3" t="s">
        <v>1</v>
      </c>
      <c r="C6" s="8"/>
      <c r="D6" s="3"/>
      <c r="E6" s="3"/>
      <c r="F6" s="3"/>
      <c r="G6" s="3"/>
      <c r="H6" s="3"/>
      <c r="I6" s="3"/>
      <c r="J6" s="9"/>
      <c r="K6" s="9"/>
      <c r="L6" s="9"/>
      <c r="M6" s="9"/>
      <c r="N6" s="9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4.75" customHeight="1" thickBot="1" x14ac:dyDescent="0.25">
      <c r="A7" s="5"/>
      <c r="B7" s="5"/>
      <c r="C7" s="5"/>
      <c r="D7" s="5"/>
      <c r="E7" s="5"/>
      <c r="F7" s="5"/>
      <c r="G7" s="55" t="s">
        <v>2</v>
      </c>
      <c r="H7" s="56"/>
      <c r="I7" s="57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6" ht="46.5" customHeight="1" thickBot="1" x14ac:dyDescent="0.3">
      <c r="A8" s="10"/>
      <c r="B8" s="11" t="s">
        <v>3</v>
      </c>
      <c r="C8" s="11" t="s">
        <v>4</v>
      </c>
      <c r="D8" s="11" t="s">
        <v>5</v>
      </c>
      <c r="E8" s="11" t="s">
        <v>6</v>
      </c>
      <c r="F8" s="11" t="s">
        <v>7</v>
      </c>
      <c r="G8" s="12" t="s">
        <v>8</v>
      </c>
      <c r="H8" s="13" t="s">
        <v>9</v>
      </c>
      <c r="I8" s="14" t="s">
        <v>10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</row>
    <row r="9" spans="1:26" ht="12.75" customHeight="1" thickBot="1" x14ac:dyDescent="0.35">
      <c r="A9" s="15"/>
      <c r="B9" s="50" t="s">
        <v>40</v>
      </c>
      <c r="C9" s="16">
        <v>1</v>
      </c>
      <c r="D9" s="17">
        <f>'[1]Portatil rec'!$H$8</f>
        <v>5499000</v>
      </c>
      <c r="E9" s="17">
        <f>[1]Servidor!$H$9</f>
        <v>4533000</v>
      </c>
      <c r="F9" s="17">
        <f>[1]Servidor!$H$10</f>
        <v>7540000</v>
      </c>
      <c r="G9" s="18">
        <f>MIN(Gerente!$D9:$F9)</f>
        <v>4533000</v>
      </c>
      <c r="H9" s="19">
        <f>IFERROR(AVERAGE(Gerente!$D9:$F9),0)</f>
        <v>5857333.333333333</v>
      </c>
      <c r="I9" s="20">
        <f>MAX(Gerente!$D9:$F9)</f>
        <v>7540000</v>
      </c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</row>
    <row r="10" spans="1:26" ht="12.75" customHeight="1" thickBot="1" x14ac:dyDescent="0.35">
      <c r="A10" s="15"/>
      <c r="B10" s="51" t="s">
        <v>41</v>
      </c>
      <c r="C10" s="16">
        <v>1</v>
      </c>
      <c r="D10" s="17">
        <f>'[1] Movil'!$H$8</f>
        <v>409900.00000000006</v>
      </c>
      <c r="E10" s="17">
        <f>'[1] Movil'!$H$9</f>
        <v>300000</v>
      </c>
      <c r="F10" s="17">
        <f>[1]Servidor!$H$10</f>
        <v>7540000</v>
      </c>
      <c r="G10" s="18">
        <f>MIN(Gerente!$D10:$F10)</f>
        <v>300000</v>
      </c>
      <c r="H10" s="19">
        <f>IFERROR(AVERAGE(Gerente!$D10:$F10),0)</f>
        <v>2749966.6666666665</v>
      </c>
      <c r="I10" s="20">
        <f>MAX(Gerente!$D10:$F10)</f>
        <v>7540000</v>
      </c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</row>
    <row r="11" spans="1:26" ht="12.75" customHeight="1" thickBot="1" x14ac:dyDescent="0.35">
      <c r="A11" s="15"/>
      <c r="B11" s="51" t="s">
        <v>42</v>
      </c>
      <c r="C11" s="16">
        <v>1</v>
      </c>
      <c r="D11" s="17">
        <f>[1]Windows!$H$8</f>
        <v>80720</v>
      </c>
      <c r="E11" s="17">
        <f>[1]Windows!$H$9</f>
        <v>40000</v>
      </c>
      <c r="F11" s="17">
        <f>[1]Windows!$H$10</f>
        <v>55900</v>
      </c>
      <c r="G11" s="18">
        <f>MIN(Gerente!$D11:$F11)</f>
        <v>40000</v>
      </c>
      <c r="H11" s="19">
        <f>IFERROR(AVERAGE(Gerente!$D11:$F11),0)</f>
        <v>58873.333333333336</v>
      </c>
      <c r="I11" s="20">
        <f>MAX(Gerente!$D11:$F11)</f>
        <v>80720</v>
      </c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</row>
    <row r="12" spans="1:26" ht="12.75" customHeight="1" thickBot="1" x14ac:dyDescent="0.35">
      <c r="A12" s="15"/>
      <c r="B12" s="51" t="s">
        <v>43</v>
      </c>
      <c r="C12" s="16">
        <v>1</v>
      </c>
      <c r="D12" s="17">
        <f>[1]Internet!$H$8</f>
        <v>126957.98319327731</v>
      </c>
      <c r="E12" s="17">
        <f>[1]Servidor!$H$9</f>
        <v>4533000</v>
      </c>
      <c r="F12" s="17">
        <f>[1]Servidor!$H$10</f>
        <v>7540000</v>
      </c>
      <c r="G12" s="18">
        <f>MIN(Gerente!$D12:$F12)</f>
        <v>126957.98319327731</v>
      </c>
      <c r="H12" s="19">
        <f>IFERROR(AVERAGE(Gerente!$D12:$F12),0)</f>
        <v>4066652.6610644259</v>
      </c>
      <c r="I12" s="20">
        <f>MAX(Gerente!$D12:$F12)</f>
        <v>7540000</v>
      </c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1:26" ht="12.75" customHeight="1" thickBot="1" x14ac:dyDescent="0.35">
      <c r="A13" s="15"/>
      <c r="B13" s="51" t="s">
        <v>34</v>
      </c>
      <c r="C13" s="16">
        <v>1</v>
      </c>
      <c r="D13" s="17">
        <f>[1]Office!$H$8</f>
        <v>54500</v>
      </c>
      <c r="E13" s="17">
        <f>[1]Office!$H$9</f>
        <v>408100</v>
      </c>
      <c r="F13" s="17">
        <f>[1]Office!$H$10</f>
        <v>40000</v>
      </c>
      <c r="G13" s="18">
        <f>MIN(Gerente!$D13:$F13)</f>
        <v>40000</v>
      </c>
      <c r="H13" s="19">
        <f>IFERROR(AVERAGE(Gerente!$D13:$F13),0)</f>
        <v>167533.33333333334</v>
      </c>
      <c r="I13" s="20">
        <f>MAX(Gerente!$D13:$F13)</f>
        <v>408100</v>
      </c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1:26" ht="12.75" customHeight="1" thickBot="1" x14ac:dyDescent="0.35">
      <c r="A14" s="15"/>
      <c r="B14" s="51" t="s">
        <v>32</v>
      </c>
      <c r="C14" s="16">
        <v>1</v>
      </c>
      <c r="D14" s="17">
        <f>[1]Antivirus!$H$8</f>
        <v>109500.00000000001</v>
      </c>
      <c r="E14" s="17">
        <f>[1]Antivirus!$H$9</f>
        <v>77000</v>
      </c>
      <c r="F14" s="17">
        <f>[1]Antivirus!$H$10</f>
        <v>201000</v>
      </c>
      <c r="G14" s="18">
        <f>MIN(Gerente!$D14:$F14)</f>
        <v>77000</v>
      </c>
      <c r="H14" s="19">
        <f>IFERROR(AVERAGE(Gerente!$D14:$F14),0)</f>
        <v>129166.66666666667</v>
      </c>
      <c r="I14" s="20">
        <f>MAX(Gerente!$D14:$F14)</f>
        <v>201000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spans="1:26" ht="12.75" customHeight="1" thickBot="1" x14ac:dyDescent="0.35">
      <c r="A15" s="21"/>
      <c r="B15" s="22" t="s">
        <v>11</v>
      </c>
      <c r="C15" s="22"/>
      <c r="D15" s="23">
        <f>ROUND(SUMPRODUCT(Gerente!$C$9:$C$14,Gerente!$F$9:$F$14),2)</f>
        <v>22916900</v>
      </c>
      <c r="E15" s="23">
        <f>ROUND(SUMPRODUCT(Gerente!$C$9:$C$14,Gerente!$E$9:$E$14),2)</f>
        <v>9891100</v>
      </c>
      <c r="F15" s="23">
        <f>ROUND(SUMPRODUCT(Gerente!$C$9:$C$14,Gerente!$F$9:$F$14),2)</f>
        <v>22916900</v>
      </c>
      <c r="G15" s="24"/>
      <c r="H15" s="24"/>
      <c r="I15" s="25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</row>
    <row r="16" spans="1:26" ht="12.75" customHeight="1" x14ac:dyDescent="0.2">
      <c r="A16" s="21"/>
      <c r="B16" s="5"/>
      <c r="C16" s="5"/>
      <c r="D16" s="5"/>
      <c r="E16" s="5"/>
      <c r="F16" s="5"/>
      <c r="G16" s="5"/>
      <c r="H16" s="5"/>
      <c r="I16" s="5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</row>
    <row r="17" spans="1:26" ht="12.75" customHeight="1" thickBot="1" x14ac:dyDescent="0.25">
      <c r="A17" s="21"/>
      <c r="B17" s="5"/>
      <c r="C17" s="5"/>
      <c r="D17" s="5"/>
      <c r="E17" s="5"/>
      <c r="F17" s="5"/>
      <c r="G17" s="5"/>
      <c r="H17" s="5"/>
      <c r="I17" s="5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</row>
    <row r="18" spans="1:26" ht="12.75" customHeight="1" x14ac:dyDescent="0.2">
      <c r="A18" s="21"/>
      <c r="B18" s="58" t="s">
        <v>12</v>
      </c>
      <c r="C18" s="59"/>
      <c r="D18" s="26"/>
      <c r="E18" s="26"/>
      <c r="F18" s="26"/>
      <c r="G18" s="26"/>
      <c r="H18" s="26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</row>
    <row r="19" spans="1:26" ht="12.75" customHeight="1" x14ac:dyDescent="0.2">
      <c r="A19" s="21"/>
      <c r="B19" s="60" t="s">
        <v>13</v>
      </c>
      <c r="C19" s="61"/>
      <c r="D19" s="27"/>
      <c r="E19" s="28"/>
      <c r="F19" s="28"/>
      <c r="G19" s="28"/>
      <c r="H19" s="28"/>
      <c r="I19" s="28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</row>
    <row r="20" spans="1:26" ht="12.75" customHeight="1" x14ac:dyDescent="0.2">
      <c r="A20" s="21"/>
      <c r="B20" s="60" t="s">
        <v>14</v>
      </c>
      <c r="C20" s="61"/>
      <c r="D20" s="29"/>
      <c r="E20" s="30"/>
      <c r="F20" s="30"/>
      <c r="G20" s="28"/>
      <c r="H20" s="30"/>
      <c r="I20" s="30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</row>
    <row r="21" spans="1:26" ht="12.75" customHeight="1" x14ac:dyDescent="0.2">
      <c r="A21" s="21"/>
      <c r="B21" s="62" t="s">
        <v>15</v>
      </c>
      <c r="C21" s="63"/>
      <c r="D21" s="31"/>
      <c r="E21" s="32"/>
      <c r="F21" s="32"/>
      <c r="G21" s="32"/>
      <c r="H21" s="32"/>
      <c r="I21" s="32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</row>
    <row r="22" spans="1:26" ht="12.75" customHeight="1" x14ac:dyDescent="0.2">
      <c r="A22" s="21"/>
      <c r="B22" s="64"/>
      <c r="C22" s="65"/>
      <c r="D22" s="33"/>
      <c r="E22" s="34"/>
      <c r="F22" s="34"/>
      <c r="G22" s="34"/>
      <c r="H22" s="34"/>
      <c r="I22" s="34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</row>
    <row r="23" spans="1:26" ht="12.75" customHeight="1" x14ac:dyDescent="0.2">
      <c r="A23" s="21"/>
      <c r="B23" s="64"/>
      <c r="C23" s="65"/>
      <c r="D23" s="35"/>
      <c r="E23" s="36"/>
      <c r="F23" s="36"/>
      <c r="G23" s="36"/>
      <c r="H23" s="36"/>
      <c r="I23" s="36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</row>
    <row r="24" spans="1:26" ht="12.75" customHeight="1" x14ac:dyDescent="0.2">
      <c r="A24" s="21"/>
      <c r="B24" s="66"/>
      <c r="C24" s="67"/>
      <c r="D24" s="37"/>
      <c r="E24" s="38"/>
      <c r="F24" s="38"/>
      <c r="G24" s="38"/>
      <c r="H24" s="38"/>
      <c r="I24" s="38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</row>
    <row r="25" spans="1:26" ht="12.75" customHeight="1" x14ac:dyDescent="0.2">
      <c r="A25" s="21"/>
      <c r="B25" s="5"/>
      <c r="C25" s="5"/>
      <c r="D25" s="5"/>
      <c r="E25" s="5"/>
      <c r="F25" s="5"/>
      <c r="G25" s="5"/>
      <c r="H25" s="5"/>
      <c r="I25" s="5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</row>
    <row r="26" spans="1:26" ht="12.75" customHeight="1" x14ac:dyDescent="0.2">
      <c r="A26" s="21"/>
      <c r="B26" s="5"/>
      <c r="C26" s="5"/>
      <c r="D26" s="5"/>
      <c r="E26" s="5"/>
      <c r="F26" s="5"/>
      <c r="G26" s="5"/>
      <c r="H26" s="5"/>
      <c r="I26" s="5"/>
      <c r="J26" s="5"/>
      <c r="K26" s="6"/>
      <c r="L26" s="6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2.75" customHeight="1" x14ac:dyDescent="0.2">
      <c r="A27" s="21"/>
      <c r="B27" s="5"/>
      <c r="C27" s="5"/>
      <c r="D27" s="39"/>
      <c r="E27" s="39"/>
      <c r="F27" s="40"/>
      <c r="G27" s="41"/>
      <c r="H27" s="42"/>
      <c r="I27" s="39"/>
      <c r="J27" s="5"/>
      <c r="K27" s="6"/>
      <c r="L27" s="6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48" customHeight="1" x14ac:dyDescent="0.2">
      <c r="A28" s="21"/>
      <c r="B28" s="5"/>
      <c r="C28" s="5"/>
      <c r="D28" s="39"/>
      <c r="E28" s="39"/>
      <c r="F28" s="40"/>
      <c r="G28" s="43"/>
      <c r="H28" s="42"/>
      <c r="I28" s="39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33" customHeight="1" x14ac:dyDescent="0.2">
      <c r="A29" s="21"/>
      <c r="B29" s="5"/>
      <c r="C29" s="5"/>
      <c r="D29" s="39"/>
      <c r="E29" s="39"/>
      <c r="F29" s="40"/>
      <c r="G29" s="43"/>
      <c r="H29" s="42"/>
      <c r="I29" s="39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25.5" customHeight="1" x14ac:dyDescent="0.2">
      <c r="A30" s="21"/>
      <c r="B30" s="5"/>
      <c r="C30" s="5"/>
      <c r="D30" s="39"/>
      <c r="E30" s="39"/>
      <c r="F30" s="40"/>
      <c r="G30" s="43"/>
      <c r="H30" s="42"/>
      <c r="I30" s="39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8" customHeight="1" x14ac:dyDescent="0.2">
      <c r="A31" s="21"/>
      <c r="B31" s="5"/>
      <c r="C31" s="5"/>
      <c r="D31" s="39"/>
      <c r="E31" s="39"/>
      <c r="F31" s="40"/>
      <c r="G31" s="43"/>
      <c r="H31" s="42"/>
      <c r="I31" s="39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2.75" customHeight="1" x14ac:dyDescent="0.2">
      <c r="A32" s="21"/>
      <c r="B32" s="5"/>
      <c r="C32" s="5"/>
      <c r="D32" s="39"/>
      <c r="E32" s="39"/>
      <c r="F32" s="40"/>
      <c r="G32" s="43"/>
      <c r="H32" s="42"/>
      <c r="I32" s="39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2.75" customHeight="1" x14ac:dyDescent="0.2">
      <c r="A33" s="21"/>
      <c r="B33" s="5"/>
      <c r="C33" s="5"/>
      <c r="D33" s="5"/>
      <c r="E33" s="5"/>
      <c r="F33" s="5"/>
      <c r="G33" s="5"/>
      <c r="H33" s="5"/>
      <c r="I33" s="5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2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2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6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6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6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6"/>
      <c r="L38" s="6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6"/>
      <c r="L39" s="6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6"/>
      <c r="L40" s="6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6"/>
      <c r="L41" s="6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6"/>
      <c r="L42" s="6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6"/>
      <c r="L43" s="6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6"/>
      <c r="L44" s="6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6"/>
      <c r="L45" s="6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6"/>
      <c r="L46" s="6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6"/>
      <c r="L47" s="6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6"/>
      <c r="L48" s="6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6"/>
      <c r="L49" s="6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6"/>
      <c r="L50" s="6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6"/>
      <c r="L51" s="6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6"/>
      <c r="L52" s="6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6"/>
      <c r="L53" s="6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6"/>
      <c r="L54" s="6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6"/>
      <c r="L55" s="6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6"/>
      <c r="L56" s="6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6"/>
      <c r="L57" s="6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6"/>
      <c r="L58" s="6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6"/>
      <c r="L59" s="6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6"/>
      <c r="L60" s="6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6"/>
      <c r="L61" s="6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6"/>
      <c r="L62" s="6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6"/>
      <c r="L63" s="6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6"/>
      <c r="L64" s="6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6"/>
      <c r="L65" s="6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6"/>
      <c r="L66" s="6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6"/>
      <c r="L67" s="6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6"/>
      <c r="L68" s="6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6"/>
      <c r="L69" s="6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6"/>
      <c r="L70" s="6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6"/>
      <c r="L71" s="6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6"/>
      <c r="L72" s="6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6"/>
      <c r="L73" s="6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6"/>
      <c r="L74" s="6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6"/>
      <c r="L75" s="6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6"/>
      <c r="L76" s="6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6"/>
      <c r="L77" s="6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6"/>
      <c r="L78" s="6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6"/>
      <c r="L79" s="6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6"/>
      <c r="L80" s="6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6"/>
      <c r="L81" s="6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6"/>
      <c r="L82" s="6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6"/>
      <c r="L83" s="6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6"/>
      <c r="L84" s="6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6"/>
      <c r="L85" s="6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6"/>
      <c r="L86" s="6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6"/>
      <c r="L87" s="6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6"/>
      <c r="L88" s="6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6"/>
      <c r="L89" s="6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6"/>
      <c r="L90" s="6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6"/>
      <c r="L91" s="6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6"/>
      <c r="L92" s="6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6"/>
      <c r="L93" s="6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6"/>
      <c r="L94" s="6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6"/>
      <c r="L95" s="6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6"/>
      <c r="L96" s="6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6"/>
      <c r="L97" s="6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6"/>
      <c r="L98" s="6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6"/>
      <c r="L99" s="6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6"/>
      <c r="L100" s="6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6"/>
      <c r="L101" s="6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6"/>
      <c r="L102" s="6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6"/>
      <c r="L103" s="6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6"/>
      <c r="L104" s="6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6"/>
      <c r="L105" s="6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6"/>
      <c r="L106" s="6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6"/>
      <c r="L107" s="6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6"/>
      <c r="L108" s="6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6"/>
      <c r="L109" s="6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6"/>
      <c r="L110" s="6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6"/>
      <c r="L111" s="6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6"/>
      <c r="L112" s="6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6"/>
      <c r="L113" s="6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6"/>
      <c r="L114" s="6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6"/>
      <c r="L115" s="6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6"/>
      <c r="L116" s="6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6"/>
      <c r="L117" s="6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6"/>
      <c r="L118" s="6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6"/>
      <c r="L119" s="6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6"/>
      <c r="L120" s="6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6"/>
      <c r="L121" s="6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6"/>
      <c r="L122" s="6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6"/>
      <c r="L123" s="6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6"/>
      <c r="L124" s="6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6"/>
      <c r="L125" s="6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6"/>
      <c r="L126" s="6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6"/>
      <c r="L127" s="6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6"/>
      <c r="L128" s="6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6"/>
      <c r="L129" s="6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6"/>
      <c r="L130" s="6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6"/>
      <c r="L131" s="6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6"/>
      <c r="L132" s="6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6"/>
      <c r="L133" s="6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6"/>
      <c r="L134" s="6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6"/>
      <c r="L135" s="6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6"/>
      <c r="L136" s="6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6"/>
      <c r="L137" s="6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6"/>
      <c r="L138" s="6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6"/>
      <c r="L139" s="6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6"/>
      <c r="L140" s="6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6"/>
      <c r="L141" s="6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6"/>
      <c r="L142" s="6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6"/>
      <c r="L143" s="6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6"/>
      <c r="L144" s="6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6"/>
      <c r="L145" s="6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6"/>
      <c r="L146" s="6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6"/>
      <c r="L147" s="6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6"/>
      <c r="L148" s="6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6"/>
      <c r="L149" s="6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6"/>
      <c r="L150" s="6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6"/>
      <c r="L151" s="6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6"/>
      <c r="L152" s="6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6"/>
      <c r="L153" s="6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6"/>
      <c r="L154" s="6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6"/>
      <c r="L155" s="6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6"/>
      <c r="L156" s="6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6"/>
      <c r="L157" s="6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6"/>
      <c r="L158" s="6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6"/>
      <c r="L159" s="6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6"/>
      <c r="L160" s="6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6"/>
      <c r="L161" s="6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6"/>
      <c r="L162" s="6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6"/>
      <c r="L163" s="6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6"/>
      <c r="L164" s="6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6"/>
      <c r="L165" s="6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6"/>
      <c r="L166" s="6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6"/>
      <c r="L167" s="6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6"/>
      <c r="L168" s="6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6"/>
      <c r="L169" s="6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6"/>
      <c r="L170" s="6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6"/>
      <c r="L171" s="6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6"/>
      <c r="L172" s="6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6"/>
      <c r="L173" s="6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6"/>
      <c r="L174" s="6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6"/>
      <c r="L175" s="6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6"/>
      <c r="L176" s="6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6"/>
      <c r="L177" s="6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6"/>
      <c r="L178" s="6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6"/>
      <c r="L179" s="6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6"/>
      <c r="L180" s="6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6"/>
      <c r="L181" s="6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6"/>
      <c r="L182" s="6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6"/>
      <c r="L183" s="6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6"/>
      <c r="L184" s="6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6"/>
      <c r="L185" s="6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6"/>
      <c r="L186" s="6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6"/>
      <c r="L187" s="6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6"/>
      <c r="L188" s="6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6"/>
      <c r="L189" s="6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6"/>
      <c r="L190" s="6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6"/>
      <c r="L191" s="6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6"/>
      <c r="L192" s="6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6"/>
      <c r="L193" s="6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6"/>
      <c r="L194" s="6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6"/>
      <c r="L195" s="6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6"/>
      <c r="L196" s="6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6"/>
      <c r="L197" s="6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6"/>
      <c r="L198" s="6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6"/>
      <c r="L199" s="6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6"/>
      <c r="L200" s="6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6"/>
      <c r="L201" s="6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6"/>
      <c r="L202" s="6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6"/>
      <c r="L203" s="6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6"/>
      <c r="L204" s="6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6"/>
      <c r="L205" s="6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6"/>
      <c r="L206" s="6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6"/>
      <c r="L207" s="6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6"/>
      <c r="L208" s="6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6"/>
      <c r="L209" s="6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6"/>
      <c r="L210" s="6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6"/>
      <c r="L211" s="6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6"/>
      <c r="L212" s="6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6"/>
      <c r="L213" s="6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6"/>
      <c r="L214" s="6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6"/>
      <c r="L215" s="6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6"/>
      <c r="L216" s="6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6"/>
      <c r="L217" s="6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6"/>
      <c r="L218" s="6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6"/>
      <c r="L219" s="6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6"/>
      <c r="L220" s="6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6"/>
      <c r="L221" s="6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6"/>
      <c r="L222" s="6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6"/>
      <c r="L223" s="6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6"/>
      <c r="L224" s="6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6"/>
      <c r="L225" s="6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6"/>
      <c r="L226" s="6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6"/>
      <c r="L227" s="6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6"/>
      <c r="L228" s="6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6"/>
      <c r="L229" s="6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6"/>
      <c r="L230" s="6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6"/>
      <c r="L231" s="6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6"/>
      <c r="L232" s="6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6"/>
      <c r="L233" s="6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6"/>
      <c r="L234" s="6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6"/>
      <c r="L235" s="6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6"/>
      <c r="L236" s="6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6"/>
      <c r="L237" s="6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6"/>
      <c r="L238" s="6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6"/>
      <c r="L239" s="6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6"/>
      <c r="L240" s="6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6"/>
      <c r="L241" s="6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6"/>
      <c r="L242" s="6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6"/>
      <c r="L243" s="6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6"/>
      <c r="L244" s="6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6"/>
      <c r="L245" s="6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6"/>
      <c r="L246" s="6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6"/>
      <c r="L247" s="6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6"/>
      <c r="L248" s="6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6"/>
      <c r="L249" s="6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6"/>
      <c r="L250" s="6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6"/>
      <c r="L251" s="6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6"/>
      <c r="L252" s="6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6"/>
      <c r="L253" s="6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6"/>
      <c r="L254" s="6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6"/>
      <c r="L255" s="6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6"/>
      <c r="L256" s="6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6"/>
      <c r="L257" s="6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6"/>
      <c r="L258" s="6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6"/>
      <c r="L259" s="6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6"/>
      <c r="L260" s="6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6"/>
      <c r="L261" s="6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6"/>
      <c r="L262" s="6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6"/>
      <c r="L263" s="6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6"/>
      <c r="L264" s="6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6"/>
      <c r="L265" s="6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6"/>
      <c r="L266" s="6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6"/>
      <c r="L267" s="6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6"/>
      <c r="L268" s="6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6"/>
      <c r="L269" s="6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6"/>
      <c r="L270" s="6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6"/>
      <c r="L271" s="6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6"/>
      <c r="L272" s="6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6"/>
      <c r="L273" s="6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6"/>
      <c r="L274" s="6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6"/>
      <c r="L275" s="6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6"/>
      <c r="L276" s="6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6"/>
      <c r="L277" s="6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6"/>
      <c r="L278" s="6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6"/>
      <c r="L279" s="6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6"/>
      <c r="L280" s="6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6"/>
      <c r="L281" s="6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6"/>
      <c r="L282" s="6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6"/>
      <c r="L283" s="6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6"/>
      <c r="L284" s="6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6"/>
      <c r="L285" s="6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6"/>
      <c r="L286" s="6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6"/>
      <c r="L287" s="6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6"/>
      <c r="L288" s="6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6"/>
      <c r="L289" s="6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6"/>
      <c r="L290" s="6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6"/>
      <c r="L291" s="6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6"/>
      <c r="L292" s="6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6"/>
      <c r="L293" s="6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6"/>
      <c r="L294" s="6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6"/>
      <c r="L295" s="6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6"/>
      <c r="L296" s="6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6"/>
      <c r="L297" s="6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6"/>
      <c r="L298" s="6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6"/>
      <c r="L299" s="6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6"/>
      <c r="L300" s="6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6"/>
      <c r="L301" s="6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6"/>
      <c r="L302" s="6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6"/>
      <c r="L303" s="6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6"/>
      <c r="L304" s="6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6"/>
      <c r="L305" s="6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6"/>
      <c r="L306" s="6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6"/>
      <c r="L307" s="6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6"/>
      <c r="L308" s="6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6"/>
      <c r="L309" s="6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6"/>
      <c r="L310" s="6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6"/>
      <c r="L311" s="6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6"/>
      <c r="L312" s="6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6"/>
      <c r="L313" s="6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6"/>
      <c r="L314" s="6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6"/>
      <c r="L315" s="6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6"/>
      <c r="L316" s="6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6"/>
      <c r="L317" s="6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6"/>
      <c r="L318" s="6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6"/>
      <c r="L319" s="6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6"/>
      <c r="L320" s="6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6"/>
      <c r="L321" s="6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6"/>
      <c r="L322" s="6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6"/>
      <c r="L323" s="6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6"/>
      <c r="L324" s="6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6"/>
      <c r="L325" s="6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6"/>
      <c r="L326" s="6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6"/>
      <c r="L327" s="6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6"/>
      <c r="L328" s="6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6"/>
      <c r="L329" s="6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6"/>
      <c r="L330" s="6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6"/>
      <c r="L331" s="6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6"/>
      <c r="L332" s="6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6"/>
      <c r="L333" s="6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6"/>
      <c r="L334" s="6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6"/>
      <c r="L335" s="6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6"/>
      <c r="L336" s="6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6"/>
      <c r="L337" s="6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6"/>
      <c r="L338" s="6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6"/>
      <c r="L339" s="6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6"/>
      <c r="L340" s="6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6"/>
      <c r="L341" s="6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6"/>
      <c r="L342" s="6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6"/>
      <c r="L343" s="6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6"/>
      <c r="L344" s="6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6"/>
      <c r="L345" s="6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6"/>
      <c r="L346" s="6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6"/>
      <c r="L347" s="6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6"/>
      <c r="L348" s="6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6"/>
      <c r="L349" s="6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6"/>
      <c r="L350" s="6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6"/>
      <c r="L351" s="6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6"/>
      <c r="L352" s="6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6"/>
      <c r="L353" s="6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6"/>
      <c r="L354" s="6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6"/>
      <c r="L355" s="6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6"/>
      <c r="L356" s="6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6"/>
      <c r="L357" s="6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6"/>
      <c r="L358" s="6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6"/>
      <c r="L359" s="6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6"/>
      <c r="L360" s="6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6"/>
      <c r="L361" s="6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6"/>
      <c r="L362" s="6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6"/>
      <c r="L363" s="6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6"/>
      <c r="L364" s="6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6"/>
      <c r="L365" s="6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6"/>
      <c r="L366" s="6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6"/>
      <c r="L367" s="6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6"/>
      <c r="L368" s="6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6"/>
      <c r="L369" s="6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6"/>
      <c r="L370" s="6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6"/>
      <c r="L371" s="6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6"/>
      <c r="L372" s="6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6"/>
      <c r="L373" s="6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6"/>
      <c r="L374" s="6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6"/>
      <c r="L375" s="6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6"/>
      <c r="L376" s="6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6"/>
      <c r="L377" s="6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6"/>
      <c r="L378" s="6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6"/>
      <c r="L379" s="6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6"/>
      <c r="L380" s="6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6"/>
      <c r="L381" s="6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6"/>
      <c r="L382" s="6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6"/>
      <c r="L383" s="6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6"/>
      <c r="L384" s="6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6"/>
      <c r="L385" s="6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6"/>
      <c r="L386" s="6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6"/>
      <c r="L387" s="6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6"/>
      <c r="L388" s="6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6"/>
      <c r="L389" s="6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6"/>
      <c r="L390" s="6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6"/>
      <c r="L391" s="6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6"/>
      <c r="L392" s="6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6"/>
      <c r="L393" s="6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6"/>
      <c r="L394" s="6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6"/>
      <c r="L395" s="6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6"/>
      <c r="L396" s="6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6"/>
      <c r="L397" s="6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6"/>
      <c r="L398" s="6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6"/>
      <c r="L399" s="6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6"/>
      <c r="L400" s="6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6"/>
      <c r="L401" s="6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6"/>
      <c r="L402" s="6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6"/>
      <c r="L403" s="6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6"/>
      <c r="L404" s="6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6"/>
      <c r="L405" s="6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6"/>
      <c r="L406" s="6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6"/>
      <c r="L407" s="6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6"/>
      <c r="L408" s="6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6"/>
      <c r="L409" s="6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6"/>
      <c r="L410" s="6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6"/>
      <c r="L411" s="6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6"/>
      <c r="L412" s="6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6"/>
      <c r="L413" s="6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6"/>
      <c r="L414" s="6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6"/>
      <c r="L415" s="6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6"/>
      <c r="L416" s="6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6"/>
      <c r="L417" s="6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6"/>
      <c r="L418" s="6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6"/>
      <c r="L419" s="6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6"/>
      <c r="L420" s="6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6"/>
      <c r="L421" s="6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6"/>
      <c r="L422" s="6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6"/>
      <c r="L423" s="6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6"/>
      <c r="L424" s="6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6"/>
      <c r="L425" s="6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6"/>
      <c r="L426" s="6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6"/>
      <c r="L427" s="6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6"/>
      <c r="L428" s="6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6"/>
      <c r="L429" s="6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6"/>
      <c r="L430" s="6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6"/>
      <c r="L431" s="6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6"/>
      <c r="L432" s="6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6"/>
      <c r="L433" s="6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6"/>
      <c r="L434" s="6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6"/>
      <c r="L435" s="6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6"/>
      <c r="L436" s="6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6"/>
      <c r="L437" s="6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6"/>
      <c r="L438" s="6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6"/>
      <c r="L439" s="6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6"/>
      <c r="L440" s="6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6"/>
      <c r="L441" s="6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6"/>
      <c r="L442" s="6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6"/>
      <c r="L443" s="6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6"/>
      <c r="L444" s="6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6"/>
      <c r="L445" s="6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6"/>
      <c r="L446" s="6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6"/>
      <c r="L447" s="6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6"/>
      <c r="L448" s="6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6"/>
      <c r="L449" s="6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6"/>
      <c r="L450" s="6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6"/>
      <c r="L451" s="6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6"/>
      <c r="L452" s="6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6"/>
      <c r="L453" s="6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6"/>
      <c r="L454" s="6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6"/>
      <c r="L455" s="6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6"/>
      <c r="L456" s="6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6"/>
      <c r="L457" s="6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6"/>
      <c r="L458" s="6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6"/>
      <c r="L459" s="6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6"/>
      <c r="L460" s="6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6"/>
      <c r="L461" s="6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6"/>
      <c r="L462" s="6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6"/>
      <c r="L463" s="6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6"/>
      <c r="L464" s="6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6"/>
      <c r="L465" s="6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6"/>
      <c r="L466" s="6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6"/>
      <c r="L467" s="6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6"/>
      <c r="L468" s="6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6"/>
      <c r="L469" s="6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6"/>
      <c r="L470" s="6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6"/>
      <c r="L471" s="6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6"/>
      <c r="L472" s="6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6"/>
      <c r="L473" s="6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6"/>
      <c r="L474" s="6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6"/>
      <c r="L475" s="6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6"/>
      <c r="L476" s="6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6"/>
      <c r="L477" s="6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6"/>
      <c r="L478" s="6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6"/>
      <c r="L479" s="6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6"/>
      <c r="L480" s="6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6"/>
      <c r="L481" s="6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6"/>
      <c r="L482" s="6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6"/>
      <c r="L483" s="6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6"/>
      <c r="L484" s="6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6"/>
      <c r="L485" s="6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6"/>
      <c r="L486" s="6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6"/>
      <c r="L487" s="6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6"/>
      <c r="L488" s="6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6"/>
      <c r="L489" s="6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6"/>
      <c r="L490" s="6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6"/>
      <c r="L491" s="6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6"/>
      <c r="L492" s="6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6"/>
      <c r="L493" s="6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6"/>
      <c r="L494" s="6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6"/>
      <c r="L495" s="6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6"/>
      <c r="L496" s="6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6"/>
      <c r="L497" s="6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6"/>
      <c r="L498" s="6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6"/>
      <c r="L499" s="6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6"/>
      <c r="L500" s="6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6"/>
      <c r="L501" s="6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6"/>
      <c r="L502" s="6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6"/>
      <c r="L503" s="6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6"/>
      <c r="L504" s="6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6"/>
      <c r="L505" s="6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6"/>
      <c r="L506" s="6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6"/>
      <c r="L507" s="6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6"/>
      <c r="L508" s="6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6"/>
      <c r="L509" s="6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6"/>
      <c r="L510" s="6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6"/>
      <c r="L511" s="6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6"/>
      <c r="L512" s="6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6"/>
      <c r="L513" s="6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6"/>
      <c r="L514" s="6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6"/>
      <c r="L515" s="6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6"/>
      <c r="L516" s="6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6"/>
      <c r="L517" s="6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6"/>
      <c r="L518" s="6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6"/>
      <c r="L519" s="6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6"/>
      <c r="L520" s="6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6"/>
      <c r="L521" s="6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6"/>
      <c r="L522" s="6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6"/>
      <c r="L523" s="6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6"/>
      <c r="L524" s="6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6"/>
      <c r="L525" s="6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6"/>
      <c r="L526" s="6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6"/>
      <c r="L527" s="6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6"/>
      <c r="L528" s="6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6"/>
      <c r="L529" s="6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6"/>
      <c r="L530" s="6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6"/>
      <c r="L531" s="6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6"/>
      <c r="L532" s="6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6"/>
      <c r="L533" s="6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6"/>
      <c r="L534" s="6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6"/>
      <c r="L535" s="6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6"/>
      <c r="L536" s="6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6"/>
      <c r="L537" s="6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6"/>
      <c r="L538" s="6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6"/>
      <c r="L539" s="6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6"/>
      <c r="L540" s="6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6"/>
      <c r="L541" s="6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6"/>
      <c r="L542" s="6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6"/>
      <c r="L543" s="6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6"/>
      <c r="L544" s="6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6"/>
      <c r="L545" s="6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6"/>
      <c r="L546" s="6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6"/>
      <c r="L547" s="6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6"/>
      <c r="L548" s="6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6"/>
      <c r="L549" s="6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6"/>
      <c r="L550" s="6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6"/>
      <c r="L551" s="6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6"/>
      <c r="L552" s="6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6"/>
      <c r="L553" s="6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6"/>
      <c r="L554" s="6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6"/>
      <c r="L555" s="6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6"/>
      <c r="L556" s="6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6"/>
      <c r="L557" s="6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6"/>
      <c r="L558" s="6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6"/>
      <c r="L559" s="6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6"/>
      <c r="L560" s="6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6"/>
      <c r="L561" s="6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6"/>
      <c r="L562" s="6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6"/>
      <c r="L563" s="6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6"/>
      <c r="L564" s="6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6"/>
      <c r="L565" s="6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6"/>
      <c r="L566" s="6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6"/>
      <c r="L567" s="6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6"/>
      <c r="L568" s="6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6"/>
      <c r="L569" s="6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6"/>
      <c r="L570" s="6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6"/>
      <c r="L571" s="6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6"/>
      <c r="L572" s="6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6"/>
      <c r="L573" s="6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6"/>
      <c r="L574" s="6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6"/>
      <c r="L575" s="6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6"/>
      <c r="L576" s="6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6"/>
      <c r="L577" s="6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6"/>
      <c r="L578" s="6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6"/>
      <c r="L579" s="6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6"/>
      <c r="L580" s="6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6"/>
      <c r="L581" s="6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6"/>
      <c r="L582" s="6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6"/>
      <c r="L583" s="6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6"/>
      <c r="L584" s="6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6"/>
      <c r="L585" s="6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6"/>
      <c r="L586" s="6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6"/>
      <c r="L587" s="6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6"/>
      <c r="L588" s="6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6"/>
      <c r="L589" s="6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6"/>
      <c r="L590" s="6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6"/>
      <c r="L591" s="6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6"/>
      <c r="L592" s="6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6"/>
      <c r="L593" s="6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6"/>
      <c r="L594" s="6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6"/>
      <c r="L595" s="6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6"/>
      <c r="L596" s="6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6"/>
      <c r="L597" s="6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6"/>
      <c r="L598" s="6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6"/>
      <c r="L599" s="6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6"/>
      <c r="L600" s="6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6"/>
      <c r="L601" s="6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6"/>
      <c r="L602" s="6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6"/>
      <c r="L603" s="6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6"/>
      <c r="L604" s="6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6"/>
      <c r="L605" s="6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6"/>
      <c r="L606" s="6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6"/>
      <c r="L607" s="6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6"/>
      <c r="L608" s="6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6"/>
      <c r="L609" s="6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6"/>
      <c r="L610" s="6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6"/>
      <c r="L611" s="6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6"/>
      <c r="L612" s="6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6"/>
      <c r="L613" s="6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6"/>
      <c r="L614" s="6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6"/>
      <c r="L615" s="6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6"/>
      <c r="L616" s="6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6"/>
      <c r="L617" s="6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6"/>
      <c r="L618" s="6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6"/>
      <c r="L619" s="6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6"/>
      <c r="L620" s="6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6"/>
      <c r="L621" s="6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6"/>
      <c r="L622" s="6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6"/>
      <c r="L623" s="6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6"/>
      <c r="L624" s="6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6"/>
      <c r="L625" s="6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6"/>
      <c r="L626" s="6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6"/>
      <c r="L627" s="6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6"/>
      <c r="L628" s="6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6"/>
      <c r="L629" s="6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6"/>
      <c r="L630" s="6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6"/>
      <c r="L631" s="6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6"/>
      <c r="L632" s="6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6"/>
      <c r="L633" s="6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6"/>
      <c r="L634" s="6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6"/>
      <c r="L635" s="6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6"/>
      <c r="L636" s="6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6"/>
      <c r="L637" s="6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6"/>
      <c r="L638" s="6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6"/>
      <c r="L639" s="6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6"/>
      <c r="L640" s="6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6"/>
      <c r="L641" s="6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6"/>
      <c r="L642" s="6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6"/>
      <c r="L643" s="6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6"/>
      <c r="L644" s="6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6"/>
      <c r="L645" s="6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6"/>
      <c r="L646" s="6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6"/>
      <c r="L647" s="6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6"/>
      <c r="L648" s="6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6"/>
      <c r="L649" s="6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6"/>
      <c r="L650" s="6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6"/>
      <c r="L651" s="6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6"/>
      <c r="L652" s="6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6"/>
      <c r="L653" s="6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6"/>
      <c r="L654" s="6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6"/>
      <c r="L655" s="6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6"/>
      <c r="L656" s="6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6"/>
      <c r="L657" s="6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6"/>
      <c r="L658" s="6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6"/>
      <c r="L659" s="6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6"/>
      <c r="L660" s="6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6"/>
      <c r="L661" s="6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6"/>
      <c r="L662" s="6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6"/>
      <c r="L663" s="6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6"/>
      <c r="L664" s="6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6"/>
      <c r="L665" s="6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6"/>
      <c r="L666" s="6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6"/>
      <c r="L667" s="6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6"/>
      <c r="L668" s="6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6"/>
      <c r="L669" s="6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6"/>
      <c r="L670" s="6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6"/>
      <c r="L671" s="6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6"/>
      <c r="L672" s="6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6"/>
      <c r="L673" s="6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6"/>
      <c r="L674" s="6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6"/>
      <c r="L675" s="6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6"/>
      <c r="L676" s="6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6"/>
      <c r="L677" s="6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6"/>
      <c r="L678" s="6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6"/>
      <c r="L679" s="6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6"/>
      <c r="L680" s="6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6"/>
      <c r="L681" s="6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6"/>
      <c r="L682" s="6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6"/>
      <c r="L683" s="6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6"/>
      <c r="L684" s="6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6"/>
      <c r="L685" s="6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6"/>
      <c r="L686" s="6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6"/>
      <c r="L687" s="6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6"/>
      <c r="L688" s="6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6"/>
      <c r="L689" s="6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6"/>
      <c r="L690" s="6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6"/>
      <c r="L691" s="6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6"/>
      <c r="L692" s="6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6"/>
      <c r="L693" s="6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6"/>
      <c r="L694" s="6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6"/>
      <c r="L695" s="6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6"/>
      <c r="L696" s="6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6"/>
      <c r="L697" s="6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6"/>
      <c r="L698" s="6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6"/>
      <c r="L699" s="6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6"/>
      <c r="L700" s="6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6"/>
      <c r="L701" s="6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6"/>
      <c r="L702" s="6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6"/>
      <c r="L703" s="6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6"/>
      <c r="L704" s="6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6"/>
      <c r="L705" s="6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6"/>
      <c r="L706" s="6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6"/>
      <c r="L707" s="6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6"/>
      <c r="L708" s="6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6"/>
      <c r="L709" s="6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6"/>
      <c r="L710" s="6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6"/>
      <c r="L711" s="6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6"/>
      <c r="L712" s="6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6"/>
      <c r="L713" s="6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6"/>
      <c r="L714" s="6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6"/>
      <c r="L715" s="6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6"/>
      <c r="L716" s="6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6"/>
      <c r="L717" s="6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6"/>
      <c r="L718" s="6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6"/>
      <c r="L719" s="6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6"/>
      <c r="L720" s="6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6"/>
      <c r="L721" s="6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6"/>
      <c r="L722" s="6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6"/>
      <c r="L723" s="6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6"/>
      <c r="L724" s="6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6"/>
      <c r="L725" s="6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6"/>
      <c r="L726" s="6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6"/>
      <c r="L727" s="6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6"/>
      <c r="L728" s="6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6"/>
      <c r="L729" s="6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6"/>
      <c r="L730" s="6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6"/>
      <c r="L731" s="6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6"/>
      <c r="L732" s="6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6"/>
      <c r="L733" s="6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6"/>
      <c r="L734" s="6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6"/>
      <c r="L735" s="6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6"/>
      <c r="L736" s="6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6"/>
      <c r="L737" s="6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6"/>
      <c r="L738" s="6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6"/>
      <c r="L739" s="6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6"/>
      <c r="L740" s="6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6"/>
      <c r="L741" s="6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6"/>
      <c r="L742" s="6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6"/>
      <c r="L743" s="6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6"/>
      <c r="L744" s="6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6"/>
      <c r="L745" s="6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6"/>
      <c r="L746" s="6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6"/>
      <c r="L747" s="6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6"/>
      <c r="L748" s="6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6"/>
      <c r="L749" s="6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6"/>
      <c r="L750" s="6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6"/>
      <c r="L751" s="6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6"/>
      <c r="L752" s="6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6"/>
      <c r="L753" s="6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6"/>
      <c r="L754" s="6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6"/>
      <c r="L755" s="6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6"/>
      <c r="L756" s="6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6"/>
      <c r="L757" s="6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6"/>
      <c r="L758" s="6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6"/>
      <c r="L759" s="6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6"/>
      <c r="L760" s="6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6"/>
      <c r="L761" s="6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6"/>
      <c r="L762" s="6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6"/>
      <c r="L763" s="6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6"/>
      <c r="L764" s="6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6"/>
      <c r="L765" s="6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6"/>
      <c r="L766" s="6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6"/>
      <c r="L767" s="6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6"/>
      <c r="L768" s="6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6"/>
      <c r="L769" s="6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6"/>
      <c r="L770" s="6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6"/>
      <c r="L771" s="6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6"/>
      <c r="L772" s="6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6"/>
      <c r="L773" s="6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6"/>
      <c r="L774" s="6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6"/>
      <c r="L775" s="6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6"/>
      <c r="L776" s="6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6"/>
      <c r="L777" s="6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6"/>
      <c r="L778" s="6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6"/>
      <c r="L779" s="6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6"/>
      <c r="L780" s="6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6"/>
      <c r="L781" s="6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6"/>
      <c r="L782" s="6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6"/>
      <c r="L783" s="6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6"/>
      <c r="L784" s="6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6"/>
      <c r="L785" s="6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6"/>
      <c r="L786" s="6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6"/>
      <c r="L787" s="6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6"/>
      <c r="L788" s="6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6"/>
      <c r="L789" s="6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6"/>
      <c r="L790" s="6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6"/>
      <c r="L791" s="6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6"/>
      <c r="L792" s="6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6"/>
      <c r="L793" s="6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6"/>
      <c r="L794" s="6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6"/>
      <c r="L795" s="6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6"/>
      <c r="L796" s="6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6"/>
      <c r="L797" s="6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6"/>
      <c r="L798" s="6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6"/>
      <c r="L799" s="6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6"/>
      <c r="L800" s="6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6"/>
      <c r="L801" s="6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6"/>
      <c r="L802" s="6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6"/>
      <c r="L803" s="6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6"/>
      <c r="L804" s="6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6"/>
      <c r="L805" s="6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6"/>
      <c r="L806" s="6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6"/>
      <c r="L807" s="6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6"/>
      <c r="L808" s="6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6"/>
      <c r="L809" s="6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6"/>
      <c r="L810" s="6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6"/>
      <c r="L811" s="6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6"/>
      <c r="L812" s="6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6"/>
      <c r="L813" s="6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6"/>
      <c r="L814" s="6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6"/>
      <c r="L815" s="6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6"/>
      <c r="L816" s="6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6"/>
      <c r="L817" s="6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6"/>
      <c r="L818" s="6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6"/>
      <c r="L819" s="6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6"/>
      <c r="L820" s="6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6"/>
      <c r="L821" s="6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6"/>
      <c r="L822" s="6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6"/>
      <c r="L823" s="6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6"/>
      <c r="L824" s="6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6"/>
      <c r="L825" s="6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6"/>
      <c r="L826" s="6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6"/>
      <c r="L827" s="6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6"/>
      <c r="L828" s="6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6"/>
      <c r="L829" s="6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6"/>
      <c r="L830" s="6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6"/>
      <c r="L831" s="6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6"/>
      <c r="L832" s="6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6"/>
      <c r="L833" s="6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6"/>
      <c r="L834" s="6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6"/>
      <c r="L835" s="6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6"/>
      <c r="L836" s="6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6"/>
      <c r="L837" s="6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6"/>
      <c r="L838" s="6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6"/>
      <c r="L839" s="6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6"/>
      <c r="L840" s="6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6"/>
      <c r="L841" s="6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6"/>
      <c r="L842" s="6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6"/>
      <c r="L843" s="6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6"/>
      <c r="L844" s="6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6"/>
      <c r="L845" s="6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6"/>
      <c r="L846" s="6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6"/>
      <c r="L847" s="6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6"/>
      <c r="L848" s="6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6"/>
      <c r="L849" s="6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6"/>
      <c r="L850" s="6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6"/>
      <c r="L851" s="6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6"/>
      <c r="L852" s="6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6"/>
      <c r="L853" s="6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6"/>
      <c r="L854" s="6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6"/>
      <c r="L855" s="6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6"/>
      <c r="L856" s="6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6"/>
      <c r="L857" s="6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6"/>
      <c r="L858" s="6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6"/>
      <c r="L859" s="6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6"/>
      <c r="L860" s="6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6"/>
      <c r="L861" s="6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6"/>
      <c r="L862" s="6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6"/>
      <c r="L863" s="6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6"/>
      <c r="L864" s="6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6"/>
      <c r="L865" s="6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6"/>
      <c r="L866" s="6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6"/>
      <c r="L867" s="6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6"/>
      <c r="L868" s="6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6"/>
      <c r="L869" s="6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6"/>
      <c r="L870" s="6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6"/>
      <c r="L871" s="6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6"/>
      <c r="L872" s="6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6"/>
      <c r="L873" s="6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6"/>
      <c r="L874" s="6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6"/>
      <c r="L875" s="6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6"/>
      <c r="L876" s="6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6"/>
      <c r="L877" s="6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6"/>
      <c r="L878" s="6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6"/>
      <c r="L879" s="6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6"/>
      <c r="L880" s="6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6"/>
      <c r="L881" s="6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6"/>
      <c r="L882" s="6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6"/>
      <c r="L883" s="6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6"/>
      <c r="L884" s="6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6"/>
      <c r="L885" s="6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6"/>
      <c r="L886" s="6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6"/>
      <c r="L887" s="6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6"/>
      <c r="L888" s="6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6"/>
      <c r="L889" s="6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6"/>
      <c r="L890" s="6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6"/>
      <c r="L891" s="6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6"/>
      <c r="L892" s="6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6"/>
      <c r="L893" s="6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6"/>
      <c r="L894" s="6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6"/>
      <c r="L895" s="6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6"/>
      <c r="L896" s="6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6"/>
      <c r="L897" s="6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6"/>
      <c r="L898" s="6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6"/>
      <c r="L899" s="6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6"/>
      <c r="L900" s="6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6"/>
      <c r="L901" s="6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6"/>
      <c r="L902" s="6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6"/>
      <c r="L903" s="6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6"/>
      <c r="L904" s="6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6"/>
      <c r="L905" s="6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6"/>
      <c r="L906" s="6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6"/>
      <c r="L907" s="6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6"/>
      <c r="L908" s="6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6"/>
      <c r="L909" s="6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6"/>
      <c r="L910" s="6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6"/>
      <c r="L911" s="6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6"/>
      <c r="L912" s="6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6"/>
      <c r="L913" s="6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6"/>
      <c r="L914" s="6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6"/>
      <c r="L915" s="6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6"/>
      <c r="L916" s="6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6"/>
      <c r="L917" s="6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6"/>
      <c r="L918" s="6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6"/>
      <c r="L919" s="6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6"/>
      <c r="L920" s="6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6"/>
      <c r="L921" s="6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6"/>
      <c r="L922" s="6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6"/>
      <c r="L923" s="6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6"/>
      <c r="L924" s="6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6"/>
      <c r="L925" s="6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6"/>
      <c r="L926" s="6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6"/>
      <c r="L927" s="6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6"/>
      <c r="L928" s="6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6"/>
      <c r="L929" s="6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6"/>
      <c r="L930" s="6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6"/>
      <c r="L931" s="6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6"/>
      <c r="L932" s="6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6"/>
      <c r="L933" s="6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6"/>
      <c r="L934" s="6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6"/>
      <c r="L935" s="6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6"/>
      <c r="L936" s="6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6"/>
      <c r="L937" s="6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6"/>
      <c r="L938" s="6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6"/>
      <c r="L939" s="6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6"/>
      <c r="L940" s="6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6"/>
      <c r="L941" s="6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6"/>
      <c r="L942" s="6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6"/>
      <c r="L943" s="6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6"/>
      <c r="L944" s="6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6"/>
      <c r="L945" s="6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6"/>
      <c r="L946" s="6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6"/>
      <c r="L947" s="6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6"/>
      <c r="L948" s="6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6"/>
      <c r="L949" s="6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6"/>
      <c r="L950" s="6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6"/>
      <c r="L951" s="6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6"/>
      <c r="L952" s="6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6"/>
      <c r="L953" s="6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6"/>
      <c r="L954" s="6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6"/>
      <c r="L955" s="6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6"/>
      <c r="L956" s="6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6"/>
      <c r="L957" s="6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6"/>
      <c r="L958" s="6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6"/>
      <c r="L959" s="6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6"/>
      <c r="L960" s="6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6"/>
      <c r="L961" s="6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6"/>
      <c r="L962" s="6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6"/>
      <c r="L963" s="6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6"/>
      <c r="L964" s="6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6"/>
      <c r="L965" s="6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6"/>
      <c r="L966" s="6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6"/>
      <c r="L967" s="6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6"/>
      <c r="L968" s="6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6"/>
      <c r="L969" s="6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6"/>
      <c r="L970" s="6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6"/>
      <c r="L971" s="6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6"/>
      <c r="L972" s="6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6"/>
      <c r="L973" s="6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6"/>
      <c r="L974" s="6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6"/>
      <c r="L975" s="6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6"/>
      <c r="L976" s="6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6"/>
      <c r="L977" s="6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6"/>
      <c r="L978" s="6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6"/>
      <c r="L979" s="6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6"/>
      <c r="L980" s="6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6"/>
      <c r="L981" s="6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6"/>
      <c r="L982" s="6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6"/>
      <c r="L983" s="6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6"/>
      <c r="L984" s="6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6"/>
      <c r="L985" s="6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6"/>
      <c r="L986" s="6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6"/>
      <c r="L987" s="6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6"/>
      <c r="L988" s="6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6"/>
      <c r="L989" s="6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6"/>
      <c r="L990" s="6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 customHeight="1" x14ac:dyDescent="0.2">
      <c r="A991" s="5"/>
      <c r="J991" s="5"/>
      <c r="K991" s="6"/>
      <c r="L991" s="6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 customHeight="1" x14ac:dyDescent="0.2">
      <c r="A992" s="5"/>
      <c r="J992" s="5"/>
      <c r="K992" s="6"/>
      <c r="L992" s="6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 customHeight="1" x14ac:dyDescent="0.2">
      <c r="A993" s="5"/>
      <c r="J993" s="5"/>
      <c r="K993" s="6"/>
      <c r="L993" s="6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 customHeight="1" x14ac:dyDescent="0.2">
      <c r="A994" s="5"/>
      <c r="J994" s="5"/>
      <c r="K994" s="6"/>
      <c r="L994" s="6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 customHeight="1" x14ac:dyDescent="0.2">
      <c r="A995" s="5"/>
      <c r="J995" s="5"/>
      <c r="K995" s="6"/>
      <c r="L995" s="6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 customHeight="1" x14ac:dyDescent="0.2">
      <c r="A996" s="5"/>
      <c r="J996" s="5"/>
      <c r="K996" s="6"/>
      <c r="L996" s="6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 customHeight="1" x14ac:dyDescent="0.2">
      <c r="A997" s="5"/>
      <c r="J997" s="5"/>
      <c r="K997" s="6"/>
      <c r="L997" s="6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 customHeight="1" x14ac:dyDescent="0.2">
      <c r="A998" s="5"/>
      <c r="J998" s="5"/>
      <c r="K998" s="6"/>
      <c r="L998" s="6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 customHeight="1" x14ac:dyDescent="0.2">
      <c r="A999" s="5"/>
      <c r="J999" s="5"/>
      <c r="K999" s="6"/>
      <c r="L999" s="6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.75" customHeight="1" x14ac:dyDescent="0.2">
      <c r="A1000" s="5"/>
      <c r="J1000" s="5"/>
      <c r="K1000" s="6"/>
      <c r="L1000" s="6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5">
    <mergeCell ref="G7:I7"/>
    <mergeCell ref="B18:C18"/>
    <mergeCell ref="B19:C19"/>
    <mergeCell ref="B20:C20"/>
    <mergeCell ref="B21:C24"/>
  </mergeCells>
  <phoneticPr fontId="18" type="noConversion"/>
  <conditionalFormatting sqref="B8:F8 D15:F15">
    <cfRule type="expression" dxfId="6" priority="3">
      <formula>AND(B$15=MIN($D$15:$F$15),B$15&lt;&gt;0)</formula>
    </cfRule>
  </conditionalFormatting>
  <conditionalFormatting sqref="D9:F14">
    <cfRule type="expression" dxfId="5" priority="1">
      <formula>AND(D$15=MIN($D$15:$F$15),D$15&lt;&gt;0)</formula>
    </cfRule>
  </conditionalFormatting>
  <pageMargins left="0.7" right="0.7" top="0.75" bottom="0.75" header="0" footer="0"/>
  <pageSetup orientation="portrait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1B2B2-8B6D-44A0-872C-CEB76BE70A4D}">
  <dimension ref="A1:Z1000"/>
  <sheetViews>
    <sheetView showGridLines="0" tabSelected="1" topLeftCell="A4" zoomScale="130" zoomScaleNormal="130" workbookViewId="0">
      <selection activeCell="E10" sqref="E10"/>
    </sheetView>
  </sheetViews>
  <sheetFormatPr baseColWidth="10" defaultColWidth="16.83203125" defaultRowHeight="15" customHeight="1" x14ac:dyDescent="0.2"/>
  <cols>
    <col min="1" max="1" width="4" customWidth="1"/>
    <col min="2" max="2" width="23.5" customWidth="1"/>
    <col min="3" max="3" width="31.5" customWidth="1"/>
    <col min="4" max="4" width="22.33203125" customWidth="1"/>
    <col min="5" max="5" width="23.33203125" customWidth="1"/>
    <col min="6" max="6" width="25.1640625" customWidth="1"/>
    <col min="7" max="9" width="22.33203125" customWidth="1"/>
    <col min="10" max="10" width="27.33203125" customWidth="1"/>
    <col min="11" max="11" width="23.5" customWidth="1"/>
    <col min="12" max="12" width="24.83203125" customWidth="1"/>
    <col min="13" max="13" width="20.5" customWidth="1"/>
    <col min="14" max="14" width="20.6640625" customWidth="1"/>
    <col min="15" max="26" width="9.33203125" customWidth="1"/>
  </cols>
  <sheetData>
    <row r="1" spans="1:26" ht="15" customHeight="1" x14ac:dyDescent="0.2">
      <c r="A1" s="49"/>
      <c r="B1" s="5"/>
      <c r="C1" s="5"/>
      <c r="D1" s="5"/>
      <c r="E1" s="5"/>
      <c r="F1" s="5"/>
      <c r="G1" s="5"/>
      <c r="H1" s="5"/>
      <c r="I1" s="5"/>
      <c r="J1" s="5"/>
      <c r="K1" s="6"/>
      <c r="L1" s="6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54.75" customHeight="1" x14ac:dyDescent="0.2">
      <c r="A2" s="5"/>
      <c r="B2" s="2"/>
      <c r="C2" s="2"/>
      <c r="D2" s="2"/>
      <c r="E2" s="2"/>
      <c r="F2" s="2"/>
      <c r="G2" s="2"/>
      <c r="H2" s="2"/>
      <c r="I2" s="7"/>
      <c r="J2" s="7"/>
      <c r="K2" s="7"/>
      <c r="L2" s="7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" customHeight="1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6"/>
      <c r="L3" s="6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" customHeight="1" x14ac:dyDescent="0.2">
      <c r="A4" s="5"/>
      <c r="B4" s="5"/>
      <c r="C4" s="5"/>
      <c r="D4" s="5"/>
      <c r="E4" s="5"/>
      <c r="F4" s="5"/>
      <c r="G4" s="5"/>
      <c r="H4" s="5"/>
      <c r="I4" s="5"/>
      <c r="J4" s="5"/>
      <c r="K4" s="6"/>
      <c r="L4" s="6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2.75" customHeight="1" x14ac:dyDescent="0.2">
      <c r="A5" s="5"/>
      <c r="B5" s="5"/>
      <c r="C5" s="5"/>
      <c r="D5" s="5"/>
      <c r="E5" s="5"/>
      <c r="F5" s="6"/>
      <c r="G5" s="6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6" ht="12.75" customHeight="1" thickBot="1" x14ac:dyDescent="0.25">
      <c r="A6" s="5"/>
      <c r="B6" s="3" t="s">
        <v>1</v>
      </c>
      <c r="C6" s="8"/>
      <c r="D6" s="3"/>
      <c r="E6" s="3"/>
      <c r="F6" s="3"/>
      <c r="G6" s="3"/>
      <c r="H6" s="3"/>
      <c r="I6" s="3"/>
      <c r="J6" s="9"/>
      <c r="K6" s="9"/>
      <c r="L6" s="9"/>
      <c r="M6" s="9"/>
      <c r="N6" s="9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4.75" customHeight="1" thickBot="1" x14ac:dyDescent="0.25">
      <c r="A7" s="5"/>
      <c r="B7" s="5"/>
      <c r="C7" s="5"/>
      <c r="D7" s="5"/>
      <c r="E7" s="5"/>
      <c r="F7" s="5"/>
      <c r="G7" s="55" t="s">
        <v>2</v>
      </c>
      <c r="H7" s="56"/>
      <c r="I7" s="57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6" ht="46.5" customHeight="1" thickBot="1" x14ac:dyDescent="0.3">
      <c r="A8" s="10"/>
      <c r="B8" s="11" t="s">
        <v>3</v>
      </c>
      <c r="C8" s="11" t="s">
        <v>4</v>
      </c>
      <c r="D8" s="11" t="s">
        <v>5</v>
      </c>
      <c r="E8" s="11" t="s">
        <v>6</v>
      </c>
      <c r="F8" s="11" t="s">
        <v>7</v>
      </c>
      <c r="G8" s="12" t="s">
        <v>8</v>
      </c>
      <c r="H8" s="13" t="s">
        <v>9</v>
      </c>
      <c r="I8" s="14" t="s">
        <v>10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</row>
    <row r="9" spans="1:26" ht="12.75" customHeight="1" thickBot="1" x14ac:dyDescent="0.35">
      <c r="A9" s="15"/>
      <c r="B9" s="50" t="s">
        <v>40</v>
      </c>
      <c r="C9" s="16">
        <v>5</v>
      </c>
      <c r="D9" s="17">
        <f>'[1]Portatil rec'!$H$8</f>
        <v>5499000</v>
      </c>
      <c r="E9" s="17">
        <f>'[1]Portatil rec'!$H$9</f>
        <v>1680588</v>
      </c>
      <c r="F9" s="17">
        <f>'[1]Portatil rec'!$H$10</f>
        <v>1704117</v>
      </c>
      <c r="G9" s="18">
        <f>MIN(Recepcionista!$D9:$F9)</f>
        <v>1680588</v>
      </c>
      <c r="H9" s="19">
        <f>IFERROR(AVERAGE(Recepcionista!$D9:$F9),0)</f>
        <v>2961235</v>
      </c>
      <c r="I9" s="20">
        <f>MAX(Recepcionista!$D9:$F9)</f>
        <v>5499000</v>
      </c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</row>
    <row r="10" spans="1:26" ht="12.75" customHeight="1" thickBot="1" x14ac:dyDescent="0.35">
      <c r="A10" s="15"/>
      <c r="B10" s="51" t="s">
        <v>34</v>
      </c>
      <c r="C10" s="16">
        <v>1</v>
      </c>
      <c r="D10" s="17">
        <f>[1]Office!$H$8</f>
        <v>54500</v>
      </c>
      <c r="E10" s="17">
        <f>[1]Office!$H$9</f>
        <v>408100</v>
      </c>
      <c r="F10" s="17">
        <f>[1]Office!$H$10</f>
        <v>40000</v>
      </c>
      <c r="G10" s="18">
        <f>MIN(Recepcionista!$D10:$F10)</f>
        <v>40000</v>
      </c>
      <c r="H10" s="19">
        <f>IFERROR(AVERAGE(Recepcionista!$D10:$F10),0)</f>
        <v>167533.33333333334</v>
      </c>
      <c r="I10" s="20">
        <f>MAX(Recepcionista!$D10:$F10)</f>
        <v>408100</v>
      </c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</row>
    <row r="11" spans="1:26" ht="12.75" customHeight="1" thickBot="1" x14ac:dyDescent="0.35">
      <c r="A11" s="15"/>
      <c r="B11" s="51" t="s">
        <v>42</v>
      </c>
      <c r="C11" s="16">
        <v>1</v>
      </c>
      <c r="D11" s="17">
        <f>[1]Windows!$H$8</f>
        <v>80720</v>
      </c>
      <c r="E11" s="17">
        <f>[1]Windows!$H$9</f>
        <v>40000</v>
      </c>
      <c r="F11" s="17">
        <f>[1]Antivirus!$H$10</f>
        <v>201000</v>
      </c>
      <c r="G11" s="18">
        <f>MIN(Recepcionista!$D11:$F11)</f>
        <v>40000</v>
      </c>
      <c r="H11" s="19">
        <f>IFERROR(AVERAGE(Recepcionista!$D11:$F11),0)</f>
        <v>107240</v>
      </c>
      <c r="I11" s="20">
        <f>MAX(Recepcionista!$D11:$F11)</f>
        <v>201000</v>
      </c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</row>
    <row r="12" spans="1:26" ht="12.75" customHeight="1" thickBot="1" x14ac:dyDescent="0.35">
      <c r="A12" s="15"/>
      <c r="B12" s="51" t="s">
        <v>43</v>
      </c>
      <c r="C12" s="16">
        <v>1</v>
      </c>
      <c r="D12" s="17">
        <f>[1]Internet!$H$8</f>
        <v>126957.98319327731</v>
      </c>
      <c r="E12" s="17">
        <f>[1]Internet!$H$9</f>
        <v>131092.43697478992</v>
      </c>
      <c r="F12" s="17">
        <f>[1]Internet!$H$10</f>
        <v>118000</v>
      </c>
      <c r="G12" s="18">
        <f>MIN(Recepcionista!$D12:$F12)</f>
        <v>118000</v>
      </c>
      <c r="H12" s="19">
        <f>IFERROR(AVERAGE(Recepcionista!$D12:$F12),0)</f>
        <v>125350.1400560224</v>
      </c>
      <c r="I12" s="20">
        <f>MAX(Recepcionista!$D12:$F12)</f>
        <v>131092.43697478992</v>
      </c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1:26" ht="12.75" customHeight="1" thickBot="1" x14ac:dyDescent="0.35">
      <c r="A13" s="15"/>
      <c r="B13" s="51" t="s">
        <v>32</v>
      </c>
      <c r="C13" s="16">
        <v>1</v>
      </c>
      <c r="D13" s="17">
        <f>[1]Antivirus!$H$8</f>
        <v>109500.00000000001</v>
      </c>
      <c r="E13" s="17">
        <f>[1]Antivirus!$H$9</f>
        <v>77000</v>
      </c>
      <c r="F13" s="17">
        <f>[1]Antivirus!$H$10</f>
        <v>201000</v>
      </c>
      <c r="G13" s="18">
        <f>MIN(Recepcionista!$D13:$F13)</f>
        <v>77000</v>
      </c>
      <c r="H13" s="19">
        <f>IFERROR(AVERAGE(Recepcionista!$D13:$F13),0)</f>
        <v>129166.66666666667</v>
      </c>
      <c r="I13" s="20">
        <f>MAX(Recepcionista!$D13:$F13)</f>
        <v>201000</v>
      </c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1:26" ht="12.75" customHeight="1" thickBot="1" x14ac:dyDescent="0.35">
      <c r="A14" s="15"/>
      <c r="B14" s="22" t="s">
        <v>11</v>
      </c>
      <c r="C14" s="22"/>
      <c r="D14" s="23">
        <f>ROUND(SUMPRODUCT(Recepcionista!$C$9:$C$13,Recepcionista!$F$9:$F$13),2)</f>
        <v>9080585</v>
      </c>
      <c r="E14" s="23">
        <f>ROUND(SUMPRODUCT(Recepcionista!$C$9:$C$13,Recepcionista!$E$9:$E$13),2)</f>
        <v>9059132.4399999995</v>
      </c>
      <c r="F14" s="23">
        <f>ROUND(SUMPRODUCT(Recepcionista!$C$9:$C$13,Recepcionista!$F$9:$F$13),2)</f>
        <v>9080585</v>
      </c>
      <c r="G14" s="24"/>
      <c r="H14" s="24"/>
      <c r="I14" s="2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spans="1:26" ht="12.75" customHeight="1" x14ac:dyDescent="0.2">
      <c r="A15" s="21"/>
      <c r="B15" s="5"/>
      <c r="C15" s="5"/>
      <c r="D15" s="5"/>
      <c r="E15" s="5"/>
      <c r="F15" s="5"/>
      <c r="G15" s="5"/>
      <c r="H15" s="5"/>
      <c r="I15" s="5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</row>
    <row r="16" spans="1:26" ht="12.75" customHeight="1" thickBot="1" x14ac:dyDescent="0.25">
      <c r="A16" s="21"/>
      <c r="B16" s="5"/>
      <c r="C16" s="5"/>
      <c r="D16" s="5"/>
      <c r="E16" s="5"/>
      <c r="F16" s="5"/>
      <c r="G16" s="5"/>
      <c r="H16" s="5"/>
      <c r="I16" s="5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</row>
    <row r="17" spans="1:26" ht="12.75" customHeight="1" x14ac:dyDescent="0.2">
      <c r="A17" s="21"/>
      <c r="B17" s="58" t="s">
        <v>12</v>
      </c>
      <c r="C17" s="59"/>
      <c r="D17" s="26"/>
      <c r="E17" s="26"/>
      <c r="F17" s="26"/>
      <c r="G17" s="26"/>
      <c r="H17" s="26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</row>
    <row r="18" spans="1:26" ht="12.75" customHeight="1" x14ac:dyDescent="0.2">
      <c r="A18" s="21"/>
      <c r="B18" s="60" t="s">
        <v>13</v>
      </c>
      <c r="C18" s="61"/>
      <c r="D18" s="27"/>
      <c r="E18" s="28"/>
      <c r="F18" s="28"/>
      <c r="G18" s="28"/>
      <c r="H18" s="28"/>
      <c r="I18" s="28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</row>
    <row r="19" spans="1:26" ht="12.75" customHeight="1" x14ac:dyDescent="0.2">
      <c r="A19" s="21"/>
      <c r="B19" s="60" t="s">
        <v>14</v>
      </c>
      <c r="C19" s="61"/>
      <c r="D19" s="29"/>
      <c r="E19" s="30"/>
      <c r="F19" s="30"/>
      <c r="G19" s="28"/>
      <c r="H19" s="30"/>
      <c r="I19" s="30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</row>
    <row r="20" spans="1:26" ht="12.75" customHeight="1" x14ac:dyDescent="0.2">
      <c r="A20" s="21"/>
      <c r="B20" s="62" t="s">
        <v>15</v>
      </c>
      <c r="C20" s="63"/>
      <c r="D20" s="31"/>
      <c r="E20" s="32"/>
      <c r="F20" s="32"/>
      <c r="G20" s="32"/>
      <c r="H20" s="32"/>
      <c r="I20" s="32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</row>
    <row r="21" spans="1:26" ht="12.75" customHeight="1" x14ac:dyDescent="0.2">
      <c r="A21" s="21"/>
      <c r="B21" s="64"/>
      <c r="C21" s="65"/>
      <c r="D21" s="33"/>
      <c r="E21" s="34"/>
      <c r="F21" s="34"/>
      <c r="G21" s="34"/>
      <c r="H21" s="34"/>
      <c r="I21" s="34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</row>
    <row r="22" spans="1:26" ht="12.75" customHeight="1" x14ac:dyDescent="0.2">
      <c r="A22" s="21"/>
      <c r="B22" s="64"/>
      <c r="C22" s="65"/>
      <c r="D22" s="35"/>
      <c r="E22" s="36"/>
      <c r="F22" s="36"/>
      <c r="G22" s="36"/>
      <c r="H22" s="36"/>
      <c r="I22" s="36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</row>
    <row r="23" spans="1:26" ht="12.75" customHeight="1" x14ac:dyDescent="0.2">
      <c r="A23" s="21"/>
      <c r="B23" s="66"/>
      <c r="C23" s="67"/>
      <c r="D23" s="37"/>
      <c r="E23" s="38"/>
      <c r="F23" s="38"/>
      <c r="G23" s="38"/>
      <c r="H23" s="38"/>
      <c r="I23" s="38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</row>
    <row r="24" spans="1:26" ht="12.75" customHeight="1" x14ac:dyDescent="0.2">
      <c r="A24" s="21"/>
      <c r="B24" s="5"/>
      <c r="C24" s="5"/>
      <c r="D24" s="5"/>
      <c r="E24" s="5"/>
      <c r="F24" s="5"/>
      <c r="G24" s="5"/>
      <c r="H24" s="5"/>
      <c r="I24" s="5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</row>
    <row r="25" spans="1:26" ht="12.75" customHeight="1" x14ac:dyDescent="0.2">
      <c r="A25" s="21"/>
      <c r="B25" s="5"/>
      <c r="C25" s="5"/>
      <c r="D25" s="5"/>
      <c r="E25" s="5"/>
      <c r="F25" s="5"/>
      <c r="G25" s="5"/>
      <c r="H25" s="5"/>
      <c r="I25" s="5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</row>
    <row r="26" spans="1:26" ht="12.75" customHeight="1" x14ac:dyDescent="0.2">
      <c r="A26" s="21"/>
      <c r="B26" s="5"/>
      <c r="C26" s="5"/>
      <c r="D26" s="39"/>
      <c r="E26" s="39"/>
      <c r="F26" s="40"/>
      <c r="G26" s="41"/>
      <c r="H26" s="42"/>
      <c r="I26" s="39"/>
      <c r="J26" s="5"/>
      <c r="K26" s="6"/>
      <c r="L26" s="6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2.75" customHeight="1" x14ac:dyDescent="0.2">
      <c r="A27" s="21"/>
      <c r="B27" s="5"/>
      <c r="C27" s="5"/>
      <c r="D27" s="39"/>
      <c r="E27" s="39"/>
      <c r="F27" s="40"/>
      <c r="G27" s="43"/>
      <c r="H27" s="42"/>
      <c r="I27" s="39"/>
      <c r="J27" s="5"/>
      <c r="K27" s="6"/>
      <c r="L27" s="6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48" customHeight="1" x14ac:dyDescent="0.2">
      <c r="A28" s="21"/>
      <c r="B28" s="5"/>
      <c r="C28" s="5"/>
      <c r="D28" s="39"/>
      <c r="E28" s="39"/>
      <c r="F28" s="40"/>
      <c r="G28" s="43"/>
      <c r="H28" s="42"/>
      <c r="I28" s="39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33" customHeight="1" x14ac:dyDescent="0.2">
      <c r="A29" s="21"/>
      <c r="B29" s="5"/>
      <c r="C29" s="5"/>
      <c r="D29" s="39"/>
      <c r="E29" s="39"/>
      <c r="F29" s="40"/>
      <c r="G29" s="43"/>
      <c r="H29" s="42"/>
      <c r="I29" s="39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25.5" customHeight="1" x14ac:dyDescent="0.2">
      <c r="A30" s="21"/>
      <c r="B30" s="5"/>
      <c r="C30" s="5"/>
      <c r="D30" s="39"/>
      <c r="E30" s="39"/>
      <c r="F30" s="40"/>
      <c r="G30" s="43"/>
      <c r="H30" s="42"/>
      <c r="I30" s="39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8" customHeight="1" x14ac:dyDescent="0.2">
      <c r="A31" s="21"/>
      <c r="B31" s="5"/>
      <c r="C31" s="5"/>
      <c r="D31" s="39"/>
      <c r="E31" s="39"/>
      <c r="F31" s="40"/>
      <c r="G31" s="43"/>
      <c r="H31" s="42"/>
      <c r="I31" s="39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2.75" customHeight="1" x14ac:dyDescent="0.2">
      <c r="A32" s="21"/>
      <c r="B32" s="5"/>
      <c r="C32" s="5"/>
      <c r="D32" s="5"/>
      <c r="E32" s="5"/>
      <c r="F32" s="5"/>
      <c r="G32" s="5"/>
      <c r="H32" s="5"/>
      <c r="I32" s="5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2.75" customHeight="1" x14ac:dyDescent="0.2">
      <c r="A33" s="21"/>
      <c r="B33" s="5"/>
      <c r="C33" s="5"/>
      <c r="D33" s="5"/>
      <c r="E33" s="5"/>
      <c r="F33" s="5"/>
      <c r="G33" s="5"/>
      <c r="H33" s="5"/>
      <c r="I33" s="5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2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2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6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6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6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6"/>
      <c r="L38" s="6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6"/>
      <c r="L39" s="6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6"/>
      <c r="L40" s="6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6"/>
      <c r="L41" s="6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6"/>
      <c r="L42" s="6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6"/>
      <c r="L43" s="6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6"/>
      <c r="L44" s="6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6"/>
      <c r="L45" s="6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6"/>
      <c r="L46" s="6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6"/>
      <c r="L47" s="6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6"/>
      <c r="L48" s="6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6"/>
      <c r="L49" s="6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6"/>
      <c r="L50" s="6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6"/>
      <c r="L51" s="6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6"/>
      <c r="L52" s="6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6"/>
      <c r="L53" s="6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6"/>
      <c r="L54" s="6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6"/>
      <c r="L55" s="6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6"/>
      <c r="L56" s="6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6"/>
      <c r="L57" s="6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6"/>
      <c r="L58" s="6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6"/>
      <c r="L59" s="6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6"/>
      <c r="L60" s="6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6"/>
      <c r="L61" s="6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6"/>
      <c r="L62" s="6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6"/>
      <c r="L63" s="6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6"/>
      <c r="L64" s="6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6"/>
      <c r="L65" s="6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6"/>
      <c r="L66" s="6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6"/>
      <c r="L67" s="6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6"/>
      <c r="L68" s="6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6"/>
      <c r="L69" s="6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6"/>
      <c r="L70" s="6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6"/>
      <c r="L71" s="6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6"/>
      <c r="L72" s="6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6"/>
      <c r="L73" s="6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6"/>
      <c r="L74" s="6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6"/>
      <c r="L75" s="6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6"/>
      <c r="L76" s="6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6"/>
      <c r="L77" s="6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6"/>
      <c r="L78" s="6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6"/>
      <c r="L79" s="6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6"/>
      <c r="L80" s="6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6"/>
      <c r="L81" s="6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6"/>
      <c r="L82" s="6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6"/>
      <c r="L83" s="6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6"/>
      <c r="L84" s="6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6"/>
      <c r="L85" s="6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6"/>
      <c r="L86" s="6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6"/>
      <c r="L87" s="6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6"/>
      <c r="L88" s="6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6"/>
      <c r="L89" s="6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6"/>
      <c r="L90" s="6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6"/>
      <c r="L91" s="6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6"/>
      <c r="L92" s="6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6"/>
      <c r="L93" s="6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6"/>
      <c r="L94" s="6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6"/>
      <c r="L95" s="6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6"/>
      <c r="L96" s="6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6"/>
      <c r="L97" s="6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6"/>
      <c r="L98" s="6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6"/>
      <c r="L99" s="6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6"/>
      <c r="L100" s="6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6"/>
      <c r="L101" s="6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6"/>
      <c r="L102" s="6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6"/>
      <c r="L103" s="6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6"/>
      <c r="L104" s="6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6"/>
      <c r="L105" s="6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6"/>
      <c r="L106" s="6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6"/>
      <c r="L107" s="6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6"/>
      <c r="L108" s="6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6"/>
      <c r="L109" s="6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6"/>
      <c r="L110" s="6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6"/>
      <c r="L111" s="6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6"/>
      <c r="L112" s="6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6"/>
      <c r="L113" s="6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6"/>
      <c r="L114" s="6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6"/>
      <c r="L115" s="6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6"/>
      <c r="L116" s="6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6"/>
      <c r="L117" s="6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6"/>
      <c r="L118" s="6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6"/>
      <c r="L119" s="6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6"/>
      <c r="L120" s="6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6"/>
      <c r="L121" s="6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6"/>
      <c r="L122" s="6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6"/>
      <c r="L123" s="6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6"/>
      <c r="L124" s="6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6"/>
      <c r="L125" s="6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6"/>
      <c r="L126" s="6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6"/>
      <c r="L127" s="6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6"/>
      <c r="L128" s="6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6"/>
      <c r="L129" s="6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6"/>
      <c r="L130" s="6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6"/>
      <c r="L131" s="6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6"/>
      <c r="L132" s="6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6"/>
      <c r="L133" s="6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6"/>
      <c r="L134" s="6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6"/>
      <c r="L135" s="6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6"/>
      <c r="L136" s="6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6"/>
      <c r="L137" s="6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6"/>
      <c r="L138" s="6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6"/>
      <c r="L139" s="6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6"/>
      <c r="L140" s="6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6"/>
      <c r="L141" s="6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6"/>
      <c r="L142" s="6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6"/>
      <c r="L143" s="6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6"/>
      <c r="L144" s="6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6"/>
      <c r="L145" s="6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6"/>
      <c r="L146" s="6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6"/>
      <c r="L147" s="6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6"/>
      <c r="L148" s="6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6"/>
      <c r="L149" s="6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6"/>
      <c r="L150" s="6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6"/>
      <c r="L151" s="6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6"/>
      <c r="L152" s="6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6"/>
      <c r="L153" s="6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6"/>
      <c r="L154" s="6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6"/>
      <c r="L155" s="6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6"/>
      <c r="L156" s="6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6"/>
      <c r="L157" s="6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6"/>
      <c r="L158" s="6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6"/>
      <c r="L159" s="6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6"/>
      <c r="L160" s="6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6"/>
      <c r="L161" s="6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6"/>
      <c r="L162" s="6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6"/>
      <c r="L163" s="6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6"/>
      <c r="L164" s="6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6"/>
      <c r="L165" s="6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6"/>
      <c r="L166" s="6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6"/>
      <c r="L167" s="6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6"/>
      <c r="L168" s="6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6"/>
      <c r="L169" s="6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6"/>
      <c r="L170" s="6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6"/>
      <c r="L171" s="6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6"/>
      <c r="L172" s="6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6"/>
      <c r="L173" s="6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6"/>
      <c r="L174" s="6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6"/>
      <c r="L175" s="6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6"/>
      <c r="L176" s="6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6"/>
      <c r="L177" s="6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6"/>
      <c r="L178" s="6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6"/>
      <c r="L179" s="6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6"/>
      <c r="L180" s="6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6"/>
      <c r="L181" s="6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6"/>
      <c r="L182" s="6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6"/>
      <c r="L183" s="6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6"/>
      <c r="L184" s="6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6"/>
      <c r="L185" s="6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6"/>
      <c r="L186" s="6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6"/>
      <c r="L187" s="6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6"/>
      <c r="L188" s="6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6"/>
      <c r="L189" s="6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6"/>
      <c r="L190" s="6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6"/>
      <c r="L191" s="6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6"/>
      <c r="L192" s="6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6"/>
      <c r="L193" s="6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6"/>
      <c r="L194" s="6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6"/>
      <c r="L195" s="6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6"/>
      <c r="L196" s="6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6"/>
      <c r="L197" s="6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6"/>
      <c r="L198" s="6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6"/>
      <c r="L199" s="6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6"/>
      <c r="L200" s="6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6"/>
      <c r="L201" s="6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6"/>
      <c r="L202" s="6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6"/>
      <c r="L203" s="6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6"/>
      <c r="L204" s="6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6"/>
      <c r="L205" s="6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6"/>
      <c r="L206" s="6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6"/>
      <c r="L207" s="6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6"/>
      <c r="L208" s="6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6"/>
      <c r="L209" s="6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6"/>
      <c r="L210" s="6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6"/>
      <c r="L211" s="6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6"/>
      <c r="L212" s="6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6"/>
      <c r="L213" s="6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6"/>
      <c r="L214" s="6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6"/>
      <c r="L215" s="6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6"/>
      <c r="L216" s="6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6"/>
      <c r="L217" s="6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6"/>
      <c r="L218" s="6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6"/>
      <c r="L219" s="6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6"/>
      <c r="L220" s="6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6"/>
      <c r="L221" s="6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6"/>
      <c r="L222" s="6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6"/>
      <c r="L223" s="6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6"/>
      <c r="L224" s="6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6"/>
      <c r="L225" s="6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6"/>
      <c r="L226" s="6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6"/>
      <c r="L227" s="6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6"/>
      <c r="L228" s="6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6"/>
      <c r="L229" s="6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6"/>
      <c r="L230" s="6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6"/>
      <c r="L231" s="6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6"/>
      <c r="L232" s="6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6"/>
      <c r="L233" s="6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6"/>
      <c r="L234" s="6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6"/>
      <c r="L235" s="6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6"/>
      <c r="L236" s="6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6"/>
      <c r="L237" s="6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6"/>
      <c r="L238" s="6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6"/>
      <c r="L239" s="6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6"/>
      <c r="L240" s="6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6"/>
      <c r="L241" s="6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6"/>
      <c r="L242" s="6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6"/>
      <c r="L243" s="6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6"/>
      <c r="L244" s="6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6"/>
      <c r="L245" s="6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6"/>
      <c r="L246" s="6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6"/>
      <c r="L247" s="6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6"/>
      <c r="L248" s="6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6"/>
      <c r="L249" s="6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6"/>
      <c r="L250" s="6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6"/>
      <c r="L251" s="6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6"/>
      <c r="L252" s="6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6"/>
      <c r="L253" s="6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6"/>
      <c r="L254" s="6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6"/>
      <c r="L255" s="6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6"/>
      <c r="L256" s="6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6"/>
      <c r="L257" s="6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6"/>
      <c r="L258" s="6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6"/>
      <c r="L259" s="6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6"/>
      <c r="L260" s="6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6"/>
      <c r="L261" s="6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6"/>
      <c r="L262" s="6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6"/>
      <c r="L263" s="6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6"/>
      <c r="L264" s="6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6"/>
      <c r="L265" s="6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6"/>
      <c r="L266" s="6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6"/>
      <c r="L267" s="6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6"/>
      <c r="L268" s="6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6"/>
      <c r="L269" s="6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6"/>
      <c r="L270" s="6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6"/>
      <c r="L271" s="6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6"/>
      <c r="L272" s="6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6"/>
      <c r="L273" s="6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6"/>
      <c r="L274" s="6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6"/>
      <c r="L275" s="6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6"/>
      <c r="L276" s="6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6"/>
      <c r="L277" s="6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6"/>
      <c r="L278" s="6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6"/>
      <c r="L279" s="6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6"/>
      <c r="L280" s="6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6"/>
      <c r="L281" s="6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6"/>
      <c r="L282" s="6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6"/>
      <c r="L283" s="6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6"/>
      <c r="L284" s="6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6"/>
      <c r="L285" s="6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6"/>
      <c r="L286" s="6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6"/>
      <c r="L287" s="6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6"/>
      <c r="L288" s="6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6"/>
      <c r="L289" s="6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6"/>
      <c r="L290" s="6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6"/>
      <c r="L291" s="6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6"/>
      <c r="L292" s="6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6"/>
      <c r="L293" s="6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6"/>
      <c r="L294" s="6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6"/>
      <c r="L295" s="6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6"/>
      <c r="L296" s="6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6"/>
      <c r="L297" s="6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6"/>
      <c r="L298" s="6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6"/>
      <c r="L299" s="6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6"/>
      <c r="L300" s="6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6"/>
      <c r="L301" s="6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6"/>
      <c r="L302" s="6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6"/>
      <c r="L303" s="6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6"/>
      <c r="L304" s="6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6"/>
      <c r="L305" s="6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6"/>
      <c r="L306" s="6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6"/>
      <c r="L307" s="6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6"/>
      <c r="L308" s="6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6"/>
      <c r="L309" s="6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6"/>
      <c r="L310" s="6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6"/>
      <c r="L311" s="6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6"/>
      <c r="L312" s="6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6"/>
      <c r="L313" s="6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6"/>
      <c r="L314" s="6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6"/>
      <c r="L315" s="6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6"/>
      <c r="L316" s="6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6"/>
      <c r="L317" s="6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6"/>
      <c r="L318" s="6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6"/>
      <c r="L319" s="6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6"/>
      <c r="L320" s="6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6"/>
      <c r="L321" s="6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6"/>
      <c r="L322" s="6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6"/>
      <c r="L323" s="6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6"/>
      <c r="L324" s="6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6"/>
      <c r="L325" s="6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6"/>
      <c r="L326" s="6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6"/>
      <c r="L327" s="6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6"/>
      <c r="L328" s="6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6"/>
      <c r="L329" s="6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6"/>
      <c r="L330" s="6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6"/>
      <c r="L331" s="6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6"/>
      <c r="L332" s="6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6"/>
      <c r="L333" s="6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6"/>
      <c r="L334" s="6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6"/>
      <c r="L335" s="6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6"/>
      <c r="L336" s="6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6"/>
      <c r="L337" s="6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6"/>
      <c r="L338" s="6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6"/>
      <c r="L339" s="6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6"/>
      <c r="L340" s="6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6"/>
      <c r="L341" s="6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6"/>
      <c r="L342" s="6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6"/>
      <c r="L343" s="6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6"/>
      <c r="L344" s="6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6"/>
      <c r="L345" s="6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6"/>
      <c r="L346" s="6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6"/>
      <c r="L347" s="6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6"/>
      <c r="L348" s="6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6"/>
      <c r="L349" s="6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6"/>
      <c r="L350" s="6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6"/>
      <c r="L351" s="6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6"/>
      <c r="L352" s="6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6"/>
      <c r="L353" s="6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6"/>
      <c r="L354" s="6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6"/>
      <c r="L355" s="6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6"/>
      <c r="L356" s="6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6"/>
      <c r="L357" s="6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6"/>
      <c r="L358" s="6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6"/>
      <c r="L359" s="6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6"/>
      <c r="L360" s="6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6"/>
      <c r="L361" s="6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6"/>
      <c r="L362" s="6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6"/>
      <c r="L363" s="6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6"/>
      <c r="L364" s="6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6"/>
      <c r="L365" s="6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6"/>
      <c r="L366" s="6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6"/>
      <c r="L367" s="6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6"/>
      <c r="L368" s="6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6"/>
      <c r="L369" s="6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6"/>
      <c r="L370" s="6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6"/>
      <c r="L371" s="6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6"/>
      <c r="L372" s="6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6"/>
      <c r="L373" s="6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6"/>
      <c r="L374" s="6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6"/>
      <c r="L375" s="6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6"/>
      <c r="L376" s="6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6"/>
      <c r="L377" s="6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6"/>
      <c r="L378" s="6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6"/>
      <c r="L379" s="6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6"/>
      <c r="L380" s="6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6"/>
      <c r="L381" s="6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6"/>
      <c r="L382" s="6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6"/>
      <c r="L383" s="6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6"/>
      <c r="L384" s="6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6"/>
      <c r="L385" s="6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6"/>
      <c r="L386" s="6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6"/>
      <c r="L387" s="6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6"/>
      <c r="L388" s="6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6"/>
      <c r="L389" s="6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6"/>
      <c r="L390" s="6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6"/>
      <c r="L391" s="6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6"/>
      <c r="L392" s="6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6"/>
      <c r="L393" s="6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6"/>
      <c r="L394" s="6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6"/>
      <c r="L395" s="6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6"/>
      <c r="L396" s="6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6"/>
      <c r="L397" s="6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6"/>
      <c r="L398" s="6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6"/>
      <c r="L399" s="6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6"/>
      <c r="L400" s="6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6"/>
      <c r="L401" s="6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6"/>
      <c r="L402" s="6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6"/>
      <c r="L403" s="6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6"/>
      <c r="L404" s="6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6"/>
      <c r="L405" s="6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6"/>
      <c r="L406" s="6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6"/>
      <c r="L407" s="6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6"/>
      <c r="L408" s="6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6"/>
      <c r="L409" s="6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6"/>
      <c r="L410" s="6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6"/>
      <c r="L411" s="6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6"/>
      <c r="L412" s="6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6"/>
      <c r="L413" s="6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6"/>
      <c r="L414" s="6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6"/>
      <c r="L415" s="6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6"/>
      <c r="L416" s="6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6"/>
      <c r="L417" s="6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6"/>
      <c r="L418" s="6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6"/>
      <c r="L419" s="6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6"/>
      <c r="L420" s="6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6"/>
      <c r="L421" s="6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6"/>
      <c r="L422" s="6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6"/>
      <c r="L423" s="6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6"/>
      <c r="L424" s="6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6"/>
      <c r="L425" s="6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6"/>
      <c r="L426" s="6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6"/>
      <c r="L427" s="6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6"/>
      <c r="L428" s="6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6"/>
      <c r="L429" s="6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6"/>
      <c r="L430" s="6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6"/>
      <c r="L431" s="6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6"/>
      <c r="L432" s="6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6"/>
      <c r="L433" s="6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6"/>
      <c r="L434" s="6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6"/>
      <c r="L435" s="6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6"/>
      <c r="L436" s="6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6"/>
      <c r="L437" s="6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6"/>
      <c r="L438" s="6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6"/>
      <c r="L439" s="6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6"/>
      <c r="L440" s="6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6"/>
      <c r="L441" s="6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6"/>
      <c r="L442" s="6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6"/>
      <c r="L443" s="6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6"/>
      <c r="L444" s="6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6"/>
      <c r="L445" s="6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6"/>
      <c r="L446" s="6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6"/>
      <c r="L447" s="6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6"/>
      <c r="L448" s="6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6"/>
      <c r="L449" s="6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6"/>
      <c r="L450" s="6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6"/>
      <c r="L451" s="6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6"/>
      <c r="L452" s="6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6"/>
      <c r="L453" s="6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6"/>
      <c r="L454" s="6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6"/>
      <c r="L455" s="6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6"/>
      <c r="L456" s="6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6"/>
      <c r="L457" s="6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6"/>
      <c r="L458" s="6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6"/>
      <c r="L459" s="6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6"/>
      <c r="L460" s="6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6"/>
      <c r="L461" s="6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6"/>
      <c r="L462" s="6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6"/>
      <c r="L463" s="6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6"/>
      <c r="L464" s="6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6"/>
      <c r="L465" s="6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6"/>
      <c r="L466" s="6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6"/>
      <c r="L467" s="6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6"/>
      <c r="L468" s="6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6"/>
      <c r="L469" s="6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6"/>
      <c r="L470" s="6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6"/>
      <c r="L471" s="6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6"/>
      <c r="L472" s="6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6"/>
      <c r="L473" s="6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6"/>
      <c r="L474" s="6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6"/>
      <c r="L475" s="6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6"/>
      <c r="L476" s="6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6"/>
      <c r="L477" s="6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6"/>
      <c r="L478" s="6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6"/>
      <c r="L479" s="6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6"/>
      <c r="L480" s="6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6"/>
      <c r="L481" s="6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6"/>
      <c r="L482" s="6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6"/>
      <c r="L483" s="6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6"/>
      <c r="L484" s="6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6"/>
      <c r="L485" s="6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6"/>
      <c r="L486" s="6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6"/>
      <c r="L487" s="6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6"/>
      <c r="L488" s="6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6"/>
      <c r="L489" s="6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6"/>
      <c r="L490" s="6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6"/>
      <c r="L491" s="6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6"/>
      <c r="L492" s="6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6"/>
      <c r="L493" s="6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6"/>
      <c r="L494" s="6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6"/>
      <c r="L495" s="6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6"/>
      <c r="L496" s="6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6"/>
      <c r="L497" s="6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6"/>
      <c r="L498" s="6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6"/>
      <c r="L499" s="6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6"/>
      <c r="L500" s="6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6"/>
      <c r="L501" s="6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6"/>
      <c r="L502" s="6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6"/>
      <c r="L503" s="6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6"/>
      <c r="L504" s="6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6"/>
      <c r="L505" s="6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6"/>
      <c r="L506" s="6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6"/>
      <c r="L507" s="6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6"/>
      <c r="L508" s="6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6"/>
      <c r="L509" s="6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6"/>
      <c r="L510" s="6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6"/>
      <c r="L511" s="6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6"/>
      <c r="L512" s="6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6"/>
      <c r="L513" s="6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6"/>
      <c r="L514" s="6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6"/>
      <c r="L515" s="6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6"/>
      <c r="L516" s="6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6"/>
      <c r="L517" s="6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6"/>
      <c r="L518" s="6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6"/>
      <c r="L519" s="6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6"/>
      <c r="L520" s="6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6"/>
      <c r="L521" s="6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6"/>
      <c r="L522" s="6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6"/>
      <c r="L523" s="6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6"/>
      <c r="L524" s="6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6"/>
      <c r="L525" s="6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6"/>
      <c r="L526" s="6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6"/>
      <c r="L527" s="6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6"/>
      <c r="L528" s="6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6"/>
      <c r="L529" s="6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6"/>
      <c r="L530" s="6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6"/>
      <c r="L531" s="6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6"/>
      <c r="L532" s="6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6"/>
      <c r="L533" s="6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6"/>
      <c r="L534" s="6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6"/>
      <c r="L535" s="6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6"/>
      <c r="L536" s="6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6"/>
      <c r="L537" s="6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6"/>
      <c r="L538" s="6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6"/>
      <c r="L539" s="6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6"/>
      <c r="L540" s="6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6"/>
      <c r="L541" s="6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6"/>
      <c r="L542" s="6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6"/>
      <c r="L543" s="6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6"/>
      <c r="L544" s="6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6"/>
      <c r="L545" s="6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6"/>
      <c r="L546" s="6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6"/>
      <c r="L547" s="6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6"/>
      <c r="L548" s="6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6"/>
      <c r="L549" s="6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6"/>
      <c r="L550" s="6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6"/>
      <c r="L551" s="6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6"/>
      <c r="L552" s="6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6"/>
      <c r="L553" s="6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6"/>
      <c r="L554" s="6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6"/>
      <c r="L555" s="6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6"/>
      <c r="L556" s="6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6"/>
      <c r="L557" s="6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6"/>
      <c r="L558" s="6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6"/>
      <c r="L559" s="6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6"/>
      <c r="L560" s="6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6"/>
      <c r="L561" s="6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6"/>
      <c r="L562" s="6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6"/>
      <c r="L563" s="6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6"/>
      <c r="L564" s="6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6"/>
      <c r="L565" s="6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6"/>
      <c r="L566" s="6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6"/>
      <c r="L567" s="6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6"/>
      <c r="L568" s="6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6"/>
      <c r="L569" s="6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6"/>
      <c r="L570" s="6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6"/>
      <c r="L571" s="6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6"/>
      <c r="L572" s="6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6"/>
      <c r="L573" s="6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6"/>
      <c r="L574" s="6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6"/>
      <c r="L575" s="6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6"/>
      <c r="L576" s="6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6"/>
      <c r="L577" s="6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6"/>
      <c r="L578" s="6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6"/>
      <c r="L579" s="6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6"/>
      <c r="L580" s="6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6"/>
      <c r="L581" s="6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6"/>
      <c r="L582" s="6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6"/>
      <c r="L583" s="6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6"/>
      <c r="L584" s="6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6"/>
      <c r="L585" s="6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6"/>
      <c r="L586" s="6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6"/>
      <c r="L587" s="6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6"/>
      <c r="L588" s="6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6"/>
      <c r="L589" s="6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6"/>
      <c r="L590" s="6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6"/>
      <c r="L591" s="6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6"/>
      <c r="L592" s="6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6"/>
      <c r="L593" s="6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6"/>
      <c r="L594" s="6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6"/>
      <c r="L595" s="6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6"/>
      <c r="L596" s="6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6"/>
      <c r="L597" s="6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6"/>
      <c r="L598" s="6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6"/>
      <c r="L599" s="6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6"/>
      <c r="L600" s="6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6"/>
      <c r="L601" s="6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6"/>
      <c r="L602" s="6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6"/>
      <c r="L603" s="6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6"/>
      <c r="L604" s="6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6"/>
      <c r="L605" s="6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6"/>
      <c r="L606" s="6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6"/>
      <c r="L607" s="6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6"/>
      <c r="L608" s="6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6"/>
      <c r="L609" s="6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6"/>
      <c r="L610" s="6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6"/>
      <c r="L611" s="6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6"/>
      <c r="L612" s="6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6"/>
      <c r="L613" s="6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6"/>
      <c r="L614" s="6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6"/>
      <c r="L615" s="6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6"/>
      <c r="L616" s="6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6"/>
      <c r="L617" s="6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6"/>
      <c r="L618" s="6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6"/>
      <c r="L619" s="6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6"/>
      <c r="L620" s="6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6"/>
      <c r="L621" s="6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6"/>
      <c r="L622" s="6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6"/>
      <c r="L623" s="6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6"/>
      <c r="L624" s="6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6"/>
      <c r="L625" s="6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6"/>
      <c r="L626" s="6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6"/>
      <c r="L627" s="6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6"/>
      <c r="L628" s="6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6"/>
      <c r="L629" s="6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6"/>
      <c r="L630" s="6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6"/>
      <c r="L631" s="6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6"/>
      <c r="L632" s="6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6"/>
      <c r="L633" s="6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6"/>
      <c r="L634" s="6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6"/>
      <c r="L635" s="6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6"/>
      <c r="L636" s="6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6"/>
      <c r="L637" s="6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6"/>
      <c r="L638" s="6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6"/>
      <c r="L639" s="6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6"/>
      <c r="L640" s="6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6"/>
      <c r="L641" s="6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6"/>
      <c r="L642" s="6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6"/>
      <c r="L643" s="6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6"/>
      <c r="L644" s="6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6"/>
      <c r="L645" s="6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6"/>
      <c r="L646" s="6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6"/>
      <c r="L647" s="6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6"/>
      <c r="L648" s="6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6"/>
      <c r="L649" s="6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6"/>
      <c r="L650" s="6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6"/>
      <c r="L651" s="6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6"/>
      <c r="L652" s="6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6"/>
      <c r="L653" s="6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6"/>
      <c r="L654" s="6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6"/>
      <c r="L655" s="6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6"/>
      <c r="L656" s="6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6"/>
      <c r="L657" s="6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6"/>
      <c r="L658" s="6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6"/>
      <c r="L659" s="6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6"/>
      <c r="L660" s="6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6"/>
      <c r="L661" s="6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6"/>
      <c r="L662" s="6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6"/>
      <c r="L663" s="6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6"/>
      <c r="L664" s="6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6"/>
      <c r="L665" s="6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6"/>
      <c r="L666" s="6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6"/>
      <c r="L667" s="6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6"/>
      <c r="L668" s="6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6"/>
      <c r="L669" s="6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6"/>
      <c r="L670" s="6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6"/>
      <c r="L671" s="6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6"/>
      <c r="L672" s="6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6"/>
      <c r="L673" s="6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6"/>
      <c r="L674" s="6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6"/>
      <c r="L675" s="6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6"/>
      <c r="L676" s="6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6"/>
      <c r="L677" s="6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6"/>
      <c r="L678" s="6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6"/>
      <c r="L679" s="6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6"/>
      <c r="L680" s="6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6"/>
      <c r="L681" s="6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6"/>
      <c r="L682" s="6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6"/>
      <c r="L683" s="6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6"/>
      <c r="L684" s="6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6"/>
      <c r="L685" s="6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6"/>
      <c r="L686" s="6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6"/>
      <c r="L687" s="6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6"/>
      <c r="L688" s="6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6"/>
      <c r="L689" s="6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6"/>
      <c r="L690" s="6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6"/>
      <c r="L691" s="6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6"/>
      <c r="L692" s="6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6"/>
      <c r="L693" s="6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6"/>
      <c r="L694" s="6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6"/>
      <c r="L695" s="6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6"/>
      <c r="L696" s="6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6"/>
      <c r="L697" s="6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6"/>
      <c r="L698" s="6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6"/>
      <c r="L699" s="6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6"/>
      <c r="L700" s="6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6"/>
      <c r="L701" s="6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6"/>
      <c r="L702" s="6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6"/>
      <c r="L703" s="6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6"/>
      <c r="L704" s="6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6"/>
      <c r="L705" s="6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6"/>
      <c r="L706" s="6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6"/>
      <c r="L707" s="6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6"/>
      <c r="L708" s="6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6"/>
      <c r="L709" s="6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6"/>
      <c r="L710" s="6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6"/>
      <c r="L711" s="6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6"/>
      <c r="L712" s="6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6"/>
      <c r="L713" s="6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6"/>
      <c r="L714" s="6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6"/>
      <c r="L715" s="6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6"/>
      <c r="L716" s="6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6"/>
      <c r="L717" s="6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6"/>
      <c r="L718" s="6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6"/>
      <c r="L719" s="6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6"/>
      <c r="L720" s="6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6"/>
      <c r="L721" s="6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6"/>
      <c r="L722" s="6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6"/>
      <c r="L723" s="6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6"/>
      <c r="L724" s="6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6"/>
      <c r="L725" s="6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6"/>
      <c r="L726" s="6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6"/>
      <c r="L727" s="6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6"/>
      <c r="L728" s="6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6"/>
      <c r="L729" s="6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6"/>
      <c r="L730" s="6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6"/>
      <c r="L731" s="6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6"/>
      <c r="L732" s="6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6"/>
      <c r="L733" s="6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6"/>
      <c r="L734" s="6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6"/>
      <c r="L735" s="6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6"/>
      <c r="L736" s="6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6"/>
      <c r="L737" s="6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6"/>
      <c r="L738" s="6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6"/>
      <c r="L739" s="6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6"/>
      <c r="L740" s="6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6"/>
      <c r="L741" s="6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6"/>
      <c r="L742" s="6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6"/>
      <c r="L743" s="6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6"/>
      <c r="L744" s="6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6"/>
      <c r="L745" s="6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6"/>
      <c r="L746" s="6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6"/>
      <c r="L747" s="6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6"/>
      <c r="L748" s="6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6"/>
      <c r="L749" s="6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6"/>
      <c r="L750" s="6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6"/>
      <c r="L751" s="6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6"/>
      <c r="L752" s="6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6"/>
      <c r="L753" s="6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6"/>
      <c r="L754" s="6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6"/>
      <c r="L755" s="6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6"/>
      <c r="L756" s="6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6"/>
      <c r="L757" s="6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6"/>
      <c r="L758" s="6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6"/>
      <c r="L759" s="6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6"/>
      <c r="L760" s="6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6"/>
      <c r="L761" s="6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6"/>
      <c r="L762" s="6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6"/>
      <c r="L763" s="6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6"/>
      <c r="L764" s="6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6"/>
      <c r="L765" s="6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6"/>
      <c r="L766" s="6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6"/>
      <c r="L767" s="6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6"/>
      <c r="L768" s="6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6"/>
      <c r="L769" s="6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6"/>
      <c r="L770" s="6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6"/>
      <c r="L771" s="6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6"/>
      <c r="L772" s="6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6"/>
      <c r="L773" s="6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6"/>
      <c r="L774" s="6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6"/>
      <c r="L775" s="6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6"/>
      <c r="L776" s="6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6"/>
      <c r="L777" s="6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6"/>
      <c r="L778" s="6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6"/>
      <c r="L779" s="6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6"/>
      <c r="L780" s="6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6"/>
      <c r="L781" s="6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6"/>
      <c r="L782" s="6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6"/>
      <c r="L783" s="6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6"/>
      <c r="L784" s="6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6"/>
      <c r="L785" s="6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6"/>
      <c r="L786" s="6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6"/>
      <c r="L787" s="6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6"/>
      <c r="L788" s="6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6"/>
      <c r="L789" s="6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6"/>
      <c r="L790" s="6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6"/>
      <c r="L791" s="6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6"/>
      <c r="L792" s="6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6"/>
      <c r="L793" s="6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6"/>
      <c r="L794" s="6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6"/>
      <c r="L795" s="6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6"/>
      <c r="L796" s="6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6"/>
      <c r="L797" s="6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6"/>
      <c r="L798" s="6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6"/>
      <c r="L799" s="6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6"/>
      <c r="L800" s="6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6"/>
      <c r="L801" s="6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6"/>
      <c r="L802" s="6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6"/>
      <c r="L803" s="6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6"/>
      <c r="L804" s="6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6"/>
      <c r="L805" s="6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6"/>
      <c r="L806" s="6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6"/>
      <c r="L807" s="6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6"/>
      <c r="L808" s="6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6"/>
      <c r="L809" s="6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6"/>
      <c r="L810" s="6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6"/>
      <c r="L811" s="6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6"/>
      <c r="L812" s="6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6"/>
      <c r="L813" s="6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6"/>
      <c r="L814" s="6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6"/>
      <c r="L815" s="6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6"/>
      <c r="L816" s="6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6"/>
      <c r="L817" s="6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6"/>
      <c r="L818" s="6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6"/>
      <c r="L819" s="6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6"/>
      <c r="L820" s="6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6"/>
      <c r="L821" s="6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6"/>
      <c r="L822" s="6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6"/>
      <c r="L823" s="6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6"/>
      <c r="L824" s="6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6"/>
      <c r="L825" s="6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6"/>
      <c r="L826" s="6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6"/>
      <c r="L827" s="6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6"/>
      <c r="L828" s="6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6"/>
      <c r="L829" s="6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6"/>
      <c r="L830" s="6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6"/>
      <c r="L831" s="6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6"/>
      <c r="L832" s="6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6"/>
      <c r="L833" s="6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6"/>
      <c r="L834" s="6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6"/>
      <c r="L835" s="6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6"/>
      <c r="L836" s="6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6"/>
      <c r="L837" s="6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6"/>
      <c r="L838" s="6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6"/>
      <c r="L839" s="6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6"/>
      <c r="L840" s="6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6"/>
      <c r="L841" s="6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6"/>
      <c r="L842" s="6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6"/>
      <c r="L843" s="6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6"/>
      <c r="L844" s="6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6"/>
      <c r="L845" s="6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6"/>
      <c r="L846" s="6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6"/>
      <c r="L847" s="6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6"/>
      <c r="L848" s="6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6"/>
      <c r="L849" s="6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6"/>
      <c r="L850" s="6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6"/>
      <c r="L851" s="6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6"/>
      <c r="L852" s="6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6"/>
      <c r="L853" s="6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6"/>
      <c r="L854" s="6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6"/>
      <c r="L855" s="6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6"/>
      <c r="L856" s="6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6"/>
      <c r="L857" s="6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6"/>
      <c r="L858" s="6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6"/>
      <c r="L859" s="6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6"/>
      <c r="L860" s="6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6"/>
      <c r="L861" s="6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6"/>
      <c r="L862" s="6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6"/>
      <c r="L863" s="6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6"/>
      <c r="L864" s="6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6"/>
      <c r="L865" s="6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6"/>
      <c r="L866" s="6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6"/>
      <c r="L867" s="6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6"/>
      <c r="L868" s="6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6"/>
      <c r="L869" s="6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6"/>
      <c r="L870" s="6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6"/>
      <c r="L871" s="6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6"/>
      <c r="L872" s="6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6"/>
      <c r="L873" s="6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6"/>
      <c r="L874" s="6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6"/>
      <c r="L875" s="6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6"/>
      <c r="L876" s="6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6"/>
      <c r="L877" s="6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6"/>
      <c r="L878" s="6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6"/>
      <c r="L879" s="6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6"/>
      <c r="L880" s="6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6"/>
      <c r="L881" s="6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6"/>
      <c r="L882" s="6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6"/>
      <c r="L883" s="6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6"/>
      <c r="L884" s="6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6"/>
      <c r="L885" s="6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6"/>
      <c r="L886" s="6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6"/>
      <c r="L887" s="6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6"/>
      <c r="L888" s="6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6"/>
      <c r="L889" s="6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6"/>
      <c r="L890" s="6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6"/>
      <c r="L891" s="6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6"/>
      <c r="L892" s="6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6"/>
      <c r="L893" s="6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6"/>
      <c r="L894" s="6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6"/>
      <c r="L895" s="6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6"/>
      <c r="L896" s="6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6"/>
      <c r="L897" s="6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6"/>
      <c r="L898" s="6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6"/>
      <c r="L899" s="6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6"/>
      <c r="L900" s="6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6"/>
      <c r="L901" s="6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6"/>
      <c r="L902" s="6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6"/>
      <c r="L903" s="6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6"/>
      <c r="L904" s="6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6"/>
      <c r="L905" s="6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6"/>
      <c r="L906" s="6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6"/>
      <c r="L907" s="6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6"/>
      <c r="L908" s="6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6"/>
      <c r="L909" s="6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6"/>
      <c r="L910" s="6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6"/>
      <c r="L911" s="6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6"/>
      <c r="L912" s="6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6"/>
      <c r="L913" s="6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6"/>
      <c r="L914" s="6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6"/>
      <c r="L915" s="6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6"/>
      <c r="L916" s="6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6"/>
      <c r="L917" s="6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6"/>
      <c r="L918" s="6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6"/>
      <c r="L919" s="6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6"/>
      <c r="L920" s="6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6"/>
      <c r="L921" s="6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6"/>
      <c r="L922" s="6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6"/>
      <c r="L923" s="6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6"/>
      <c r="L924" s="6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6"/>
      <c r="L925" s="6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6"/>
      <c r="L926" s="6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6"/>
      <c r="L927" s="6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6"/>
      <c r="L928" s="6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6"/>
      <c r="L929" s="6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6"/>
      <c r="L930" s="6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6"/>
      <c r="L931" s="6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6"/>
      <c r="L932" s="6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6"/>
      <c r="L933" s="6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6"/>
      <c r="L934" s="6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6"/>
      <c r="L935" s="6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6"/>
      <c r="L936" s="6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6"/>
      <c r="L937" s="6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6"/>
      <c r="L938" s="6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6"/>
      <c r="L939" s="6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6"/>
      <c r="L940" s="6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6"/>
      <c r="L941" s="6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6"/>
      <c r="L942" s="6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6"/>
      <c r="L943" s="6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6"/>
      <c r="L944" s="6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6"/>
      <c r="L945" s="6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6"/>
      <c r="L946" s="6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6"/>
      <c r="L947" s="6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6"/>
      <c r="L948" s="6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6"/>
      <c r="L949" s="6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6"/>
      <c r="L950" s="6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6"/>
      <c r="L951" s="6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6"/>
      <c r="L952" s="6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6"/>
      <c r="L953" s="6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6"/>
      <c r="L954" s="6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6"/>
      <c r="L955" s="6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6"/>
      <c r="L956" s="6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6"/>
      <c r="L957" s="6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6"/>
      <c r="L958" s="6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6"/>
      <c r="L959" s="6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6"/>
      <c r="L960" s="6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6"/>
      <c r="L961" s="6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6"/>
      <c r="L962" s="6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6"/>
      <c r="L963" s="6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6"/>
      <c r="L964" s="6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6"/>
      <c r="L965" s="6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6"/>
      <c r="L966" s="6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6"/>
      <c r="L967" s="6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6"/>
      <c r="L968" s="6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6"/>
      <c r="L969" s="6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6"/>
      <c r="L970" s="6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6"/>
      <c r="L971" s="6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6"/>
      <c r="L972" s="6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6"/>
      <c r="L973" s="6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6"/>
      <c r="L974" s="6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6"/>
      <c r="L975" s="6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6"/>
      <c r="L976" s="6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6"/>
      <c r="L977" s="6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6"/>
      <c r="L978" s="6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6"/>
      <c r="L979" s="6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6"/>
      <c r="L980" s="6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6"/>
      <c r="L981" s="6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6"/>
      <c r="L982" s="6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6"/>
      <c r="L983" s="6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6"/>
      <c r="L984" s="6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6"/>
      <c r="L985" s="6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6"/>
      <c r="L986" s="6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6"/>
      <c r="L987" s="6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6"/>
      <c r="L988" s="6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6"/>
      <c r="L989" s="6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 customHeight="1" x14ac:dyDescent="0.2">
      <c r="A990" s="5"/>
      <c r="J990" s="5"/>
      <c r="K990" s="6"/>
      <c r="L990" s="6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 customHeight="1" x14ac:dyDescent="0.2">
      <c r="A991" s="5"/>
      <c r="J991" s="5"/>
      <c r="K991" s="6"/>
      <c r="L991" s="6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 customHeight="1" x14ac:dyDescent="0.2">
      <c r="A992" s="5"/>
      <c r="J992" s="5"/>
      <c r="K992" s="6"/>
      <c r="L992" s="6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 customHeight="1" x14ac:dyDescent="0.2">
      <c r="A993" s="5"/>
      <c r="J993" s="5"/>
      <c r="K993" s="6"/>
      <c r="L993" s="6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 customHeight="1" x14ac:dyDescent="0.2">
      <c r="A994" s="5"/>
      <c r="J994" s="5"/>
      <c r="K994" s="6"/>
      <c r="L994" s="6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 customHeight="1" x14ac:dyDescent="0.2">
      <c r="A995" s="5"/>
      <c r="J995" s="5"/>
      <c r="K995" s="6"/>
      <c r="L995" s="6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 customHeight="1" x14ac:dyDescent="0.2">
      <c r="A996" s="5"/>
      <c r="J996" s="5"/>
      <c r="K996" s="6"/>
      <c r="L996" s="6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 customHeight="1" x14ac:dyDescent="0.2">
      <c r="A997" s="5"/>
      <c r="J997" s="5"/>
      <c r="K997" s="6"/>
      <c r="L997" s="6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 customHeight="1" x14ac:dyDescent="0.2">
      <c r="A998" s="5"/>
      <c r="J998" s="5"/>
      <c r="K998" s="6"/>
      <c r="L998" s="6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 customHeight="1" x14ac:dyDescent="0.2">
      <c r="A999" s="5"/>
      <c r="J999" s="5"/>
      <c r="K999" s="6"/>
      <c r="L999" s="6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.75" customHeight="1" x14ac:dyDescent="0.2">
      <c r="A1000" s="5"/>
      <c r="J1000" s="5"/>
      <c r="K1000" s="6"/>
      <c r="L1000" s="6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5">
    <mergeCell ref="G7:I7"/>
    <mergeCell ref="B17:C17"/>
    <mergeCell ref="B18:C18"/>
    <mergeCell ref="B19:C19"/>
    <mergeCell ref="B20:C23"/>
  </mergeCells>
  <conditionalFormatting sqref="B8:F8 D14:F14">
    <cfRule type="expression" dxfId="4" priority="3">
      <formula>AND(B$14=MIN($D$14:$F$14),B$14&lt;&gt;0)</formula>
    </cfRule>
  </conditionalFormatting>
  <conditionalFormatting sqref="D9:F13">
    <cfRule type="expression" dxfId="3" priority="2">
      <formula>AND(D$14=MIN($D$14:$F$14),D$14&lt;&gt;0)</formula>
    </cfRule>
  </conditionalFormatting>
  <pageMargins left="0.7" right="0.7" top="0.75" bottom="0.75" header="0" footer="0"/>
  <pageSetup orientation="portrait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5B675-2401-4A1F-9BFB-A40B4D6C0DCC}">
  <dimension ref="A1:Z1000"/>
  <sheetViews>
    <sheetView showGridLines="0" topLeftCell="A4" zoomScale="130" zoomScaleNormal="130" workbookViewId="0">
      <selection activeCell="D18" sqref="D18"/>
    </sheetView>
  </sheetViews>
  <sheetFormatPr baseColWidth="10" defaultColWidth="16.83203125" defaultRowHeight="15" customHeight="1" x14ac:dyDescent="0.2"/>
  <cols>
    <col min="1" max="1" width="4" customWidth="1"/>
    <col min="2" max="2" width="23.5" customWidth="1"/>
    <col min="3" max="3" width="31.5" customWidth="1"/>
    <col min="4" max="4" width="22.33203125" customWidth="1"/>
    <col min="5" max="5" width="23.33203125" customWidth="1"/>
    <col min="6" max="6" width="25.1640625" customWidth="1"/>
    <col min="7" max="9" width="22.33203125" customWidth="1"/>
    <col min="10" max="10" width="27.33203125" customWidth="1"/>
    <col min="11" max="11" width="23.5" customWidth="1"/>
    <col min="12" max="12" width="24.83203125" customWidth="1"/>
    <col min="13" max="13" width="20.5" customWidth="1"/>
    <col min="14" max="14" width="20.6640625" customWidth="1"/>
    <col min="15" max="26" width="9.33203125" customWidth="1"/>
  </cols>
  <sheetData>
    <row r="1" spans="1:26" ht="15" customHeight="1" x14ac:dyDescent="0.2">
      <c r="A1" s="49"/>
      <c r="B1" s="5"/>
      <c r="C1" s="5"/>
      <c r="D1" s="5"/>
      <c r="E1" s="5"/>
      <c r="F1" s="5"/>
      <c r="G1" s="5"/>
      <c r="H1" s="5"/>
      <c r="I1" s="5"/>
      <c r="J1" s="5"/>
      <c r="K1" s="6"/>
      <c r="L1" s="6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54.75" customHeight="1" x14ac:dyDescent="0.2">
      <c r="A2" s="5"/>
      <c r="B2" s="2"/>
      <c r="C2" s="2"/>
      <c r="D2" s="2"/>
      <c r="E2" s="2"/>
      <c r="F2" s="2"/>
      <c r="G2" s="2"/>
      <c r="H2" s="2"/>
      <c r="I2" s="7"/>
      <c r="J2" s="7"/>
      <c r="K2" s="7"/>
      <c r="L2" s="7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" customHeight="1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6"/>
      <c r="L3" s="6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" customHeight="1" x14ac:dyDescent="0.2">
      <c r="A4" s="5"/>
      <c r="B4" s="5"/>
      <c r="C4" s="5"/>
      <c r="D4" s="5"/>
      <c r="E4" s="5"/>
      <c r="F4" s="5"/>
      <c r="G4" s="5"/>
      <c r="H4" s="5"/>
      <c r="I4" s="5"/>
      <c r="J4" s="5"/>
      <c r="K4" s="6"/>
      <c r="L4" s="6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2.75" customHeight="1" x14ac:dyDescent="0.2">
      <c r="A5" s="5"/>
      <c r="B5" s="5"/>
      <c r="C5" s="5"/>
      <c r="D5" s="5"/>
      <c r="E5" s="5"/>
      <c r="F5" s="6"/>
      <c r="G5" s="6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6" ht="12.75" customHeight="1" thickBot="1" x14ac:dyDescent="0.25">
      <c r="A6" s="5"/>
      <c r="B6" s="3" t="s">
        <v>1</v>
      </c>
      <c r="C6" s="8"/>
      <c r="D6" s="3"/>
      <c r="E6" s="3"/>
      <c r="F6" s="3"/>
      <c r="G6" s="3"/>
      <c r="H6" s="3"/>
      <c r="I6" s="3"/>
      <c r="J6" s="9"/>
      <c r="K6" s="9"/>
      <c r="L6" s="9"/>
      <c r="M6" s="9"/>
      <c r="N6" s="9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4.75" customHeight="1" thickBot="1" x14ac:dyDescent="0.25">
      <c r="A7" s="5"/>
      <c r="B7" s="5"/>
      <c r="C7" s="5"/>
      <c r="D7" s="5"/>
      <c r="E7" s="5"/>
      <c r="F7" s="5"/>
      <c r="G7" s="55" t="s">
        <v>2</v>
      </c>
      <c r="H7" s="56"/>
      <c r="I7" s="57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6" ht="46.5" customHeight="1" thickBot="1" x14ac:dyDescent="0.3">
      <c r="A8" s="10"/>
      <c r="B8" s="11" t="s">
        <v>3</v>
      </c>
      <c r="C8" s="11" t="s">
        <v>4</v>
      </c>
      <c r="D8" s="11" t="s">
        <v>5</v>
      </c>
      <c r="E8" s="11" t="s">
        <v>6</v>
      </c>
      <c r="F8" s="11" t="s">
        <v>7</v>
      </c>
      <c r="G8" s="12" t="s">
        <v>8</v>
      </c>
      <c r="H8" s="13" t="s">
        <v>9</v>
      </c>
      <c r="I8" s="14" t="s">
        <v>10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</row>
    <row r="9" spans="1:26" ht="12.75" customHeight="1" thickBot="1" x14ac:dyDescent="0.35">
      <c r="A9" s="15"/>
      <c r="B9" s="50" t="s">
        <v>33</v>
      </c>
      <c r="C9" s="16">
        <v>1</v>
      </c>
      <c r="D9" s="17">
        <f>[1]Github!$H$8</f>
        <v>25000</v>
      </c>
      <c r="E9" s="16">
        <f>[1]Github!$H$8</f>
        <v>25000</v>
      </c>
      <c r="F9" s="16">
        <f>[1]Github!$H$8</f>
        <v>25000</v>
      </c>
      <c r="G9" s="18">
        <f>MIN(Administrador!$D9:$F9)</f>
        <v>25000</v>
      </c>
      <c r="H9" s="19">
        <f>IFERROR(AVERAGE(Administrador!$D9:$F9),0)</f>
        <v>25000</v>
      </c>
      <c r="I9" s="20">
        <f>MAX(Administrador!$D9:$F9)</f>
        <v>25000</v>
      </c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</row>
    <row r="10" spans="1:26" ht="12.75" customHeight="1" thickBot="1" x14ac:dyDescent="0.35">
      <c r="A10" s="15"/>
      <c r="B10" s="51" t="s">
        <v>34</v>
      </c>
      <c r="C10" s="16">
        <v>1</v>
      </c>
      <c r="D10" s="16">
        <f>[1]Office!$H$8</f>
        <v>54500</v>
      </c>
      <c r="E10" s="17">
        <f>[1]Office!$H$9</f>
        <v>408100</v>
      </c>
      <c r="F10" s="17">
        <f>[1]Office!$H$10</f>
        <v>40000</v>
      </c>
      <c r="G10" s="18">
        <f>MIN(Administrador!$D10:$F10)</f>
        <v>40000</v>
      </c>
      <c r="H10" s="19">
        <f>IFERROR(AVERAGE(Administrador!$D10:$F10),0)</f>
        <v>167533.33333333334</v>
      </c>
      <c r="I10" s="20">
        <f>MAX(Administrador!$D10:$F10)</f>
        <v>408100</v>
      </c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</row>
    <row r="11" spans="1:26" ht="12.75" customHeight="1" thickBot="1" x14ac:dyDescent="0.35">
      <c r="A11" s="15"/>
      <c r="B11" s="51" t="s">
        <v>35</v>
      </c>
      <c r="C11" s="16">
        <v>1</v>
      </c>
      <c r="D11" s="17">
        <f>[1]visual!$H$8</f>
        <v>14400</v>
      </c>
      <c r="E11" s="17">
        <f>[1]visual!$H$9</f>
        <v>90000</v>
      </c>
      <c r="F11" s="17">
        <f>[1]visual!$H$10</f>
        <v>1590000</v>
      </c>
      <c r="G11" s="18">
        <f>MIN(Administrador!$D11:$F11)</f>
        <v>14400</v>
      </c>
      <c r="H11" s="19">
        <f>IFERROR(AVERAGE(Administrador!$D11:$F11),0)</f>
        <v>564800</v>
      </c>
      <c r="I11" s="20">
        <f>MAX(Administrador!$D11:$F11)</f>
        <v>1590000</v>
      </c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</row>
    <row r="12" spans="1:26" ht="12.75" customHeight="1" thickBot="1" x14ac:dyDescent="0.35">
      <c r="A12" s="15"/>
      <c r="B12" s="52" t="s">
        <v>36</v>
      </c>
      <c r="C12" s="53">
        <v>1</v>
      </c>
      <c r="D12" s="54">
        <f>[1]Monitor!$H$8</f>
        <v>498512</v>
      </c>
      <c r="E12" s="54">
        <f>[1]Monitor!$H$9</f>
        <v>340000</v>
      </c>
      <c r="F12" s="54">
        <f>[1]Monitor!$H$10</f>
        <v>714870.00000000012</v>
      </c>
      <c r="G12" s="18">
        <f>MIN(Table_158[[#This Row],[PROVEEDOR 3]])</f>
        <v>714870.00000000012</v>
      </c>
      <c r="H12" s="19">
        <f>IFERROR(AVERAGE(Administrador!$D12:$F12),0)</f>
        <v>517794</v>
      </c>
      <c r="I12" s="20">
        <f>MAX(Administrador!$D12:$F12)</f>
        <v>714870.00000000012</v>
      </c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1:26" ht="12.75" customHeight="1" thickBot="1" x14ac:dyDescent="0.35">
      <c r="A13" s="15"/>
      <c r="B13" s="52" t="s">
        <v>37</v>
      </c>
      <c r="C13" s="53">
        <v>1</v>
      </c>
      <c r="D13" s="54">
        <f>[1]Torre!$H$8</f>
        <v>9239060</v>
      </c>
      <c r="E13" s="53">
        <f>[1]Torre!$H$9</f>
        <v>9239060</v>
      </c>
      <c r="F13" s="54">
        <f>[1]Torre!$H$10</f>
        <v>9239060</v>
      </c>
      <c r="G13" s="18">
        <f>MIN(Table_158[[#This Row],[PROVEEDOR 3]])</f>
        <v>9239060</v>
      </c>
      <c r="H13" s="19">
        <f>IFERROR(AVERAGE(Administrador!$D13:$F13),0)</f>
        <v>9239060</v>
      </c>
      <c r="I13" s="20">
        <f>MAX(Administrador!$D13:$F13)</f>
        <v>9239060</v>
      </c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1:26" ht="12.75" customHeight="1" thickBot="1" x14ac:dyDescent="0.35">
      <c r="A14" s="15"/>
      <c r="B14" s="52" t="s">
        <v>38</v>
      </c>
      <c r="C14" s="53">
        <v>1</v>
      </c>
      <c r="D14" s="54">
        <f>[1]Servidor!$H$8</f>
        <v>8879000</v>
      </c>
      <c r="E14" s="54">
        <f>[1]Servidor!$H$9</f>
        <v>4533000</v>
      </c>
      <c r="F14" s="54">
        <f>[1]Servidor!$H$10</f>
        <v>7540000</v>
      </c>
      <c r="G14" s="18">
        <f>MIN(Table_158[[#This Row],[PROVEEDOR 3]])</f>
        <v>7540000</v>
      </c>
      <c r="H14" s="19">
        <f>IFERROR(AVERAGE(Administrador!$D14:$F14),0)</f>
        <v>6984000</v>
      </c>
      <c r="I14" s="20">
        <f>MAX(Administrador!$D14:$F14)</f>
        <v>8879000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spans="1:26" ht="12.75" customHeight="1" thickBot="1" x14ac:dyDescent="0.35">
      <c r="A15" s="21"/>
      <c r="B15" s="52" t="s">
        <v>39</v>
      </c>
      <c r="C15" s="53">
        <v>1</v>
      </c>
      <c r="D15" s="54">
        <f>'[1]Hosting-Almacenamiento'!$H$8</f>
        <v>150000</v>
      </c>
      <c r="E15" s="54">
        <f>[1]Servidor!$H$9</f>
        <v>4533000</v>
      </c>
      <c r="F15" s="54">
        <f>[1]Servidor!$H$10</f>
        <v>7540000</v>
      </c>
      <c r="G15" s="18">
        <f>MIN(Table_158[[#This Row],[PROVEEDOR 3]])</f>
        <v>7540000</v>
      </c>
      <c r="H15" s="19">
        <f>IFERROR(AVERAGE(Administrador!$D15:$F15),0)</f>
        <v>4074333.3333333335</v>
      </c>
      <c r="I15" s="20">
        <f>MAX(Administrador!$D15:$F15)</f>
        <v>7540000</v>
      </c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</row>
    <row r="16" spans="1:26" ht="12.75" customHeight="1" thickBot="1" x14ac:dyDescent="0.35">
      <c r="A16" s="21"/>
      <c r="B16" s="51" t="s">
        <v>36</v>
      </c>
      <c r="C16" s="16">
        <v>1</v>
      </c>
      <c r="D16" s="17">
        <v>201749</v>
      </c>
      <c r="E16" s="17">
        <v>201749</v>
      </c>
      <c r="F16" s="17">
        <v>201749</v>
      </c>
      <c r="G16" s="18">
        <f>MIN(Administrador!$D16:$F16)</f>
        <v>201749</v>
      </c>
      <c r="H16" s="19">
        <f>IFERROR(AVERAGE(Administrador!$D16:$F16),0)</f>
        <v>201749</v>
      </c>
      <c r="I16" s="20">
        <f>MAX(Administrador!$D16:$F16)</f>
        <v>201749</v>
      </c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</row>
    <row r="17" spans="1:26" ht="12.75" customHeight="1" thickBot="1" x14ac:dyDescent="0.35">
      <c r="A17" s="21"/>
      <c r="B17" s="22" t="s">
        <v>11</v>
      </c>
      <c r="C17" s="22"/>
      <c r="D17" s="23">
        <f>ROUND(SUMPRODUCT(Administrador!$C$9:$C$16,Administrador!$D$9:$D$16),2)</f>
        <v>19062221</v>
      </c>
      <c r="E17" s="23">
        <f>ROUND(SUMPRODUCT(Administrador!$C$9:$C$16,Administrador!$E$9:$E$16),2)</f>
        <v>19369909</v>
      </c>
      <c r="F17" s="23">
        <f>ROUND(SUMPRODUCT(Administrador!$C$9:$C$16,Administrador!$F$9:$F$16),2)</f>
        <v>26890679</v>
      </c>
      <c r="G17" s="24"/>
      <c r="H17" s="24"/>
      <c r="I17" s="25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</row>
    <row r="18" spans="1:26" ht="12.75" customHeight="1" x14ac:dyDescent="0.2">
      <c r="A18" s="21"/>
      <c r="B18" s="5"/>
      <c r="C18" s="5"/>
      <c r="D18" s="5"/>
      <c r="E18" s="5"/>
      <c r="F18" s="5"/>
      <c r="G18" s="5"/>
      <c r="H18" s="5"/>
      <c r="I18" s="5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</row>
    <row r="19" spans="1:26" ht="12.75" customHeight="1" thickBot="1" x14ac:dyDescent="0.25">
      <c r="A19" s="21"/>
      <c r="B19" s="5"/>
      <c r="C19" s="5"/>
      <c r="D19" s="5"/>
      <c r="E19" s="5"/>
      <c r="F19" s="5"/>
      <c r="G19" s="5"/>
      <c r="H19" s="5"/>
      <c r="I19" s="5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</row>
    <row r="20" spans="1:26" ht="12.75" customHeight="1" x14ac:dyDescent="0.2">
      <c r="A20" s="21"/>
      <c r="B20" s="58" t="s">
        <v>12</v>
      </c>
      <c r="C20" s="59"/>
      <c r="D20" s="26"/>
      <c r="E20" s="26"/>
      <c r="F20" s="26"/>
      <c r="G20" s="26"/>
      <c r="H20" s="26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</row>
    <row r="21" spans="1:26" ht="12.75" customHeight="1" x14ac:dyDescent="0.2">
      <c r="A21" s="21"/>
      <c r="B21" s="60" t="s">
        <v>13</v>
      </c>
      <c r="C21" s="61"/>
      <c r="D21" s="27"/>
      <c r="E21" s="28"/>
      <c r="F21" s="28"/>
      <c r="G21" s="28"/>
      <c r="H21" s="28"/>
      <c r="I21" s="28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</row>
    <row r="22" spans="1:26" ht="12.75" customHeight="1" x14ac:dyDescent="0.2">
      <c r="A22" s="21"/>
      <c r="B22" s="60" t="s">
        <v>14</v>
      </c>
      <c r="C22" s="61"/>
      <c r="D22" s="29"/>
      <c r="E22" s="30"/>
      <c r="F22" s="30"/>
      <c r="G22" s="28"/>
      <c r="H22" s="30"/>
      <c r="I22" s="30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</row>
    <row r="23" spans="1:26" ht="12.75" customHeight="1" x14ac:dyDescent="0.2">
      <c r="A23" s="21"/>
      <c r="B23" s="62" t="s">
        <v>15</v>
      </c>
      <c r="C23" s="63"/>
      <c r="D23" s="31"/>
      <c r="E23" s="32"/>
      <c r="F23" s="32"/>
      <c r="G23" s="32"/>
      <c r="H23" s="32"/>
      <c r="I23" s="32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</row>
    <row r="24" spans="1:26" ht="12.75" customHeight="1" x14ac:dyDescent="0.2">
      <c r="A24" s="21"/>
      <c r="B24" s="64"/>
      <c r="C24" s="65"/>
      <c r="D24" s="33"/>
      <c r="E24" s="34"/>
      <c r="F24" s="34"/>
      <c r="G24" s="34"/>
      <c r="H24" s="34"/>
      <c r="I24" s="34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</row>
    <row r="25" spans="1:26" ht="12.75" customHeight="1" x14ac:dyDescent="0.2">
      <c r="A25" s="21"/>
      <c r="B25" s="64"/>
      <c r="C25" s="65"/>
      <c r="D25" s="35"/>
      <c r="E25" s="36"/>
      <c r="F25" s="36"/>
      <c r="G25" s="36"/>
      <c r="H25" s="36"/>
      <c r="I25" s="36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</row>
    <row r="26" spans="1:26" ht="12.75" customHeight="1" x14ac:dyDescent="0.2">
      <c r="A26" s="21"/>
      <c r="B26" s="66"/>
      <c r="C26" s="67"/>
      <c r="D26" s="37"/>
      <c r="E26" s="38"/>
      <c r="F26" s="38"/>
      <c r="G26" s="38"/>
      <c r="H26" s="38"/>
      <c r="I26" s="38"/>
      <c r="J26" s="5"/>
      <c r="K26" s="6"/>
      <c r="L26" s="6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2.75" customHeight="1" x14ac:dyDescent="0.2">
      <c r="A27" s="21"/>
      <c r="B27" s="5"/>
      <c r="C27" s="5"/>
      <c r="D27" s="5"/>
      <c r="E27" s="5"/>
      <c r="F27" s="5"/>
      <c r="G27" s="5"/>
      <c r="H27" s="5"/>
      <c r="I27" s="5"/>
      <c r="J27" s="5"/>
      <c r="K27" s="6"/>
      <c r="L27" s="6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48" customHeight="1" x14ac:dyDescent="0.2">
      <c r="A28" s="21"/>
      <c r="B28" s="5"/>
      <c r="C28" s="5"/>
      <c r="D28" s="5"/>
      <c r="E28" s="5"/>
      <c r="F28" s="5"/>
      <c r="G28" s="5"/>
      <c r="H28" s="5"/>
      <c r="I28" s="5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33" customHeight="1" x14ac:dyDescent="0.2">
      <c r="A29" s="21"/>
      <c r="B29" s="5"/>
      <c r="C29" s="5"/>
      <c r="D29" s="39"/>
      <c r="E29" s="39"/>
      <c r="F29" s="40"/>
      <c r="G29" s="41"/>
      <c r="H29" s="42"/>
      <c r="I29" s="39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25.5" customHeight="1" x14ac:dyDescent="0.2">
      <c r="A30" s="21"/>
      <c r="B30" s="5"/>
      <c r="C30" s="5"/>
      <c r="D30" s="39"/>
      <c r="E30" s="39"/>
      <c r="F30" s="40"/>
      <c r="G30" s="43"/>
      <c r="H30" s="42"/>
      <c r="I30" s="39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8" customHeight="1" x14ac:dyDescent="0.2">
      <c r="A31" s="21"/>
      <c r="B31" s="5"/>
      <c r="C31" s="5"/>
      <c r="D31" s="39"/>
      <c r="E31" s="39"/>
      <c r="F31" s="40"/>
      <c r="G31" s="43"/>
      <c r="H31" s="42"/>
      <c r="I31" s="39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2.75" customHeight="1" x14ac:dyDescent="0.2">
      <c r="A32" s="21"/>
      <c r="B32" s="5"/>
      <c r="C32" s="5"/>
      <c r="D32" s="39"/>
      <c r="E32" s="39"/>
      <c r="F32" s="40"/>
      <c r="G32" s="43"/>
      <c r="H32" s="42"/>
      <c r="I32" s="39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2.75" customHeight="1" x14ac:dyDescent="0.2">
      <c r="A33" s="21"/>
      <c r="B33" s="5"/>
      <c r="C33" s="5"/>
      <c r="D33" s="39"/>
      <c r="E33" s="39"/>
      <c r="F33" s="40"/>
      <c r="G33" s="43"/>
      <c r="H33" s="42"/>
      <c r="I33" s="39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2.75" customHeight="1" x14ac:dyDescent="0.2">
      <c r="A34" s="5"/>
      <c r="B34" s="5"/>
      <c r="C34" s="5"/>
      <c r="D34" s="39"/>
      <c r="E34" s="39"/>
      <c r="F34" s="40"/>
      <c r="G34" s="43"/>
      <c r="H34" s="42"/>
      <c r="I34" s="39"/>
      <c r="J34" s="2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6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6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6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6"/>
      <c r="L38" s="6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6"/>
      <c r="L39" s="6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6"/>
      <c r="L40" s="6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6"/>
      <c r="L41" s="6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6"/>
      <c r="L42" s="6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6"/>
      <c r="L43" s="6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6"/>
      <c r="L44" s="6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6"/>
      <c r="L45" s="6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6"/>
      <c r="L46" s="6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6"/>
      <c r="L47" s="6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6"/>
      <c r="L48" s="6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6"/>
      <c r="L49" s="6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6"/>
      <c r="L50" s="6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6"/>
      <c r="L51" s="6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6"/>
      <c r="L52" s="6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6"/>
      <c r="L53" s="6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6"/>
      <c r="L54" s="6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6"/>
      <c r="L55" s="6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6"/>
      <c r="L56" s="6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6"/>
      <c r="L57" s="6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6"/>
      <c r="L58" s="6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6"/>
      <c r="L59" s="6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6"/>
      <c r="L60" s="6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6"/>
      <c r="L61" s="6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6"/>
      <c r="L62" s="6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6"/>
      <c r="L63" s="6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6"/>
      <c r="L64" s="6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6"/>
      <c r="L65" s="6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6"/>
      <c r="L66" s="6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6"/>
      <c r="L67" s="6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6"/>
      <c r="L68" s="6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6"/>
      <c r="L69" s="6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6"/>
      <c r="L70" s="6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6"/>
      <c r="L71" s="6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6"/>
      <c r="L72" s="6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6"/>
      <c r="L73" s="6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6"/>
      <c r="L74" s="6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6"/>
      <c r="L75" s="6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6"/>
      <c r="L76" s="6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6"/>
      <c r="L77" s="6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6"/>
      <c r="L78" s="6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6"/>
      <c r="L79" s="6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6"/>
      <c r="L80" s="6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6"/>
      <c r="L81" s="6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6"/>
      <c r="L82" s="6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6"/>
      <c r="L83" s="6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6"/>
      <c r="L84" s="6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6"/>
      <c r="L85" s="6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6"/>
      <c r="L86" s="6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6"/>
      <c r="L87" s="6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6"/>
      <c r="L88" s="6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6"/>
      <c r="L89" s="6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6"/>
      <c r="L90" s="6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6"/>
      <c r="L91" s="6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6"/>
      <c r="L92" s="6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6"/>
      <c r="L93" s="6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6"/>
      <c r="L94" s="6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6"/>
      <c r="L95" s="6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6"/>
      <c r="L96" s="6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6"/>
      <c r="L97" s="6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6"/>
      <c r="L98" s="6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6"/>
      <c r="L99" s="6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6"/>
      <c r="L100" s="6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6"/>
      <c r="L101" s="6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6"/>
      <c r="L102" s="6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6"/>
      <c r="L103" s="6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6"/>
      <c r="L104" s="6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6"/>
      <c r="L105" s="6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6"/>
      <c r="L106" s="6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6"/>
      <c r="L107" s="6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6"/>
      <c r="L108" s="6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6"/>
      <c r="L109" s="6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6"/>
      <c r="L110" s="6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6"/>
      <c r="L111" s="6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6"/>
      <c r="L112" s="6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6"/>
      <c r="L113" s="6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6"/>
      <c r="L114" s="6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6"/>
      <c r="L115" s="6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6"/>
      <c r="L116" s="6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6"/>
      <c r="L117" s="6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6"/>
      <c r="L118" s="6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6"/>
      <c r="L119" s="6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6"/>
      <c r="L120" s="6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6"/>
      <c r="L121" s="6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6"/>
      <c r="L122" s="6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6"/>
      <c r="L123" s="6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6"/>
      <c r="L124" s="6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6"/>
      <c r="L125" s="6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6"/>
      <c r="L126" s="6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6"/>
      <c r="L127" s="6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6"/>
      <c r="L128" s="6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6"/>
      <c r="L129" s="6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6"/>
      <c r="L130" s="6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6"/>
      <c r="L131" s="6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6"/>
      <c r="L132" s="6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6"/>
      <c r="L133" s="6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6"/>
      <c r="L134" s="6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6"/>
      <c r="L135" s="6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6"/>
      <c r="L136" s="6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6"/>
      <c r="L137" s="6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6"/>
      <c r="L138" s="6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6"/>
      <c r="L139" s="6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6"/>
      <c r="L140" s="6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6"/>
      <c r="L141" s="6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6"/>
      <c r="L142" s="6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6"/>
      <c r="L143" s="6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6"/>
      <c r="L144" s="6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6"/>
      <c r="L145" s="6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6"/>
      <c r="L146" s="6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6"/>
      <c r="L147" s="6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6"/>
      <c r="L148" s="6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6"/>
      <c r="L149" s="6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6"/>
      <c r="L150" s="6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6"/>
      <c r="L151" s="6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6"/>
      <c r="L152" s="6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6"/>
      <c r="L153" s="6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6"/>
      <c r="L154" s="6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6"/>
      <c r="L155" s="6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6"/>
      <c r="L156" s="6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6"/>
      <c r="L157" s="6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6"/>
      <c r="L158" s="6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6"/>
      <c r="L159" s="6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6"/>
      <c r="L160" s="6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6"/>
      <c r="L161" s="6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6"/>
      <c r="L162" s="6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6"/>
      <c r="L163" s="6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6"/>
      <c r="L164" s="6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6"/>
      <c r="L165" s="6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6"/>
      <c r="L166" s="6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6"/>
      <c r="L167" s="6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6"/>
      <c r="L168" s="6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6"/>
      <c r="L169" s="6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6"/>
      <c r="L170" s="6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6"/>
      <c r="L171" s="6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6"/>
      <c r="L172" s="6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6"/>
      <c r="L173" s="6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6"/>
      <c r="L174" s="6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6"/>
      <c r="L175" s="6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6"/>
      <c r="L176" s="6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6"/>
      <c r="L177" s="6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6"/>
      <c r="L178" s="6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6"/>
      <c r="L179" s="6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6"/>
      <c r="L180" s="6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6"/>
      <c r="L181" s="6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6"/>
      <c r="L182" s="6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6"/>
      <c r="L183" s="6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6"/>
      <c r="L184" s="6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6"/>
      <c r="L185" s="6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6"/>
      <c r="L186" s="6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6"/>
      <c r="L187" s="6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6"/>
      <c r="L188" s="6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6"/>
      <c r="L189" s="6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6"/>
      <c r="L190" s="6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6"/>
      <c r="L191" s="6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6"/>
      <c r="L192" s="6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6"/>
      <c r="L193" s="6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6"/>
      <c r="L194" s="6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6"/>
      <c r="L195" s="6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6"/>
      <c r="L196" s="6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6"/>
      <c r="L197" s="6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6"/>
      <c r="L198" s="6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6"/>
      <c r="L199" s="6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6"/>
      <c r="L200" s="6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6"/>
      <c r="L201" s="6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6"/>
      <c r="L202" s="6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6"/>
      <c r="L203" s="6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6"/>
      <c r="L204" s="6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6"/>
      <c r="L205" s="6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6"/>
      <c r="L206" s="6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6"/>
      <c r="L207" s="6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6"/>
      <c r="L208" s="6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6"/>
      <c r="L209" s="6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6"/>
      <c r="L210" s="6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6"/>
      <c r="L211" s="6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6"/>
      <c r="L212" s="6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6"/>
      <c r="L213" s="6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6"/>
      <c r="L214" s="6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6"/>
      <c r="L215" s="6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6"/>
      <c r="L216" s="6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6"/>
      <c r="L217" s="6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6"/>
      <c r="L218" s="6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6"/>
      <c r="L219" s="6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6"/>
      <c r="L220" s="6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6"/>
      <c r="L221" s="6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6"/>
      <c r="L222" s="6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6"/>
      <c r="L223" s="6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6"/>
      <c r="L224" s="6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6"/>
      <c r="L225" s="6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6"/>
      <c r="L226" s="6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6"/>
      <c r="L227" s="6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6"/>
      <c r="L228" s="6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6"/>
      <c r="L229" s="6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6"/>
      <c r="L230" s="6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6"/>
      <c r="L231" s="6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6"/>
      <c r="L232" s="6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6"/>
      <c r="L233" s="6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6"/>
      <c r="L234" s="6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6"/>
      <c r="L235" s="6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6"/>
      <c r="L236" s="6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6"/>
      <c r="L237" s="6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6"/>
      <c r="L238" s="6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6"/>
      <c r="L239" s="6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6"/>
      <c r="L240" s="6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6"/>
      <c r="L241" s="6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6"/>
      <c r="L242" s="6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6"/>
      <c r="L243" s="6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6"/>
      <c r="L244" s="6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6"/>
      <c r="L245" s="6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6"/>
      <c r="L246" s="6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6"/>
      <c r="L247" s="6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6"/>
      <c r="L248" s="6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6"/>
      <c r="L249" s="6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6"/>
      <c r="L250" s="6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6"/>
      <c r="L251" s="6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6"/>
      <c r="L252" s="6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6"/>
      <c r="L253" s="6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6"/>
      <c r="L254" s="6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6"/>
      <c r="L255" s="6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6"/>
      <c r="L256" s="6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6"/>
      <c r="L257" s="6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6"/>
      <c r="L258" s="6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6"/>
      <c r="L259" s="6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6"/>
      <c r="L260" s="6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6"/>
      <c r="L261" s="6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6"/>
      <c r="L262" s="6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6"/>
      <c r="L263" s="6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6"/>
      <c r="L264" s="6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6"/>
      <c r="L265" s="6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6"/>
      <c r="L266" s="6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6"/>
      <c r="L267" s="6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6"/>
      <c r="L268" s="6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6"/>
      <c r="L269" s="6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6"/>
      <c r="L270" s="6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6"/>
      <c r="L271" s="6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6"/>
      <c r="L272" s="6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6"/>
      <c r="L273" s="6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6"/>
      <c r="L274" s="6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6"/>
      <c r="L275" s="6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6"/>
      <c r="L276" s="6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6"/>
      <c r="L277" s="6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6"/>
      <c r="L278" s="6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6"/>
      <c r="L279" s="6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6"/>
      <c r="L280" s="6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6"/>
      <c r="L281" s="6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6"/>
      <c r="L282" s="6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6"/>
      <c r="L283" s="6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6"/>
      <c r="L284" s="6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6"/>
      <c r="L285" s="6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6"/>
      <c r="L286" s="6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6"/>
      <c r="L287" s="6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6"/>
      <c r="L288" s="6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6"/>
      <c r="L289" s="6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6"/>
      <c r="L290" s="6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6"/>
      <c r="L291" s="6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6"/>
      <c r="L292" s="6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6"/>
      <c r="L293" s="6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6"/>
      <c r="L294" s="6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6"/>
      <c r="L295" s="6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6"/>
      <c r="L296" s="6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6"/>
      <c r="L297" s="6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6"/>
      <c r="L298" s="6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6"/>
      <c r="L299" s="6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6"/>
      <c r="L300" s="6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6"/>
      <c r="L301" s="6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6"/>
      <c r="L302" s="6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6"/>
      <c r="L303" s="6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6"/>
      <c r="L304" s="6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6"/>
      <c r="L305" s="6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6"/>
      <c r="L306" s="6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6"/>
      <c r="L307" s="6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6"/>
      <c r="L308" s="6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6"/>
      <c r="L309" s="6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6"/>
      <c r="L310" s="6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6"/>
      <c r="L311" s="6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6"/>
      <c r="L312" s="6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6"/>
      <c r="L313" s="6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6"/>
      <c r="L314" s="6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6"/>
      <c r="L315" s="6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6"/>
      <c r="L316" s="6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6"/>
      <c r="L317" s="6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6"/>
      <c r="L318" s="6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6"/>
      <c r="L319" s="6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6"/>
      <c r="L320" s="6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6"/>
      <c r="L321" s="6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6"/>
      <c r="L322" s="6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6"/>
      <c r="L323" s="6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6"/>
      <c r="L324" s="6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6"/>
      <c r="L325" s="6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6"/>
      <c r="L326" s="6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6"/>
      <c r="L327" s="6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6"/>
      <c r="L328" s="6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6"/>
      <c r="L329" s="6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6"/>
      <c r="L330" s="6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6"/>
      <c r="L331" s="6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6"/>
      <c r="L332" s="6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6"/>
      <c r="L333" s="6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6"/>
      <c r="L334" s="6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6"/>
      <c r="L335" s="6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6"/>
      <c r="L336" s="6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6"/>
      <c r="L337" s="6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6"/>
      <c r="L338" s="6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6"/>
      <c r="L339" s="6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6"/>
      <c r="L340" s="6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6"/>
      <c r="L341" s="6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6"/>
      <c r="L342" s="6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6"/>
      <c r="L343" s="6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6"/>
      <c r="L344" s="6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6"/>
      <c r="L345" s="6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6"/>
      <c r="L346" s="6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6"/>
      <c r="L347" s="6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6"/>
      <c r="L348" s="6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6"/>
      <c r="L349" s="6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6"/>
      <c r="L350" s="6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6"/>
      <c r="L351" s="6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6"/>
      <c r="L352" s="6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6"/>
      <c r="L353" s="6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6"/>
      <c r="L354" s="6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6"/>
      <c r="L355" s="6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6"/>
      <c r="L356" s="6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6"/>
      <c r="L357" s="6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6"/>
      <c r="L358" s="6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6"/>
      <c r="L359" s="6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6"/>
      <c r="L360" s="6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6"/>
      <c r="L361" s="6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6"/>
      <c r="L362" s="6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6"/>
      <c r="L363" s="6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6"/>
      <c r="L364" s="6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6"/>
      <c r="L365" s="6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6"/>
      <c r="L366" s="6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6"/>
      <c r="L367" s="6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6"/>
      <c r="L368" s="6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6"/>
      <c r="L369" s="6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6"/>
      <c r="L370" s="6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6"/>
      <c r="L371" s="6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6"/>
      <c r="L372" s="6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6"/>
      <c r="L373" s="6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6"/>
      <c r="L374" s="6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6"/>
      <c r="L375" s="6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6"/>
      <c r="L376" s="6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6"/>
      <c r="L377" s="6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6"/>
      <c r="L378" s="6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6"/>
      <c r="L379" s="6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6"/>
      <c r="L380" s="6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6"/>
      <c r="L381" s="6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6"/>
      <c r="L382" s="6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6"/>
      <c r="L383" s="6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6"/>
      <c r="L384" s="6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6"/>
      <c r="L385" s="6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6"/>
      <c r="L386" s="6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6"/>
      <c r="L387" s="6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6"/>
      <c r="L388" s="6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6"/>
      <c r="L389" s="6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6"/>
      <c r="L390" s="6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6"/>
      <c r="L391" s="6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6"/>
      <c r="L392" s="6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6"/>
      <c r="L393" s="6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6"/>
      <c r="L394" s="6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6"/>
      <c r="L395" s="6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6"/>
      <c r="L396" s="6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6"/>
      <c r="L397" s="6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6"/>
      <c r="L398" s="6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6"/>
      <c r="L399" s="6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6"/>
      <c r="L400" s="6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6"/>
      <c r="L401" s="6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6"/>
      <c r="L402" s="6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6"/>
      <c r="L403" s="6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6"/>
      <c r="L404" s="6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6"/>
      <c r="L405" s="6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6"/>
      <c r="L406" s="6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6"/>
      <c r="L407" s="6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6"/>
      <c r="L408" s="6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6"/>
      <c r="L409" s="6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6"/>
      <c r="L410" s="6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6"/>
      <c r="L411" s="6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6"/>
      <c r="L412" s="6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6"/>
      <c r="L413" s="6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6"/>
      <c r="L414" s="6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6"/>
      <c r="L415" s="6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6"/>
      <c r="L416" s="6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6"/>
      <c r="L417" s="6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6"/>
      <c r="L418" s="6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6"/>
      <c r="L419" s="6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6"/>
      <c r="L420" s="6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6"/>
      <c r="L421" s="6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6"/>
      <c r="L422" s="6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6"/>
      <c r="L423" s="6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6"/>
      <c r="L424" s="6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6"/>
      <c r="L425" s="6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6"/>
      <c r="L426" s="6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6"/>
      <c r="L427" s="6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6"/>
      <c r="L428" s="6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6"/>
      <c r="L429" s="6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6"/>
      <c r="L430" s="6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6"/>
      <c r="L431" s="6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6"/>
      <c r="L432" s="6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6"/>
      <c r="L433" s="6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6"/>
      <c r="L434" s="6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6"/>
      <c r="L435" s="6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6"/>
      <c r="L436" s="6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6"/>
      <c r="L437" s="6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6"/>
      <c r="L438" s="6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6"/>
      <c r="L439" s="6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6"/>
      <c r="L440" s="6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6"/>
      <c r="L441" s="6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6"/>
      <c r="L442" s="6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6"/>
      <c r="L443" s="6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6"/>
      <c r="L444" s="6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6"/>
      <c r="L445" s="6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6"/>
      <c r="L446" s="6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6"/>
      <c r="L447" s="6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6"/>
      <c r="L448" s="6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6"/>
      <c r="L449" s="6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6"/>
      <c r="L450" s="6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6"/>
      <c r="L451" s="6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6"/>
      <c r="L452" s="6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6"/>
      <c r="L453" s="6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6"/>
      <c r="L454" s="6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6"/>
      <c r="L455" s="6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6"/>
      <c r="L456" s="6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6"/>
      <c r="L457" s="6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6"/>
      <c r="L458" s="6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6"/>
      <c r="L459" s="6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6"/>
      <c r="L460" s="6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6"/>
      <c r="L461" s="6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6"/>
      <c r="L462" s="6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6"/>
      <c r="L463" s="6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6"/>
      <c r="L464" s="6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6"/>
      <c r="L465" s="6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6"/>
      <c r="L466" s="6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6"/>
      <c r="L467" s="6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6"/>
      <c r="L468" s="6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6"/>
      <c r="L469" s="6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6"/>
      <c r="L470" s="6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6"/>
      <c r="L471" s="6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6"/>
      <c r="L472" s="6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6"/>
      <c r="L473" s="6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6"/>
      <c r="L474" s="6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6"/>
      <c r="L475" s="6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6"/>
      <c r="L476" s="6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6"/>
      <c r="L477" s="6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6"/>
      <c r="L478" s="6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6"/>
      <c r="L479" s="6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6"/>
      <c r="L480" s="6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6"/>
      <c r="L481" s="6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6"/>
      <c r="L482" s="6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6"/>
      <c r="L483" s="6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6"/>
      <c r="L484" s="6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6"/>
      <c r="L485" s="6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6"/>
      <c r="L486" s="6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6"/>
      <c r="L487" s="6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6"/>
      <c r="L488" s="6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6"/>
      <c r="L489" s="6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6"/>
      <c r="L490" s="6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6"/>
      <c r="L491" s="6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6"/>
      <c r="L492" s="6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6"/>
      <c r="L493" s="6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6"/>
      <c r="L494" s="6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6"/>
      <c r="L495" s="6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6"/>
      <c r="L496" s="6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6"/>
      <c r="L497" s="6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6"/>
      <c r="L498" s="6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6"/>
      <c r="L499" s="6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6"/>
      <c r="L500" s="6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6"/>
      <c r="L501" s="6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6"/>
      <c r="L502" s="6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6"/>
      <c r="L503" s="6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6"/>
      <c r="L504" s="6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6"/>
      <c r="L505" s="6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6"/>
      <c r="L506" s="6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6"/>
      <c r="L507" s="6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6"/>
      <c r="L508" s="6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6"/>
      <c r="L509" s="6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6"/>
      <c r="L510" s="6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6"/>
      <c r="L511" s="6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6"/>
      <c r="L512" s="6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6"/>
      <c r="L513" s="6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6"/>
      <c r="L514" s="6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6"/>
      <c r="L515" s="6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6"/>
      <c r="L516" s="6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6"/>
      <c r="L517" s="6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6"/>
      <c r="L518" s="6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6"/>
      <c r="L519" s="6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6"/>
      <c r="L520" s="6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6"/>
      <c r="L521" s="6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6"/>
      <c r="L522" s="6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6"/>
      <c r="L523" s="6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6"/>
      <c r="L524" s="6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6"/>
      <c r="L525" s="6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6"/>
      <c r="L526" s="6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6"/>
      <c r="L527" s="6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6"/>
      <c r="L528" s="6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6"/>
      <c r="L529" s="6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6"/>
      <c r="L530" s="6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6"/>
      <c r="L531" s="6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6"/>
      <c r="L532" s="6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6"/>
      <c r="L533" s="6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6"/>
      <c r="L534" s="6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6"/>
      <c r="L535" s="6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6"/>
      <c r="L536" s="6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6"/>
      <c r="L537" s="6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6"/>
      <c r="L538" s="6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6"/>
      <c r="L539" s="6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6"/>
      <c r="L540" s="6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6"/>
      <c r="L541" s="6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6"/>
      <c r="L542" s="6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6"/>
      <c r="L543" s="6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6"/>
      <c r="L544" s="6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6"/>
      <c r="L545" s="6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6"/>
      <c r="L546" s="6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6"/>
      <c r="L547" s="6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6"/>
      <c r="L548" s="6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6"/>
      <c r="L549" s="6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6"/>
      <c r="L550" s="6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6"/>
      <c r="L551" s="6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6"/>
      <c r="L552" s="6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6"/>
      <c r="L553" s="6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6"/>
      <c r="L554" s="6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6"/>
      <c r="L555" s="6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6"/>
      <c r="L556" s="6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6"/>
      <c r="L557" s="6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6"/>
      <c r="L558" s="6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6"/>
      <c r="L559" s="6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6"/>
      <c r="L560" s="6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6"/>
      <c r="L561" s="6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6"/>
      <c r="L562" s="6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6"/>
      <c r="L563" s="6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6"/>
      <c r="L564" s="6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6"/>
      <c r="L565" s="6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6"/>
      <c r="L566" s="6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6"/>
      <c r="L567" s="6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6"/>
      <c r="L568" s="6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6"/>
      <c r="L569" s="6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6"/>
      <c r="L570" s="6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6"/>
      <c r="L571" s="6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6"/>
      <c r="L572" s="6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6"/>
      <c r="L573" s="6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6"/>
      <c r="L574" s="6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6"/>
      <c r="L575" s="6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6"/>
      <c r="L576" s="6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6"/>
      <c r="L577" s="6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6"/>
      <c r="L578" s="6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6"/>
      <c r="L579" s="6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6"/>
      <c r="L580" s="6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6"/>
      <c r="L581" s="6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6"/>
      <c r="L582" s="6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6"/>
      <c r="L583" s="6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6"/>
      <c r="L584" s="6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6"/>
      <c r="L585" s="6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6"/>
      <c r="L586" s="6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6"/>
      <c r="L587" s="6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6"/>
      <c r="L588" s="6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6"/>
      <c r="L589" s="6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6"/>
      <c r="L590" s="6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6"/>
      <c r="L591" s="6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6"/>
      <c r="L592" s="6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6"/>
      <c r="L593" s="6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6"/>
      <c r="L594" s="6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6"/>
      <c r="L595" s="6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6"/>
      <c r="L596" s="6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6"/>
      <c r="L597" s="6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6"/>
      <c r="L598" s="6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6"/>
      <c r="L599" s="6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6"/>
      <c r="L600" s="6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6"/>
      <c r="L601" s="6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6"/>
      <c r="L602" s="6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6"/>
      <c r="L603" s="6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6"/>
      <c r="L604" s="6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6"/>
      <c r="L605" s="6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6"/>
      <c r="L606" s="6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6"/>
      <c r="L607" s="6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6"/>
      <c r="L608" s="6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6"/>
      <c r="L609" s="6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6"/>
      <c r="L610" s="6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6"/>
      <c r="L611" s="6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6"/>
      <c r="L612" s="6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6"/>
      <c r="L613" s="6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6"/>
      <c r="L614" s="6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6"/>
      <c r="L615" s="6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6"/>
      <c r="L616" s="6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6"/>
      <c r="L617" s="6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6"/>
      <c r="L618" s="6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6"/>
      <c r="L619" s="6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6"/>
      <c r="L620" s="6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6"/>
      <c r="L621" s="6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6"/>
      <c r="L622" s="6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6"/>
      <c r="L623" s="6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6"/>
      <c r="L624" s="6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6"/>
      <c r="L625" s="6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6"/>
      <c r="L626" s="6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6"/>
      <c r="L627" s="6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6"/>
      <c r="L628" s="6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6"/>
      <c r="L629" s="6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6"/>
      <c r="L630" s="6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6"/>
      <c r="L631" s="6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6"/>
      <c r="L632" s="6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6"/>
      <c r="L633" s="6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6"/>
      <c r="L634" s="6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6"/>
      <c r="L635" s="6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6"/>
      <c r="L636" s="6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6"/>
      <c r="L637" s="6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6"/>
      <c r="L638" s="6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6"/>
      <c r="L639" s="6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6"/>
      <c r="L640" s="6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6"/>
      <c r="L641" s="6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6"/>
      <c r="L642" s="6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6"/>
      <c r="L643" s="6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6"/>
      <c r="L644" s="6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6"/>
      <c r="L645" s="6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6"/>
      <c r="L646" s="6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6"/>
      <c r="L647" s="6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6"/>
      <c r="L648" s="6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6"/>
      <c r="L649" s="6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6"/>
      <c r="L650" s="6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6"/>
      <c r="L651" s="6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6"/>
      <c r="L652" s="6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6"/>
      <c r="L653" s="6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6"/>
      <c r="L654" s="6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6"/>
      <c r="L655" s="6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6"/>
      <c r="L656" s="6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6"/>
      <c r="L657" s="6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6"/>
      <c r="L658" s="6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6"/>
      <c r="L659" s="6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6"/>
      <c r="L660" s="6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6"/>
      <c r="L661" s="6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6"/>
      <c r="L662" s="6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6"/>
      <c r="L663" s="6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6"/>
      <c r="L664" s="6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6"/>
      <c r="L665" s="6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6"/>
      <c r="L666" s="6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6"/>
      <c r="L667" s="6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6"/>
      <c r="L668" s="6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6"/>
      <c r="L669" s="6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6"/>
      <c r="L670" s="6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6"/>
      <c r="L671" s="6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6"/>
      <c r="L672" s="6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6"/>
      <c r="L673" s="6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6"/>
      <c r="L674" s="6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6"/>
      <c r="L675" s="6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6"/>
      <c r="L676" s="6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6"/>
      <c r="L677" s="6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6"/>
      <c r="L678" s="6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6"/>
      <c r="L679" s="6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6"/>
      <c r="L680" s="6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6"/>
      <c r="L681" s="6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6"/>
      <c r="L682" s="6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6"/>
      <c r="L683" s="6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6"/>
      <c r="L684" s="6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6"/>
      <c r="L685" s="6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6"/>
      <c r="L686" s="6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6"/>
      <c r="L687" s="6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6"/>
      <c r="L688" s="6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6"/>
      <c r="L689" s="6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6"/>
      <c r="L690" s="6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6"/>
      <c r="L691" s="6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6"/>
      <c r="L692" s="6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6"/>
      <c r="L693" s="6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6"/>
      <c r="L694" s="6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6"/>
      <c r="L695" s="6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6"/>
      <c r="L696" s="6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6"/>
      <c r="L697" s="6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6"/>
      <c r="L698" s="6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6"/>
      <c r="L699" s="6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6"/>
      <c r="L700" s="6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6"/>
      <c r="L701" s="6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6"/>
      <c r="L702" s="6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6"/>
      <c r="L703" s="6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6"/>
      <c r="L704" s="6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6"/>
      <c r="L705" s="6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6"/>
      <c r="L706" s="6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6"/>
      <c r="L707" s="6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6"/>
      <c r="L708" s="6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6"/>
      <c r="L709" s="6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6"/>
      <c r="L710" s="6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6"/>
      <c r="L711" s="6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6"/>
      <c r="L712" s="6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6"/>
      <c r="L713" s="6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6"/>
      <c r="L714" s="6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6"/>
      <c r="L715" s="6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6"/>
      <c r="L716" s="6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6"/>
      <c r="L717" s="6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6"/>
      <c r="L718" s="6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6"/>
      <c r="L719" s="6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6"/>
      <c r="L720" s="6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6"/>
      <c r="L721" s="6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6"/>
      <c r="L722" s="6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6"/>
      <c r="L723" s="6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6"/>
      <c r="L724" s="6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6"/>
      <c r="L725" s="6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6"/>
      <c r="L726" s="6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6"/>
      <c r="L727" s="6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6"/>
      <c r="L728" s="6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6"/>
      <c r="L729" s="6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6"/>
      <c r="L730" s="6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6"/>
      <c r="L731" s="6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6"/>
      <c r="L732" s="6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6"/>
      <c r="L733" s="6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6"/>
      <c r="L734" s="6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6"/>
      <c r="L735" s="6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6"/>
      <c r="L736" s="6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6"/>
      <c r="L737" s="6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6"/>
      <c r="L738" s="6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6"/>
      <c r="L739" s="6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6"/>
      <c r="L740" s="6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6"/>
      <c r="L741" s="6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6"/>
      <c r="L742" s="6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6"/>
      <c r="L743" s="6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6"/>
      <c r="L744" s="6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6"/>
      <c r="L745" s="6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6"/>
      <c r="L746" s="6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6"/>
      <c r="L747" s="6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6"/>
      <c r="L748" s="6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6"/>
      <c r="L749" s="6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6"/>
      <c r="L750" s="6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6"/>
      <c r="L751" s="6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6"/>
      <c r="L752" s="6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6"/>
      <c r="L753" s="6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6"/>
      <c r="L754" s="6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6"/>
      <c r="L755" s="6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6"/>
      <c r="L756" s="6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6"/>
      <c r="L757" s="6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6"/>
      <c r="L758" s="6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6"/>
      <c r="L759" s="6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6"/>
      <c r="L760" s="6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6"/>
      <c r="L761" s="6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6"/>
      <c r="L762" s="6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6"/>
      <c r="L763" s="6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6"/>
      <c r="L764" s="6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6"/>
      <c r="L765" s="6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6"/>
      <c r="L766" s="6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6"/>
      <c r="L767" s="6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6"/>
      <c r="L768" s="6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6"/>
      <c r="L769" s="6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6"/>
      <c r="L770" s="6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6"/>
      <c r="L771" s="6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6"/>
      <c r="L772" s="6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6"/>
      <c r="L773" s="6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6"/>
      <c r="L774" s="6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6"/>
      <c r="L775" s="6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6"/>
      <c r="L776" s="6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6"/>
      <c r="L777" s="6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6"/>
      <c r="L778" s="6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6"/>
      <c r="L779" s="6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6"/>
      <c r="L780" s="6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6"/>
      <c r="L781" s="6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6"/>
      <c r="L782" s="6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6"/>
      <c r="L783" s="6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6"/>
      <c r="L784" s="6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6"/>
      <c r="L785" s="6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6"/>
      <c r="L786" s="6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6"/>
      <c r="L787" s="6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6"/>
      <c r="L788" s="6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6"/>
      <c r="L789" s="6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6"/>
      <c r="L790" s="6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6"/>
      <c r="L791" s="6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6"/>
      <c r="L792" s="6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6"/>
      <c r="L793" s="6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6"/>
      <c r="L794" s="6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6"/>
      <c r="L795" s="6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6"/>
      <c r="L796" s="6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6"/>
      <c r="L797" s="6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6"/>
      <c r="L798" s="6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6"/>
      <c r="L799" s="6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6"/>
      <c r="L800" s="6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6"/>
      <c r="L801" s="6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6"/>
      <c r="L802" s="6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6"/>
      <c r="L803" s="6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6"/>
      <c r="L804" s="6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6"/>
      <c r="L805" s="6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6"/>
      <c r="L806" s="6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6"/>
      <c r="L807" s="6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6"/>
      <c r="L808" s="6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6"/>
      <c r="L809" s="6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6"/>
      <c r="L810" s="6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6"/>
      <c r="L811" s="6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6"/>
      <c r="L812" s="6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6"/>
      <c r="L813" s="6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6"/>
      <c r="L814" s="6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6"/>
      <c r="L815" s="6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6"/>
      <c r="L816" s="6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6"/>
      <c r="L817" s="6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6"/>
      <c r="L818" s="6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6"/>
      <c r="L819" s="6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6"/>
      <c r="L820" s="6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6"/>
      <c r="L821" s="6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6"/>
      <c r="L822" s="6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6"/>
      <c r="L823" s="6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6"/>
      <c r="L824" s="6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6"/>
      <c r="L825" s="6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6"/>
      <c r="L826" s="6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6"/>
      <c r="L827" s="6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6"/>
      <c r="L828" s="6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6"/>
      <c r="L829" s="6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6"/>
      <c r="L830" s="6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6"/>
      <c r="L831" s="6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6"/>
      <c r="L832" s="6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6"/>
      <c r="L833" s="6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6"/>
      <c r="L834" s="6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6"/>
      <c r="L835" s="6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6"/>
      <c r="L836" s="6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6"/>
      <c r="L837" s="6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6"/>
      <c r="L838" s="6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6"/>
      <c r="L839" s="6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6"/>
      <c r="L840" s="6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6"/>
      <c r="L841" s="6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6"/>
      <c r="L842" s="6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6"/>
      <c r="L843" s="6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6"/>
      <c r="L844" s="6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6"/>
      <c r="L845" s="6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6"/>
      <c r="L846" s="6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6"/>
      <c r="L847" s="6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6"/>
      <c r="L848" s="6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6"/>
      <c r="L849" s="6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6"/>
      <c r="L850" s="6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6"/>
      <c r="L851" s="6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6"/>
      <c r="L852" s="6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6"/>
      <c r="L853" s="6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6"/>
      <c r="L854" s="6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6"/>
      <c r="L855" s="6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6"/>
      <c r="L856" s="6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6"/>
      <c r="L857" s="6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6"/>
      <c r="L858" s="6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6"/>
      <c r="L859" s="6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6"/>
      <c r="L860" s="6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6"/>
      <c r="L861" s="6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6"/>
      <c r="L862" s="6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6"/>
      <c r="L863" s="6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6"/>
      <c r="L864" s="6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6"/>
      <c r="L865" s="6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6"/>
      <c r="L866" s="6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6"/>
      <c r="L867" s="6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6"/>
      <c r="L868" s="6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6"/>
      <c r="L869" s="6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6"/>
      <c r="L870" s="6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6"/>
      <c r="L871" s="6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6"/>
      <c r="L872" s="6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6"/>
      <c r="L873" s="6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6"/>
      <c r="L874" s="6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6"/>
      <c r="L875" s="6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6"/>
      <c r="L876" s="6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6"/>
      <c r="L877" s="6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6"/>
      <c r="L878" s="6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6"/>
      <c r="L879" s="6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6"/>
      <c r="L880" s="6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6"/>
      <c r="L881" s="6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6"/>
      <c r="L882" s="6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6"/>
      <c r="L883" s="6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6"/>
      <c r="L884" s="6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6"/>
      <c r="L885" s="6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6"/>
      <c r="L886" s="6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6"/>
      <c r="L887" s="6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6"/>
      <c r="L888" s="6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6"/>
      <c r="L889" s="6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6"/>
      <c r="L890" s="6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6"/>
      <c r="L891" s="6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6"/>
      <c r="L892" s="6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6"/>
      <c r="L893" s="6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6"/>
      <c r="L894" s="6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6"/>
      <c r="L895" s="6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6"/>
      <c r="L896" s="6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6"/>
      <c r="L897" s="6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6"/>
      <c r="L898" s="6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6"/>
      <c r="L899" s="6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6"/>
      <c r="L900" s="6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6"/>
      <c r="L901" s="6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6"/>
      <c r="L902" s="6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6"/>
      <c r="L903" s="6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6"/>
      <c r="L904" s="6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6"/>
      <c r="L905" s="6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6"/>
      <c r="L906" s="6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6"/>
      <c r="L907" s="6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6"/>
      <c r="L908" s="6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6"/>
      <c r="L909" s="6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6"/>
      <c r="L910" s="6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6"/>
      <c r="L911" s="6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6"/>
      <c r="L912" s="6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6"/>
      <c r="L913" s="6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6"/>
      <c r="L914" s="6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6"/>
      <c r="L915" s="6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6"/>
      <c r="L916" s="6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6"/>
      <c r="L917" s="6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6"/>
      <c r="L918" s="6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6"/>
      <c r="L919" s="6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6"/>
      <c r="L920" s="6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6"/>
      <c r="L921" s="6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6"/>
      <c r="L922" s="6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6"/>
      <c r="L923" s="6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6"/>
      <c r="L924" s="6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6"/>
      <c r="L925" s="6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6"/>
      <c r="L926" s="6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6"/>
      <c r="L927" s="6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6"/>
      <c r="L928" s="6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6"/>
      <c r="L929" s="6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6"/>
      <c r="L930" s="6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6"/>
      <c r="L931" s="6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6"/>
      <c r="L932" s="6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6"/>
      <c r="L933" s="6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6"/>
      <c r="L934" s="6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6"/>
      <c r="L935" s="6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6"/>
      <c r="L936" s="6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6"/>
      <c r="L937" s="6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6"/>
      <c r="L938" s="6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6"/>
      <c r="L939" s="6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6"/>
      <c r="L940" s="6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6"/>
      <c r="L941" s="6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6"/>
      <c r="L942" s="6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6"/>
      <c r="L943" s="6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6"/>
      <c r="L944" s="6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6"/>
      <c r="L945" s="6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6"/>
      <c r="L946" s="6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6"/>
      <c r="L947" s="6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6"/>
      <c r="L948" s="6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6"/>
      <c r="L949" s="6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6"/>
      <c r="L950" s="6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6"/>
      <c r="L951" s="6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6"/>
      <c r="L952" s="6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6"/>
      <c r="L953" s="6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6"/>
      <c r="L954" s="6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6"/>
      <c r="L955" s="6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6"/>
      <c r="L956" s="6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6"/>
      <c r="L957" s="6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6"/>
      <c r="L958" s="6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6"/>
      <c r="L959" s="6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6"/>
      <c r="L960" s="6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6"/>
      <c r="L961" s="6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6"/>
      <c r="L962" s="6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6"/>
      <c r="L963" s="6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6"/>
      <c r="L964" s="6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6"/>
      <c r="L965" s="6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6"/>
      <c r="L966" s="6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6"/>
      <c r="L967" s="6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6"/>
      <c r="L968" s="6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6"/>
      <c r="L969" s="6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6"/>
      <c r="L970" s="6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6"/>
      <c r="L971" s="6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6"/>
      <c r="L972" s="6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6"/>
      <c r="L973" s="6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6"/>
      <c r="L974" s="6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6"/>
      <c r="L975" s="6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6"/>
      <c r="L976" s="6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6"/>
      <c r="L977" s="6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6"/>
      <c r="L978" s="6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6"/>
      <c r="L979" s="6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6"/>
      <c r="L980" s="6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6"/>
      <c r="L981" s="6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6"/>
      <c r="L982" s="6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6"/>
      <c r="L983" s="6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6"/>
      <c r="L984" s="6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6"/>
      <c r="L985" s="6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6"/>
      <c r="L986" s="6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6"/>
      <c r="L987" s="6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6"/>
      <c r="L988" s="6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6"/>
      <c r="L989" s="6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6"/>
      <c r="L990" s="6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6"/>
      <c r="L991" s="6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6"/>
      <c r="L992" s="6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 customHeight="1" x14ac:dyDescent="0.2">
      <c r="A993" s="5"/>
      <c r="J993" s="5"/>
      <c r="K993" s="6"/>
      <c r="L993" s="6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 customHeight="1" x14ac:dyDescent="0.2">
      <c r="A994" s="5"/>
      <c r="J994" s="5"/>
      <c r="K994" s="6"/>
      <c r="L994" s="6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 customHeight="1" x14ac:dyDescent="0.2">
      <c r="A995" s="5"/>
      <c r="J995" s="5"/>
      <c r="K995" s="6"/>
      <c r="L995" s="6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 customHeight="1" x14ac:dyDescent="0.2">
      <c r="A996" s="5"/>
      <c r="J996" s="5"/>
      <c r="K996" s="6"/>
      <c r="L996" s="6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 customHeight="1" x14ac:dyDescent="0.2">
      <c r="A997" s="5"/>
      <c r="J997" s="5"/>
      <c r="K997" s="6"/>
      <c r="L997" s="6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 customHeight="1" x14ac:dyDescent="0.2">
      <c r="A998" s="5"/>
      <c r="J998" s="5"/>
      <c r="K998" s="6"/>
      <c r="L998" s="6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 customHeight="1" x14ac:dyDescent="0.2">
      <c r="A999" s="5"/>
      <c r="J999" s="5"/>
      <c r="K999" s="6"/>
      <c r="L999" s="6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.75" customHeight="1" x14ac:dyDescent="0.2">
      <c r="A1000" s="5"/>
      <c r="J1000" s="5"/>
      <c r="K1000" s="6"/>
      <c r="L1000" s="6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5">
    <mergeCell ref="G7:I7"/>
    <mergeCell ref="B20:C20"/>
    <mergeCell ref="B21:C21"/>
    <mergeCell ref="B22:C22"/>
    <mergeCell ref="B23:C26"/>
  </mergeCells>
  <phoneticPr fontId="18" type="noConversion"/>
  <conditionalFormatting sqref="B8:F8 D17:F17">
    <cfRule type="expression" dxfId="2" priority="1">
      <formula>AND(B$17=MIN($D$17:$F$17),B$17&lt;&gt;0)</formula>
    </cfRule>
  </conditionalFormatting>
  <conditionalFormatting sqref="D9:F16">
    <cfRule type="expression" dxfId="1" priority="10">
      <formula>AND(D$17=MIN($D$17:$F$17),D$17&lt;&gt;0)</formula>
    </cfRule>
  </conditionalFormatting>
  <pageMargins left="0.7" right="0.7" top="0.75" bottom="0.75" header="0" footer="0"/>
  <pageSetup orientation="portrait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1000"/>
  <sheetViews>
    <sheetView workbookViewId="0"/>
  </sheetViews>
  <sheetFormatPr baseColWidth="10" defaultColWidth="16.83203125" defaultRowHeight="15" customHeight="1" x14ac:dyDescent="0.2"/>
  <cols>
    <col min="1" max="1" width="10.83203125" customWidth="1"/>
    <col min="2" max="2" width="19.83203125" customWidth="1"/>
    <col min="3" max="3" width="10.83203125" customWidth="1"/>
    <col min="4" max="9" width="18.5" customWidth="1"/>
    <col min="10" max="26" width="10.83203125" customWidth="1"/>
  </cols>
  <sheetData>
    <row r="1" spans="2:9" ht="11.25" customHeight="1" x14ac:dyDescent="0.2"/>
    <row r="2" spans="2:9" ht="11.25" customHeight="1" x14ac:dyDescent="0.2"/>
    <row r="3" spans="2:9" ht="11.25" customHeight="1" x14ac:dyDescent="0.2"/>
    <row r="4" spans="2:9" ht="11.25" customHeight="1" x14ac:dyDescent="0.2"/>
    <row r="5" spans="2:9" ht="11.25" customHeight="1" x14ac:dyDescent="0.2"/>
    <row r="6" spans="2:9" ht="11.25" customHeight="1" x14ac:dyDescent="0.2"/>
    <row r="7" spans="2:9" ht="11.25" customHeight="1" x14ac:dyDescent="0.2">
      <c r="B7" s="44" t="s">
        <v>16</v>
      </c>
      <c r="C7" s="45">
        <v>1</v>
      </c>
      <c r="D7" s="44">
        <v>498</v>
      </c>
      <c r="E7" s="44">
        <v>420</v>
      </c>
      <c r="F7" s="44">
        <v>450</v>
      </c>
      <c r="G7" s="44">
        <v>230</v>
      </c>
      <c r="H7" s="44">
        <v>600</v>
      </c>
      <c r="I7" s="44">
        <v>520</v>
      </c>
    </row>
    <row r="8" spans="2:9" ht="11.25" customHeight="1" x14ac:dyDescent="0.2">
      <c r="B8" s="44" t="s">
        <v>17</v>
      </c>
      <c r="C8" s="45">
        <v>2</v>
      </c>
      <c r="D8" s="44">
        <v>450</v>
      </c>
      <c r="E8" s="44">
        <v>220</v>
      </c>
      <c r="F8" s="44">
        <v>405</v>
      </c>
      <c r="G8" s="44">
        <v>495</v>
      </c>
      <c r="H8" s="44">
        <v>540</v>
      </c>
      <c r="I8" s="44">
        <v>200</v>
      </c>
    </row>
    <row r="9" spans="2:9" ht="11.25" customHeight="1" x14ac:dyDescent="0.2">
      <c r="B9" s="44" t="s">
        <v>18</v>
      </c>
      <c r="C9" s="45">
        <v>2</v>
      </c>
      <c r="D9" s="44">
        <v>650</v>
      </c>
      <c r="E9" s="44">
        <v>620</v>
      </c>
      <c r="F9" s="44">
        <v>666</v>
      </c>
      <c r="G9" s="44">
        <v>400</v>
      </c>
      <c r="H9" s="44">
        <v>648</v>
      </c>
      <c r="I9" s="44">
        <v>452.4</v>
      </c>
    </row>
    <row r="10" spans="2:9" ht="11.25" customHeight="1" x14ac:dyDescent="0.2">
      <c r="B10" s="44" t="s">
        <v>19</v>
      </c>
      <c r="C10" s="45">
        <v>1</v>
      </c>
      <c r="D10" s="44">
        <v>585</v>
      </c>
      <c r="E10" s="44">
        <v>558</v>
      </c>
      <c r="F10" s="44">
        <v>320</v>
      </c>
      <c r="G10" s="44">
        <v>360</v>
      </c>
      <c r="H10" s="44">
        <v>583.20000000000005</v>
      </c>
      <c r="I10" s="44">
        <v>407.16</v>
      </c>
    </row>
    <row r="11" spans="2:9" ht="11.25" customHeight="1" x14ac:dyDescent="0.2">
      <c r="B11" s="44" t="s">
        <v>20</v>
      </c>
      <c r="C11" s="45">
        <v>3</v>
      </c>
      <c r="D11" s="44">
        <v>526.5</v>
      </c>
      <c r="E11" s="44">
        <v>502.2</v>
      </c>
      <c r="F11" s="44">
        <v>539.46</v>
      </c>
      <c r="G11" s="44">
        <v>300</v>
      </c>
      <c r="H11" s="44">
        <v>500</v>
      </c>
      <c r="I11" s="44">
        <v>366.44</v>
      </c>
    </row>
    <row r="12" spans="2:9" ht="11.25" customHeight="1" x14ac:dyDescent="0.2">
      <c r="B12" s="44" t="s">
        <v>21</v>
      </c>
      <c r="C12" s="45">
        <v>1</v>
      </c>
      <c r="D12" s="44">
        <v>473.8</v>
      </c>
      <c r="E12" s="44">
        <v>200</v>
      </c>
      <c r="F12" s="44">
        <v>485.51</v>
      </c>
      <c r="G12" s="44">
        <v>291.60000000000002</v>
      </c>
      <c r="H12" s="44">
        <v>270</v>
      </c>
      <c r="I12" s="44">
        <v>220</v>
      </c>
    </row>
    <row r="13" spans="2:9" ht="11.25" customHeight="1" x14ac:dyDescent="0.2"/>
    <row r="14" spans="2:9" ht="11.25" customHeight="1" x14ac:dyDescent="0.2"/>
    <row r="15" spans="2:9" ht="11.25" customHeight="1" x14ac:dyDescent="0.2"/>
    <row r="16" spans="2:9" ht="11.25" customHeight="1" x14ac:dyDescent="0.2"/>
    <row r="17" spans="2:9" ht="11.25" customHeight="1" x14ac:dyDescent="0.2"/>
    <row r="18" spans="2:9" ht="11.25" customHeight="1" x14ac:dyDescent="0.2"/>
    <row r="19" spans="2:9" ht="11.25" customHeight="1" x14ac:dyDescent="0.2">
      <c r="D19" s="27">
        <v>30</v>
      </c>
      <c r="E19" s="28">
        <v>10</v>
      </c>
      <c r="F19" s="28">
        <v>15</v>
      </c>
      <c r="G19" s="28">
        <v>15</v>
      </c>
      <c r="H19" s="28">
        <v>15</v>
      </c>
      <c r="I19" s="28">
        <v>10</v>
      </c>
    </row>
    <row r="20" spans="2:9" ht="11.25" customHeight="1" x14ac:dyDescent="0.2">
      <c r="D20" s="29">
        <v>10</v>
      </c>
      <c r="E20" s="30">
        <v>10</v>
      </c>
      <c r="F20" s="30">
        <v>10</v>
      </c>
      <c r="G20" s="28" t="s">
        <v>22</v>
      </c>
      <c r="H20" s="30">
        <v>5</v>
      </c>
      <c r="I20" s="30" t="s">
        <v>22</v>
      </c>
    </row>
    <row r="21" spans="2:9" ht="11.25" customHeight="1" x14ac:dyDescent="0.2">
      <c r="D21" s="31" t="s">
        <v>23</v>
      </c>
      <c r="E21" s="32" t="s">
        <v>23</v>
      </c>
      <c r="F21" s="32" t="s">
        <v>24</v>
      </c>
      <c r="G21" s="32" t="s">
        <v>25</v>
      </c>
      <c r="H21" s="32" t="s">
        <v>24</v>
      </c>
      <c r="I21" s="32" t="s">
        <v>24</v>
      </c>
    </row>
    <row r="22" spans="2:9" ht="11.25" customHeight="1" x14ac:dyDescent="0.2">
      <c r="D22" s="33" t="s">
        <v>26</v>
      </c>
      <c r="E22" s="34" t="s">
        <v>26</v>
      </c>
      <c r="F22" s="34" t="s">
        <v>27</v>
      </c>
      <c r="G22" s="34" t="s">
        <v>24</v>
      </c>
      <c r="H22" s="34" t="s">
        <v>27</v>
      </c>
      <c r="I22" s="34" t="s">
        <v>27</v>
      </c>
    </row>
    <row r="23" spans="2:9" ht="11.25" customHeight="1" x14ac:dyDescent="0.2">
      <c r="D23" s="35"/>
      <c r="E23" s="36"/>
      <c r="F23" s="36"/>
      <c r="G23" s="36"/>
      <c r="H23" s="36"/>
      <c r="I23" s="36"/>
    </row>
    <row r="24" spans="2:9" ht="11.25" customHeight="1" x14ac:dyDescent="0.2">
      <c r="D24" s="37"/>
      <c r="E24" s="38"/>
      <c r="F24" s="38"/>
      <c r="G24" s="38"/>
      <c r="H24" s="38"/>
      <c r="I24" s="38"/>
    </row>
    <row r="25" spans="2:9" ht="11.25" customHeight="1" x14ac:dyDescent="0.2"/>
    <row r="26" spans="2:9" ht="11.25" customHeight="1" x14ac:dyDescent="0.2"/>
    <row r="27" spans="2:9" ht="11.25" customHeight="1" x14ac:dyDescent="0.2"/>
    <row r="28" spans="2:9" ht="11.25" customHeight="1" x14ac:dyDescent="0.2">
      <c r="B28" s="44" t="s">
        <v>28</v>
      </c>
      <c r="C28" s="45">
        <v>1</v>
      </c>
      <c r="D28" s="44">
        <v>340</v>
      </c>
      <c r="E28" s="44">
        <v>330</v>
      </c>
      <c r="F28" s="44">
        <v>440</v>
      </c>
      <c r="G28" s="44">
        <v>400</v>
      </c>
      <c r="H28" s="44">
        <v>320</v>
      </c>
      <c r="I28" s="44">
        <v>330</v>
      </c>
    </row>
    <row r="29" spans="2:9" ht="11.25" customHeight="1" x14ac:dyDescent="0.2">
      <c r="B29" s="44" t="s">
        <v>29</v>
      </c>
      <c r="C29" s="45">
        <v>1</v>
      </c>
      <c r="D29" s="44">
        <v>220</v>
      </c>
      <c r="E29" s="44">
        <v>230</v>
      </c>
      <c r="F29" s="44">
        <v>240</v>
      </c>
      <c r="G29" s="44">
        <v>220</v>
      </c>
      <c r="H29" s="44">
        <v>219</v>
      </c>
      <c r="I29" s="44">
        <v>218</v>
      </c>
    </row>
    <row r="30" spans="2:9" ht="11.25" customHeight="1" x14ac:dyDescent="0.2">
      <c r="B30" s="44" t="s">
        <v>30</v>
      </c>
      <c r="C30" s="45">
        <v>2</v>
      </c>
      <c r="D30" s="44">
        <v>560</v>
      </c>
      <c r="E30" s="44">
        <v>580</v>
      </c>
      <c r="F30" s="44">
        <v>550</v>
      </c>
      <c r="G30" s="44">
        <v>520</v>
      </c>
      <c r="H30" s="44">
        <v>551</v>
      </c>
      <c r="I30" s="44">
        <v>550</v>
      </c>
    </row>
    <row r="31" spans="2:9" ht="11.25" customHeight="1" x14ac:dyDescent="0.2"/>
    <row r="32" spans="2:9" ht="11.25" customHeight="1" x14ac:dyDescent="0.2"/>
    <row r="33" spans="2:2" ht="11.25" customHeight="1" x14ac:dyDescent="0.2"/>
    <row r="34" spans="2:2" ht="11.25" customHeight="1" x14ac:dyDescent="0.2"/>
    <row r="35" spans="2:2" ht="11.25" customHeight="1" x14ac:dyDescent="0.2">
      <c r="B35" s="46" t="s">
        <v>31</v>
      </c>
    </row>
    <row r="36" spans="2:2" ht="11.25" customHeight="1" x14ac:dyDescent="0.2">
      <c r="B36" s="47">
        <v>250</v>
      </c>
    </row>
    <row r="37" spans="2:2" ht="11.25" customHeight="1" x14ac:dyDescent="0.2">
      <c r="B37" s="48">
        <v>440</v>
      </c>
    </row>
    <row r="38" spans="2:2" ht="11.25" customHeight="1" x14ac:dyDescent="0.2">
      <c r="B38" s="48">
        <v>440</v>
      </c>
    </row>
    <row r="39" spans="2:2" ht="11.25" customHeight="1" x14ac:dyDescent="0.2">
      <c r="B39" s="48">
        <v>350</v>
      </c>
    </row>
    <row r="40" spans="2:2" ht="11.25" customHeight="1" x14ac:dyDescent="0.2">
      <c r="B40" s="48">
        <v>420</v>
      </c>
    </row>
    <row r="41" spans="2:2" ht="11.25" customHeight="1" x14ac:dyDescent="0.2">
      <c r="B41" s="48">
        <v>199</v>
      </c>
    </row>
    <row r="42" spans="2:2" ht="11.25" customHeight="1" x14ac:dyDescent="0.2"/>
    <row r="43" spans="2:2" ht="11.25" customHeight="1" x14ac:dyDescent="0.2"/>
    <row r="44" spans="2:2" ht="11.25" customHeight="1" x14ac:dyDescent="0.2"/>
    <row r="45" spans="2:2" ht="11.25" customHeight="1" x14ac:dyDescent="0.2"/>
    <row r="46" spans="2:2" ht="11.25" customHeight="1" x14ac:dyDescent="0.2"/>
    <row r="47" spans="2:2" ht="11.25" customHeight="1" x14ac:dyDescent="0.2"/>
    <row r="48" spans="2:2" ht="11.25" customHeight="1" x14ac:dyDescent="0.2"/>
    <row r="49" ht="11.25" customHeight="1" x14ac:dyDescent="0.2"/>
    <row r="50" ht="11.25" customHeight="1" x14ac:dyDescent="0.2"/>
    <row r="51" ht="11.25" customHeight="1" x14ac:dyDescent="0.2"/>
    <row r="52" ht="11.25" customHeight="1" x14ac:dyDescent="0.2"/>
    <row r="53" ht="11.25" customHeight="1" x14ac:dyDescent="0.2"/>
    <row r="54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  <row r="75" ht="11.25" customHeight="1" x14ac:dyDescent="0.2"/>
    <row r="76" ht="11.25" customHeight="1" x14ac:dyDescent="0.2"/>
    <row r="77" ht="11.25" customHeight="1" x14ac:dyDescent="0.2"/>
    <row r="78" ht="11.25" customHeight="1" x14ac:dyDescent="0.2"/>
    <row r="79" ht="11.25" customHeight="1" x14ac:dyDescent="0.2"/>
    <row r="80" ht="11.25" customHeight="1" x14ac:dyDescent="0.2"/>
    <row r="81" ht="11.25" customHeight="1" x14ac:dyDescent="0.2"/>
    <row r="82" ht="11.25" customHeight="1" x14ac:dyDescent="0.2"/>
    <row r="83" ht="11.25" customHeight="1" x14ac:dyDescent="0.2"/>
    <row r="84" ht="11.25" customHeight="1" x14ac:dyDescent="0.2"/>
    <row r="85" ht="11.25" customHeight="1" x14ac:dyDescent="0.2"/>
    <row r="86" ht="11.25" customHeight="1" x14ac:dyDescent="0.2"/>
    <row r="87" ht="11.25" customHeight="1" x14ac:dyDescent="0.2"/>
    <row r="88" ht="11.25" customHeight="1" x14ac:dyDescent="0.2"/>
    <row r="89" ht="11.25" customHeight="1" x14ac:dyDescent="0.2"/>
    <row r="90" ht="11.25" customHeight="1" x14ac:dyDescent="0.2"/>
    <row r="91" ht="11.25" customHeight="1" x14ac:dyDescent="0.2"/>
    <row r="92" ht="11.25" customHeight="1" x14ac:dyDescent="0.2"/>
    <row r="93" ht="11.25" customHeight="1" x14ac:dyDescent="0.2"/>
    <row r="94" ht="11.25" customHeight="1" x14ac:dyDescent="0.2"/>
    <row r="95" ht="11.25" customHeight="1" x14ac:dyDescent="0.2"/>
    <row r="96" ht="11.25" customHeight="1" x14ac:dyDescent="0.2"/>
    <row r="97" ht="11.25" customHeight="1" x14ac:dyDescent="0.2"/>
    <row r="98" ht="11.25" customHeight="1" x14ac:dyDescent="0.2"/>
    <row r="99" ht="11.25" customHeight="1" x14ac:dyDescent="0.2"/>
    <row r="100" ht="11.25" customHeight="1" x14ac:dyDescent="0.2"/>
    <row r="101" ht="11.25" customHeight="1" x14ac:dyDescent="0.2"/>
    <row r="102" ht="11.25" customHeight="1" x14ac:dyDescent="0.2"/>
    <row r="103" ht="11.25" customHeight="1" x14ac:dyDescent="0.2"/>
    <row r="104" ht="11.25" customHeight="1" x14ac:dyDescent="0.2"/>
    <row r="105" ht="11.25" customHeight="1" x14ac:dyDescent="0.2"/>
    <row r="106" ht="11.25" customHeight="1" x14ac:dyDescent="0.2"/>
    <row r="107" ht="11.25" customHeight="1" x14ac:dyDescent="0.2"/>
    <row r="108" ht="11.25" customHeight="1" x14ac:dyDescent="0.2"/>
    <row r="109" ht="11.25" customHeight="1" x14ac:dyDescent="0.2"/>
    <row r="110" ht="11.25" customHeight="1" x14ac:dyDescent="0.2"/>
    <row r="111" ht="11.25" customHeight="1" x14ac:dyDescent="0.2"/>
    <row r="112" ht="11.25" customHeight="1" x14ac:dyDescent="0.2"/>
    <row r="113" ht="11.25" customHeight="1" x14ac:dyDescent="0.2"/>
    <row r="114" ht="11.25" customHeight="1" x14ac:dyDescent="0.2"/>
    <row r="115" ht="11.25" customHeight="1" x14ac:dyDescent="0.2"/>
    <row r="116" ht="11.25" customHeight="1" x14ac:dyDescent="0.2"/>
    <row r="117" ht="11.25" customHeight="1" x14ac:dyDescent="0.2"/>
    <row r="118" ht="11.25" customHeight="1" x14ac:dyDescent="0.2"/>
    <row r="119" ht="11.25" customHeight="1" x14ac:dyDescent="0.2"/>
    <row r="120" ht="11.25" customHeight="1" x14ac:dyDescent="0.2"/>
    <row r="121" ht="11.25" customHeight="1" x14ac:dyDescent="0.2"/>
    <row r="122" ht="11.25" customHeight="1" x14ac:dyDescent="0.2"/>
    <row r="123" ht="11.25" customHeight="1" x14ac:dyDescent="0.2"/>
    <row r="124" ht="11.25" customHeight="1" x14ac:dyDescent="0.2"/>
    <row r="125" ht="11.25" customHeight="1" x14ac:dyDescent="0.2"/>
    <row r="126" ht="11.25" customHeight="1" x14ac:dyDescent="0.2"/>
    <row r="127" ht="11.25" customHeight="1" x14ac:dyDescent="0.2"/>
    <row r="128" ht="11.25" customHeight="1" x14ac:dyDescent="0.2"/>
    <row r="129" ht="11.25" customHeight="1" x14ac:dyDescent="0.2"/>
    <row r="130" ht="11.25" customHeight="1" x14ac:dyDescent="0.2"/>
    <row r="131" ht="11.25" customHeight="1" x14ac:dyDescent="0.2"/>
    <row r="132" ht="11.25" customHeight="1" x14ac:dyDescent="0.2"/>
    <row r="133" ht="11.25" customHeight="1" x14ac:dyDescent="0.2"/>
    <row r="134" ht="11.25" customHeight="1" x14ac:dyDescent="0.2"/>
    <row r="135" ht="11.25" customHeight="1" x14ac:dyDescent="0.2"/>
    <row r="136" ht="11.25" customHeight="1" x14ac:dyDescent="0.2"/>
    <row r="137" ht="11.25" customHeight="1" x14ac:dyDescent="0.2"/>
    <row r="138" ht="11.25" customHeight="1" x14ac:dyDescent="0.2"/>
    <row r="139" ht="11.25" customHeight="1" x14ac:dyDescent="0.2"/>
    <row r="140" ht="11.25" customHeight="1" x14ac:dyDescent="0.2"/>
    <row r="141" ht="11.25" customHeight="1" x14ac:dyDescent="0.2"/>
    <row r="142" ht="11.25" customHeight="1" x14ac:dyDescent="0.2"/>
    <row r="143" ht="11.25" customHeight="1" x14ac:dyDescent="0.2"/>
    <row r="144" ht="11.25" customHeight="1" x14ac:dyDescent="0.2"/>
    <row r="145" ht="11.25" customHeight="1" x14ac:dyDescent="0.2"/>
    <row r="146" ht="11.25" customHeight="1" x14ac:dyDescent="0.2"/>
    <row r="147" ht="11.25" customHeight="1" x14ac:dyDescent="0.2"/>
    <row r="148" ht="11.25" customHeight="1" x14ac:dyDescent="0.2"/>
    <row r="149" ht="11.25" customHeight="1" x14ac:dyDescent="0.2"/>
    <row r="150" ht="11.25" customHeight="1" x14ac:dyDescent="0.2"/>
    <row r="151" ht="11.25" customHeight="1" x14ac:dyDescent="0.2"/>
    <row r="152" ht="11.25" customHeight="1" x14ac:dyDescent="0.2"/>
    <row r="153" ht="11.25" customHeight="1" x14ac:dyDescent="0.2"/>
    <row r="154" ht="11.25" customHeight="1" x14ac:dyDescent="0.2"/>
    <row r="155" ht="11.25" customHeight="1" x14ac:dyDescent="0.2"/>
    <row r="156" ht="11.25" customHeight="1" x14ac:dyDescent="0.2"/>
    <row r="157" ht="11.25" customHeight="1" x14ac:dyDescent="0.2"/>
    <row r="158" ht="11.25" customHeight="1" x14ac:dyDescent="0.2"/>
    <row r="159" ht="11.25" customHeight="1" x14ac:dyDescent="0.2"/>
    <row r="160" ht="11.25" customHeight="1" x14ac:dyDescent="0.2"/>
    <row r="161" ht="11.25" customHeight="1" x14ac:dyDescent="0.2"/>
    <row r="162" ht="11.25" customHeight="1" x14ac:dyDescent="0.2"/>
    <row r="163" ht="11.25" customHeight="1" x14ac:dyDescent="0.2"/>
    <row r="164" ht="11.25" customHeight="1" x14ac:dyDescent="0.2"/>
    <row r="165" ht="11.25" customHeight="1" x14ac:dyDescent="0.2"/>
    <row r="166" ht="11.25" customHeight="1" x14ac:dyDescent="0.2"/>
    <row r="167" ht="11.25" customHeight="1" x14ac:dyDescent="0.2"/>
    <row r="168" ht="11.25" customHeight="1" x14ac:dyDescent="0.2"/>
    <row r="169" ht="11.25" customHeight="1" x14ac:dyDescent="0.2"/>
    <row r="170" ht="11.25" customHeight="1" x14ac:dyDescent="0.2"/>
    <row r="171" ht="11.25" customHeight="1" x14ac:dyDescent="0.2"/>
    <row r="172" ht="11.25" customHeight="1" x14ac:dyDescent="0.2"/>
    <row r="173" ht="11.25" customHeight="1" x14ac:dyDescent="0.2"/>
    <row r="174" ht="11.25" customHeight="1" x14ac:dyDescent="0.2"/>
    <row r="175" ht="11.25" customHeight="1" x14ac:dyDescent="0.2"/>
    <row r="176" ht="11.25" customHeight="1" x14ac:dyDescent="0.2"/>
    <row r="177" ht="11.25" customHeight="1" x14ac:dyDescent="0.2"/>
    <row r="178" ht="11.25" customHeight="1" x14ac:dyDescent="0.2"/>
    <row r="179" ht="11.25" customHeight="1" x14ac:dyDescent="0.2"/>
    <row r="180" ht="11.25" customHeight="1" x14ac:dyDescent="0.2"/>
    <row r="181" ht="11.25" customHeight="1" x14ac:dyDescent="0.2"/>
    <row r="182" ht="11.25" customHeight="1" x14ac:dyDescent="0.2"/>
    <row r="183" ht="11.25" customHeight="1" x14ac:dyDescent="0.2"/>
    <row r="184" ht="11.25" customHeight="1" x14ac:dyDescent="0.2"/>
    <row r="185" ht="11.25" customHeight="1" x14ac:dyDescent="0.2"/>
    <row r="186" ht="11.25" customHeight="1" x14ac:dyDescent="0.2"/>
    <row r="187" ht="11.25" customHeight="1" x14ac:dyDescent="0.2"/>
    <row r="188" ht="11.25" customHeight="1" x14ac:dyDescent="0.2"/>
    <row r="189" ht="11.25" customHeight="1" x14ac:dyDescent="0.2"/>
    <row r="190" ht="11.25" customHeight="1" x14ac:dyDescent="0.2"/>
    <row r="191" ht="11.25" customHeight="1" x14ac:dyDescent="0.2"/>
    <row r="192" ht="11.25" customHeight="1" x14ac:dyDescent="0.2"/>
    <row r="193" ht="11.25" customHeight="1" x14ac:dyDescent="0.2"/>
    <row r="194" ht="11.25" customHeight="1" x14ac:dyDescent="0.2"/>
    <row r="195" ht="11.25" customHeight="1" x14ac:dyDescent="0.2"/>
    <row r="196" ht="11.25" customHeight="1" x14ac:dyDescent="0.2"/>
    <row r="197" ht="11.25" customHeight="1" x14ac:dyDescent="0.2"/>
    <row r="198" ht="11.25" customHeight="1" x14ac:dyDescent="0.2"/>
    <row r="199" ht="11.25" customHeight="1" x14ac:dyDescent="0.2"/>
    <row r="200" ht="11.25" customHeight="1" x14ac:dyDescent="0.2"/>
    <row r="201" ht="11.25" customHeight="1" x14ac:dyDescent="0.2"/>
    <row r="202" ht="11.25" customHeight="1" x14ac:dyDescent="0.2"/>
    <row r="203" ht="11.25" customHeight="1" x14ac:dyDescent="0.2"/>
    <row r="204" ht="11.25" customHeight="1" x14ac:dyDescent="0.2"/>
    <row r="205" ht="11.25" customHeight="1" x14ac:dyDescent="0.2"/>
    <row r="206" ht="11.25" customHeight="1" x14ac:dyDescent="0.2"/>
    <row r="207" ht="11.25" customHeight="1" x14ac:dyDescent="0.2"/>
    <row r="208" ht="11.25" customHeight="1" x14ac:dyDescent="0.2"/>
    <row r="209" ht="11.25" customHeight="1" x14ac:dyDescent="0.2"/>
    <row r="210" ht="11.25" customHeight="1" x14ac:dyDescent="0.2"/>
    <row r="211" ht="11.25" customHeight="1" x14ac:dyDescent="0.2"/>
    <row r="212" ht="11.25" customHeight="1" x14ac:dyDescent="0.2"/>
    <row r="213" ht="11.25" customHeight="1" x14ac:dyDescent="0.2"/>
    <row r="214" ht="11.25" customHeight="1" x14ac:dyDescent="0.2"/>
    <row r="215" ht="11.25" customHeight="1" x14ac:dyDescent="0.2"/>
    <row r="216" ht="11.25" customHeight="1" x14ac:dyDescent="0.2"/>
    <row r="217" ht="11.25" customHeight="1" x14ac:dyDescent="0.2"/>
    <row r="218" ht="11.25" customHeight="1" x14ac:dyDescent="0.2"/>
    <row r="219" ht="11.25" customHeight="1" x14ac:dyDescent="0.2"/>
    <row r="220" ht="11.25" customHeight="1" x14ac:dyDescent="0.2"/>
    <row r="221" ht="11.25" customHeight="1" x14ac:dyDescent="0.2"/>
    <row r="222" ht="11.25" customHeight="1" x14ac:dyDescent="0.2"/>
    <row r="223" ht="11.25" customHeight="1" x14ac:dyDescent="0.2"/>
    <row r="224" ht="11.25" customHeight="1" x14ac:dyDescent="0.2"/>
    <row r="225" ht="11.25" customHeight="1" x14ac:dyDescent="0.2"/>
    <row r="226" ht="11.25" customHeight="1" x14ac:dyDescent="0.2"/>
    <row r="227" ht="11.25" customHeight="1" x14ac:dyDescent="0.2"/>
    <row r="228" ht="11.25" customHeight="1" x14ac:dyDescent="0.2"/>
    <row r="229" ht="11.25" customHeight="1" x14ac:dyDescent="0.2"/>
    <row r="230" ht="11.25" customHeight="1" x14ac:dyDescent="0.2"/>
    <row r="231" ht="11.25" customHeight="1" x14ac:dyDescent="0.2"/>
    <row r="232" ht="11.25" customHeight="1" x14ac:dyDescent="0.2"/>
    <row r="233" ht="11.25" customHeight="1" x14ac:dyDescent="0.2"/>
    <row r="234" ht="11.25" customHeight="1" x14ac:dyDescent="0.2"/>
    <row r="235" ht="11.25" customHeight="1" x14ac:dyDescent="0.2"/>
    <row r="236" ht="11.25" customHeight="1" x14ac:dyDescent="0.2"/>
    <row r="237" ht="11.25" customHeight="1" x14ac:dyDescent="0.2"/>
    <row r="238" ht="11.25" customHeight="1" x14ac:dyDescent="0.2"/>
    <row r="239" ht="11.25" customHeight="1" x14ac:dyDescent="0.2"/>
    <row r="240" ht="11.25" customHeight="1" x14ac:dyDescent="0.2"/>
    <row r="241" ht="11.25" customHeight="1" x14ac:dyDescent="0.2"/>
    <row r="242" ht="11.25" customHeight="1" x14ac:dyDescent="0.2"/>
    <row r="243" ht="11.25" customHeight="1" x14ac:dyDescent="0.2"/>
    <row r="244" ht="11.25" customHeight="1" x14ac:dyDescent="0.2"/>
    <row r="245" ht="11.25" customHeight="1" x14ac:dyDescent="0.2"/>
    <row r="246" ht="11.25" customHeight="1" x14ac:dyDescent="0.2"/>
    <row r="247" ht="11.25" customHeight="1" x14ac:dyDescent="0.2"/>
    <row r="248" ht="11.25" customHeight="1" x14ac:dyDescent="0.2"/>
    <row r="249" ht="11.25" customHeight="1" x14ac:dyDescent="0.2"/>
    <row r="250" ht="11.25" customHeight="1" x14ac:dyDescent="0.2"/>
    <row r="251" ht="11.25" customHeight="1" x14ac:dyDescent="0.2"/>
    <row r="252" ht="11.25" customHeight="1" x14ac:dyDescent="0.2"/>
    <row r="253" ht="11.25" customHeight="1" x14ac:dyDescent="0.2"/>
    <row r="254" ht="11.25" customHeight="1" x14ac:dyDescent="0.2"/>
    <row r="255" ht="11.25" customHeight="1" x14ac:dyDescent="0.2"/>
    <row r="256" ht="11.25" customHeight="1" x14ac:dyDescent="0.2"/>
    <row r="257" ht="11.25" customHeight="1" x14ac:dyDescent="0.2"/>
    <row r="258" ht="11.25" customHeight="1" x14ac:dyDescent="0.2"/>
    <row r="259" ht="11.25" customHeight="1" x14ac:dyDescent="0.2"/>
    <row r="260" ht="11.25" customHeight="1" x14ac:dyDescent="0.2"/>
    <row r="261" ht="11.25" customHeight="1" x14ac:dyDescent="0.2"/>
    <row r="262" ht="11.25" customHeight="1" x14ac:dyDescent="0.2"/>
    <row r="263" ht="11.25" customHeight="1" x14ac:dyDescent="0.2"/>
    <row r="264" ht="11.25" customHeight="1" x14ac:dyDescent="0.2"/>
    <row r="265" ht="11.25" customHeight="1" x14ac:dyDescent="0.2"/>
    <row r="266" ht="11.25" customHeight="1" x14ac:dyDescent="0.2"/>
    <row r="267" ht="11.25" customHeight="1" x14ac:dyDescent="0.2"/>
    <row r="268" ht="11.25" customHeight="1" x14ac:dyDescent="0.2"/>
    <row r="269" ht="11.25" customHeight="1" x14ac:dyDescent="0.2"/>
    <row r="270" ht="11.25" customHeight="1" x14ac:dyDescent="0.2"/>
    <row r="271" ht="11.25" customHeight="1" x14ac:dyDescent="0.2"/>
    <row r="272" ht="11.25" customHeight="1" x14ac:dyDescent="0.2"/>
    <row r="273" ht="11.25" customHeight="1" x14ac:dyDescent="0.2"/>
    <row r="274" ht="11.25" customHeight="1" x14ac:dyDescent="0.2"/>
    <row r="275" ht="11.25" customHeight="1" x14ac:dyDescent="0.2"/>
    <row r="276" ht="11.25" customHeight="1" x14ac:dyDescent="0.2"/>
    <row r="277" ht="11.25" customHeight="1" x14ac:dyDescent="0.2"/>
    <row r="278" ht="11.25" customHeight="1" x14ac:dyDescent="0.2"/>
    <row r="279" ht="11.25" customHeight="1" x14ac:dyDescent="0.2"/>
    <row r="280" ht="11.25" customHeight="1" x14ac:dyDescent="0.2"/>
    <row r="281" ht="11.25" customHeight="1" x14ac:dyDescent="0.2"/>
    <row r="282" ht="11.25" customHeight="1" x14ac:dyDescent="0.2"/>
    <row r="283" ht="11.25" customHeight="1" x14ac:dyDescent="0.2"/>
    <row r="284" ht="11.25" customHeight="1" x14ac:dyDescent="0.2"/>
    <row r="285" ht="11.25" customHeight="1" x14ac:dyDescent="0.2"/>
    <row r="286" ht="11.25" customHeight="1" x14ac:dyDescent="0.2"/>
    <row r="287" ht="11.25" customHeight="1" x14ac:dyDescent="0.2"/>
    <row r="288" ht="11.25" customHeight="1" x14ac:dyDescent="0.2"/>
    <row r="289" ht="11.25" customHeight="1" x14ac:dyDescent="0.2"/>
    <row r="290" ht="11.25" customHeight="1" x14ac:dyDescent="0.2"/>
    <row r="291" ht="11.25" customHeight="1" x14ac:dyDescent="0.2"/>
    <row r="292" ht="11.25" customHeight="1" x14ac:dyDescent="0.2"/>
    <row r="293" ht="11.25" customHeight="1" x14ac:dyDescent="0.2"/>
    <row r="294" ht="11.25" customHeight="1" x14ac:dyDescent="0.2"/>
    <row r="295" ht="11.25" customHeight="1" x14ac:dyDescent="0.2"/>
    <row r="296" ht="11.25" customHeight="1" x14ac:dyDescent="0.2"/>
    <row r="297" ht="11.25" customHeight="1" x14ac:dyDescent="0.2"/>
    <row r="298" ht="11.25" customHeight="1" x14ac:dyDescent="0.2"/>
    <row r="299" ht="11.25" customHeight="1" x14ac:dyDescent="0.2"/>
    <row r="300" ht="11.25" customHeight="1" x14ac:dyDescent="0.2"/>
    <row r="301" ht="11.25" customHeight="1" x14ac:dyDescent="0.2"/>
    <row r="302" ht="11.25" customHeight="1" x14ac:dyDescent="0.2"/>
    <row r="303" ht="11.25" customHeight="1" x14ac:dyDescent="0.2"/>
    <row r="304" ht="11.25" customHeight="1" x14ac:dyDescent="0.2"/>
    <row r="305" ht="11.25" customHeight="1" x14ac:dyDescent="0.2"/>
    <row r="306" ht="11.25" customHeight="1" x14ac:dyDescent="0.2"/>
    <row r="307" ht="11.25" customHeight="1" x14ac:dyDescent="0.2"/>
    <row r="308" ht="11.25" customHeight="1" x14ac:dyDescent="0.2"/>
    <row r="309" ht="11.25" customHeight="1" x14ac:dyDescent="0.2"/>
    <row r="310" ht="11.25" customHeight="1" x14ac:dyDescent="0.2"/>
    <row r="311" ht="11.25" customHeight="1" x14ac:dyDescent="0.2"/>
    <row r="312" ht="11.25" customHeight="1" x14ac:dyDescent="0.2"/>
    <row r="313" ht="11.25" customHeight="1" x14ac:dyDescent="0.2"/>
    <row r="314" ht="11.25" customHeight="1" x14ac:dyDescent="0.2"/>
    <row r="315" ht="11.25" customHeight="1" x14ac:dyDescent="0.2"/>
    <row r="316" ht="11.25" customHeight="1" x14ac:dyDescent="0.2"/>
    <row r="317" ht="11.25" customHeight="1" x14ac:dyDescent="0.2"/>
    <row r="318" ht="11.25" customHeight="1" x14ac:dyDescent="0.2"/>
    <row r="319" ht="11.25" customHeight="1" x14ac:dyDescent="0.2"/>
    <row r="320" ht="11.25" customHeight="1" x14ac:dyDescent="0.2"/>
    <row r="321" ht="11.25" customHeight="1" x14ac:dyDescent="0.2"/>
    <row r="322" ht="11.25" customHeight="1" x14ac:dyDescent="0.2"/>
    <row r="323" ht="11.25" customHeight="1" x14ac:dyDescent="0.2"/>
    <row r="324" ht="11.25" customHeight="1" x14ac:dyDescent="0.2"/>
    <row r="325" ht="11.25" customHeight="1" x14ac:dyDescent="0.2"/>
    <row r="326" ht="11.25" customHeight="1" x14ac:dyDescent="0.2"/>
    <row r="327" ht="11.25" customHeight="1" x14ac:dyDescent="0.2"/>
    <row r="328" ht="11.25" customHeight="1" x14ac:dyDescent="0.2"/>
    <row r="329" ht="11.25" customHeight="1" x14ac:dyDescent="0.2"/>
    <row r="330" ht="11.25" customHeight="1" x14ac:dyDescent="0.2"/>
    <row r="331" ht="11.25" customHeight="1" x14ac:dyDescent="0.2"/>
    <row r="332" ht="11.25" customHeight="1" x14ac:dyDescent="0.2"/>
    <row r="333" ht="11.25" customHeight="1" x14ac:dyDescent="0.2"/>
    <row r="334" ht="11.25" customHeight="1" x14ac:dyDescent="0.2"/>
    <row r="335" ht="11.25" customHeight="1" x14ac:dyDescent="0.2"/>
    <row r="336" ht="11.25" customHeight="1" x14ac:dyDescent="0.2"/>
    <row r="337" ht="11.25" customHeight="1" x14ac:dyDescent="0.2"/>
    <row r="338" ht="11.25" customHeight="1" x14ac:dyDescent="0.2"/>
    <row r="339" ht="11.25" customHeight="1" x14ac:dyDescent="0.2"/>
    <row r="340" ht="11.25" customHeight="1" x14ac:dyDescent="0.2"/>
    <row r="341" ht="11.25" customHeight="1" x14ac:dyDescent="0.2"/>
    <row r="342" ht="11.25" customHeight="1" x14ac:dyDescent="0.2"/>
    <row r="343" ht="11.25" customHeight="1" x14ac:dyDescent="0.2"/>
    <row r="344" ht="11.25" customHeight="1" x14ac:dyDescent="0.2"/>
    <row r="345" ht="11.25" customHeight="1" x14ac:dyDescent="0.2"/>
    <row r="346" ht="11.25" customHeight="1" x14ac:dyDescent="0.2"/>
    <row r="347" ht="11.25" customHeight="1" x14ac:dyDescent="0.2"/>
    <row r="348" ht="11.25" customHeight="1" x14ac:dyDescent="0.2"/>
    <row r="349" ht="11.25" customHeight="1" x14ac:dyDescent="0.2"/>
    <row r="350" ht="11.25" customHeight="1" x14ac:dyDescent="0.2"/>
    <row r="351" ht="11.25" customHeight="1" x14ac:dyDescent="0.2"/>
    <row r="352" ht="11.25" customHeight="1" x14ac:dyDescent="0.2"/>
    <row r="353" ht="11.25" customHeight="1" x14ac:dyDescent="0.2"/>
    <row r="354" ht="11.25" customHeight="1" x14ac:dyDescent="0.2"/>
    <row r="355" ht="11.25" customHeight="1" x14ac:dyDescent="0.2"/>
    <row r="356" ht="11.25" customHeight="1" x14ac:dyDescent="0.2"/>
    <row r="357" ht="11.25" customHeight="1" x14ac:dyDescent="0.2"/>
    <row r="358" ht="11.25" customHeight="1" x14ac:dyDescent="0.2"/>
    <row r="359" ht="11.25" customHeight="1" x14ac:dyDescent="0.2"/>
    <row r="360" ht="11.25" customHeight="1" x14ac:dyDescent="0.2"/>
    <row r="361" ht="11.25" customHeight="1" x14ac:dyDescent="0.2"/>
    <row r="362" ht="11.25" customHeight="1" x14ac:dyDescent="0.2"/>
    <row r="363" ht="11.25" customHeight="1" x14ac:dyDescent="0.2"/>
    <row r="364" ht="11.25" customHeight="1" x14ac:dyDescent="0.2"/>
    <row r="365" ht="11.25" customHeight="1" x14ac:dyDescent="0.2"/>
    <row r="366" ht="11.25" customHeight="1" x14ac:dyDescent="0.2"/>
    <row r="367" ht="11.25" customHeight="1" x14ac:dyDescent="0.2"/>
    <row r="368" ht="11.25" customHeight="1" x14ac:dyDescent="0.2"/>
    <row r="369" ht="11.25" customHeight="1" x14ac:dyDescent="0.2"/>
    <row r="370" ht="11.25" customHeight="1" x14ac:dyDescent="0.2"/>
    <row r="371" ht="11.25" customHeight="1" x14ac:dyDescent="0.2"/>
    <row r="372" ht="11.25" customHeight="1" x14ac:dyDescent="0.2"/>
    <row r="373" ht="11.25" customHeight="1" x14ac:dyDescent="0.2"/>
    <row r="374" ht="11.25" customHeight="1" x14ac:dyDescent="0.2"/>
    <row r="375" ht="11.25" customHeight="1" x14ac:dyDescent="0.2"/>
    <row r="376" ht="11.25" customHeight="1" x14ac:dyDescent="0.2"/>
    <row r="377" ht="11.25" customHeight="1" x14ac:dyDescent="0.2"/>
    <row r="378" ht="11.25" customHeight="1" x14ac:dyDescent="0.2"/>
    <row r="379" ht="11.25" customHeight="1" x14ac:dyDescent="0.2"/>
    <row r="380" ht="11.25" customHeight="1" x14ac:dyDescent="0.2"/>
    <row r="381" ht="11.25" customHeight="1" x14ac:dyDescent="0.2"/>
    <row r="382" ht="11.25" customHeight="1" x14ac:dyDescent="0.2"/>
    <row r="383" ht="11.25" customHeight="1" x14ac:dyDescent="0.2"/>
    <row r="384" ht="11.25" customHeight="1" x14ac:dyDescent="0.2"/>
    <row r="385" ht="11.25" customHeight="1" x14ac:dyDescent="0.2"/>
    <row r="386" ht="11.25" customHeight="1" x14ac:dyDescent="0.2"/>
    <row r="387" ht="11.25" customHeight="1" x14ac:dyDescent="0.2"/>
    <row r="388" ht="11.25" customHeight="1" x14ac:dyDescent="0.2"/>
    <row r="389" ht="11.25" customHeight="1" x14ac:dyDescent="0.2"/>
    <row r="390" ht="11.25" customHeight="1" x14ac:dyDescent="0.2"/>
    <row r="391" ht="11.25" customHeight="1" x14ac:dyDescent="0.2"/>
    <row r="392" ht="11.25" customHeight="1" x14ac:dyDescent="0.2"/>
    <row r="393" ht="11.25" customHeight="1" x14ac:dyDescent="0.2"/>
    <row r="394" ht="11.25" customHeight="1" x14ac:dyDescent="0.2"/>
    <row r="395" ht="11.25" customHeight="1" x14ac:dyDescent="0.2"/>
    <row r="396" ht="11.25" customHeight="1" x14ac:dyDescent="0.2"/>
    <row r="397" ht="11.25" customHeight="1" x14ac:dyDescent="0.2"/>
    <row r="398" ht="11.25" customHeight="1" x14ac:dyDescent="0.2"/>
    <row r="399" ht="11.25" customHeight="1" x14ac:dyDescent="0.2"/>
    <row r="400" ht="11.25" customHeight="1" x14ac:dyDescent="0.2"/>
    <row r="401" ht="11.25" customHeight="1" x14ac:dyDescent="0.2"/>
    <row r="402" ht="11.25" customHeight="1" x14ac:dyDescent="0.2"/>
    <row r="403" ht="11.25" customHeight="1" x14ac:dyDescent="0.2"/>
    <row r="404" ht="11.25" customHeight="1" x14ac:dyDescent="0.2"/>
    <row r="405" ht="11.25" customHeight="1" x14ac:dyDescent="0.2"/>
    <row r="406" ht="11.25" customHeight="1" x14ac:dyDescent="0.2"/>
    <row r="407" ht="11.25" customHeight="1" x14ac:dyDescent="0.2"/>
    <row r="408" ht="11.25" customHeight="1" x14ac:dyDescent="0.2"/>
    <row r="409" ht="11.25" customHeight="1" x14ac:dyDescent="0.2"/>
    <row r="410" ht="11.25" customHeight="1" x14ac:dyDescent="0.2"/>
    <row r="411" ht="11.25" customHeight="1" x14ac:dyDescent="0.2"/>
    <row r="412" ht="11.25" customHeight="1" x14ac:dyDescent="0.2"/>
    <row r="413" ht="11.25" customHeight="1" x14ac:dyDescent="0.2"/>
    <row r="414" ht="11.25" customHeight="1" x14ac:dyDescent="0.2"/>
    <row r="415" ht="11.25" customHeight="1" x14ac:dyDescent="0.2"/>
    <row r="416" ht="11.25" customHeight="1" x14ac:dyDescent="0.2"/>
    <row r="417" ht="11.25" customHeight="1" x14ac:dyDescent="0.2"/>
    <row r="418" ht="11.25" customHeight="1" x14ac:dyDescent="0.2"/>
    <row r="419" ht="11.25" customHeight="1" x14ac:dyDescent="0.2"/>
    <row r="420" ht="11.25" customHeight="1" x14ac:dyDescent="0.2"/>
    <row r="421" ht="11.25" customHeight="1" x14ac:dyDescent="0.2"/>
    <row r="422" ht="11.25" customHeight="1" x14ac:dyDescent="0.2"/>
    <row r="423" ht="11.25" customHeight="1" x14ac:dyDescent="0.2"/>
    <row r="424" ht="11.25" customHeight="1" x14ac:dyDescent="0.2"/>
    <row r="425" ht="11.25" customHeight="1" x14ac:dyDescent="0.2"/>
    <row r="426" ht="11.25" customHeight="1" x14ac:dyDescent="0.2"/>
    <row r="427" ht="11.25" customHeight="1" x14ac:dyDescent="0.2"/>
    <row r="428" ht="11.25" customHeight="1" x14ac:dyDescent="0.2"/>
    <row r="429" ht="11.25" customHeight="1" x14ac:dyDescent="0.2"/>
    <row r="430" ht="11.25" customHeight="1" x14ac:dyDescent="0.2"/>
    <row r="431" ht="11.25" customHeight="1" x14ac:dyDescent="0.2"/>
    <row r="432" ht="11.25" customHeight="1" x14ac:dyDescent="0.2"/>
    <row r="433" ht="11.25" customHeight="1" x14ac:dyDescent="0.2"/>
    <row r="434" ht="11.25" customHeight="1" x14ac:dyDescent="0.2"/>
    <row r="435" ht="11.25" customHeight="1" x14ac:dyDescent="0.2"/>
    <row r="436" ht="11.25" customHeight="1" x14ac:dyDescent="0.2"/>
    <row r="437" ht="11.25" customHeight="1" x14ac:dyDescent="0.2"/>
    <row r="438" ht="11.25" customHeight="1" x14ac:dyDescent="0.2"/>
    <row r="439" ht="11.25" customHeight="1" x14ac:dyDescent="0.2"/>
    <row r="440" ht="11.25" customHeight="1" x14ac:dyDescent="0.2"/>
    <row r="441" ht="11.25" customHeight="1" x14ac:dyDescent="0.2"/>
    <row r="442" ht="11.25" customHeight="1" x14ac:dyDescent="0.2"/>
    <row r="443" ht="11.25" customHeight="1" x14ac:dyDescent="0.2"/>
    <row r="444" ht="11.25" customHeight="1" x14ac:dyDescent="0.2"/>
    <row r="445" ht="11.25" customHeight="1" x14ac:dyDescent="0.2"/>
    <row r="446" ht="11.25" customHeight="1" x14ac:dyDescent="0.2"/>
    <row r="447" ht="11.25" customHeight="1" x14ac:dyDescent="0.2"/>
    <row r="448" ht="11.25" customHeight="1" x14ac:dyDescent="0.2"/>
    <row r="449" ht="11.25" customHeight="1" x14ac:dyDescent="0.2"/>
    <row r="450" ht="11.25" customHeight="1" x14ac:dyDescent="0.2"/>
    <row r="451" ht="11.25" customHeight="1" x14ac:dyDescent="0.2"/>
    <row r="452" ht="11.25" customHeight="1" x14ac:dyDescent="0.2"/>
    <row r="453" ht="11.25" customHeight="1" x14ac:dyDescent="0.2"/>
    <row r="454" ht="11.25" customHeight="1" x14ac:dyDescent="0.2"/>
    <row r="455" ht="11.25" customHeight="1" x14ac:dyDescent="0.2"/>
    <row r="456" ht="11.25" customHeight="1" x14ac:dyDescent="0.2"/>
    <row r="457" ht="11.25" customHeight="1" x14ac:dyDescent="0.2"/>
    <row r="458" ht="11.25" customHeight="1" x14ac:dyDescent="0.2"/>
    <row r="459" ht="11.25" customHeight="1" x14ac:dyDescent="0.2"/>
    <row r="460" ht="11.25" customHeight="1" x14ac:dyDescent="0.2"/>
    <row r="461" ht="11.25" customHeight="1" x14ac:dyDescent="0.2"/>
    <row r="462" ht="11.25" customHeight="1" x14ac:dyDescent="0.2"/>
    <row r="463" ht="11.25" customHeight="1" x14ac:dyDescent="0.2"/>
    <row r="464" ht="11.25" customHeight="1" x14ac:dyDescent="0.2"/>
    <row r="465" ht="11.25" customHeight="1" x14ac:dyDescent="0.2"/>
    <row r="466" ht="11.25" customHeight="1" x14ac:dyDescent="0.2"/>
    <row r="467" ht="11.25" customHeight="1" x14ac:dyDescent="0.2"/>
    <row r="468" ht="11.25" customHeight="1" x14ac:dyDescent="0.2"/>
    <row r="469" ht="11.25" customHeight="1" x14ac:dyDescent="0.2"/>
    <row r="470" ht="11.25" customHeight="1" x14ac:dyDescent="0.2"/>
    <row r="471" ht="11.25" customHeight="1" x14ac:dyDescent="0.2"/>
    <row r="472" ht="11.25" customHeight="1" x14ac:dyDescent="0.2"/>
    <row r="473" ht="11.25" customHeight="1" x14ac:dyDescent="0.2"/>
    <row r="474" ht="11.25" customHeight="1" x14ac:dyDescent="0.2"/>
    <row r="475" ht="11.25" customHeight="1" x14ac:dyDescent="0.2"/>
    <row r="476" ht="11.25" customHeight="1" x14ac:dyDescent="0.2"/>
    <row r="477" ht="11.25" customHeight="1" x14ac:dyDescent="0.2"/>
    <row r="478" ht="11.25" customHeight="1" x14ac:dyDescent="0.2"/>
    <row r="479" ht="11.25" customHeight="1" x14ac:dyDescent="0.2"/>
    <row r="480" ht="11.25" customHeight="1" x14ac:dyDescent="0.2"/>
    <row r="481" ht="11.25" customHeight="1" x14ac:dyDescent="0.2"/>
    <row r="482" ht="11.25" customHeight="1" x14ac:dyDescent="0.2"/>
    <row r="483" ht="11.25" customHeight="1" x14ac:dyDescent="0.2"/>
    <row r="484" ht="11.25" customHeight="1" x14ac:dyDescent="0.2"/>
    <row r="485" ht="11.25" customHeight="1" x14ac:dyDescent="0.2"/>
    <row r="486" ht="11.25" customHeight="1" x14ac:dyDescent="0.2"/>
    <row r="487" ht="11.25" customHeight="1" x14ac:dyDescent="0.2"/>
    <row r="488" ht="11.25" customHeight="1" x14ac:dyDescent="0.2"/>
    <row r="489" ht="11.25" customHeight="1" x14ac:dyDescent="0.2"/>
    <row r="490" ht="11.25" customHeight="1" x14ac:dyDescent="0.2"/>
    <row r="491" ht="11.25" customHeight="1" x14ac:dyDescent="0.2"/>
    <row r="492" ht="11.25" customHeight="1" x14ac:dyDescent="0.2"/>
    <row r="493" ht="11.25" customHeight="1" x14ac:dyDescent="0.2"/>
    <row r="494" ht="11.25" customHeight="1" x14ac:dyDescent="0.2"/>
    <row r="495" ht="11.25" customHeight="1" x14ac:dyDescent="0.2"/>
    <row r="496" ht="11.25" customHeight="1" x14ac:dyDescent="0.2"/>
    <row r="497" ht="11.25" customHeight="1" x14ac:dyDescent="0.2"/>
    <row r="498" ht="11.25" customHeight="1" x14ac:dyDescent="0.2"/>
    <row r="499" ht="11.25" customHeight="1" x14ac:dyDescent="0.2"/>
    <row r="500" ht="11.25" customHeight="1" x14ac:dyDescent="0.2"/>
    <row r="501" ht="11.25" customHeight="1" x14ac:dyDescent="0.2"/>
    <row r="502" ht="11.25" customHeight="1" x14ac:dyDescent="0.2"/>
    <row r="503" ht="11.25" customHeight="1" x14ac:dyDescent="0.2"/>
    <row r="504" ht="11.25" customHeight="1" x14ac:dyDescent="0.2"/>
    <row r="505" ht="11.25" customHeight="1" x14ac:dyDescent="0.2"/>
    <row r="506" ht="11.25" customHeight="1" x14ac:dyDescent="0.2"/>
    <row r="507" ht="11.25" customHeight="1" x14ac:dyDescent="0.2"/>
    <row r="508" ht="11.25" customHeight="1" x14ac:dyDescent="0.2"/>
    <row r="509" ht="11.25" customHeight="1" x14ac:dyDescent="0.2"/>
    <row r="510" ht="11.25" customHeight="1" x14ac:dyDescent="0.2"/>
    <row r="511" ht="11.25" customHeight="1" x14ac:dyDescent="0.2"/>
    <row r="512" ht="11.25" customHeight="1" x14ac:dyDescent="0.2"/>
    <row r="513" ht="11.25" customHeight="1" x14ac:dyDescent="0.2"/>
    <row r="514" ht="11.25" customHeight="1" x14ac:dyDescent="0.2"/>
    <row r="515" ht="11.25" customHeight="1" x14ac:dyDescent="0.2"/>
    <row r="516" ht="11.25" customHeight="1" x14ac:dyDescent="0.2"/>
    <row r="517" ht="11.25" customHeight="1" x14ac:dyDescent="0.2"/>
    <row r="518" ht="11.25" customHeight="1" x14ac:dyDescent="0.2"/>
    <row r="519" ht="11.25" customHeight="1" x14ac:dyDescent="0.2"/>
    <row r="520" ht="11.25" customHeight="1" x14ac:dyDescent="0.2"/>
    <row r="521" ht="11.25" customHeight="1" x14ac:dyDescent="0.2"/>
    <row r="522" ht="11.25" customHeight="1" x14ac:dyDescent="0.2"/>
    <row r="523" ht="11.25" customHeight="1" x14ac:dyDescent="0.2"/>
    <row r="524" ht="11.25" customHeight="1" x14ac:dyDescent="0.2"/>
    <row r="525" ht="11.25" customHeight="1" x14ac:dyDescent="0.2"/>
    <row r="526" ht="11.25" customHeight="1" x14ac:dyDescent="0.2"/>
    <row r="527" ht="11.25" customHeight="1" x14ac:dyDescent="0.2"/>
    <row r="528" ht="11.25" customHeight="1" x14ac:dyDescent="0.2"/>
    <row r="529" ht="11.25" customHeight="1" x14ac:dyDescent="0.2"/>
    <row r="530" ht="11.25" customHeight="1" x14ac:dyDescent="0.2"/>
    <row r="531" ht="11.25" customHeight="1" x14ac:dyDescent="0.2"/>
    <row r="532" ht="11.25" customHeight="1" x14ac:dyDescent="0.2"/>
    <row r="533" ht="11.25" customHeight="1" x14ac:dyDescent="0.2"/>
    <row r="534" ht="11.25" customHeight="1" x14ac:dyDescent="0.2"/>
    <row r="535" ht="11.25" customHeight="1" x14ac:dyDescent="0.2"/>
    <row r="536" ht="11.25" customHeight="1" x14ac:dyDescent="0.2"/>
    <row r="537" ht="11.25" customHeight="1" x14ac:dyDescent="0.2"/>
    <row r="538" ht="11.25" customHeight="1" x14ac:dyDescent="0.2"/>
    <row r="539" ht="11.25" customHeight="1" x14ac:dyDescent="0.2"/>
    <row r="540" ht="11.25" customHeight="1" x14ac:dyDescent="0.2"/>
    <row r="541" ht="11.25" customHeight="1" x14ac:dyDescent="0.2"/>
    <row r="542" ht="11.25" customHeight="1" x14ac:dyDescent="0.2"/>
    <row r="543" ht="11.25" customHeight="1" x14ac:dyDescent="0.2"/>
    <row r="544" ht="11.25" customHeight="1" x14ac:dyDescent="0.2"/>
    <row r="545" ht="11.25" customHeight="1" x14ac:dyDescent="0.2"/>
    <row r="546" ht="11.25" customHeight="1" x14ac:dyDescent="0.2"/>
    <row r="547" ht="11.25" customHeight="1" x14ac:dyDescent="0.2"/>
    <row r="548" ht="11.25" customHeight="1" x14ac:dyDescent="0.2"/>
    <row r="549" ht="11.25" customHeight="1" x14ac:dyDescent="0.2"/>
    <row r="550" ht="11.25" customHeight="1" x14ac:dyDescent="0.2"/>
    <row r="551" ht="11.25" customHeight="1" x14ac:dyDescent="0.2"/>
    <row r="552" ht="11.25" customHeight="1" x14ac:dyDescent="0.2"/>
    <row r="553" ht="11.25" customHeight="1" x14ac:dyDescent="0.2"/>
    <row r="554" ht="11.25" customHeight="1" x14ac:dyDescent="0.2"/>
    <row r="555" ht="11.25" customHeight="1" x14ac:dyDescent="0.2"/>
    <row r="556" ht="11.25" customHeight="1" x14ac:dyDescent="0.2"/>
    <row r="557" ht="11.25" customHeight="1" x14ac:dyDescent="0.2"/>
    <row r="558" ht="11.25" customHeight="1" x14ac:dyDescent="0.2"/>
    <row r="559" ht="11.25" customHeight="1" x14ac:dyDescent="0.2"/>
    <row r="560" ht="11.25" customHeight="1" x14ac:dyDescent="0.2"/>
    <row r="561" ht="11.25" customHeight="1" x14ac:dyDescent="0.2"/>
    <row r="562" ht="11.25" customHeight="1" x14ac:dyDescent="0.2"/>
    <row r="563" ht="11.25" customHeight="1" x14ac:dyDescent="0.2"/>
    <row r="564" ht="11.25" customHeight="1" x14ac:dyDescent="0.2"/>
    <row r="565" ht="11.25" customHeight="1" x14ac:dyDescent="0.2"/>
    <row r="566" ht="11.25" customHeight="1" x14ac:dyDescent="0.2"/>
    <row r="567" ht="11.25" customHeight="1" x14ac:dyDescent="0.2"/>
    <row r="568" ht="11.25" customHeight="1" x14ac:dyDescent="0.2"/>
    <row r="569" ht="11.25" customHeight="1" x14ac:dyDescent="0.2"/>
    <row r="570" ht="11.25" customHeight="1" x14ac:dyDescent="0.2"/>
    <row r="571" ht="11.25" customHeight="1" x14ac:dyDescent="0.2"/>
    <row r="572" ht="11.25" customHeight="1" x14ac:dyDescent="0.2"/>
    <row r="573" ht="11.25" customHeight="1" x14ac:dyDescent="0.2"/>
    <row r="574" ht="11.25" customHeight="1" x14ac:dyDescent="0.2"/>
    <row r="575" ht="11.25" customHeight="1" x14ac:dyDescent="0.2"/>
    <row r="576" ht="11.25" customHeight="1" x14ac:dyDescent="0.2"/>
    <row r="577" ht="11.25" customHeight="1" x14ac:dyDescent="0.2"/>
    <row r="578" ht="11.25" customHeight="1" x14ac:dyDescent="0.2"/>
    <row r="579" ht="11.25" customHeight="1" x14ac:dyDescent="0.2"/>
    <row r="580" ht="11.25" customHeight="1" x14ac:dyDescent="0.2"/>
    <row r="581" ht="11.25" customHeight="1" x14ac:dyDescent="0.2"/>
    <row r="582" ht="11.25" customHeight="1" x14ac:dyDescent="0.2"/>
    <row r="583" ht="11.25" customHeight="1" x14ac:dyDescent="0.2"/>
    <row r="584" ht="11.25" customHeight="1" x14ac:dyDescent="0.2"/>
    <row r="585" ht="11.25" customHeight="1" x14ac:dyDescent="0.2"/>
    <row r="586" ht="11.25" customHeight="1" x14ac:dyDescent="0.2"/>
    <row r="587" ht="11.25" customHeight="1" x14ac:dyDescent="0.2"/>
    <row r="588" ht="11.25" customHeight="1" x14ac:dyDescent="0.2"/>
    <row r="589" ht="11.25" customHeight="1" x14ac:dyDescent="0.2"/>
    <row r="590" ht="11.25" customHeight="1" x14ac:dyDescent="0.2"/>
    <row r="591" ht="11.25" customHeight="1" x14ac:dyDescent="0.2"/>
    <row r="592" ht="11.25" customHeight="1" x14ac:dyDescent="0.2"/>
    <row r="593" ht="11.25" customHeight="1" x14ac:dyDescent="0.2"/>
    <row r="594" ht="11.25" customHeight="1" x14ac:dyDescent="0.2"/>
    <row r="595" ht="11.25" customHeight="1" x14ac:dyDescent="0.2"/>
    <row r="596" ht="11.25" customHeight="1" x14ac:dyDescent="0.2"/>
    <row r="597" ht="11.25" customHeight="1" x14ac:dyDescent="0.2"/>
    <row r="598" ht="11.25" customHeight="1" x14ac:dyDescent="0.2"/>
    <row r="599" ht="11.25" customHeight="1" x14ac:dyDescent="0.2"/>
    <row r="600" ht="11.25" customHeight="1" x14ac:dyDescent="0.2"/>
    <row r="601" ht="11.25" customHeight="1" x14ac:dyDescent="0.2"/>
    <row r="602" ht="11.25" customHeight="1" x14ac:dyDescent="0.2"/>
    <row r="603" ht="11.25" customHeight="1" x14ac:dyDescent="0.2"/>
    <row r="604" ht="11.25" customHeight="1" x14ac:dyDescent="0.2"/>
    <row r="605" ht="11.25" customHeight="1" x14ac:dyDescent="0.2"/>
    <row r="606" ht="11.25" customHeight="1" x14ac:dyDescent="0.2"/>
    <row r="607" ht="11.25" customHeight="1" x14ac:dyDescent="0.2"/>
    <row r="608" ht="11.25" customHeight="1" x14ac:dyDescent="0.2"/>
    <row r="609" ht="11.25" customHeight="1" x14ac:dyDescent="0.2"/>
    <row r="610" ht="11.25" customHeight="1" x14ac:dyDescent="0.2"/>
    <row r="611" ht="11.25" customHeight="1" x14ac:dyDescent="0.2"/>
    <row r="612" ht="11.25" customHeight="1" x14ac:dyDescent="0.2"/>
    <row r="613" ht="11.25" customHeight="1" x14ac:dyDescent="0.2"/>
    <row r="614" ht="11.25" customHeight="1" x14ac:dyDescent="0.2"/>
    <row r="615" ht="11.25" customHeight="1" x14ac:dyDescent="0.2"/>
    <row r="616" ht="11.25" customHeight="1" x14ac:dyDescent="0.2"/>
    <row r="617" ht="11.25" customHeight="1" x14ac:dyDescent="0.2"/>
    <row r="618" ht="11.25" customHeight="1" x14ac:dyDescent="0.2"/>
    <row r="619" ht="11.25" customHeight="1" x14ac:dyDescent="0.2"/>
    <row r="620" ht="11.25" customHeight="1" x14ac:dyDescent="0.2"/>
    <row r="621" ht="11.25" customHeight="1" x14ac:dyDescent="0.2"/>
    <row r="622" ht="11.25" customHeight="1" x14ac:dyDescent="0.2"/>
    <row r="623" ht="11.25" customHeight="1" x14ac:dyDescent="0.2"/>
    <row r="624" ht="11.25" customHeight="1" x14ac:dyDescent="0.2"/>
    <row r="625" ht="11.25" customHeight="1" x14ac:dyDescent="0.2"/>
    <row r="626" ht="11.25" customHeight="1" x14ac:dyDescent="0.2"/>
    <row r="627" ht="11.25" customHeight="1" x14ac:dyDescent="0.2"/>
    <row r="628" ht="11.25" customHeight="1" x14ac:dyDescent="0.2"/>
    <row r="629" ht="11.25" customHeight="1" x14ac:dyDescent="0.2"/>
    <row r="630" ht="11.25" customHeight="1" x14ac:dyDescent="0.2"/>
    <row r="631" ht="11.25" customHeight="1" x14ac:dyDescent="0.2"/>
    <row r="632" ht="11.25" customHeight="1" x14ac:dyDescent="0.2"/>
    <row r="633" ht="11.25" customHeight="1" x14ac:dyDescent="0.2"/>
    <row r="634" ht="11.25" customHeight="1" x14ac:dyDescent="0.2"/>
    <row r="635" ht="11.25" customHeight="1" x14ac:dyDescent="0.2"/>
    <row r="636" ht="11.25" customHeight="1" x14ac:dyDescent="0.2"/>
    <row r="637" ht="11.25" customHeight="1" x14ac:dyDescent="0.2"/>
    <row r="638" ht="11.25" customHeight="1" x14ac:dyDescent="0.2"/>
    <row r="639" ht="11.25" customHeight="1" x14ac:dyDescent="0.2"/>
    <row r="640" ht="11.25" customHeight="1" x14ac:dyDescent="0.2"/>
    <row r="641" ht="11.25" customHeight="1" x14ac:dyDescent="0.2"/>
    <row r="642" ht="11.25" customHeight="1" x14ac:dyDescent="0.2"/>
    <row r="643" ht="11.25" customHeight="1" x14ac:dyDescent="0.2"/>
    <row r="644" ht="11.25" customHeight="1" x14ac:dyDescent="0.2"/>
    <row r="645" ht="11.25" customHeight="1" x14ac:dyDescent="0.2"/>
    <row r="646" ht="11.25" customHeight="1" x14ac:dyDescent="0.2"/>
    <row r="647" ht="11.25" customHeight="1" x14ac:dyDescent="0.2"/>
    <row r="648" ht="11.25" customHeight="1" x14ac:dyDescent="0.2"/>
    <row r="649" ht="11.25" customHeight="1" x14ac:dyDescent="0.2"/>
    <row r="650" ht="11.25" customHeight="1" x14ac:dyDescent="0.2"/>
    <row r="651" ht="11.25" customHeight="1" x14ac:dyDescent="0.2"/>
    <row r="652" ht="11.25" customHeight="1" x14ac:dyDescent="0.2"/>
    <row r="653" ht="11.25" customHeight="1" x14ac:dyDescent="0.2"/>
    <row r="654" ht="11.25" customHeight="1" x14ac:dyDescent="0.2"/>
    <row r="655" ht="11.25" customHeight="1" x14ac:dyDescent="0.2"/>
    <row r="656" ht="11.25" customHeight="1" x14ac:dyDescent="0.2"/>
    <row r="657" ht="11.25" customHeight="1" x14ac:dyDescent="0.2"/>
    <row r="658" ht="11.25" customHeight="1" x14ac:dyDescent="0.2"/>
    <row r="659" ht="11.25" customHeight="1" x14ac:dyDescent="0.2"/>
    <row r="660" ht="11.25" customHeight="1" x14ac:dyDescent="0.2"/>
    <row r="661" ht="11.25" customHeight="1" x14ac:dyDescent="0.2"/>
    <row r="662" ht="11.25" customHeight="1" x14ac:dyDescent="0.2"/>
    <row r="663" ht="11.25" customHeight="1" x14ac:dyDescent="0.2"/>
    <row r="664" ht="11.25" customHeight="1" x14ac:dyDescent="0.2"/>
    <row r="665" ht="11.25" customHeight="1" x14ac:dyDescent="0.2"/>
    <row r="666" ht="11.25" customHeight="1" x14ac:dyDescent="0.2"/>
    <row r="667" ht="11.25" customHeight="1" x14ac:dyDescent="0.2"/>
    <row r="668" ht="11.25" customHeight="1" x14ac:dyDescent="0.2"/>
    <row r="669" ht="11.25" customHeight="1" x14ac:dyDescent="0.2"/>
    <row r="670" ht="11.25" customHeight="1" x14ac:dyDescent="0.2"/>
    <row r="671" ht="11.25" customHeight="1" x14ac:dyDescent="0.2"/>
    <row r="672" ht="11.25" customHeight="1" x14ac:dyDescent="0.2"/>
    <row r="673" ht="11.25" customHeight="1" x14ac:dyDescent="0.2"/>
    <row r="674" ht="11.25" customHeight="1" x14ac:dyDescent="0.2"/>
    <row r="675" ht="11.25" customHeight="1" x14ac:dyDescent="0.2"/>
    <row r="676" ht="11.25" customHeight="1" x14ac:dyDescent="0.2"/>
    <row r="677" ht="11.25" customHeight="1" x14ac:dyDescent="0.2"/>
    <row r="678" ht="11.25" customHeight="1" x14ac:dyDescent="0.2"/>
    <row r="679" ht="11.25" customHeight="1" x14ac:dyDescent="0.2"/>
    <row r="680" ht="11.25" customHeight="1" x14ac:dyDescent="0.2"/>
    <row r="681" ht="11.25" customHeight="1" x14ac:dyDescent="0.2"/>
    <row r="682" ht="11.25" customHeight="1" x14ac:dyDescent="0.2"/>
    <row r="683" ht="11.25" customHeight="1" x14ac:dyDescent="0.2"/>
    <row r="684" ht="11.25" customHeight="1" x14ac:dyDescent="0.2"/>
    <row r="685" ht="11.25" customHeight="1" x14ac:dyDescent="0.2"/>
    <row r="686" ht="11.25" customHeight="1" x14ac:dyDescent="0.2"/>
    <row r="687" ht="11.25" customHeight="1" x14ac:dyDescent="0.2"/>
    <row r="688" ht="11.25" customHeight="1" x14ac:dyDescent="0.2"/>
    <row r="689" ht="11.25" customHeight="1" x14ac:dyDescent="0.2"/>
    <row r="690" ht="11.25" customHeight="1" x14ac:dyDescent="0.2"/>
    <row r="691" ht="11.25" customHeight="1" x14ac:dyDescent="0.2"/>
    <row r="692" ht="11.25" customHeight="1" x14ac:dyDescent="0.2"/>
    <row r="693" ht="11.25" customHeight="1" x14ac:dyDescent="0.2"/>
    <row r="694" ht="11.25" customHeight="1" x14ac:dyDescent="0.2"/>
    <row r="695" ht="11.25" customHeight="1" x14ac:dyDescent="0.2"/>
    <row r="696" ht="11.25" customHeight="1" x14ac:dyDescent="0.2"/>
    <row r="697" ht="11.25" customHeight="1" x14ac:dyDescent="0.2"/>
    <row r="698" ht="11.25" customHeight="1" x14ac:dyDescent="0.2"/>
    <row r="699" ht="11.25" customHeight="1" x14ac:dyDescent="0.2"/>
    <row r="700" ht="11.25" customHeight="1" x14ac:dyDescent="0.2"/>
    <row r="701" ht="11.25" customHeight="1" x14ac:dyDescent="0.2"/>
    <row r="702" ht="11.25" customHeight="1" x14ac:dyDescent="0.2"/>
    <row r="703" ht="11.25" customHeight="1" x14ac:dyDescent="0.2"/>
    <row r="704" ht="11.25" customHeight="1" x14ac:dyDescent="0.2"/>
    <row r="705" ht="11.25" customHeight="1" x14ac:dyDescent="0.2"/>
    <row r="706" ht="11.25" customHeight="1" x14ac:dyDescent="0.2"/>
    <row r="707" ht="11.25" customHeight="1" x14ac:dyDescent="0.2"/>
    <row r="708" ht="11.25" customHeight="1" x14ac:dyDescent="0.2"/>
    <row r="709" ht="11.25" customHeight="1" x14ac:dyDescent="0.2"/>
    <row r="710" ht="11.25" customHeight="1" x14ac:dyDescent="0.2"/>
    <row r="711" ht="11.25" customHeight="1" x14ac:dyDescent="0.2"/>
    <row r="712" ht="11.25" customHeight="1" x14ac:dyDescent="0.2"/>
    <row r="713" ht="11.25" customHeight="1" x14ac:dyDescent="0.2"/>
    <row r="714" ht="11.25" customHeight="1" x14ac:dyDescent="0.2"/>
    <row r="715" ht="11.25" customHeight="1" x14ac:dyDescent="0.2"/>
    <row r="716" ht="11.25" customHeight="1" x14ac:dyDescent="0.2"/>
    <row r="717" ht="11.25" customHeight="1" x14ac:dyDescent="0.2"/>
    <row r="718" ht="11.25" customHeight="1" x14ac:dyDescent="0.2"/>
    <row r="719" ht="11.25" customHeight="1" x14ac:dyDescent="0.2"/>
    <row r="720" ht="11.25" customHeight="1" x14ac:dyDescent="0.2"/>
    <row r="721" ht="11.25" customHeight="1" x14ac:dyDescent="0.2"/>
    <row r="722" ht="11.25" customHeight="1" x14ac:dyDescent="0.2"/>
    <row r="723" ht="11.25" customHeight="1" x14ac:dyDescent="0.2"/>
    <row r="724" ht="11.25" customHeight="1" x14ac:dyDescent="0.2"/>
    <row r="725" ht="11.25" customHeight="1" x14ac:dyDescent="0.2"/>
    <row r="726" ht="11.25" customHeight="1" x14ac:dyDescent="0.2"/>
    <row r="727" ht="11.25" customHeight="1" x14ac:dyDescent="0.2"/>
    <row r="728" ht="11.25" customHeight="1" x14ac:dyDescent="0.2"/>
    <row r="729" ht="11.25" customHeight="1" x14ac:dyDescent="0.2"/>
    <row r="730" ht="11.25" customHeight="1" x14ac:dyDescent="0.2"/>
    <row r="731" ht="11.25" customHeight="1" x14ac:dyDescent="0.2"/>
    <row r="732" ht="11.25" customHeight="1" x14ac:dyDescent="0.2"/>
    <row r="733" ht="11.25" customHeight="1" x14ac:dyDescent="0.2"/>
    <row r="734" ht="11.25" customHeight="1" x14ac:dyDescent="0.2"/>
    <row r="735" ht="11.25" customHeight="1" x14ac:dyDescent="0.2"/>
    <row r="736" ht="11.25" customHeight="1" x14ac:dyDescent="0.2"/>
    <row r="737" ht="11.25" customHeight="1" x14ac:dyDescent="0.2"/>
    <row r="738" ht="11.25" customHeight="1" x14ac:dyDescent="0.2"/>
    <row r="739" ht="11.25" customHeight="1" x14ac:dyDescent="0.2"/>
    <row r="740" ht="11.25" customHeight="1" x14ac:dyDescent="0.2"/>
    <row r="741" ht="11.25" customHeight="1" x14ac:dyDescent="0.2"/>
    <row r="742" ht="11.25" customHeight="1" x14ac:dyDescent="0.2"/>
    <row r="743" ht="11.25" customHeight="1" x14ac:dyDescent="0.2"/>
    <row r="744" ht="11.25" customHeight="1" x14ac:dyDescent="0.2"/>
    <row r="745" ht="11.25" customHeight="1" x14ac:dyDescent="0.2"/>
    <row r="746" ht="11.25" customHeight="1" x14ac:dyDescent="0.2"/>
    <row r="747" ht="11.25" customHeight="1" x14ac:dyDescent="0.2"/>
    <row r="748" ht="11.25" customHeight="1" x14ac:dyDescent="0.2"/>
    <row r="749" ht="11.25" customHeight="1" x14ac:dyDescent="0.2"/>
    <row r="750" ht="11.25" customHeight="1" x14ac:dyDescent="0.2"/>
    <row r="751" ht="11.25" customHeight="1" x14ac:dyDescent="0.2"/>
    <row r="752" ht="11.25" customHeight="1" x14ac:dyDescent="0.2"/>
    <row r="753" ht="11.25" customHeight="1" x14ac:dyDescent="0.2"/>
    <row r="754" ht="11.25" customHeight="1" x14ac:dyDescent="0.2"/>
    <row r="755" ht="11.25" customHeight="1" x14ac:dyDescent="0.2"/>
    <row r="756" ht="11.25" customHeight="1" x14ac:dyDescent="0.2"/>
    <row r="757" ht="11.25" customHeight="1" x14ac:dyDescent="0.2"/>
    <row r="758" ht="11.25" customHeight="1" x14ac:dyDescent="0.2"/>
    <row r="759" ht="11.25" customHeight="1" x14ac:dyDescent="0.2"/>
    <row r="760" ht="11.25" customHeight="1" x14ac:dyDescent="0.2"/>
    <row r="761" ht="11.25" customHeight="1" x14ac:dyDescent="0.2"/>
    <row r="762" ht="11.25" customHeight="1" x14ac:dyDescent="0.2"/>
    <row r="763" ht="11.25" customHeight="1" x14ac:dyDescent="0.2"/>
    <row r="764" ht="11.25" customHeight="1" x14ac:dyDescent="0.2"/>
    <row r="765" ht="11.25" customHeight="1" x14ac:dyDescent="0.2"/>
    <row r="766" ht="11.25" customHeight="1" x14ac:dyDescent="0.2"/>
    <row r="767" ht="11.25" customHeight="1" x14ac:dyDescent="0.2"/>
    <row r="768" ht="11.25" customHeight="1" x14ac:dyDescent="0.2"/>
    <row r="769" ht="11.25" customHeight="1" x14ac:dyDescent="0.2"/>
    <row r="770" ht="11.25" customHeight="1" x14ac:dyDescent="0.2"/>
    <row r="771" ht="11.25" customHeight="1" x14ac:dyDescent="0.2"/>
    <row r="772" ht="11.25" customHeight="1" x14ac:dyDescent="0.2"/>
    <row r="773" ht="11.25" customHeight="1" x14ac:dyDescent="0.2"/>
    <row r="774" ht="11.25" customHeight="1" x14ac:dyDescent="0.2"/>
    <row r="775" ht="11.25" customHeight="1" x14ac:dyDescent="0.2"/>
    <row r="776" ht="11.25" customHeight="1" x14ac:dyDescent="0.2"/>
    <row r="777" ht="11.25" customHeight="1" x14ac:dyDescent="0.2"/>
    <row r="778" ht="11.25" customHeight="1" x14ac:dyDescent="0.2"/>
    <row r="779" ht="11.25" customHeight="1" x14ac:dyDescent="0.2"/>
    <row r="780" ht="11.25" customHeight="1" x14ac:dyDescent="0.2"/>
    <row r="781" ht="11.25" customHeight="1" x14ac:dyDescent="0.2"/>
    <row r="782" ht="11.25" customHeight="1" x14ac:dyDescent="0.2"/>
    <row r="783" ht="11.25" customHeight="1" x14ac:dyDescent="0.2"/>
    <row r="784" ht="11.25" customHeight="1" x14ac:dyDescent="0.2"/>
    <row r="785" ht="11.25" customHeight="1" x14ac:dyDescent="0.2"/>
    <row r="786" ht="11.25" customHeight="1" x14ac:dyDescent="0.2"/>
    <row r="787" ht="11.25" customHeight="1" x14ac:dyDescent="0.2"/>
    <row r="788" ht="11.25" customHeight="1" x14ac:dyDescent="0.2"/>
    <row r="789" ht="11.25" customHeight="1" x14ac:dyDescent="0.2"/>
    <row r="790" ht="11.25" customHeight="1" x14ac:dyDescent="0.2"/>
    <row r="791" ht="11.25" customHeight="1" x14ac:dyDescent="0.2"/>
    <row r="792" ht="11.25" customHeight="1" x14ac:dyDescent="0.2"/>
    <row r="793" ht="11.25" customHeight="1" x14ac:dyDescent="0.2"/>
    <row r="794" ht="11.25" customHeight="1" x14ac:dyDescent="0.2"/>
    <row r="795" ht="11.25" customHeight="1" x14ac:dyDescent="0.2"/>
    <row r="796" ht="11.25" customHeight="1" x14ac:dyDescent="0.2"/>
    <row r="797" ht="11.25" customHeight="1" x14ac:dyDescent="0.2"/>
    <row r="798" ht="11.25" customHeight="1" x14ac:dyDescent="0.2"/>
    <row r="799" ht="11.25" customHeight="1" x14ac:dyDescent="0.2"/>
    <row r="800" ht="11.25" customHeight="1" x14ac:dyDescent="0.2"/>
    <row r="801" ht="11.25" customHeight="1" x14ac:dyDescent="0.2"/>
    <row r="802" ht="11.25" customHeight="1" x14ac:dyDescent="0.2"/>
    <row r="803" ht="11.25" customHeight="1" x14ac:dyDescent="0.2"/>
    <row r="804" ht="11.25" customHeight="1" x14ac:dyDescent="0.2"/>
    <row r="805" ht="11.25" customHeight="1" x14ac:dyDescent="0.2"/>
    <row r="806" ht="11.25" customHeight="1" x14ac:dyDescent="0.2"/>
    <row r="807" ht="11.25" customHeight="1" x14ac:dyDescent="0.2"/>
    <row r="808" ht="11.25" customHeight="1" x14ac:dyDescent="0.2"/>
    <row r="809" ht="11.25" customHeight="1" x14ac:dyDescent="0.2"/>
    <row r="810" ht="11.25" customHeight="1" x14ac:dyDescent="0.2"/>
    <row r="811" ht="11.25" customHeight="1" x14ac:dyDescent="0.2"/>
    <row r="812" ht="11.25" customHeight="1" x14ac:dyDescent="0.2"/>
    <row r="813" ht="11.25" customHeight="1" x14ac:dyDescent="0.2"/>
    <row r="814" ht="11.25" customHeight="1" x14ac:dyDescent="0.2"/>
    <row r="815" ht="11.25" customHeight="1" x14ac:dyDescent="0.2"/>
    <row r="816" ht="11.25" customHeight="1" x14ac:dyDescent="0.2"/>
    <row r="817" ht="11.25" customHeight="1" x14ac:dyDescent="0.2"/>
    <row r="818" ht="11.25" customHeight="1" x14ac:dyDescent="0.2"/>
    <row r="819" ht="11.25" customHeight="1" x14ac:dyDescent="0.2"/>
    <row r="820" ht="11.25" customHeight="1" x14ac:dyDescent="0.2"/>
    <row r="821" ht="11.25" customHeight="1" x14ac:dyDescent="0.2"/>
    <row r="822" ht="11.25" customHeight="1" x14ac:dyDescent="0.2"/>
    <row r="823" ht="11.25" customHeight="1" x14ac:dyDescent="0.2"/>
    <row r="824" ht="11.25" customHeight="1" x14ac:dyDescent="0.2"/>
    <row r="825" ht="11.25" customHeight="1" x14ac:dyDescent="0.2"/>
    <row r="826" ht="11.25" customHeight="1" x14ac:dyDescent="0.2"/>
    <row r="827" ht="11.25" customHeight="1" x14ac:dyDescent="0.2"/>
    <row r="828" ht="11.25" customHeight="1" x14ac:dyDescent="0.2"/>
    <row r="829" ht="11.25" customHeight="1" x14ac:dyDescent="0.2"/>
    <row r="830" ht="11.25" customHeight="1" x14ac:dyDescent="0.2"/>
    <row r="831" ht="11.25" customHeight="1" x14ac:dyDescent="0.2"/>
    <row r="832" ht="11.25" customHeight="1" x14ac:dyDescent="0.2"/>
    <row r="833" ht="11.25" customHeight="1" x14ac:dyDescent="0.2"/>
    <row r="834" ht="11.25" customHeight="1" x14ac:dyDescent="0.2"/>
    <row r="835" ht="11.25" customHeight="1" x14ac:dyDescent="0.2"/>
    <row r="836" ht="11.25" customHeight="1" x14ac:dyDescent="0.2"/>
    <row r="837" ht="11.25" customHeight="1" x14ac:dyDescent="0.2"/>
    <row r="838" ht="11.25" customHeight="1" x14ac:dyDescent="0.2"/>
    <row r="839" ht="11.25" customHeight="1" x14ac:dyDescent="0.2"/>
    <row r="840" ht="11.25" customHeight="1" x14ac:dyDescent="0.2"/>
    <row r="841" ht="11.25" customHeight="1" x14ac:dyDescent="0.2"/>
    <row r="842" ht="11.25" customHeight="1" x14ac:dyDescent="0.2"/>
    <row r="843" ht="11.25" customHeight="1" x14ac:dyDescent="0.2"/>
    <row r="844" ht="11.25" customHeight="1" x14ac:dyDescent="0.2"/>
    <row r="845" ht="11.25" customHeight="1" x14ac:dyDescent="0.2"/>
    <row r="846" ht="11.25" customHeight="1" x14ac:dyDescent="0.2"/>
    <row r="847" ht="11.25" customHeight="1" x14ac:dyDescent="0.2"/>
    <row r="848" ht="11.25" customHeight="1" x14ac:dyDescent="0.2"/>
    <row r="849" ht="11.25" customHeight="1" x14ac:dyDescent="0.2"/>
    <row r="850" ht="11.25" customHeight="1" x14ac:dyDescent="0.2"/>
    <row r="851" ht="11.25" customHeight="1" x14ac:dyDescent="0.2"/>
    <row r="852" ht="11.25" customHeight="1" x14ac:dyDescent="0.2"/>
    <row r="853" ht="11.25" customHeight="1" x14ac:dyDescent="0.2"/>
    <row r="854" ht="11.25" customHeight="1" x14ac:dyDescent="0.2"/>
    <row r="855" ht="11.25" customHeight="1" x14ac:dyDescent="0.2"/>
    <row r="856" ht="11.25" customHeight="1" x14ac:dyDescent="0.2"/>
    <row r="857" ht="11.25" customHeight="1" x14ac:dyDescent="0.2"/>
    <row r="858" ht="11.25" customHeight="1" x14ac:dyDescent="0.2"/>
    <row r="859" ht="11.25" customHeight="1" x14ac:dyDescent="0.2"/>
    <row r="860" ht="11.25" customHeight="1" x14ac:dyDescent="0.2"/>
    <row r="861" ht="11.25" customHeight="1" x14ac:dyDescent="0.2"/>
    <row r="862" ht="11.25" customHeight="1" x14ac:dyDescent="0.2"/>
    <row r="863" ht="11.25" customHeight="1" x14ac:dyDescent="0.2"/>
    <row r="864" ht="11.25" customHeight="1" x14ac:dyDescent="0.2"/>
    <row r="865" ht="11.25" customHeight="1" x14ac:dyDescent="0.2"/>
    <row r="866" ht="11.25" customHeight="1" x14ac:dyDescent="0.2"/>
    <row r="867" ht="11.25" customHeight="1" x14ac:dyDescent="0.2"/>
    <row r="868" ht="11.25" customHeight="1" x14ac:dyDescent="0.2"/>
    <row r="869" ht="11.25" customHeight="1" x14ac:dyDescent="0.2"/>
    <row r="870" ht="11.25" customHeight="1" x14ac:dyDescent="0.2"/>
    <row r="871" ht="11.25" customHeight="1" x14ac:dyDescent="0.2"/>
    <row r="872" ht="11.25" customHeight="1" x14ac:dyDescent="0.2"/>
    <row r="873" ht="11.25" customHeight="1" x14ac:dyDescent="0.2"/>
    <row r="874" ht="11.25" customHeight="1" x14ac:dyDescent="0.2"/>
    <row r="875" ht="11.25" customHeight="1" x14ac:dyDescent="0.2"/>
    <row r="876" ht="11.25" customHeight="1" x14ac:dyDescent="0.2"/>
    <row r="877" ht="11.25" customHeight="1" x14ac:dyDescent="0.2"/>
    <row r="878" ht="11.25" customHeight="1" x14ac:dyDescent="0.2"/>
    <row r="879" ht="11.25" customHeight="1" x14ac:dyDescent="0.2"/>
    <row r="880" ht="11.25" customHeight="1" x14ac:dyDescent="0.2"/>
    <row r="881" ht="11.25" customHeight="1" x14ac:dyDescent="0.2"/>
    <row r="882" ht="11.25" customHeight="1" x14ac:dyDescent="0.2"/>
    <row r="883" ht="11.25" customHeight="1" x14ac:dyDescent="0.2"/>
    <row r="884" ht="11.25" customHeight="1" x14ac:dyDescent="0.2"/>
    <row r="885" ht="11.25" customHeight="1" x14ac:dyDescent="0.2"/>
    <row r="886" ht="11.25" customHeight="1" x14ac:dyDescent="0.2"/>
    <row r="887" ht="11.25" customHeight="1" x14ac:dyDescent="0.2"/>
    <row r="888" ht="11.25" customHeight="1" x14ac:dyDescent="0.2"/>
    <row r="889" ht="11.25" customHeight="1" x14ac:dyDescent="0.2"/>
    <row r="890" ht="11.25" customHeight="1" x14ac:dyDescent="0.2"/>
    <row r="891" ht="11.25" customHeight="1" x14ac:dyDescent="0.2"/>
    <row r="892" ht="11.25" customHeight="1" x14ac:dyDescent="0.2"/>
    <row r="893" ht="11.25" customHeight="1" x14ac:dyDescent="0.2"/>
    <row r="894" ht="11.25" customHeight="1" x14ac:dyDescent="0.2"/>
    <row r="895" ht="11.25" customHeight="1" x14ac:dyDescent="0.2"/>
    <row r="896" ht="11.25" customHeight="1" x14ac:dyDescent="0.2"/>
    <row r="897" ht="11.25" customHeight="1" x14ac:dyDescent="0.2"/>
    <row r="898" ht="11.25" customHeight="1" x14ac:dyDescent="0.2"/>
    <row r="899" ht="11.25" customHeight="1" x14ac:dyDescent="0.2"/>
    <row r="900" ht="11.25" customHeight="1" x14ac:dyDescent="0.2"/>
    <row r="901" ht="11.25" customHeight="1" x14ac:dyDescent="0.2"/>
    <row r="902" ht="11.25" customHeight="1" x14ac:dyDescent="0.2"/>
    <row r="903" ht="11.25" customHeight="1" x14ac:dyDescent="0.2"/>
    <row r="904" ht="11.25" customHeight="1" x14ac:dyDescent="0.2"/>
    <row r="905" ht="11.25" customHeight="1" x14ac:dyDescent="0.2"/>
    <row r="906" ht="11.25" customHeight="1" x14ac:dyDescent="0.2"/>
    <row r="907" ht="11.25" customHeight="1" x14ac:dyDescent="0.2"/>
    <row r="908" ht="11.25" customHeight="1" x14ac:dyDescent="0.2"/>
    <row r="909" ht="11.25" customHeight="1" x14ac:dyDescent="0.2"/>
    <row r="910" ht="11.25" customHeight="1" x14ac:dyDescent="0.2"/>
    <row r="911" ht="11.25" customHeight="1" x14ac:dyDescent="0.2"/>
    <row r="912" ht="11.25" customHeight="1" x14ac:dyDescent="0.2"/>
    <row r="913" ht="11.25" customHeight="1" x14ac:dyDescent="0.2"/>
    <row r="914" ht="11.25" customHeight="1" x14ac:dyDescent="0.2"/>
    <row r="915" ht="11.25" customHeight="1" x14ac:dyDescent="0.2"/>
    <row r="916" ht="11.25" customHeight="1" x14ac:dyDescent="0.2"/>
    <row r="917" ht="11.25" customHeight="1" x14ac:dyDescent="0.2"/>
    <row r="918" ht="11.25" customHeight="1" x14ac:dyDescent="0.2"/>
    <row r="919" ht="11.25" customHeight="1" x14ac:dyDescent="0.2"/>
    <row r="920" ht="11.25" customHeight="1" x14ac:dyDescent="0.2"/>
    <row r="921" ht="11.25" customHeight="1" x14ac:dyDescent="0.2"/>
    <row r="922" ht="11.25" customHeight="1" x14ac:dyDescent="0.2"/>
    <row r="923" ht="11.25" customHeight="1" x14ac:dyDescent="0.2"/>
    <row r="924" ht="11.25" customHeight="1" x14ac:dyDescent="0.2"/>
    <row r="925" ht="11.25" customHeight="1" x14ac:dyDescent="0.2"/>
    <row r="926" ht="11.25" customHeight="1" x14ac:dyDescent="0.2"/>
    <row r="927" ht="11.25" customHeight="1" x14ac:dyDescent="0.2"/>
    <row r="928" ht="11.25" customHeight="1" x14ac:dyDescent="0.2"/>
    <row r="929" ht="11.25" customHeight="1" x14ac:dyDescent="0.2"/>
    <row r="930" ht="11.25" customHeight="1" x14ac:dyDescent="0.2"/>
    <row r="931" ht="11.25" customHeight="1" x14ac:dyDescent="0.2"/>
    <row r="932" ht="11.25" customHeight="1" x14ac:dyDescent="0.2"/>
    <row r="933" ht="11.25" customHeight="1" x14ac:dyDescent="0.2"/>
    <row r="934" ht="11.25" customHeight="1" x14ac:dyDescent="0.2"/>
    <row r="935" ht="11.25" customHeight="1" x14ac:dyDescent="0.2"/>
    <row r="936" ht="11.25" customHeight="1" x14ac:dyDescent="0.2"/>
    <row r="937" ht="11.25" customHeight="1" x14ac:dyDescent="0.2"/>
    <row r="938" ht="11.25" customHeight="1" x14ac:dyDescent="0.2"/>
    <row r="939" ht="11.25" customHeight="1" x14ac:dyDescent="0.2"/>
    <row r="940" ht="11.25" customHeight="1" x14ac:dyDescent="0.2"/>
    <row r="941" ht="11.25" customHeight="1" x14ac:dyDescent="0.2"/>
    <row r="942" ht="11.25" customHeight="1" x14ac:dyDescent="0.2"/>
    <row r="943" ht="11.25" customHeight="1" x14ac:dyDescent="0.2"/>
    <row r="944" ht="11.25" customHeight="1" x14ac:dyDescent="0.2"/>
    <row r="945" ht="11.25" customHeight="1" x14ac:dyDescent="0.2"/>
    <row r="946" ht="11.25" customHeight="1" x14ac:dyDescent="0.2"/>
    <row r="947" ht="11.25" customHeight="1" x14ac:dyDescent="0.2"/>
    <row r="948" ht="11.25" customHeight="1" x14ac:dyDescent="0.2"/>
    <row r="949" ht="11.25" customHeight="1" x14ac:dyDescent="0.2"/>
    <row r="950" ht="11.25" customHeight="1" x14ac:dyDescent="0.2"/>
    <row r="951" ht="11.25" customHeight="1" x14ac:dyDescent="0.2"/>
    <row r="952" ht="11.25" customHeight="1" x14ac:dyDescent="0.2"/>
    <row r="953" ht="11.25" customHeight="1" x14ac:dyDescent="0.2"/>
    <row r="954" ht="11.25" customHeight="1" x14ac:dyDescent="0.2"/>
    <row r="955" ht="11.25" customHeight="1" x14ac:dyDescent="0.2"/>
    <row r="956" ht="11.25" customHeight="1" x14ac:dyDescent="0.2"/>
    <row r="957" ht="11.25" customHeight="1" x14ac:dyDescent="0.2"/>
    <row r="958" ht="11.25" customHeight="1" x14ac:dyDescent="0.2"/>
    <row r="959" ht="11.25" customHeight="1" x14ac:dyDescent="0.2"/>
    <row r="960" ht="11.25" customHeight="1" x14ac:dyDescent="0.2"/>
    <row r="961" ht="11.25" customHeight="1" x14ac:dyDescent="0.2"/>
    <row r="962" ht="11.25" customHeight="1" x14ac:dyDescent="0.2"/>
    <row r="963" ht="11.25" customHeight="1" x14ac:dyDescent="0.2"/>
    <row r="964" ht="11.25" customHeight="1" x14ac:dyDescent="0.2"/>
    <row r="965" ht="11.25" customHeight="1" x14ac:dyDescent="0.2"/>
    <row r="966" ht="11.25" customHeight="1" x14ac:dyDescent="0.2"/>
    <row r="967" ht="11.25" customHeight="1" x14ac:dyDescent="0.2"/>
    <row r="968" ht="11.25" customHeight="1" x14ac:dyDescent="0.2"/>
    <row r="969" ht="11.25" customHeight="1" x14ac:dyDescent="0.2"/>
    <row r="970" ht="11.25" customHeight="1" x14ac:dyDescent="0.2"/>
    <row r="971" ht="11.25" customHeight="1" x14ac:dyDescent="0.2"/>
    <row r="972" ht="11.25" customHeight="1" x14ac:dyDescent="0.2"/>
    <row r="973" ht="11.25" customHeight="1" x14ac:dyDescent="0.2"/>
    <row r="974" ht="11.25" customHeight="1" x14ac:dyDescent="0.2"/>
    <row r="975" ht="11.25" customHeight="1" x14ac:dyDescent="0.2"/>
    <row r="976" ht="11.25" customHeight="1" x14ac:dyDescent="0.2"/>
    <row r="977" ht="11.25" customHeight="1" x14ac:dyDescent="0.2"/>
    <row r="978" ht="11.25" customHeight="1" x14ac:dyDescent="0.2"/>
    <row r="979" ht="11.25" customHeight="1" x14ac:dyDescent="0.2"/>
    <row r="980" ht="11.25" customHeight="1" x14ac:dyDescent="0.2"/>
    <row r="981" ht="11.25" customHeight="1" x14ac:dyDescent="0.2"/>
    <row r="982" ht="11.25" customHeight="1" x14ac:dyDescent="0.2"/>
    <row r="983" ht="11.25" customHeight="1" x14ac:dyDescent="0.2"/>
    <row r="984" ht="11.25" customHeight="1" x14ac:dyDescent="0.2"/>
    <row r="985" ht="11.25" customHeight="1" x14ac:dyDescent="0.2"/>
    <row r="986" ht="11.25" customHeight="1" x14ac:dyDescent="0.2"/>
    <row r="987" ht="11.25" customHeight="1" x14ac:dyDescent="0.2"/>
    <row r="988" ht="11.25" customHeight="1" x14ac:dyDescent="0.2"/>
    <row r="989" ht="11.25" customHeight="1" x14ac:dyDescent="0.2"/>
    <row r="990" ht="11.25" customHeight="1" x14ac:dyDescent="0.2"/>
    <row r="991" ht="11.25" customHeight="1" x14ac:dyDescent="0.2"/>
    <row r="992" ht="11.25" customHeight="1" x14ac:dyDescent="0.2"/>
    <row r="993" ht="11.25" customHeight="1" x14ac:dyDescent="0.2"/>
    <row r="994" ht="11.25" customHeight="1" x14ac:dyDescent="0.2"/>
    <row r="995" ht="11.25" customHeight="1" x14ac:dyDescent="0.2"/>
    <row r="996" ht="11.25" customHeight="1" x14ac:dyDescent="0.2"/>
    <row r="997" ht="11.25" customHeight="1" x14ac:dyDescent="0.2"/>
    <row r="998" ht="11.25" customHeight="1" x14ac:dyDescent="0.2"/>
    <row r="999" ht="11.25" customHeight="1" x14ac:dyDescent="0.2"/>
    <row r="1000" ht="11.25" customHeight="1" x14ac:dyDescent="0.2"/>
  </sheetData>
  <conditionalFormatting sqref="D7:I12 D28:I30">
    <cfRule type="expression" dxfId="0" priority="1">
      <formula>AND(D$15=MIN($D$15:$I$15),D$15&lt;&gt;0)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- AYUDA -</vt:lpstr>
      <vt:lpstr>Gerente</vt:lpstr>
      <vt:lpstr>Recepcionista</vt:lpstr>
      <vt:lpstr>Administrador</vt:lpstr>
      <vt:lpstr>Soporte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Planilla excel</dc:creator>
  <cp:lastModifiedBy>Cristian David Monzon Amortegui</cp:lastModifiedBy>
  <dcterms:created xsi:type="dcterms:W3CDTF">2013-10-17T12:18:53Z</dcterms:created>
  <dcterms:modified xsi:type="dcterms:W3CDTF">2024-09-11T17:46:44Z</dcterms:modified>
</cp:coreProperties>
</file>