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jewell/Desktop/USC/Research/Python/Code/inhibitory-gamma/current-data/current-conductance-study/"/>
    </mc:Choice>
  </mc:AlternateContent>
  <xr:revisionPtr revIDLastSave="0" documentId="13_ncr:1_{C72692A4-5183-4541-8602-648F079693CB}" xr6:coauthVersionLast="47" xr6:coauthVersionMax="47" xr10:uidLastSave="{00000000-0000-0000-0000-000000000000}"/>
  <bookViews>
    <workbookView xWindow="4160" yWindow="1220" windowWidth="25700" windowHeight="14480" xr2:uid="{4B6B4B69-3AC2-6A40-8F0D-BDA94DE509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1" l="1"/>
  <c r="U4" i="1"/>
  <c r="U2" i="1"/>
  <c r="H4" i="1"/>
  <c r="H3" i="1"/>
  <c r="G3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F3" i="1"/>
  <c r="A3" i="1"/>
  <c r="A4" i="1" l="1"/>
  <c r="A5" i="1" l="1"/>
  <c r="F4" i="1"/>
  <c r="F5" i="1" l="1"/>
  <c r="A6" i="1"/>
  <c r="F6" i="1" l="1"/>
  <c r="A7" i="1"/>
  <c r="A8" i="1" l="1"/>
  <c r="F7" i="1"/>
  <c r="A9" i="1" l="1"/>
  <c r="F8" i="1"/>
  <c r="A10" i="1" l="1"/>
  <c r="F9" i="1"/>
  <c r="A11" i="1" l="1"/>
  <c r="F10" i="1"/>
  <c r="A12" i="1" l="1"/>
  <c r="F11" i="1"/>
  <c r="A13" i="1" l="1"/>
  <c r="F12" i="1"/>
  <c r="A14" i="1" l="1"/>
  <c r="F13" i="1"/>
  <c r="A15" i="1" l="1"/>
  <c r="F14" i="1"/>
  <c r="A16" i="1" l="1"/>
  <c r="F15" i="1"/>
  <c r="A17" i="1" l="1"/>
  <c r="F16" i="1"/>
  <c r="A18" i="1" l="1"/>
  <c r="F17" i="1"/>
  <c r="A19" i="1" l="1"/>
  <c r="F18" i="1"/>
  <c r="A20" i="1" l="1"/>
  <c r="F19" i="1"/>
  <c r="A21" i="1" l="1"/>
  <c r="F20" i="1"/>
  <c r="A22" i="1" l="1"/>
  <c r="F21" i="1"/>
  <c r="A23" i="1" l="1"/>
  <c r="F22" i="1"/>
  <c r="A24" i="1" l="1"/>
  <c r="F23" i="1"/>
  <c r="A25" i="1" l="1"/>
  <c r="F24" i="1"/>
  <c r="A26" i="1" l="1"/>
  <c r="F25" i="1"/>
  <c r="A27" i="1" l="1"/>
  <c r="F26" i="1"/>
  <c r="A28" i="1" l="1"/>
  <c r="F27" i="1"/>
  <c r="A29" i="1" l="1"/>
  <c r="F28" i="1"/>
  <c r="A30" i="1" l="1"/>
  <c r="F29" i="1"/>
  <c r="A31" i="1" l="1"/>
  <c r="F30" i="1"/>
  <c r="A32" i="1" l="1"/>
  <c r="F31" i="1"/>
  <c r="A33" i="1" l="1"/>
  <c r="F32" i="1"/>
  <c r="A34" i="1" l="1"/>
  <c r="F33" i="1"/>
  <c r="A35" i="1" l="1"/>
  <c r="F34" i="1"/>
  <c r="A36" i="1" l="1"/>
  <c r="F35" i="1"/>
  <c r="A37" i="1" l="1"/>
  <c r="F36" i="1"/>
  <c r="A38" i="1" l="1"/>
  <c r="F37" i="1"/>
  <c r="A39" i="1" l="1"/>
  <c r="F38" i="1"/>
  <c r="A40" i="1" l="1"/>
  <c r="F39" i="1"/>
  <c r="A41" i="1" l="1"/>
  <c r="F40" i="1"/>
  <c r="A42" i="1" l="1"/>
  <c r="F41" i="1"/>
  <c r="A43" i="1" l="1"/>
  <c r="F42" i="1"/>
  <c r="F43" i="1" l="1"/>
</calcChain>
</file>

<file path=xl/sharedStrings.xml><?xml version="1.0" encoding="utf-8"?>
<sst xmlns="http://schemas.openxmlformats.org/spreadsheetml/2006/main" count="23" uniqueCount="16">
  <si>
    <t># of Synapses</t>
  </si>
  <si>
    <t>Dendritic Current at Soma (nA)</t>
  </si>
  <si>
    <t>m</t>
  </si>
  <si>
    <t>b</t>
  </si>
  <si>
    <t>x0</t>
  </si>
  <si>
    <t>A</t>
  </si>
  <si>
    <t>B</t>
  </si>
  <si>
    <t>k</t>
  </si>
  <si>
    <t>Fit Parameters</t>
  </si>
  <si>
    <t>Transition Syn</t>
  </si>
  <si>
    <t>Linear-Sigmoid Fit (nA)</t>
  </si>
  <si>
    <t>Control</t>
  </si>
  <si>
    <t>Sinusoid with Noise</t>
  </si>
  <si>
    <t>Sinusoid with Noise and Steady Conductance</t>
  </si>
  <si>
    <t>Case</t>
  </si>
  <si>
    <t>Nonlinear-Linear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</si>
</sst>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MT"/>
      <family val="2"/>
    </font>
    <font>
      <b/>
      <sz val="12"/>
      <color theme="1"/>
      <name val="ArialMT"/>
    </font>
    <font>
      <b/>
      <sz val="12"/>
      <color rgb="FF000000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Current</a:t>
            </a:r>
            <a:r>
              <a:rPr lang="en-US" baseline="0"/>
              <a:t> Conductance Study: Linear Sigmoid Fits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Sheet1!$F$1:$F$2</c:f>
              <c:strCache>
                <c:ptCount val="2"/>
                <c:pt idx="0">
                  <c:v>Linear-Sigmoid Fit (nA)</c:v>
                </c:pt>
                <c:pt idx="1">
                  <c:v>Control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Sheet1!$A$3:$A$43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xVal>
          <c:yVal>
            <c:numRef>
              <c:f>Sheet1!$F$3:$F$43</c:f>
              <c:numCache>
                <c:formatCode>General</c:formatCode>
                <c:ptCount val="41"/>
                <c:pt idx="0">
                  <c:v>2.0952380952380899E-2</c:v>
                </c:pt>
                <c:pt idx="1">
                  <c:v>2.3838095238095179E-2</c:v>
                </c:pt>
                <c:pt idx="2">
                  <c:v>2.6723809523809459E-2</c:v>
                </c:pt>
                <c:pt idx="3">
                  <c:v>2.9609523809523738E-2</c:v>
                </c:pt>
                <c:pt idx="4">
                  <c:v>3.2495238095238022E-2</c:v>
                </c:pt>
                <c:pt idx="5">
                  <c:v>3.5380925492566065E-2</c:v>
                </c:pt>
                <c:pt idx="6">
                  <c:v>5.4900394743667966E-2</c:v>
                </c:pt>
                <c:pt idx="7">
                  <c:v>7.8665686745648167E-2</c:v>
                </c:pt>
                <c:pt idx="8">
                  <c:v>0.10640342542751513</c:v>
                </c:pt>
                <c:pt idx="9">
                  <c:v>0.13722530402972286</c:v>
                </c:pt>
                <c:pt idx="10">
                  <c:v>0.16965912044491149</c:v>
                </c:pt>
                <c:pt idx="11">
                  <c:v>0.20189101416990204</c:v>
                </c:pt>
                <c:pt idx="12">
                  <c:v>0.23215128486448722</c:v>
                </c:pt>
                <c:pt idx="13">
                  <c:v>0.25908090843859166</c:v>
                </c:pt>
                <c:pt idx="14">
                  <c:v>0.28192926814195923</c:v>
                </c:pt>
                <c:pt idx="15">
                  <c:v>0.30054268987474453</c:v>
                </c:pt>
                <c:pt idx="16">
                  <c:v>0.31521039666822015</c:v>
                </c:pt>
                <c:pt idx="17">
                  <c:v>0.32646896633215122</c:v>
                </c:pt>
                <c:pt idx="18">
                  <c:v>0.33493764602017856</c:v>
                </c:pt>
                <c:pt idx="19">
                  <c:v>0.34121130589213633</c:v>
                </c:pt>
                <c:pt idx="20">
                  <c:v>0.34580653374646025</c:v>
                </c:pt>
                <c:pt idx="21">
                  <c:v>0.34914452012660885</c:v>
                </c:pt>
                <c:pt idx="22">
                  <c:v>0.35155463541489052</c:v>
                </c:pt>
                <c:pt idx="23">
                  <c:v>0.3532872210321335</c:v>
                </c:pt>
                <c:pt idx="24">
                  <c:v>0.35452883757934855</c:v>
                </c:pt>
                <c:pt idx="25">
                  <c:v>0.35541661131771896</c:v>
                </c:pt>
                <c:pt idx="26">
                  <c:v>0.35605036077154228</c:v>
                </c:pt>
                <c:pt idx="27">
                  <c:v>0.35650225151073023</c:v>
                </c:pt>
                <c:pt idx="28">
                  <c:v>0.35682420496444917</c:v>
                </c:pt>
                <c:pt idx="29">
                  <c:v>0.3570534494673776</c:v>
                </c:pt>
                <c:pt idx="30">
                  <c:v>0.35721661335242699</c:v>
                </c:pt>
                <c:pt idx="31">
                  <c:v>0.3573327102193225</c:v>
                </c:pt>
                <c:pt idx="32">
                  <c:v>0.35741529983060549</c:v>
                </c:pt>
                <c:pt idx="33">
                  <c:v>0.35747404406156608</c:v>
                </c:pt>
                <c:pt idx="34">
                  <c:v>0.35751582312523189</c:v>
                </c:pt>
                <c:pt idx="35">
                  <c:v>0.35754553425993929</c:v>
                </c:pt>
                <c:pt idx="36">
                  <c:v>0.35756666216058552</c:v>
                </c:pt>
                <c:pt idx="37">
                  <c:v>0.35758168585679384</c:v>
                </c:pt>
                <c:pt idx="38">
                  <c:v>0.35759236866407096</c:v>
                </c:pt>
                <c:pt idx="39">
                  <c:v>0.35759996467480953</c:v>
                </c:pt>
                <c:pt idx="40">
                  <c:v>0.3576053657441961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10D-E848-987C-FA66A2269720}"/>
            </c:ext>
          </c:extLst>
        </c:ser>
        <c:ser>
          <c:idx val="1"/>
          <c:order val="1"/>
          <c:tx>
            <c:strRef>
              <c:f>Sheet1!$G$1:$G$2</c:f>
              <c:strCache>
                <c:ptCount val="2"/>
                <c:pt idx="0">
                  <c:v>Linear-Sigmoid Fit (nA)</c:v>
                </c:pt>
                <c:pt idx="1">
                  <c:v>Sinusoid with Noise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Sheet1!$A$3:$A$43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xVal>
          <c:yVal>
            <c:numRef>
              <c:f>Sheet1!$G$3:$G$43</c:f>
              <c:numCache>
                <c:formatCode>General</c:formatCode>
                <c:ptCount val="41"/>
                <c:pt idx="0">
                  <c:v>1.63333333333333E-2</c:v>
                </c:pt>
                <c:pt idx="1">
                  <c:v>1.93333333333333E-2</c:v>
                </c:pt>
                <c:pt idx="2">
                  <c:v>2.2333447842888328E-2</c:v>
                </c:pt>
                <c:pt idx="3">
                  <c:v>3.0666910545883087E-2</c:v>
                </c:pt>
                <c:pt idx="4">
                  <c:v>4.0723330372259038E-2</c:v>
                </c:pt>
                <c:pt idx="5">
                  <c:v>5.270992541767254E-2</c:v>
                </c:pt>
                <c:pt idx="6">
                  <c:v>6.6788559810823475E-2</c:v>
                </c:pt>
                <c:pt idx="7">
                  <c:v>8.3041509549398138E-2</c:v>
                </c:pt>
                <c:pt idx="8">
                  <c:v>0.10143503704639457</c:v>
                </c:pt>
                <c:pt idx="9">
                  <c:v>0.12178829626314154</c:v>
                </c:pt>
                <c:pt idx="10">
                  <c:v>0.1437573594726268</c:v>
                </c:pt>
                <c:pt idx="11">
                  <c:v>0.16684355793165639</c:v>
                </c:pt>
                <c:pt idx="12">
                  <c:v>0.19043058155416728</c:v>
                </c:pt>
                <c:pt idx="13">
                  <c:v>0.21384656288061329</c:v>
                </c:pt>
                <c:pt idx="14">
                  <c:v>0.23643880423674804</c:v>
                </c:pt>
                <c:pt idx="15">
                  <c:v>0.25764408385088244</c:v>
                </c:pt>
                <c:pt idx="16">
                  <c:v>0.27703915495355669</c:v>
                </c:pt>
                <c:pt idx="17">
                  <c:v>0.2943632058147938</c:v>
                </c:pt>
                <c:pt idx="18">
                  <c:v>0.30951295249788652</c:v>
                </c:pt>
                <c:pt idx="19">
                  <c:v>0.3225177453160129</c:v>
                </c:pt>
                <c:pt idx="20">
                  <c:v>0.33350465271268503</c:v>
                </c:pt>
                <c:pt idx="21">
                  <c:v>0.34266240546990379</c:v>
                </c:pt>
                <c:pt idx="22">
                  <c:v>0.35021008906206907</c:v>
                </c:pt>
                <c:pt idx="23">
                  <c:v>0.35637327547680758</c:v>
                </c:pt>
                <c:pt idx="24">
                  <c:v>0.36136787629339606</c:v>
                </c:pt>
                <c:pt idx="25">
                  <c:v>0.36539062754785312</c:v>
                </c:pt>
                <c:pt idx="26">
                  <c:v>0.36861460006089714</c:v>
                </c:pt>
                <c:pt idx="27">
                  <c:v>0.37118814731487576</c:v>
                </c:pt>
                <c:pt idx="28">
                  <c:v>0.37323597570455513</c:v>
                </c:pt>
                <c:pt idx="29">
                  <c:v>0.37486136349820592</c:v>
                </c:pt>
                <c:pt idx="30">
                  <c:v>0.37614886789847357</c:v>
                </c:pt>
                <c:pt idx="31">
                  <c:v>0.3771671070897688</c:v>
                </c:pt>
                <c:pt idx="32">
                  <c:v>0.3779713821505527</c:v>
                </c:pt>
                <c:pt idx="33">
                  <c:v>0.37860602273144667</c:v>
                </c:pt>
                <c:pt idx="34">
                  <c:v>0.37910641490119956</c:v>
                </c:pt>
                <c:pt idx="35">
                  <c:v>0.3795007129439753</c:v>
                </c:pt>
                <c:pt idx="36">
                  <c:v>0.3798112597822581</c:v>
                </c:pt>
                <c:pt idx="37">
                  <c:v>0.38005575080599863</c:v>
                </c:pt>
                <c:pt idx="38">
                  <c:v>0.38024817846305048</c:v>
                </c:pt>
                <c:pt idx="39">
                  <c:v>0.38039959341861129</c:v>
                </c:pt>
                <c:pt idx="40">
                  <c:v>0.38051871454078384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10D-E848-987C-FA66A2269720}"/>
            </c:ext>
          </c:extLst>
        </c:ser>
        <c:ser>
          <c:idx val="2"/>
          <c:order val="2"/>
          <c:tx>
            <c:strRef>
              <c:f>Sheet1!$H$1:$H$2</c:f>
              <c:strCache>
                <c:ptCount val="2"/>
                <c:pt idx="0">
                  <c:v>Linear-Sigmoid Fit (nA)</c:v>
                </c:pt>
                <c:pt idx="1">
                  <c:v>Sinusoid with Noise and Steady Conductance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Sheet1!$A$3:$A$43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xVal>
          <c:yVal>
            <c:numRef>
              <c:f>Sheet1!$H$3:$H$43</c:f>
              <c:numCache>
                <c:formatCode>General</c:formatCode>
                <c:ptCount val="41"/>
                <c:pt idx="0">
                  <c:v>4.4999999999999901E-3</c:v>
                </c:pt>
                <c:pt idx="1">
                  <c:v>7.9999999999999898E-3</c:v>
                </c:pt>
                <c:pt idx="2">
                  <c:v>1.1500198252947926E-2</c:v>
                </c:pt>
                <c:pt idx="3">
                  <c:v>2.1894313794910875E-2</c:v>
                </c:pt>
                <c:pt idx="4">
                  <c:v>3.4366985603552794E-2</c:v>
                </c:pt>
                <c:pt idx="5">
                  <c:v>4.9079599877365682E-2</c:v>
                </c:pt>
                <c:pt idx="6">
                  <c:v>6.6087691312367206E-2</c:v>
                </c:pt>
                <c:pt idx="7">
                  <c:v>8.5296703860346143E-2</c:v>
                </c:pt>
                <c:pt idx="8">
                  <c:v>0.10642897560752164</c:v>
                </c:pt>
                <c:pt idx="9">
                  <c:v>0.12901569324375972</c:v>
                </c:pt>
                <c:pt idx="10">
                  <c:v>0.15242434128456778</c:v>
                </c:pt>
                <c:pt idx="11">
                  <c:v>0.17592264287442422</c:v>
                </c:pt>
                <c:pt idx="12">
                  <c:v>0.19876712379950665</c:v>
                </c:pt>
                <c:pt idx="13">
                  <c:v>0.22029454494040202</c:v>
                </c:pt>
                <c:pt idx="14">
                  <c:v>0.23999324396638994</c:v>
                </c:pt>
                <c:pt idx="15">
                  <c:v>0.25753963587158757</c:v>
                </c:pt>
                <c:pt idx="16">
                  <c:v>0.27279791199774817</c:v>
                </c:pt>
                <c:pt idx="17">
                  <c:v>0.28579173086002801</c:v>
                </c:pt>
                <c:pt idx="18">
                  <c:v>0.29666145120476956</c:v>
                </c:pt>
                <c:pt idx="19">
                  <c:v>0.30561937977144765</c:v>
                </c:pt>
                <c:pt idx="20">
                  <c:v>0.31291125715525897</c:v>
                </c:pt>
                <c:pt idx="21">
                  <c:v>0.31878757233845634</c:v>
                </c:pt>
                <c:pt idx="22">
                  <c:v>0.32348487901226347</c:v>
                </c:pt>
                <c:pt idx="23">
                  <c:v>0.32721544901317151</c:v>
                </c:pt>
                <c:pt idx="24">
                  <c:v>0.33016300658694281</c:v>
                </c:pt>
                <c:pt idx="25">
                  <c:v>0.3324824258019084</c:v>
                </c:pt>
                <c:pt idx="26">
                  <c:v>0.33430171892523991</c:v>
                </c:pt>
                <c:pt idx="27">
                  <c:v>0.33572513766976553</c:v>
                </c:pt>
                <c:pt idx="28">
                  <c:v>0.33683663123135282</c:v>
                </c:pt>
                <c:pt idx="29">
                  <c:v>0.33770321962745864</c:v>
                </c:pt>
                <c:pt idx="30">
                  <c:v>0.33837805464526466</c:v>
                </c:pt>
                <c:pt idx="31">
                  <c:v>0.33890307536556463</c:v>
                </c:pt>
                <c:pt idx="32">
                  <c:v>0.33931124383026673</c:v>
                </c:pt>
                <c:pt idx="33">
                  <c:v>0.33962838812040946</c:v>
                </c:pt>
                <c:pt idx="34">
                  <c:v>0.33987469896795214</c:v>
                </c:pt>
                <c:pt idx="35">
                  <c:v>0.34006593159114612</c:v>
                </c:pt>
                <c:pt idx="36">
                  <c:v>0.3402143628472743</c:v>
                </c:pt>
                <c:pt idx="37">
                  <c:v>0.34032954877653376</c:v>
                </c:pt>
                <c:pt idx="38">
                  <c:v>0.34041892133436635</c:v>
                </c:pt>
                <c:pt idx="39">
                  <c:v>0.34048825675683908</c:v>
                </c:pt>
                <c:pt idx="40">
                  <c:v>0.34054204215927525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10D-E848-987C-FA66A22697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733152"/>
        <c:axId val="386734880"/>
      </c:scatterChart>
      <c:valAx>
        <c:axId val="386733152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Synapses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734880"/>
        <c:crosses val="autoZero"/>
        <c:crossBetween val="midCat"/>
      </c:valAx>
      <c:valAx>
        <c:axId val="38673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Dendritic</a:t>
                </a:r>
                <a:r>
                  <a:rPr lang="en-US" baseline="0"/>
                  <a:t> Current at Soma (mV)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733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 dirty="0">
                <a:solidFill>
                  <a:prstClr val="black">
                    <a:lumMod val="65000"/>
                    <a:lumOff val="35000"/>
                  </a:prstClr>
                </a:solidFill>
              </a:rPr>
              <a:t>Slope of Sigmoid with Different Levels of Noise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Sheet1!$U$1</c:f>
              <c:strCache>
                <c:ptCount val="1"/>
                <c:pt idx="0">
                  <c:v>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Sheet1!$T$2:$T$4</c:f>
              <c:numCache>
                <c:formatCode>General</c:formatCode>
                <c:ptCount val="3"/>
                <c:pt idx="0">
                  <c:v>1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Sheet1!$U$2:$U$4</c:f>
              <c:numCache>
                <c:formatCode>General</c:formatCode>
                <c:ptCount val="3"/>
                <c:pt idx="0">
                  <c:v>0.34106017484149098</c:v>
                </c:pt>
                <c:pt idx="1">
                  <c:v>0.24057270271692799</c:v>
                </c:pt>
                <c:pt idx="2">
                  <c:v>0.25428590577898502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BD-AF45-A06D-40AF973DD1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9974352"/>
        <c:axId val="719976064"/>
      </c:barChart>
      <c:catAx>
        <c:axId val="719974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Case #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976064"/>
        <c:crosses val="autoZero"/>
        <c:auto val="1"/>
        <c:lblAlgn val="ctr"/>
        <c:lblOffset val="100"/>
        <c:noMultiLvlLbl val="0"/>
      </c:catAx>
      <c:valAx>
        <c:axId val="71997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974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 dirty="0">
                <a:solidFill>
                  <a:prstClr val="black">
                    <a:lumMod val="65000"/>
                    <a:lumOff val="35000"/>
                  </a:prstClr>
                </a:solidFill>
              </a:rPr>
              <a:t>Sigmoid-Linear Fit Ratio 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sz="1400" b="0" i="0" u="none" strike="noStrike" kern="1200" spc="0" baseline="0" dirty="0">
                <a:solidFill>
                  <a:prstClr val="black">
                    <a:lumMod val="65000"/>
                    <a:lumOff val="35000"/>
                  </a:prstClr>
                </a:solidFill>
              </a:rPr>
              <a:t>with Different Levels of Noise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Sheet1!$U$1</c:f>
              <c:strCache>
                <c:ptCount val="1"/>
                <c:pt idx="0">
                  <c:v>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Sheet1!$T$2:$T$4</c:f>
              <c:numCache>
                <c:formatCode>General</c:formatCode>
                <c:ptCount val="3"/>
                <c:pt idx="0">
                  <c:v>1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Sheet1!$V$2:$V$4</c:f>
              <c:numCache>
                <c:formatCode>General</c:formatCode>
                <c:ptCount val="3"/>
                <c:pt idx="0">
                  <c:v>3.3308589607635199</c:v>
                </c:pt>
                <c:pt idx="1">
                  <c:v>4.4644549763033101</c:v>
                </c:pt>
                <c:pt idx="2">
                  <c:v>4.45614035087719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A3-C146-8465-2EF717A432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9974352"/>
        <c:axId val="719976064"/>
      </c:barChart>
      <c:catAx>
        <c:axId val="719974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Case #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976064"/>
        <c:crosses val="autoZero"/>
        <c:auto val="1"/>
        <c:lblAlgn val="ctr"/>
        <c:lblOffset val="100"/>
        <c:noMultiLvlLbl val="0"/>
      </c:catAx>
      <c:valAx>
        <c:axId val="71997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Nonlinear-Linear</a:t>
                </a:r>
                <a:r>
                  <a:rPr lang="en-US" baseline="0"/>
                  <a:t> Ratio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974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2025650</xdr:colOff>
      <xdr:row>7</xdr:row>
      <xdr:rowOff>101600</xdr:rowOff>
    </xdr:from>
    <xdr:to>
      <xdr:col>9</xdr:col>
      <xdr:colOff>63500</xdr:colOff>
      <xdr:row>23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565909-1BB4-F2DD-3289-6D62902048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298450</xdr:colOff>
      <xdr:row>7</xdr:row>
      <xdr:rowOff>114300</xdr:rowOff>
    </xdr:from>
    <xdr:to>
      <xdr:col>20</xdr:col>
      <xdr:colOff>107950</xdr:colOff>
      <xdr:row>21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6BB8A77-F363-F5C8-56B0-38A73D983A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927100</xdr:colOff>
      <xdr:row>7</xdr:row>
      <xdr:rowOff>63500</xdr:rowOff>
    </xdr:from>
    <xdr:to>
      <xdr:col>25</xdr:col>
      <xdr:colOff>203200</xdr:colOff>
      <xdr:row>20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D48D5A1-74A0-A748-9734-FA2932A992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73C11-B802-204D-B419-FC77694C45AC}">
  <dimension ref="A1:V43"/>
  <sheetViews>
    <sheetView tabSelected="1" topLeftCell="D1" workbookViewId="0">
      <selection activeCell="T6" sqref="T6"/>
    </sheetView>
  </sheetViews>
  <sheetFormatPr baseColWidth="10" defaultRowHeight="16"/>
  <cols>
    <col min="1" max="1" width="23.85546875" customWidth="1"/>
    <col min="2" max="2" width="13.42578125" customWidth="1"/>
    <col min="3" max="3" width="26.42578125" customWidth="1"/>
    <col min="4" max="4" width="41.42578125" customWidth="1"/>
    <col min="5" max="5" width="37.7109375" customWidth="1"/>
    <col min="6" max="6" width="15.42578125" style="4" customWidth="1"/>
    <col min="7" max="7" width="20.5703125" style="4" customWidth="1"/>
    <col min="8" max="8" width="37.7109375" style="4" bestFit="1" customWidth="1"/>
    <col min="11" max="11" width="38.42578125" bestFit="1" customWidth="1"/>
    <col min="14" max="14" width="12.140625" bestFit="1" customWidth="1"/>
    <col min="22" max="22" width="16.7109375" bestFit="1" customWidth="1"/>
  </cols>
  <sheetData>
    <row r="1" spans="1:22">
      <c r="A1" s="6" t="s">
        <v>0</v>
      </c>
      <c r="B1" s="7" t="s">
        <v>1</v>
      </c>
      <c r="C1" s="7"/>
      <c r="D1" s="7"/>
      <c r="E1" s="1"/>
      <c r="F1" s="7" t="s">
        <v>10</v>
      </c>
      <c r="G1" s="7"/>
      <c r="H1" s="7"/>
      <c r="K1" t="s">
        <v>8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9</v>
      </c>
      <c r="T1" t="s">
        <v>14</v>
      </c>
      <c r="U1" t="s">
        <v>7</v>
      </c>
      <c r="V1" t="s">
        <v>15</v>
      </c>
    </row>
    <row r="2" spans="1:22">
      <c r="A2" s="6"/>
      <c r="B2" s="2" t="s">
        <v>11</v>
      </c>
      <c r="C2" s="2" t="s">
        <v>12</v>
      </c>
      <c r="D2" s="2" t="s">
        <v>13</v>
      </c>
      <c r="F2" s="3" t="s">
        <v>11</v>
      </c>
      <c r="G2" s="3" t="s">
        <v>12</v>
      </c>
      <c r="H2" s="3" t="s">
        <v>13</v>
      </c>
      <c r="K2" s="3" t="s">
        <v>11</v>
      </c>
      <c r="L2">
        <v>2.8857142857142801E-3</v>
      </c>
      <c r="M2">
        <v>2.0952380952380899E-2</v>
      </c>
      <c r="N2">
        <v>9.8915723529913002</v>
      </c>
      <c r="O2">
        <v>0.38300000000000001</v>
      </c>
      <c r="P2">
        <v>-2.53813448126558E-2</v>
      </c>
      <c r="Q2">
        <v>0.34106017484149098</v>
      </c>
      <c r="R2">
        <v>5</v>
      </c>
      <c r="T2">
        <v>1</v>
      </c>
      <c r="U2">
        <f>Q2</f>
        <v>0.34106017484149098</v>
      </c>
      <c r="V2">
        <v>3.3308589607635199</v>
      </c>
    </row>
    <row r="3" spans="1:22">
      <c r="A3">
        <f>0</f>
        <v>0</v>
      </c>
      <c r="B3">
        <v>2.1000000000000001E-2</v>
      </c>
      <c r="C3">
        <v>1.7000000000000001E-2</v>
      </c>
      <c r="D3">
        <v>5.0000000000000001E-3</v>
      </c>
      <c r="F3" s="4">
        <f>IF($A3 &lt; $R$2, $L$2 * $A3 + $M$2, $O$2 /(1 + EXP(-$Q$2*($A3-$N$2))) + $P$2)</f>
        <v>2.0952380952380899E-2</v>
      </c>
      <c r="G3" s="4">
        <f>IF($A3 &lt; $R$3, $L$3 * $A3 + $M$3, $O$3 /(1 + EXP(-$Q$3*($A3-$N$3))) + $P$3)</f>
        <v>1.63333333333333E-2</v>
      </c>
      <c r="H3" s="4">
        <f>IF($A3 &lt; $R$4, $L$4 * $A3 + $M$4, $O$4 /(1 + EXP(-$Q$4*($A3-$N$4))) + $P$4)</f>
        <v>4.4999999999999901E-3</v>
      </c>
      <c r="K3" s="3" t="s">
        <v>12</v>
      </c>
      <c r="L3">
        <v>3.0000000000000001E-3</v>
      </c>
      <c r="M3">
        <v>1.63333333333333E-2</v>
      </c>
      <c r="N3">
        <v>11.747206125236399</v>
      </c>
      <c r="O3">
        <v>0.39300000000000002</v>
      </c>
      <c r="P3">
        <v>-1.204268133248E-2</v>
      </c>
      <c r="Q3">
        <v>0.24057270271692799</v>
      </c>
      <c r="R3">
        <v>2</v>
      </c>
      <c r="T3">
        <v>3</v>
      </c>
      <c r="U3">
        <f t="shared" ref="U3:U4" si="0">Q3</f>
        <v>0.24057270271692799</v>
      </c>
      <c r="V3">
        <v>4.4644549763033101</v>
      </c>
    </row>
    <row r="4" spans="1:22">
      <c r="A4">
        <f>A3+1</f>
        <v>1</v>
      </c>
      <c r="B4">
        <v>2.7E-2</v>
      </c>
      <c r="C4">
        <v>1.7999999999999999E-2</v>
      </c>
      <c r="D4">
        <v>7.0000000000000001E-3</v>
      </c>
      <c r="F4" s="4">
        <f t="shared" ref="F4:F43" si="1">IF(A4 &lt; $R$2, $L$2 * A4 + $M$2, $O$2 /(1 + EXP(-$Q$2*(A4-$N$2))) + $P$2)</f>
        <v>2.3838095238095179E-2</v>
      </c>
      <c r="G4" s="4">
        <f t="shared" ref="G4:G43" si="2">IF($A4 &lt; $R$3, $L$3 * $A4 + $M$3, $O$3 /(1 + EXP(-$Q$3*($A4-$N$3))) + $P$3)</f>
        <v>1.93333333333333E-2</v>
      </c>
      <c r="H4" s="4">
        <f>IF($A4 &lt; $R$4, $L$4 * $A4 + $M$4, $O$4 /(1 + EXP(-$Q$4*($A4-$N$4))) + $P$4)</f>
        <v>7.9999999999999898E-3</v>
      </c>
      <c r="K4" s="5" t="s">
        <v>13</v>
      </c>
      <c r="L4">
        <v>3.5000000000000001E-3</v>
      </c>
      <c r="M4">
        <v>4.4999999999999901E-3</v>
      </c>
      <c r="N4">
        <v>10.118880373929001</v>
      </c>
      <c r="O4">
        <v>0.371</v>
      </c>
      <c r="P4">
        <v>-3.0272076481177201E-2</v>
      </c>
      <c r="Q4">
        <v>0.25428590577898502</v>
      </c>
      <c r="R4">
        <v>2</v>
      </c>
      <c r="T4">
        <v>4</v>
      </c>
      <c r="U4">
        <f t="shared" si="0"/>
        <v>0.25428590577898502</v>
      </c>
      <c r="V4">
        <v>4.45614035087719</v>
      </c>
    </row>
    <row r="5" spans="1:22">
      <c r="A5">
        <f t="shared" ref="A5:A43" si="3">A4+1</f>
        <v>2</v>
      </c>
      <c r="B5">
        <v>2.5999999999999999E-2</v>
      </c>
      <c r="C5">
        <v>2.3E-2</v>
      </c>
      <c r="D5">
        <v>1.2E-2</v>
      </c>
      <c r="F5" s="4">
        <f t="shared" si="1"/>
        <v>2.6723809523809459E-2</v>
      </c>
      <c r="G5" s="4">
        <f t="shared" si="2"/>
        <v>2.2333447842888328E-2</v>
      </c>
      <c r="H5" s="4">
        <f t="shared" ref="H5:H43" si="4">IF($A5 &lt; $R$4, $L$4 * $A5 + $M$4, $O$4 /(1 + EXP(-$Q$4*($A5-$N$4))) + $P$4)</f>
        <v>1.1500198252947926E-2</v>
      </c>
    </row>
    <row r="6" spans="1:22">
      <c r="A6">
        <f t="shared" si="3"/>
        <v>3</v>
      </c>
      <c r="B6">
        <v>2.5000000000000001E-2</v>
      </c>
      <c r="C6">
        <v>2.5999999999999999E-2</v>
      </c>
      <c r="D6">
        <v>2.4E-2</v>
      </c>
      <c r="F6" s="4">
        <f t="shared" si="1"/>
        <v>2.9609523809523738E-2</v>
      </c>
      <c r="G6" s="4">
        <f t="shared" si="2"/>
        <v>3.0666910545883087E-2</v>
      </c>
      <c r="H6" s="4">
        <f t="shared" si="4"/>
        <v>2.1894313794910875E-2</v>
      </c>
    </row>
    <row r="7" spans="1:22">
      <c r="A7">
        <f t="shared" si="3"/>
        <v>4</v>
      </c>
      <c r="B7">
        <v>3.1E-2</v>
      </c>
      <c r="C7">
        <v>3.1E-2</v>
      </c>
      <c r="D7">
        <v>4.2000000000000003E-2</v>
      </c>
      <c r="F7" s="4">
        <f t="shared" si="1"/>
        <v>3.2495238095238022E-2</v>
      </c>
      <c r="G7" s="4">
        <f t="shared" si="2"/>
        <v>4.0723330372259038E-2</v>
      </c>
      <c r="H7" s="4">
        <f t="shared" si="4"/>
        <v>3.4366985603552794E-2</v>
      </c>
    </row>
    <row r="8" spans="1:22">
      <c r="A8">
        <f t="shared" si="3"/>
        <v>5</v>
      </c>
      <c r="B8">
        <v>3.9E-2</v>
      </c>
      <c r="C8">
        <v>4.8000000000000001E-2</v>
      </c>
      <c r="D8">
        <v>5.5E-2</v>
      </c>
      <c r="F8" s="4">
        <f t="shared" si="1"/>
        <v>3.5380925492566065E-2</v>
      </c>
      <c r="G8" s="4">
        <f t="shared" si="2"/>
        <v>5.270992541767254E-2</v>
      </c>
      <c r="H8" s="4">
        <f t="shared" si="4"/>
        <v>4.9079599877365682E-2</v>
      </c>
    </row>
    <row r="9" spans="1:22">
      <c r="A9">
        <f t="shared" si="3"/>
        <v>6</v>
      </c>
      <c r="B9">
        <v>3.4000000000000002E-2</v>
      </c>
      <c r="C9">
        <v>6.9000000000000006E-2</v>
      </c>
      <c r="D9">
        <v>8.2000000000000003E-2</v>
      </c>
      <c r="F9" s="4">
        <f t="shared" si="1"/>
        <v>5.4900394743667966E-2</v>
      </c>
      <c r="G9" s="4">
        <f t="shared" si="2"/>
        <v>6.6788559810823475E-2</v>
      </c>
      <c r="H9" s="4">
        <f t="shared" si="4"/>
        <v>6.6087691312367206E-2</v>
      </c>
    </row>
    <row r="10" spans="1:22">
      <c r="A10">
        <f t="shared" si="3"/>
        <v>7</v>
      </c>
      <c r="B10">
        <v>7.4999999999999997E-2</v>
      </c>
      <c r="C10">
        <v>0.104</v>
      </c>
      <c r="D10">
        <v>0.107</v>
      </c>
      <c r="F10" s="4">
        <f t="shared" si="1"/>
        <v>7.8665686745648167E-2</v>
      </c>
      <c r="G10" s="4">
        <f t="shared" si="2"/>
        <v>8.3041509549398138E-2</v>
      </c>
      <c r="H10" s="4">
        <f t="shared" si="4"/>
        <v>8.5296703860346143E-2</v>
      </c>
    </row>
    <row r="11" spans="1:22">
      <c r="A11">
        <f t="shared" si="3"/>
        <v>8</v>
      </c>
      <c r="B11">
        <v>8.2000000000000003E-2</v>
      </c>
      <c r="C11">
        <v>0.122</v>
      </c>
      <c r="D11">
        <v>0.13</v>
      </c>
      <c r="F11" s="4">
        <f t="shared" si="1"/>
        <v>0.10640342542751513</v>
      </c>
      <c r="G11" s="4">
        <f t="shared" si="2"/>
        <v>0.10143503704639457</v>
      </c>
      <c r="H11" s="4">
        <f t="shared" si="4"/>
        <v>0.10642897560752164</v>
      </c>
    </row>
    <row r="12" spans="1:22">
      <c r="A12">
        <f t="shared" si="3"/>
        <v>9</v>
      </c>
      <c r="B12">
        <v>0.126</v>
      </c>
      <c r="C12">
        <v>0.14399999999999999</v>
      </c>
      <c r="D12">
        <v>0.159</v>
      </c>
      <c r="F12" s="4">
        <f t="shared" si="1"/>
        <v>0.13722530402972286</v>
      </c>
      <c r="G12" s="4">
        <f t="shared" si="2"/>
        <v>0.12178829626314154</v>
      </c>
      <c r="H12" s="4">
        <f t="shared" si="4"/>
        <v>0.12901569324375972</v>
      </c>
    </row>
    <row r="13" spans="1:22">
      <c r="A13">
        <f t="shared" si="3"/>
        <v>10</v>
      </c>
      <c r="B13">
        <v>0.16700000000000001</v>
      </c>
      <c r="C13">
        <v>0.16700000000000001</v>
      </c>
      <c r="D13">
        <v>0.183</v>
      </c>
      <c r="F13" s="4">
        <f t="shared" si="1"/>
        <v>0.16965912044491149</v>
      </c>
      <c r="G13" s="4">
        <f t="shared" si="2"/>
        <v>0.1437573594726268</v>
      </c>
      <c r="H13" s="4">
        <f t="shared" si="4"/>
        <v>0.15242434128456778</v>
      </c>
    </row>
    <row r="14" spans="1:22">
      <c r="A14">
        <f t="shared" si="3"/>
        <v>11</v>
      </c>
      <c r="B14">
        <v>0.22600000000000001</v>
      </c>
      <c r="C14">
        <v>0.184</v>
      </c>
      <c r="D14">
        <v>0.192</v>
      </c>
      <c r="F14" s="4">
        <f t="shared" si="1"/>
        <v>0.20189101416990204</v>
      </c>
      <c r="G14" s="4">
        <f t="shared" si="2"/>
        <v>0.16684355793165639</v>
      </c>
      <c r="H14" s="4">
        <f t="shared" si="4"/>
        <v>0.17592264287442422</v>
      </c>
    </row>
    <row r="15" spans="1:22">
      <c r="A15">
        <f t="shared" si="3"/>
        <v>12</v>
      </c>
      <c r="B15">
        <v>0.255</v>
      </c>
      <c r="C15">
        <v>0.19700000000000001</v>
      </c>
      <c r="D15">
        <v>0.20300000000000001</v>
      </c>
      <c r="F15" s="4">
        <f t="shared" si="1"/>
        <v>0.23215128486448722</v>
      </c>
      <c r="G15" s="4">
        <f t="shared" si="2"/>
        <v>0.19043058155416728</v>
      </c>
      <c r="H15" s="4">
        <f t="shared" si="4"/>
        <v>0.19876712379950665</v>
      </c>
    </row>
    <row r="16" spans="1:22">
      <c r="A16">
        <f t="shared" si="3"/>
        <v>13</v>
      </c>
      <c r="B16">
        <v>0.27</v>
      </c>
      <c r="C16">
        <v>0.21299999999999999</v>
      </c>
      <c r="D16">
        <v>0.22</v>
      </c>
      <c r="F16" s="4">
        <f t="shared" si="1"/>
        <v>0.25908090843859166</v>
      </c>
      <c r="G16" s="4">
        <f t="shared" si="2"/>
        <v>0.21384656288061329</v>
      </c>
      <c r="H16" s="4">
        <f t="shared" si="4"/>
        <v>0.22029454494040202</v>
      </c>
    </row>
    <row r="17" spans="1:8">
      <c r="A17">
        <f t="shared" si="3"/>
        <v>14</v>
      </c>
      <c r="B17">
        <v>0.28699999999999998</v>
      </c>
      <c r="C17">
        <v>0.22</v>
      </c>
      <c r="D17">
        <v>0.22900000000000001</v>
      </c>
      <c r="F17" s="4">
        <f t="shared" si="1"/>
        <v>0.28192926814195923</v>
      </c>
      <c r="G17" s="4">
        <f t="shared" si="2"/>
        <v>0.23643880423674804</v>
      </c>
      <c r="H17" s="4">
        <f t="shared" si="4"/>
        <v>0.23999324396638994</v>
      </c>
    </row>
    <row r="18" spans="1:8">
      <c r="A18">
        <f t="shared" si="3"/>
        <v>15</v>
      </c>
      <c r="B18">
        <v>0.3</v>
      </c>
      <c r="C18">
        <v>0.24</v>
      </c>
      <c r="D18">
        <v>0.24299999999999999</v>
      </c>
      <c r="F18" s="4">
        <f t="shared" si="1"/>
        <v>0.30054268987474453</v>
      </c>
      <c r="G18" s="4">
        <f t="shared" si="2"/>
        <v>0.25764408385088244</v>
      </c>
      <c r="H18" s="4">
        <f t="shared" si="4"/>
        <v>0.25753963587158757</v>
      </c>
    </row>
    <row r="19" spans="1:8">
      <c r="A19">
        <f t="shared" si="3"/>
        <v>16</v>
      </c>
      <c r="B19">
        <v>0.314</v>
      </c>
      <c r="C19">
        <v>0.26300000000000001</v>
      </c>
      <c r="D19">
        <v>0.254</v>
      </c>
      <c r="F19" s="4">
        <f t="shared" si="1"/>
        <v>0.31521039666822015</v>
      </c>
      <c r="G19" s="4">
        <f t="shared" si="2"/>
        <v>0.27703915495355669</v>
      </c>
      <c r="H19" s="4">
        <f t="shared" si="4"/>
        <v>0.27279791199774817</v>
      </c>
    </row>
    <row r="20" spans="1:8">
      <c r="A20">
        <f t="shared" si="3"/>
        <v>17</v>
      </c>
      <c r="B20">
        <v>0.307</v>
      </c>
      <c r="C20">
        <v>0.28799999999999998</v>
      </c>
      <c r="D20">
        <v>0.26900000000000002</v>
      </c>
      <c r="F20" s="4">
        <f t="shared" si="1"/>
        <v>0.32646896633215122</v>
      </c>
      <c r="G20" s="4">
        <f t="shared" si="2"/>
        <v>0.2943632058147938</v>
      </c>
      <c r="H20" s="4">
        <f t="shared" si="4"/>
        <v>0.28579173086002801</v>
      </c>
    </row>
    <row r="21" spans="1:8">
      <c r="A21">
        <f t="shared" si="3"/>
        <v>18</v>
      </c>
      <c r="B21">
        <v>0.32400000000000001</v>
      </c>
      <c r="C21">
        <v>0.30399999999999999</v>
      </c>
      <c r="D21">
        <v>0.27800000000000002</v>
      </c>
      <c r="F21" s="4">
        <f t="shared" si="1"/>
        <v>0.33493764602017856</v>
      </c>
      <c r="G21" s="4">
        <f t="shared" si="2"/>
        <v>0.30951295249788652</v>
      </c>
      <c r="H21" s="4">
        <f t="shared" si="4"/>
        <v>0.29666145120476956</v>
      </c>
    </row>
    <row r="22" spans="1:8">
      <c r="A22">
        <f t="shared" si="3"/>
        <v>19</v>
      </c>
      <c r="B22">
        <v>0.32400000000000001</v>
      </c>
      <c r="C22">
        <v>0.314</v>
      </c>
      <c r="D22">
        <v>0.28399999999999997</v>
      </c>
      <c r="F22" s="4">
        <f t="shared" si="1"/>
        <v>0.34121130589213633</v>
      </c>
      <c r="G22" s="4">
        <f t="shared" si="2"/>
        <v>0.3225177453160129</v>
      </c>
      <c r="H22" s="4">
        <f t="shared" si="4"/>
        <v>0.30561937977144765</v>
      </c>
    </row>
    <row r="23" spans="1:8">
      <c r="A23">
        <f t="shared" si="3"/>
        <v>20</v>
      </c>
      <c r="B23">
        <v>0.33300000000000002</v>
      </c>
      <c r="C23">
        <v>0.32500000000000001</v>
      </c>
      <c r="D23">
        <v>0.29799999999999999</v>
      </c>
      <c r="F23" s="4">
        <f t="shared" si="1"/>
        <v>0.34580653374646025</v>
      </c>
      <c r="G23" s="4">
        <f t="shared" si="2"/>
        <v>0.33350465271268503</v>
      </c>
      <c r="H23" s="4">
        <f t="shared" si="4"/>
        <v>0.31291125715525897</v>
      </c>
    </row>
    <row r="24" spans="1:8">
      <c r="A24">
        <f t="shared" si="3"/>
        <v>21</v>
      </c>
      <c r="B24">
        <v>0.33300000000000002</v>
      </c>
      <c r="C24">
        <v>0.34200000000000003</v>
      </c>
      <c r="D24">
        <v>0.313</v>
      </c>
      <c r="F24" s="4">
        <f t="shared" si="1"/>
        <v>0.34914452012660885</v>
      </c>
      <c r="G24" s="4">
        <f t="shared" si="2"/>
        <v>0.34266240546990379</v>
      </c>
      <c r="H24" s="4">
        <f t="shared" si="4"/>
        <v>0.31878757233845634</v>
      </c>
    </row>
    <row r="25" spans="1:8">
      <c r="A25">
        <f t="shared" si="3"/>
        <v>22</v>
      </c>
      <c r="B25">
        <v>0.34200000000000003</v>
      </c>
      <c r="C25">
        <v>0.35199999999999998</v>
      </c>
      <c r="D25">
        <v>0.315</v>
      </c>
      <c r="F25" s="4">
        <f t="shared" si="1"/>
        <v>0.35155463541489052</v>
      </c>
      <c r="G25" s="4">
        <f t="shared" si="2"/>
        <v>0.35021008906206907</v>
      </c>
      <c r="H25" s="4">
        <f t="shared" si="4"/>
        <v>0.32348487901226347</v>
      </c>
    </row>
    <row r="26" spans="1:8">
      <c r="A26">
        <f t="shared" si="3"/>
        <v>23</v>
      </c>
      <c r="B26">
        <v>0.33800000000000002</v>
      </c>
      <c r="C26">
        <v>0.36</v>
      </c>
      <c r="D26">
        <v>0.315</v>
      </c>
      <c r="F26" s="4">
        <f t="shared" si="1"/>
        <v>0.3532872210321335</v>
      </c>
      <c r="G26" s="4">
        <f t="shared" si="2"/>
        <v>0.35637327547680758</v>
      </c>
      <c r="H26" s="4">
        <f t="shared" si="4"/>
        <v>0.32721544901317151</v>
      </c>
    </row>
    <row r="27" spans="1:8">
      <c r="A27">
        <f t="shared" si="3"/>
        <v>24</v>
      </c>
      <c r="B27">
        <v>0.33900000000000002</v>
      </c>
      <c r="C27">
        <v>0.36799999999999999</v>
      </c>
      <c r="D27">
        <v>0.32500000000000001</v>
      </c>
      <c r="F27" s="4">
        <f t="shared" si="1"/>
        <v>0.35452883757934855</v>
      </c>
      <c r="G27" s="4">
        <f t="shared" si="2"/>
        <v>0.36136787629339606</v>
      </c>
      <c r="H27" s="4">
        <f t="shared" si="4"/>
        <v>0.33016300658694281</v>
      </c>
    </row>
    <row r="28" spans="1:8">
      <c r="A28">
        <f t="shared" si="3"/>
        <v>25</v>
      </c>
      <c r="B28">
        <v>0.34399999999999997</v>
      </c>
      <c r="C28">
        <v>0.36299999999999999</v>
      </c>
      <c r="D28">
        <v>0.32300000000000001</v>
      </c>
      <c r="F28" s="4">
        <f t="shared" si="1"/>
        <v>0.35541661131771896</v>
      </c>
      <c r="G28" s="4">
        <f t="shared" si="2"/>
        <v>0.36539062754785312</v>
      </c>
      <c r="H28" s="4">
        <f t="shared" si="4"/>
        <v>0.3324824258019084</v>
      </c>
    </row>
    <row r="29" spans="1:8">
      <c r="A29">
        <f t="shared" si="3"/>
        <v>26</v>
      </c>
      <c r="B29">
        <v>0.35</v>
      </c>
      <c r="C29">
        <v>0.36699999999999999</v>
      </c>
      <c r="D29">
        <v>0.32900000000000001</v>
      </c>
      <c r="F29" s="4">
        <f t="shared" si="1"/>
        <v>0.35605036077154228</v>
      </c>
      <c r="G29" s="4">
        <f t="shared" si="2"/>
        <v>0.36861460006089714</v>
      </c>
      <c r="H29" s="4">
        <f t="shared" si="4"/>
        <v>0.33430171892523991</v>
      </c>
    </row>
    <row r="30" spans="1:8">
      <c r="A30">
        <f t="shared" si="3"/>
        <v>27</v>
      </c>
      <c r="B30">
        <v>0.35199999999999998</v>
      </c>
      <c r="C30">
        <v>0.374</v>
      </c>
      <c r="D30">
        <v>0.33400000000000002</v>
      </c>
      <c r="F30" s="4">
        <f t="shared" si="1"/>
        <v>0.35650225151073023</v>
      </c>
      <c r="G30" s="4">
        <f t="shared" si="2"/>
        <v>0.37118814731487576</v>
      </c>
      <c r="H30" s="4">
        <f t="shared" si="4"/>
        <v>0.33572513766976553</v>
      </c>
    </row>
    <row r="31" spans="1:8">
      <c r="A31">
        <f t="shared" si="3"/>
        <v>28</v>
      </c>
      <c r="B31">
        <v>0.35199999999999998</v>
      </c>
      <c r="C31">
        <v>0.374</v>
      </c>
      <c r="D31">
        <v>0.33500000000000002</v>
      </c>
      <c r="F31" s="4">
        <f t="shared" si="1"/>
        <v>0.35682420496444917</v>
      </c>
      <c r="G31" s="4">
        <f t="shared" si="2"/>
        <v>0.37323597570455513</v>
      </c>
      <c r="H31" s="4">
        <f t="shared" si="4"/>
        <v>0.33683663123135282</v>
      </c>
    </row>
    <row r="32" spans="1:8">
      <c r="A32">
        <f t="shared" si="3"/>
        <v>29</v>
      </c>
      <c r="B32">
        <v>0.35499999999999998</v>
      </c>
      <c r="C32">
        <v>0.378</v>
      </c>
      <c r="D32">
        <v>0.34899999999999998</v>
      </c>
      <c r="F32" s="4">
        <f t="shared" si="1"/>
        <v>0.3570534494673776</v>
      </c>
      <c r="G32" s="4">
        <f t="shared" si="2"/>
        <v>0.37486136349820592</v>
      </c>
      <c r="H32" s="4">
        <f t="shared" si="4"/>
        <v>0.33770321962745864</v>
      </c>
    </row>
    <row r="33" spans="1:8">
      <c r="A33">
        <f t="shared" si="3"/>
        <v>30</v>
      </c>
      <c r="B33">
        <v>0.36399999999999999</v>
      </c>
      <c r="C33">
        <v>0.38200000000000001</v>
      </c>
      <c r="D33">
        <v>0.35099999999999998</v>
      </c>
      <c r="F33" s="4">
        <f t="shared" si="1"/>
        <v>0.35721661335242699</v>
      </c>
      <c r="G33" s="4">
        <f t="shared" si="2"/>
        <v>0.37614886789847357</v>
      </c>
      <c r="H33" s="4">
        <f t="shared" si="4"/>
        <v>0.33837805464526466</v>
      </c>
    </row>
    <row r="34" spans="1:8">
      <c r="A34">
        <f t="shared" si="3"/>
        <v>31</v>
      </c>
      <c r="B34">
        <v>0.36199999999999999</v>
      </c>
      <c r="C34">
        <v>0.38700000000000001</v>
      </c>
      <c r="D34">
        <v>0.34699999999999998</v>
      </c>
      <c r="F34" s="4">
        <f t="shared" si="1"/>
        <v>0.3573327102193225</v>
      </c>
      <c r="G34" s="4">
        <f t="shared" si="2"/>
        <v>0.3771671070897688</v>
      </c>
      <c r="H34" s="4">
        <f t="shared" si="4"/>
        <v>0.33890307536556463</v>
      </c>
    </row>
    <row r="35" spans="1:8">
      <c r="A35">
        <f t="shared" si="3"/>
        <v>32</v>
      </c>
      <c r="B35">
        <v>0.35599999999999998</v>
      </c>
      <c r="C35">
        <v>0.38200000000000001</v>
      </c>
      <c r="D35">
        <v>0.35</v>
      </c>
      <c r="F35" s="4">
        <f t="shared" si="1"/>
        <v>0.35741529983060549</v>
      </c>
      <c r="G35" s="4">
        <f t="shared" si="2"/>
        <v>0.3779713821505527</v>
      </c>
      <c r="H35" s="4">
        <f t="shared" si="4"/>
        <v>0.33931124383026673</v>
      </c>
    </row>
    <row r="36" spans="1:8">
      <c r="A36">
        <f t="shared" si="3"/>
        <v>33</v>
      </c>
      <c r="B36">
        <v>0.36</v>
      </c>
      <c r="C36">
        <v>0.38500000000000001</v>
      </c>
      <c r="D36">
        <v>0.35</v>
      </c>
      <c r="F36" s="4">
        <f t="shared" si="1"/>
        <v>0.35747404406156608</v>
      </c>
      <c r="G36" s="4">
        <f t="shared" si="2"/>
        <v>0.37860602273144667</v>
      </c>
      <c r="H36" s="4">
        <f t="shared" si="4"/>
        <v>0.33962838812040946</v>
      </c>
    </row>
    <row r="37" spans="1:8">
      <c r="A37">
        <f t="shared" si="3"/>
        <v>34</v>
      </c>
      <c r="B37">
        <v>0.372</v>
      </c>
      <c r="C37">
        <v>0.38200000000000001</v>
      </c>
      <c r="D37">
        <v>0.35299999999999998</v>
      </c>
      <c r="F37" s="4">
        <f t="shared" si="1"/>
        <v>0.35751582312523189</v>
      </c>
      <c r="G37" s="4">
        <f t="shared" si="2"/>
        <v>0.37910641490119956</v>
      </c>
      <c r="H37" s="4">
        <f t="shared" si="4"/>
        <v>0.33987469896795214</v>
      </c>
    </row>
    <row r="38" spans="1:8">
      <c r="A38">
        <f t="shared" si="3"/>
        <v>35</v>
      </c>
      <c r="B38">
        <v>0.373</v>
      </c>
      <c r="C38">
        <v>0.39100000000000001</v>
      </c>
      <c r="D38">
        <v>0.35599999999999998</v>
      </c>
      <c r="F38" s="4">
        <f t="shared" si="1"/>
        <v>0.35754553425993929</v>
      </c>
      <c r="G38" s="4">
        <f t="shared" si="2"/>
        <v>0.3795007129439753</v>
      </c>
      <c r="H38" s="4">
        <f t="shared" si="4"/>
        <v>0.34006593159114612</v>
      </c>
    </row>
    <row r="39" spans="1:8">
      <c r="A39">
        <f t="shared" si="3"/>
        <v>36</v>
      </c>
      <c r="B39">
        <v>0.36</v>
      </c>
      <c r="C39">
        <v>0.38500000000000001</v>
      </c>
      <c r="D39">
        <v>0.36699999999999999</v>
      </c>
      <c r="F39" s="4">
        <f t="shared" si="1"/>
        <v>0.35756666216058552</v>
      </c>
      <c r="G39" s="4">
        <f t="shared" si="2"/>
        <v>0.3798112597822581</v>
      </c>
      <c r="H39" s="4">
        <f t="shared" si="4"/>
        <v>0.3402143628472743</v>
      </c>
    </row>
    <row r="40" spans="1:8">
      <c r="A40">
        <f t="shared" si="3"/>
        <v>37</v>
      </c>
      <c r="B40">
        <v>0.373</v>
      </c>
      <c r="C40">
        <v>0.38800000000000001</v>
      </c>
      <c r="D40">
        <v>0.36199999999999999</v>
      </c>
      <c r="F40" s="4">
        <f t="shared" si="1"/>
        <v>0.35758168585679384</v>
      </c>
      <c r="G40" s="4">
        <f t="shared" si="2"/>
        <v>0.38005575080599863</v>
      </c>
      <c r="H40" s="4">
        <f t="shared" si="4"/>
        <v>0.34032954877653376</v>
      </c>
    </row>
    <row r="41" spans="1:8">
      <c r="A41">
        <f t="shared" si="3"/>
        <v>38</v>
      </c>
      <c r="B41">
        <v>0.38300000000000001</v>
      </c>
      <c r="C41">
        <v>0.39300000000000002</v>
      </c>
      <c r="D41">
        <v>0.36199999999999999</v>
      </c>
      <c r="F41" s="4">
        <f t="shared" si="1"/>
        <v>0.35759236866407096</v>
      </c>
      <c r="G41" s="4">
        <f t="shared" si="2"/>
        <v>0.38024817846305048</v>
      </c>
      <c r="H41" s="4">
        <f t="shared" si="4"/>
        <v>0.34041892133436635</v>
      </c>
    </row>
    <row r="42" spans="1:8">
      <c r="A42">
        <f t="shared" si="3"/>
        <v>39</v>
      </c>
      <c r="B42">
        <v>0.36899999999999999</v>
      </c>
      <c r="C42">
        <v>0.39</v>
      </c>
      <c r="D42">
        <v>0.36499999999999999</v>
      </c>
      <c r="F42" s="4">
        <f t="shared" si="1"/>
        <v>0.35759996467480953</v>
      </c>
      <c r="G42" s="4">
        <f t="shared" si="2"/>
        <v>0.38039959341861129</v>
      </c>
      <c r="H42" s="4">
        <f t="shared" si="4"/>
        <v>0.34048825675683908</v>
      </c>
    </row>
    <row r="43" spans="1:8">
      <c r="A43">
        <f t="shared" si="3"/>
        <v>40</v>
      </c>
      <c r="B43">
        <v>0.38100000000000001</v>
      </c>
      <c r="C43">
        <v>0.38900000000000001</v>
      </c>
      <c r="D43">
        <v>0.371</v>
      </c>
      <c r="F43" s="4">
        <f t="shared" si="1"/>
        <v>0.3576053657441961</v>
      </c>
      <c r="G43" s="4">
        <f t="shared" si="2"/>
        <v>0.38051871454078384</v>
      </c>
      <c r="H43" s="4">
        <f t="shared" si="4"/>
        <v>0.34054204215927525</v>
      </c>
    </row>
  </sheetData>
  <mergeCells count="3">
    <mergeCell ref="A1:A2"/>
    <mergeCell ref="B1:D1"/>
    <mergeCell ref="F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Jewell</dc:creator>
  <cp:lastModifiedBy>Christopher Jewell</cp:lastModifiedBy>
  <dcterms:created xsi:type="dcterms:W3CDTF">2024-02-14T22:38:32Z</dcterms:created>
  <dcterms:modified xsi:type="dcterms:W3CDTF">2024-03-02T04:11:00Z</dcterms:modified>
</cp:coreProperties>
</file>