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reativeLabY\Documents\GitHub\OBD_IONRF_ESP32\"/>
    </mc:Choice>
  </mc:AlternateContent>
  <bookViews>
    <workbookView xWindow="-105" yWindow="-105" windowWidth="23250" windowHeight="13170" activeTab="3"/>
  </bookViews>
  <sheets>
    <sheet name="ESP32-OBD" sheetId="1" r:id="rId1"/>
    <sheet name="ESP32-OBD with IO-NRF" sheetId="3" r:id="rId2"/>
    <sheet name="IO-NRF_minimal (6 db)" sheetId="2" r:id="rId3"/>
    <sheet name="Beültetési árak" sheetId="4" r:id="rId4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" i="3" l="1"/>
  <c r="F9" i="3"/>
  <c r="F12" i="3" s="1"/>
  <c r="I13" i="2"/>
  <c r="F9" i="2"/>
  <c r="H13" i="2" s="1"/>
  <c r="F2" i="2"/>
  <c r="G12" i="3" l="1"/>
  <c r="F9" i="1"/>
  <c r="G9" i="1"/>
  <c r="F12" i="1" l="1"/>
  <c r="G12" i="1"/>
</calcChain>
</file>

<file path=xl/sharedStrings.xml><?xml version="1.0" encoding="utf-8"?>
<sst xmlns="http://schemas.openxmlformats.org/spreadsheetml/2006/main" count="97" uniqueCount="50">
  <si>
    <t>Tétel neve</t>
  </si>
  <si>
    <t>Szükséges darabszám</t>
  </si>
  <si>
    <t>Forrás</t>
  </si>
  <si>
    <t>Ár (bruttó)</t>
  </si>
  <si>
    <t>Ár (nettó)</t>
  </si>
  <si>
    <t>Szállítási díj</t>
  </si>
  <si>
    <t>ELM327 OBD olvasó</t>
  </si>
  <si>
    <t>USB Szivargyújtó töltő</t>
  </si>
  <si>
    <t>ESP32-WROOM Modul</t>
  </si>
  <si>
    <t>Alapalkatrészek</t>
  </si>
  <si>
    <t>USB-ház (Hammond)</t>
  </si>
  <si>
    <t>Nyomtatott áramköri lap</t>
  </si>
  <si>
    <t>LOMEX</t>
  </si>
  <si>
    <t>Peppi.hu</t>
  </si>
  <si>
    <t>Link</t>
  </si>
  <si>
    <t>https://peppi.hu/products/obd2-hibakod-olvaso?variant=6866871943229&amp;currency=HUF&amp;utm_medium=product_sync&amp;utm_source=google&amp;utm_content=sag_organic&amp;utm_campaign=sag_organic&amp;gclid=CjwKCAjwzeqVBhAoEiwAOrEmzfbaPPdOm9rMbmnrFHZ67m7eQM3WHUCK8AvhHl3aDKvvISm8fH00vRoC6EoQAvD_BwE</t>
  </si>
  <si>
    <t>Aisler.net</t>
  </si>
  <si>
    <t>https://hu.mouser.com/ProductDetail/Espressif-Systems/ESP32-WROOM-32E-H4?qs=Li%252BoUPsLEnuUxeqGSCz%252BcA%3D%3D</t>
  </si>
  <si>
    <t>https://aqua.hu/mobiltelefon-kiegeszito/baseus-grain-autos-tolto-2x-usb-31a-fekete-ccall-ml01-t1167436</t>
  </si>
  <si>
    <t>Aqua.hu</t>
  </si>
  <si>
    <t>Mouser</t>
  </si>
  <si>
    <t>eBay</t>
  </si>
  <si>
    <t>Aisler</t>
  </si>
  <si>
    <t>https://hu.mouser.com/ProductDetail/Hammond-Manufacturing/1551USB3CLR?qs=UqPySVGgRwHUcGN5q%252B3ujQ%3D%3D</t>
  </si>
  <si>
    <t>Mindenből 5 helyett 6 db a tartalék miatt.</t>
  </si>
  <si>
    <t>Mouser.com</t>
  </si>
  <si>
    <t>AP7370-33W-7, 556-ATTINY84-20SSUR</t>
  </si>
  <si>
    <t>Inline Blade Fuse Holder</t>
  </si>
  <si>
    <t>FDH</t>
  </si>
  <si>
    <t>Multicomp MP001005 + TLP291</t>
  </si>
  <si>
    <t>NRF24L01 + XKC-Y25-NPN</t>
  </si>
  <si>
    <t>techfun.sk</t>
  </si>
  <si>
    <t>NRF24L01 + XKC-Y25-L01</t>
  </si>
  <si>
    <t>1x6</t>
  </si>
  <si>
    <t>ár/db</t>
  </si>
  <si>
    <t>TechFun.sk, HEStore</t>
  </si>
  <si>
    <t>1 x 6PCs</t>
  </si>
  <si>
    <t>NRF24L01 (4767 Ft) + XKC-Y25-NPN (21600 Ft)</t>
  </si>
  <si>
    <t>NRF24L01 (4540 Ft) + XKC-Y25-NPN (24000 Ft)</t>
  </si>
  <si>
    <t>Aisler (Budget)</t>
  </si>
  <si>
    <t>Aisler (Blitz)</t>
  </si>
  <si>
    <t>2-hét alatt (Aisler Blitz)</t>
  </si>
  <si>
    <t>4-hét alatt (Aisler Budget)</t>
  </si>
  <si>
    <t>Aisler.net - Blitz, UPS standard</t>
  </si>
  <si>
    <t>ár/db (6 db-ra vetítve)</t>
  </si>
  <si>
    <t>6 db teljes ára</t>
  </si>
  <si>
    <t>Munkadíj</t>
  </si>
  <si>
    <t>NRF24L01</t>
  </si>
  <si>
    <t>NRF24L01 (6 db)</t>
  </si>
  <si>
    <t>ár/db (1 db-ra vetítve)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</si>
</sst>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6" formatCode="#,##0\ &quot;Ft&quot;;[Red]\-#,##0\ &quot;Ft&quot;"/>
    <numFmt numFmtId="44" formatCode="_-* #,##0.00\ &quot;Ft&quot;_-;\-* #,##0.00\ &quot;Ft&quot;_-;_-* &quot;-&quot;??\ &quot;Ft&quot;_-;_-@_-"/>
    <numFmt numFmtId="164" formatCode="_-* #,##0.0\ &quot;Ft&quot;_-;\-* #,##0.0\ &quot;Ft&quot;_-;_-* &quot;-&quot;??\ &quot;Ft&quot;_-;_-@_-"/>
    <numFmt numFmtId="165" formatCode="_-* #,##0\ &quot;Ft&quot;_-;\-* #,##0\ &quot;Ft&quot;_-;_-* &quot;-&quot;??\ &quot;Ft&quot;_-;_-@_-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rgb="FF006100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0" fontId="3" fillId="2" borderId="0" applyNumberFormat="0" applyBorder="0" applyAlignment="0" applyProtection="0"/>
  </cellStyleXfs>
  <cellXfs count="24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164" fontId="4" fillId="0" borderId="0" xfId="1" applyNumberFormat="1" applyFont="1" applyAlignment="1">
      <alignment horizontal="center"/>
    </xf>
    <xf numFmtId="0" fontId="4" fillId="0" borderId="0" xfId="0" applyFont="1" applyAlignment="1">
      <alignment horizontal="center"/>
    </xf>
    <xf numFmtId="6" fontId="0" fillId="0" borderId="0" xfId="0" applyNumberFormat="1"/>
    <xf numFmtId="0" fontId="3" fillId="2" borderId="0" xfId="2"/>
    <xf numFmtId="44" fontId="5" fillId="2" borderId="0" xfId="1" applyFont="1" applyFill="1"/>
    <xf numFmtId="165" fontId="5" fillId="2" borderId="0" xfId="1" applyNumberFormat="1" applyFont="1" applyFill="1"/>
    <xf numFmtId="44" fontId="3" fillId="2" borderId="0" xfId="1" applyFont="1" applyFill="1"/>
  </cellXfs>
  <cellStyles count="3">
    <cellStyle name="Jó" xfId="2" builtinId="26"/>
    <cellStyle name="Normál" xfId="0" builtinId="0"/>
    <cellStyle name="Pénznem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F9" sqref="F9"/>
    </sheetView>
  </sheetViews>
  <sheetFormatPr defaultRowHeight="15" x14ac:dyDescent="0.25"/>
  <cols>
    <col min="1" max="1" width="23.140625" bestFit="1" customWidth="1"/>
    <col min="2" max="2" width="20.140625" bestFit="1" customWidth="1"/>
    <col min="3" max="3" width="12.5703125" bestFit="1" customWidth="1"/>
    <col min="4" max="4" width="48.5703125" style="2" customWidth="1"/>
    <col min="5" max="5" width="9.7109375" bestFit="1" customWidth="1"/>
    <col min="6" max="6" width="13.42578125" bestFit="1" customWidth="1"/>
    <col min="7" max="7" width="20.7109375" bestFit="1" customWidth="1"/>
    <col min="8" max="8" width="13.42578125" bestFit="1" customWidth="1"/>
    <col min="9" max="9" width="20.710937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5" t="s">
        <v>14</v>
      </c>
      <c r="E1" s="1" t="s">
        <v>4</v>
      </c>
      <c r="F1" s="1" t="s">
        <v>3</v>
      </c>
      <c r="G1" s="1" t="s">
        <v>5</v>
      </c>
    </row>
    <row r="2" spans="1:7" s="3" customFormat="1" x14ac:dyDescent="0.25">
      <c r="A2" s="3" t="s">
        <v>9</v>
      </c>
      <c r="B2" s="3">
        <v>1</v>
      </c>
      <c r="C2" s="3" t="s">
        <v>12</v>
      </c>
      <c r="D2" s="4"/>
      <c r="F2" s="3">
        <v>2500</v>
      </c>
      <c r="G2" s="3">
        <v>2200</v>
      </c>
    </row>
    <row r="3" spans="1:7" s="3" customFormat="1" ht="105" x14ac:dyDescent="0.25">
      <c r="A3" s="3" t="s">
        <v>6</v>
      </c>
      <c r="B3" s="3">
        <v>1</v>
      </c>
      <c r="C3" s="3" t="s">
        <v>13</v>
      </c>
      <c r="D3" s="4" t="s">
        <v>15</v>
      </c>
      <c r="F3" s="3">
        <v>3400</v>
      </c>
      <c r="G3" s="3">
        <v>2000</v>
      </c>
    </row>
    <row r="4" spans="1:7" s="3" customFormat="1" ht="45" x14ac:dyDescent="0.25">
      <c r="A4" s="3" t="s">
        <v>7</v>
      </c>
      <c r="B4" s="3">
        <v>1</v>
      </c>
      <c r="C4" s="3" t="s">
        <v>19</v>
      </c>
      <c r="D4" s="4" t="s">
        <v>18</v>
      </c>
      <c r="F4" s="3">
        <v>1220</v>
      </c>
      <c r="G4" s="3">
        <v>2000</v>
      </c>
    </row>
    <row r="5" spans="1:7" s="3" customFormat="1" ht="60" x14ac:dyDescent="0.25">
      <c r="A5" s="3" t="s">
        <v>8</v>
      </c>
      <c r="B5" s="3">
        <v>1</v>
      </c>
      <c r="C5" s="3" t="s">
        <v>20</v>
      </c>
      <c r="D5" s="4" t="s">
        <v>17</v>
      </c>
      <c r="F5" s="3">
        <v>1340</v>
      </c>
      <c r="G5" s="3">
        <v>1000</v>
      </c>
    </row>
    <row r="6" spans="1:7" s="3" customFormat="1" x14ac:dyDescent="0.25">
      <c r="A6" s="3" t="s">
        <v>11</v>
      </c>
      <c r="B6" s="3" t="s">
        <v>33</v>
      </c>
      <c r="C6" s="3" t="s">
        <v>22</v>
      </c>
      <c r="D6" s="4" t="s">
        <v>43</v>
      </c>
      <c r="F6" s="3">
        <v>1700</v>
      </c>
      <c r="G6" s="3">
        <v>5600</v>
      </c>
    </row>
    <row r="7" spans="1:7" s="3" customFormat="1" ht="45" x14ac:dyDescent="0.25">
      <c r="A7" s="3" t="s">
        <v>10</v>
      </c>
      <c r="B7" s="3">
        <v>1</v>
      </c>
      <c r="C7" s="3" t="s">
        <v>20</v>
      </c>
      <c r="D7" s="4" t="s">
        <v>23</v>
      </c>
      <c r="F7" s="3">
        <v>1250</v>
      </c>
      <c r="G7" s="3">
        <v>2000</v>
      </c>
    </row>
    <row r="8" spans="1:7" s="3" customFormat="1" x14ac:dyDescent="0.25"/>
    <row r="9" spans="1:7" s="3" customFormat="1" x14ac:dyDescent="0.25">
      <c r="D9" s="4"/>
      <c r="F9">
        <f>6*SUM(F2:F7)</f>
        <v>68460</v>
      </c>
      <c r="G9">
        <f>SUM(G2:G7)</f>
        <v>14800</v>
      </c>
    </row>
    <row r="11" spans="1:7" x14ac:dyDescent="0.25">
      <c r="F11" t="s">
        <v>45</v>
      </c>
      <c r="G11" s="20" t="s">
        <v>44</v>
      </c>
    </row>
    <row r="12" spans="1:7" x14ac:dyDescent="0.25">
      <c r="F12">
        <f>F9+G9</f>
        <v>83260</v>
      </c>
      <c r="G12" s="22">
        <f>SUM(F9+G9)/6</f>
        <v>13876.666666666666</v>
      </c>
    </row>
    <row r="13" spans="1:7" x14ac:dyDescent="0.25">
      <c r="E13" s="18" t="s">
        <v>46</v>
      </c>
      <c r="F13" s="19">
        <v>10000</v>
      </c>
      <c r="G13" s="19">
        <v>10000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G15" sqref="G15"/>
    </sheetView>
  </sheetViews>
  <sheetFormatPr defaultRowHeight="15" x14ac:dyDescent="0.25"/>
  <cols>
    <col min="1" max="1" width="23.140625" bestFit="1" customWidth="1"/>
    <col min="2" max="2" width="20.140625" style="10" bestFit="1" customWidth="1"/>
    <col min="3" max="3" width="10.28515625" bestFit="1" customWidth="1"/>
    <col min="4" max="4" width="37.42578125" customWidth="1"/>
    <col min="5" max="5" width="11" customWidth="1"/>
    <col min="6" max="6" width="13.42578125" bestFit="1" customWidth="1"/>
    <col min="7" max="7" width="20.7109375" bestFit="1" customWidth="1"/>
  </cols>
  <sheetData>
    <row r="1" spans="1:7" x14ac:dyDescent="0.25">
      <c r="A1" s="1" t="s">
        <v>0</v>
      </c>
      <c r="B1" s="6" t="s">
        <v>1</v>
      </c>
      <c r="C1" s="1" t="s">
        <v>2</v>
      </c>
      <c r="D1" s="5" t="s">
        <v>14</v>
      </c>
      <c r="E1" s="1" t="s">
        <v>4</v>
      </c>
      <c r="F1" s="1" t="s">
        <v>3</v>
      </c>
      <c r="G1" s="1" t="s">
        <v>5</v>
      </c>
    </row>
    <row r="2" spans="1:7" x14ac:dyDescent="0.25">
      <c r="A2" s="3" t="s">
        <v>9</v>
      </c>
      <c r="B2" s="8">
        <v>1</v>
      </c>
      <c r="C2" s="3" t="s">
        <v>12</v>
      </c>
      <c r="D2" s="4"/>
      <c r="E2" s="3"/>
      <c r="F2" s="3">
        <v>2500</v>
      </c>
      <c r="G2" s="3">
        <v>2200</v>
      </c>
    </row>
    <row r="3" spans="1:7" ht="150" x14ac:dyDescent="0.25">
      <c r="A3" s="3" t="s">
        <v>6</v>
      </c>
      <c r="B3" s="8">
        <v>1</v>
      </c>
      <c r="C3" s="3" t="s">
        <v>13</v>
      </c>
      <c r="D3" s="4" t="s">
        <v>15</v>
      </c>
      <c r="E3" s="3"/>
      <c r="F3" s="3">
        <v>3400</v>
      </c>
      <c r="G3" s="3">
        <v>2000</v>
      </c>
    </row>
    <row r="4" spans="1:7" ht="45" x14ac:dyDescent="0.25">
      <c r="A4" s="3" t="s">
        <v>7</v>
      </c>
      <c r="B4" s="8">
        <v>1</v>
      </c>
      <c r="C4" s="3" t="s">
        <v>19</v>
      </c>
      <c r="D4" s="4" t="s">
        <v>18</v>
      </c>
      <c r="E4" s="3"/>
      <c r="F4" s="3">
        <v>1220</v>
      </c>
      <c r="G4" s="3">
        <v>2000</v>
      </c>
    </row>
    <row r="5" spans="1:7" ht="60" x14ac:dyDescent="0.25">
      <c r="A5" s="3" t="s">
        <v>8</v>
      </c>
      <c r="B5" s="8">
        <v>1</v>
      </c>
      <c r="C5" s="3" t="s">
        <v>20</v>
      </c>
      <c r="D5" s="4" t="s">
        <v>17</v>
      </c>
      <c r="E5" s="3"/>
      <c r="F5" s="3">
        <v>1340</v>
      </c>
      <c r="G5" s="3">
        <v>1000</v>
      </c>
    </row>
    <row r="6" spans="1:7" x14ac:dyDescent="0.25">
      <c r="A6" s="3" t="s">
        <v>11</v>
      </c>
      <c r="B6" s="8" t="s">
        <v>33</v>
      </c>
      <c r="C6" s="3" t="s">
        <v>22</v>
      </c>
      <c r="D6" s="4" t="s">
        <v>43</v>
      </c>
      <c r="E6" s="3"/>
      <c r="F6" s="3">
        <v>1700</v>
      </c>
      <c r="G6" s="3">
        <v>5600</v>
      </c>
    </row>
    <row r="7" spans="1:7" ht="60" x14ac:dyDescent="0.25">
      <c r="A7" s="3" t="s">
        <v>10</v>
      </c>
      <c r="B7" s="8">
        <v>1</v>
      </c>
      <c r="C7" s="3" t="s">
        <v>20</v>
      </c>
      <c r="D7" s="4" t="s">
        <v>23</v>
      </c>
      <c r="E7" s="3"/>
      <c r="F7" s="3">
        <v>1250</v>
      </c>
      <c r="G7" s="3">
        <v>2000</v>
      </c>
    </row>
    <row r="8" spans="1:7" x14ac:dyDescent="0.25">
      <c r="A8" s="14" t="s">
        <v>47</v>
      </c>
      <c r="B8" s="15">
        <v>1</v>
      </c>
      <c r="C8" s="15" t="s">
        <v>31</v>
      </c>
      <c r="D8" s="16" t="s">
        <v>48</v>
      </c>
      <c r="E8" s="15"/>
      <c r="F8" s="15">
        <v>757</v>
      </c>
      <c r="G8" s="15">
        <v>1915</v>
      </c>
    </row>
    <row r="9" spans="1:7" x14ac:dyDescent="0.25">
      <c r="A9" s="3"/>
      <c r="B9" s="8"/>
      <c r="C9" s="3"/>
      <c r="D9" s="4"/>
      <c r="E9" s="3"/>
      <c r="F9">
        <f>6*SUM(F2:F8)</f>
        <v>73002</v>
      </c>
      <c r="G9">
        <f>SUM(G2:G8)</f>
        <v>16715</v>
      </c>
    </row>
    <row r="10" spans="1:7" x14ac:dyDescent="0.25">
      <c r="D10" s="2"/>
    </row>
    <row r="11" spans="1:7" x14ac:dyDescent="0.25">
      <c r="D11" s="2"/>
      <c r="F11" t="s">
        <v>45</v>
      </c>
      <c r="G11" s="23" t="s">
        <v>49</v>
      </c>
    </row>
    <row r="12" spans="1:7" x14ac:dyDescent="0.25">
      <c r="D12" s="2"/>
      <c r="F12">
        <f>F9+G9</f>
        <v>89717</v>
      </c>
      <c r="G12" s="21">
        <f>SUM(F9+G9)/6</f>
        <v>14952.833333333334</v>
      </c>
    </row>
    <row r="13" spans="1:7" x14ac:dyDescent="0.25">
      <c r="E13" s="18" t="s">
        <v>46</v>
      </c>
      <c r="F13" s="19">
        <v>10000</v>
      </c>
      <c r="G13" s="19">
        <v>10000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workbookViewId="0">
      <selection activeCell="H15" sqref="H15"/>
    </sheetView>
  </sheetViews>
  <sheetFormatPr defaultRowHeight="15" x14ac:dyDescent="0.25"/>
  <cols>
    <col min="1" max="1" width="39.42578125" style="13" bestFit="1" customWidth="1"/>
    <col min="2" max="2" width="19.28515625" style="10" bestFit="1" customWidth="1"/>
    <col min="3" max="3" width="19.140625" style="10" bestFit="1" customWidth="1"/>
    <col min="4" max="4" width="47.7109375" style="10" customWidth="1"/>
    <col min="5" max="5" width="16.28515625" style="10" bestFit="1" customWidth="1"/>
    <col min="6" max="6" width="21.85546875" style="10" bestFit="1" customWidth="1"/>
    <col min="7" max="7" width="13.85546875" style="10" bestFit="1" customWidth="1"/>
    <col min="8" max="8" width="21.85546875" bestFit="1" customWidth="1"/>
    <col min="9" max="9" width="24.5703125" customWidth="1"/>
    <col min="10" max="10" width="25.5703125" bestFit="1" customWidth="1"/>
  </cols>
  <sheetData>
    <row r="1" spans="1:10" x14ac:dyDescent="0.25">
      <c r="A1" s="11" t="s">
        <v>0</v>
      </c>
      <c r="B1" s="6" t="s">
        <v>1</v>
      </c>
      <c r="C1" s="6" t="s">
        <v>2</v>
      </c>
      <c r="D1" s="7" t="s">
        <v>14</v>
      </c>
      <c r="E1" s="6" t="s">
        <v>4</v>
      </c>
      <c r="F1" s="6" t="s">
        <v>3</v>
      </c>
      <c r="G1" s="6" t="s">
        <v>5</v>
      </c>
      <c r="H1" s="6"/>
    </row>
    <row r="2" spans="1:10" x14ac:dyDescent="0.25">
      <c r="A2" s="12" t="s">
        <v>9</v>
      </c>
      <c r="B2" s="8">
        <v>1</v>
      </c>
      <c r="C2" s="8" t="s">
        <v>12</v>
      </c>
      <c r="D2" s="9" t="s">
        <v>24</v>
      </c>
      <c r="E2" s="8">
        <v>6936</v>
      </c>
      <c r="F2" s="8">
        <f>E2*1.27</f>
        <v>8808.7199999999993</v>
      </c>
      <c r="G2" s="8">
        <v>2200</v>
      </c>
    </row>
    <row r="3" spans="1:10" x14ac:dyDescent="0.25">
      <c r="A3" s="12" t="s">
        <v>9</v>
      </c>
      <c r="B3" s="8">
        <v>1</v>
      </c>
      <c r="C3" s="8" t="s">
        <v>25</v>
      </c>
      <c r="D3" s="9" t="s">
        <v>26</v>
      </c>
      <c r="E3" s="8"/>
      <c r="F3" s="8">
        <v>6238</v>
      </c>
      <c r="G3" s="8">
        <v>1500</v>
      </c>
    </row>
    <row r="4" spans="1:10" x14ac:dyDescent="0.25">
      <c r="A4" s="14" t="s">
        <v>30</v>
      </c>
      <c r="B4" s="15">
        <v>1</v>
      </c>
      <c r="C4" s="15" t="s">
        <v>31</v>
      </c>
      <c r="D4" s="16" t="s">
        <v>32</v>
      </c>
      <c r="E4" s="15"/>
      <c r="F4" s="15">
        <v>37185</v>
      </c>
      <c r="G4" s="15">
        <v>0</v>
      </c>
    </row>
    <row r="5" spans="1:10" x14ac:dyDescent="0.25">
      <c r="A5" s="14" t="s">
        <v>30</v>
      </c>
      <c r="B5" s="15">
        <v>1</v>
      </c>
      <c r="C5" s="15" t="s">
        <v>21</v>
      </c>
      <c r="D5" s="16" t="s">
        <v>37</v>
      </c>
      <c r="E5" s="15"/>
      <c r="F5" s="15">
        <v>26366</v>
      </c>
      <c r="G5" s="15">
        <v>0</v>
      </c>
    </row>
    <row r="6" spans="1:10" x14ac:dyDescent="0.25">
      <c r="A6" s="14" t="s">
        <v>30</v>
      </c>
      <c r="B6" s="8">
        <v>1</v>
      </c>
      <c r="C6" s="10" t="s">
        <v>35</v>
      </c>
      <c r="D6" s="16" t="s">
        <v>38</v>
      </c>
      <c r="E6" s="8"/>
      <c r="F6" s="8">
        <v>28540</v>
      </c>
      <c r="G6" s="8">
        <v>1915</v>
      </c>
    </row>
    <row r="7" spans="1:10" x14ac:dyDescent="0.25">
      <c r="A7" s="12" t="s">
        <v>11</v>
      </c>
      <c r="B7" s="8" t="s">
        <v>36</v>
      </c>
      <c r="C7" s="8" t="s">
        <v>39</v>
      </c>
      <c r="D7" s="9" t="s">
        <v>16</v>
      </c>
      <c r="E7" s="8"/>
      <c r="F7" s="8">
        <v>5127</v>
      </c>
      <c r="G7" s="8">
        <v>0</v>
      </c>
    </row>
    <row r="8" spans="1:10" x14ac:dyDescent="0.25">
      <c r="A8" s="12" t="s">
        <v>11</v>
      </c>
      <c r="B8" s="8" t="s">
        <v>36</v>
      </c>
      <c r="C8" s="8" t="s">
        <v>40</v>
      </c>
      <c r="D8" s="9" t="s">
        <v>16</v>
      </c>
      <c r="E8" s="8"/>
      <c r="F8" s="8">
        <v>10254</v>
      </c>
      <c r="G8" s="8">
        <v>5530</v>
      </c>
    </row>
    <row r="9" spans="1:10" x14ac:dyDescent="0.25">
      <c r="A9" s="13" t="s">
        <v>27</v>
      </c>
      <c r="B9" s="10">
        <v>1</v>
      </c>
      <c r="C9" s="10" t="s">
        <v>28</v>
      </c>
      <c r="D9" s="10" t="s">
        <v>29</v>
      </c>
      <c r="E9" s="10">
        <v>12332</v>
      </c>
      <c r="F9" s="10">
        <f>E9*1.27</f>
        <v>15661.64</v>
      </c>
      <c r="G9" s="10">
        <v>0</v>
      </c>
    </row>
    <row r="11" spans="1:10" x14ac:dyDescent="0.25">
      <c r="H11" s="18" t="s">
        <v>34</v>
      </c>
      <c r="I11" s="18" t="s">
        <v>34</v>
      </c>
    </row>
    <row r="12" spans="1:10" x14ac:dyDescent="0.25">
      <c r="H12" s="10" t="s">
        <v>41</v>
      </c>
      <c r="I12" s="10" t="s">
        <v>42</v>
      </c>
    </row>
    <row r="13" spans="1:10" x14ac:dyDescent="0.25">
      <c r="H13" s="17">
        <f>(F2+G2+F3+G3+F6+G6+F8+G8+F9)/6</f>
        <v>13441.226666666667</v>
      </c>
      <c r="I13" s="17">
        <f>(F2+G2+F3+G3+F6+G6+F7+G7+F9)/6</f>
        <v>11665.06</v>
      </c>
    </row>
    <row r="14" spans="1:10" x14ac:dyDescent="0.25">
      <c r="G14" s="18" t="s">
        <v>46</v>
      </c>
      <c r="H14" s="19">
        <v>10000</v>
      </c>
      <c r="I14" s="19">
        <v>10000</v>
      </c>
      <c r="J14" s="10"/>
    </row>
    <row r="15" spans="1:10" x14ac:dyDescent="0.25">
      <c r="I15" s="10"/>
      <c r="J15" s="10"/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4</vt:i4>
      </vt:variant>
    </vt:vector>
  </HeadingPairs>
  <TitlesOfParts>
    <vt:vector size="4" baseType="lpstr">
      <vt:lpstr>ESP32-OBD</vt:lpstr>
      <vt:lpstr>ESP32-OBD with IO-NRF</vt:lpstr>
      <vt:lpstr>IO-NRF_minimal (6 db)</vt:lpstr>
      <vt:lpstr>Beültetési árak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MatolcsyB</dc:creator>
  <cp:lastModifiedBy>CreativeLabY</cp:lastModifiedBy>
  <dcterms:created xsi:type="dcterms:W3CDTF">2015-06-05T18:19:34Z</dcterms:created>
  <dcterms:modified xsi:type="dcterms:W3CDTF">2023-01-14T08:33:48Z</dcterms:modified>
</cp:coreProperties>
</file>