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cb\nab\"/>
    </mc:Choice>
  </mc:AlternateContent>
  <bookViews>
    <workbookView xWindow="0" yWindow="0" windowWidth="20490" windowHeight="7650"/>
  </bookViews>
  <sheets>
    <sheet name="Summary" sheetId="2" r:id="rId1"/>
    <sheet name="Website" sheetId="1" r:id="rId2"/>
    <sheet name="A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0" i="3"/>
  <c r="B21" i="3"/>
  <c r="B22" i="3"/>
  <c r="B23" i="3"/>
  <c r="B24" i="3"/>
  <c r="B25" i="3"/>
  <c r="B26" i="3"/>
  <c r="B27" i="3"/>
  <c r="B28" i="3"/>
  <c r="B29" i="3"/>
  <c r="B30" i="3"/>
  <c r="B18" i="3"/>
  <c r="B15" i="3"/>
  <c r="B16" i="3"/>
  <c r="B14" i="3"/>
  <c r="B6" i="3"/>
  <c r="B7" i="3"/>
  <c r="B8" i="3"/>
  <c r="B9" i="3"/>
  <c r="B10" i="3"/>
  <c r="B11" i="3"/>
  <c r="B12" i="3"/>
  <c r="B5" i="3"/>
  <c r="B48" i="1"/>
  <c r="B49" i="1"/>
  <c r="B50" i="1"/>
  <c r="B51" i="1"/>
  <c r="B52" i="1"/>
  <c r="B53" i="1"/>
  <c r="B54" i="1"/>
  <c r="B55" i="1"/>
  <c r="B56" i="1"/>
  <c r="B57" i="1"/>
  <c r="B58" i="1"/>
  <c r="B59" i="1"/>
  <c r="B47" i="1"/>
  <c r="B34" i="1"/>
  <c r="B35" i="1"/>
  <c r="B36" i="1"/>
  <c r="B37" i="1"/>
  <c r="B38" i="1"/>
  <c r="B39" i="1"/>
  <c r="B40" i="1"/>
  <c r="B41" i="1"/>
  <c r="B42" i="1"/>
  <c r="B43" i="1"/>
  <c r="B44" i="1"/>
  <c r="B45" i="1"/>
  <c r="B33" i="1"/>
  <c r="B23" i="1"/>
  <c r="B24" i="1"/>
  <c r="B25" i="1"/>
  <c r="B26" i="1"/>
  <c r="B27" i="1"/>
  <c r="B28" i="1"/>
  <c r="B29" i="1"/>
  <c r="B30" i="1"/>
  <c r="B22" i="1"/>
  <c r="B13" i="1"/>
  <c r="B14" i="1"/>
  <c r="B15" i="1"/>
  <c r="B16" i="1"/>
  <c r="B17" i="1"/>
  <c r="B18" i="1"/>
  <c r="B19" i="1"/>
  <c r="B20" i="1"/>
  <c r="B12" i="1"/>
  <c r="B5" i="1"/>
  <c r="B6" i="1"/>
  <c r="B7" i="1"/>
  <c r="B8" i="1"/>
  <c r="B9" i="1"/>
  <c r="B4" i="1"/>
  <c r="J4" i="2" l="1"/>
  <c r="I4" i="2"/>
  <c r="P19" i="3"/>
  <c r="P20" i="3"/>
  <c r="P21" i="3"/>
  <c r="P22" i="3"/>
  <c r="P23" i="3"/>
  <c r="P24" i="3"/>
  <c r="P25" i="3"/>
  <c r="P26" i="3"/>
  <c r="P27" i="3"/>
  <c r="P28" i="3"/>
  <c r="P29" i="3"/>
  <c r="P30" i="3"/>
  <c r="P18" i="3"/>
  <c r="P15" i="3"/>
  <c r="P16" i="3"/>
  <c r="P14" i="3"/>
  <c r="P6" i="3"/>
  <c r="P7" i="3"/>
  <c r="P8" i="3"/>
  <c r="P9" i="3"/>
  <c r="P10" i="3"/>
  <c r="P11" i="3"/>
  <c r="P12" i="3"/>
  <c r="P5" i="3"/>
  <c r="P48" i="1"/>
  <c r="P49" i="1"/>
  <c r="P50" i="1"/>
  <c r="P51" i="1"/>
  <c r="P52" i="1"/>
  <c r="P53" i="1"/>
  <c r="P54" i="1"/>
  <c r="P55" i="1"/>
  <c r="P56" i="1"/>
  <c r="P57" i="1"/>
  <c r="P58" i="1"/>
  <c r="P59" i="1"/>
  <c r="P47" i="1"/>
  <c r="P12" i="1" l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5" i="1"/>
  <c r="P6" i="1"/>
  <c r="P7" i="1"/>
  <c r="P8" i="1"/>
  <c r="P9" i="1"/>
  <c r="P4" i="1"/>
  <c r="A20" i="3" l="1"/>
  <c r="A21" i="3"/>
  <c r="A22" i="3"/>
  <c r="A23" i="3"/>
  <c r="A24" i="3"/>
  <c r="A25" i="3"/>
  <c r="A26" i="3"/>
  <c r="A27" i="3"/>
  <c r="A28" i="3"/>
  <c r="A29" i="3"/>
  <c r="A30" i="3"/>
  <c r="A19" i="3"/>
  <c r="A18" i="3"/>
  <c r="H4" i="2" l="1"/>
  <c r="G4" i="2"/>
  <c r="F4" i="2"/>
  <c r="E4" i="2"/>
  <c r="D4" i="2"/>
  <c r="C4" i="2"/>
  <c r="A16" i="3"/>
  <c r="A15" i="3"/>
  <c r="A14" i="3"/>
  <c r="A7" i="3"/>
  <c r="A8" i="3"/>
  <c r="A9" i="3"/>
  <c r="A10" i="3"/>
  <c r="A11" i="3"/>
  <c r="A12" i="3"/>
  <c r="E15" i="3"/>
  <c r="A6" i="3"/>
  <c r="A5" i="3"/>
  <c r="H3" i="2"/>
  <c r="G3" i="2"/>
  <c r="F3" i="2"/>
  <c r="E3" i="2"/>
  <c r="D3" i="2"/>
  <c r="E5" i="2" l="1"/>
  <c r="G5" i="2"/>
  <c r="F5" i="2"/>
  <c r="D5" i="2"/>
  <c r="H5" i="2"/>
  <c r="C3" i="2"/>
  <c r="I3" i="2" s="1"/>
  <c r="A9" i="1"/>
  <c r="A48" i="1"/>
  <c r="A49" i="1"/>
  <c r="A50" i="1"/>
  <c r="A51" i="1"/>
  <c r="A52" i="1"/>
  <c r="A53" i="1"/>
  <c r="A54" i="1"/>
  <c r="A55" i="1"/>
  <c r="A56" i="1"/>
  <c r="A57" i="1"/>
  <c r="A58" i="1"/>
  <c r="A59" i="1"/>
  <c r="A47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A23" i="1"/>
  <c r="A24" i="1"/>
  <c r="A25" i="1"/>
  <c r="A26" i="1"/>
  <c r="A27" i="1"/>
  <c r="A28" i="1"/>
  <c r="A29" i="1"/>
  <c r="A30" i="1"/>
  <c r="A22" i="1"/>
  <c r="A13" i="1"/>
  <c r="A14" i="1"/>
  <c r="A15" i="1"/>
  <c r="A16" i="1"/>
  <c r="A17" i="1"/>
  <c r="A18" i="1"/>
  <c r="A19" i="1"/>
  <c r="A20" i="1"/>
  <c r="A12" i="1"/>
  <c r="A5" i="1"/>
  <c r="A6" i="1"/>
  <c r="A7" i="1"/>
  <c r="A8" i="1"/>
  <c r="A4" i="1"/>
  <c r="J3" i="2" l="1"/>
  <c r="C5" i="2"/>
  <c r="J5" i="2" s="1"/>
  <c r="I5" i="2" l="1"/>
</calcChain>
</file>

<file path=xl/sharedStrings.xml><?xml version="1.0" encoding="utf-8"?>
<sst xmlns="http://schemas.openxmlformats.org/spreadsheetml/2006/main" count="868" uniqueCount="202">
  <si>
    <t>Testcase ID</t>
  </si>
  <si>
    <t>ID Requirement</t>
  </si>
  <si>
    <t>Test Objective</t>
  </si>
  <si>
    <t>Precodition</t>
  </si>
  <si>
    <t>Test steps</t>
  </si>
  <si>
    <t>Priority</t>
  </si>
  <si>
    <t>Environment</t>
  </si>
  <si>
    <t>Expected Result</t>
  </si>
  <si>
    <t>Test Executed By</t>
  </si>
  <si>
    <t>Status</t>
  </si>
  <si>
    <t>Round 1</t>
  </si>
  <si>
    <t>ID</t>
  </si>
  <si>
    <t>Medium</t>
  </si>
  <si>
    <t>IE</t>
  </si>
  <si>
    <t>1.Go to: https://openweathermap.org/
2.Check element show in page</t>
  </si>
  <si>
    <t>Round 2</t>
  </si>
  <si>
    <t>Final Result</t>
  </si>
  <si>
    <t>Method Execution</t>
  </si>
  <si>
    <t>Manual</t>
  </si>
  <si>
    <t>1.Open IE browser</t>
  </si>
  <si>
    <t>Check elements display in website follow design in IE browser</t>
  </si>
  <si>
    <t>Chrome</t>
  </si>
  <si>
    <t>Check elements display in website follow design in Chrome browser</t>
  </si>
  <si>
    <t>1.Open Chrome browser</t>
  </si>
  <si>
    <t>Firefox</t>
  </si>
  <si>
    <t>Check elements display in website follow design in Firefox browser</t>
  </si>
  <si>
    <t>1.Open Firefox browser</t>
  </si>
  <si>
    <t>Safari</t>
  </si>
  <si>
    <t>Check elements display in website follow design in Safari browser</t>
  </si>
  <si>
    <t>1.Open Safari browser</t>
  </si>
  <si>
    <t>Open browser</t>
  </si>
  <si>
    <t>Manual/Auto</t>
  </si>
  <si>
    <t>Chrome/Firefox/IE/Safari</t>
  </si>
  <si>
    <t>Check direct to "Find - OpenWeather" after search weather</t>
  </si>
  <si>
    <t>2.Website display:
- A "OpenWeather" logo
- A "Search" icon
- A input field have placeholder text = "Weather in your city"
as design</t>
  </si>
  <si>
    <t>4.Show current weather for "London" city</t>
  </si>
  <si>
    <t>4.Show current weather for "Tokyo" city</t>
  </si>
  <si>
    <t>Search weather unsuccessful with abbreviation city name</t>
  </si>
  <si>
    <t>1.Go to: https://openweathermap.org/
2.Input city name into "Weather in your city" textbox
3.Press "Enter" key
4.Check elements show in page</t>
  </si>
  <si>
    <t>2.Direct to "Find-OpenWeather" page as design has:
- A "Weather in your city" text
- A textbox: show city name just input
- A "Search" button</t>
  </si>
  <si>
    <t>Search weather unsuccessful with city name is EMPTY</t>
  </si>
  <si>
    <t>Search weather unsuccessful with city name is BLANK chars</t>
  </si>
  <si>
    <t>Search weather unsuccessful with city name not exists</t>
  </si>
  <si>
    <t>Search weather unsuccessful with city name input = 81 chars</t>
  </si>
  <si>
    <t>Search weather unsuccessful with city name is javascript string</t>
  </si>
  <si>
    <t>Search weather successfully with city name valid</t>
  </si>
  <si>
    <t>Search weather successfully with city name  is "English" name</t>
  </si>
  <si>
    <t>Search weather successfully with city name  is "Vietnnameses" names no accents</t>
  </si>
  <si>
    <t>Search weather successfully with city name  is "Vietnnameses" names have accents</t>
  </si>
  <si>
    <t xml:space="preserve">Search weather successfully with city name  is "Chinese" name </t>
  </si>
  <si>
    <t>4.Show current weather for "上海" city (Shanghai, CN)</t>
  </si>
  <si>
    <t xml:space="preserve">Search weather successfully with city name  is "Tokyo" name </t>
  </si>
  <si>
    <t>Search weather successfully with city name  is "English" name for city of China</t>
  </si>
  <si>
    <t>4.Show current weather for "Chengdu" city</t>
  </si>
  <si>
    <t>4.Show current weather for "東京都" city ( Tokyo, JP)</t>
  </si>
  <si>
    <t xml:space="preserve">Search weather successfully with city name  is "Nagoya" name </t>
  </si>
  <si>
    <t>4.Show current weather for "Nagoya" city</t>
  </si>
  <si>
    <t>High</t>
  </si>
  <si>
    <t>Search weather unsuccessful with input include "city name"+"2-letter country code"  not include "comma"</t>
  </si>
  <si>
    <t xml:space="preserve">Search weather unsuccessful with input include "city name" + "comma" + "country name"  </t>
  </si>
  <si>
    <t>Search weather unsuccessful with input include "city name" + "comma" + "2 letter country code" (contry code of "city name" !=   "2 letter country code")</t>
  </si>
  <si>
    <t>Search weather successfully with input include "city name" + "comma"+"2 letter countrycode"</t>
  </si>
  <si>
    <t>4.Show current weather for "Hà Nội, VN"city</t>
  </si>
  <si>
    <t>Search weather successfully with input city name have space at first string</t>
  </si>
  <si>
    <t>Search weather successfully with input city name have space at between string</t>
  </si>
  <si>
    <t>Search weather successfully with input city name have space at last string</t>
  </si>
  <si>
    <t>Search weather successfully with input include "city name" + "comma"</t>
  </si>
  <si>
    <t>4.Show current weather for "Hà Nam, VN"city</t>
  </si>
  <si>
    <t>4.Show current weather for " Bắc Giang, VN" city</t>
  </si>
  <si>
    <t>4.Show current weather for "Cần Thơ, VN"city</t>
  </si>
  <si>
    <t>4.Show current weather for "Vĩnh Long, VN"city</t>
  </si>
  <si>
    <t>I.1.User Interface</t>
  </si>
  <si>
    <t>I.2.Validation</t>
  </si>
  <si>
    <t>1. Open browser
2.Go to: https://openweathermap.org/
2.Input city name into "Weather in your city" textbox
3.Press "Enter" key</t>
  </si>
  <si>
    <t>3.Show message "Name city is EMPTY"</t>
  </si>
  <si>
    <t>3.Show message "Name city too long"</t>
  </si>
  <si>
    <t>I.3.Function</t>
  </si>
  <si>
    <t>I.2.1.Validation - "Interactive weather maps - OpenWeatherMap" page</t>
  </si>
  <si>
    <t>I.2.2.Validation - "Find-OpenWeather" page</t>
  </si>
  <si>
    <t>I.3.1.Check function in "Interactive weather maps - OpenWeatherMap" page</t>
  </si>
  <si>
    <t>I.3.2.Check function in "Find-OpenWeather" page</t>
  </si>
  <si>
    <t>1.Input "Name city" is "London"
2.Press "Enter" key
3.Check result search weather</t>
  </si>
  <si>
    <t>1.Input "Name city" is "Tokyo"
2.Press "Enter" key
3.Check result search weather</t>
  </si>
  <si>
    <t>1.Input "Thành phố hồ chí minh" is "Tokyo"
2.Press "Enter" key
3.Check result search weather</t>
  </si>
  <si>
    <t>1.Input "上海" is "Tokyo"
2.Press "Enter" key
3.Check result search weather</t>
  </si>
  <si>
    <t>1.Input "Chengdu" is "Tokyo"
2.Press "Enter" key
3.Check result search weather</t>
  </si>
  <si>
    <t>1.Input "東京都" is "Tokyo"
2.Press "Enter" key
3.Check result search weather</t>
  </si>
  <si>
    <t>1.Input "Nagoya" is "Tokyo"
2.Press "Enter" key
3.Check result search weather</t>
  </si>
  <si>
    <t>1.Input city name is "Hà Nội, VN"
2.Press "Enter" key
3.Check result search weather</t>
  </si>
  <si>
    <t>1.Input city name is "Hà Nam,"
2.Press "Enter" key
3.Check result search weather</t>
  </si>
  <si>
    <t>1.Input city name is "    Bắc Giang, VN"
2.Press "Enter" key
3.Check result search weather</t>
  </si>
  <si>
    <t>1.Input city name is "Cần     Thơ"
2.Press "Enter" key
3.Check result search weather</t>
  </si>
  <si>
    <t>1.Input city name is "Vĩnh Long, VN "
2.Press "Enter" key
3.Check result search weather</t>
  </si>
  <si>
    <t>1.Go to: https://openweathermap.org/
2.Name city is EMPTY
3.Press "Enter" key
4.Check result search weather</t>
  </si>
  <si>
    <t>1.Go to: https://openweathermap.org/
2.Name city is BLANK
3.Press "Enter" key
4.Check result search weather</t>
  </si>
  <si>
    <t>1.Go to: https://openweathermap.org/
2.Name city not exists
3.Press "Enter" key
4.Check result search weather</t>
  </si>
  <si>
    <t>1.Go to: https://openweathermap.org/
2.Input "City name":  "city name"+"2-letter country code"
3.Press "Enter" key
4.Check result search weather</t>
  </si>
  <si>
    <t>1.Go to: https://openweathermap.org/
2.Input  "city name" + "comma" + "country name"  
3.Press "Enter" key
4.Check result search weather</t>
  </si>
  <si>
    <t>1.Go to: https://openweathermap.org/
2.Input "city name" + "comma" + "2 letter country code" (contry code of "city name" !=   "2 letter country code")
3.Press "Enter" key
4.Check result search weather</t>
  </si>
  <si>
    <t>1.Go to: https://openweathermap.org/
2.Input city name have length &gt;80 chars
3.Press "Enter" key
4.Check result search weather</t>
  </si>
  <si>
    <t>1.Go to: https://openweathermap.org/
2.Input "Name city" is javascript string
3.Press "Enter" key
4.Check result search weather</t>
  </si>
  <si>
    <t>1.Go to: https://openweathermap.org/
2.Input "Name city" is "London"
3.Press "Enter" key
4.Check result search weather</t>
  </si>
  <si>
    <t>1.Go to: https://openweathermap.org/
2.Input "Name city" is "Tokyo"
3.Press "Enter" key
4.Check result search weather</t>
  </si>
  <si>
    <t>1.Go to: https://openweathermap.org/
2.Input "Thành phố hồ chí minh" is "Tokyo"
3.Press "Enter" key
4.Check result search weather</t>
  </si>
  <si>
    <t>1.Go to: https://openweathermap.org/
2.Input "上海" is "Tokyo"
3.Press "Enter" key
4.Check result search weather</t>
  </si>
  <si>
    <t>1.Go to: https://openweathermap.org/
2.Input "Chengdu" is "Tokyo"
3.Press "Enter" key
4.Check result search weather</t>
  </si>
  <si>
    <t>1.Go to: https://openweathermap.org/
2.Input "東京都" is "Tokyo"
3.Press "Enter" key
4.Check result search weather</t>
  </si>
  <si>
    <t>1.Go to: https://openweathermap.org/
2.Input "Nagoya" is "Tokyo"
3.Press "Enter" key
4.Check result search weather</t>
  </si>
  <si>
    <t>1.Go to: https://openweathermap.org/
2.Input city name is "Hà Nội, VN"
3.Press "Enter" key
4.Check result search weather</t>
  </si>
  <si>
    <t>1.Go to: https://openweathermap.org/
2.Input city name is "Hà Nam,"
3.Press "Enter" key
4.Check result search weather</t>
  </si>
  <si>
    <t>1.Go to: https://openweathermap.org/
2.Input city name is "    Bắc Giang, VN"
3.Press "Enter" key
4.Check result search weather</t>
  </si>
  <si>
    <t>1.Go to: https://openweathermap.org/
2.Input city name is "Cần     Thơ"
3.Press "Enter" key
4.Check result search weather</t>
  </si>
  <si>
    <t>1.Go to: https://openweathermap.org/
2.Input city name is "Vĩnh Long, VN "
3.Press "Enter" key
4.Check result search weather</t>
  </si>
  <si>
    <t>1.Name city is EMPTY
2.Press "Enter" key
3.Check result search weather</t>
  </si>
  <si>
    <t>1.Name city is BLANK
2.Press "Enter" key
3.Check result search weather</t>
  </si>
  <si>
    <t>1.Name city not exists
2.Press "Enter" key
3.Check result search weather</t>
  </si>
  <si>
    <t>1.Input "City name":  "city name"+"2-letter country code"
2.Press "Enter" key
3.Check result search weather</t>
  </si>
  <si>
    <t>1.Input  "city name" + "comma" + "country name"  
2.Press "Enter" key
3.Check result search weather</t>
  </si>
  <si>
    <t>1.Input "city name" + "comma" + "2 letter country code" (contry code of "city name" !=   "2 letter country code")
2.Press "Enter" key
3.Check result search weather</t>
  </si>
  <si>
    <t>1.Input city name have length = 81 chars
2.Press "Enter" key
3.Check result search weather</t>
  </si>
  <si>
    <t>1.Input "Name city" is javascript string
2.Press "Enter" key
3.Check result search weather</t>
  </si>
  <si>
    <t>NAB_REQ_1</t>
  </si>
  <si>
    <t>Check display result Search weather in "Find-OpenWeather" page</t>
  </si>
  <si>
    <t>1.Input city name into "Weather in your city" textbox
2.Click "Search" button
3.Check resultt Search</t>
  </si>
  <si>
    <t>3.Display resultt Search</t>
  </si>
  <si>
    <t>SUMMARY RESULT</t>
  </si>
  <si>
    <t>Sheet name</t>
  </si>
  <si>
    <t>Description</t>
  </si>
  <si>
    <t>Total</t>
  </si>
  <si>
    <t>Todo</t>
  </si>
  <si>
    <t>Pass</t>
  </si>
  <si>
    <t>Fail</t>
  </si>
  <si>
    <t>Pending</t>
  </si>
  <si>
    <t>Un-executed</t>
  </si>
  <si>
    <t>%Executed</t>
  </si>
  <si>
    <t>%Pass</t>
  </si>
  <si>
    <t>QuangDT</t>
  </si>
  <si>
    <t>Website</t>
  </si>
  <si>
    <t>API</t>
  </si>
  <si>
    <t>“Search weather” feature on Website</t>
  </si>
  <si>
    <t>“Search weather” feature by API</t>
  </si>
  <si>
    <t>Check response code = 400 when send request missing "q" parameter</t>
  </si>
  <si>
    <t>Check response code = 404 when send request with value "city_name" not exists</t>
  </si>
  <si>
    <t>NAB_REQ_2</t>
  </si>
  <si>
    <t>Check response code = 404 when send request with value "city_name" too long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</si>
  <si>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city name not exists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</si>
  <si>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Krungthepmahanakhon Amonrattanakosin Mahintharayutthaya Mahadilokphop Noppharatratchathaniburirom Udomratchaniwetmahasathan Amonphimanawatansathit Sakkathattiyawitsanukamprasit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</si>
  <si>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"p":</t>
    </r>
    <r>
      <rPr>
        <i/>
        <sz val="11"/>
        <color theme="1"/>
        <rFont val="Times New Roman"/>
        <family val="1"/>
      </rPr>
      <t xml:space="preserve"> hanoi</t>
    </r>
    <r>
      <rPr>
        <sz val="11"/>
        <color theme="1"/>
        <rFont val="Times New Roman"/>
        <family val="1"/>
      </rPr>
      <t xml:space="preserve">
- Remove "appid" parameter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</si>
  <si>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"p": </t>
    </r>
    <r>
      <rPr>
        <i/>
        <sz val="11"/>
        <color theme="1"/>
        <rFont val="Times New Roman"/>
        <family val="1"/>
      </rPr>
      <t>hanoi</t>
    </r>
    <r>
      <rPr>
        <sz val="11"/>
        <color theme="1"/>
        <rFont val="Times New Roman"/>
        <family val="1"/>
      </rPr>
      <t xml:space="preserve">
- "appid": </t>
    </r>
    <r>
      <rPr>
        <i/>
        <sz val="11"/>
        <color theme="1"/>
        <rFont val="Times New Roman"/>
        <family val="1"/>
      </rPr>
      <t>appid not exists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</si>
  <si>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"p": </t>
    </r>
    <r>
      <rPr>
        <i/>
        <sz val="11"/>
        <color theme="1"/>
        <rFont val="Times New Roman"/>
        <family val="1"/>
      </rPr>
      <t>hanoi</t>
    </r>
    <r>
      <rPr>
        <sz val="11"/>
        <color theme="1"/>
        <rFont val="Times New Roman"/>
        <family val="1"/>
      </rPr>
      <t xml:space="preserve">
- "appid": </t>
    </r>
    <r>
      <rPr>
        <i/>
        <sz val="11"/>
        <color theme="1"/>
        <rFont val="Times New Roman"/>
        <family val="1"/>
      </rPr>
      <t>57c1c22050f92b6d7a0a4c5716912bbe</t>
    </r>
    <r>
      <rPr>
        <sz val="11"/>
        <color theme="1"/>
        <rFont val="Times New Roman"/>
        <family val="1"/>
      </rPr>
      <t xml:space="preserve">
2.Check response</t>
    </r>
  </si>
  <si>
    <t>Check response code = 404 when send request with value "city_name" is EMPTY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</si>
  <si>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""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</si>
  <si>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Check response code = 404 when send request with "q" parameter: "city name"+"2-letter country code"  not include "comma"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</si>
  <si>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ha noi vn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</si>
  <si>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Check response code = 404 when send request with  abbreviation city name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</si>
  <si>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BG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</si>
  <si>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Check response code = 404 when send request with value "city_name" is BLANK chars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</si>
  <si>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"                  "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</si>
  <si>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Check response code = 404 when send request with "q" parameter: "city name" + "comma" + "2 letter country code" (contry code of "city name" !=   "2 letter country code")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</si>
  <si>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ha noi, cn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</si>
  <si>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I.1.Validation for "q" parameter</t>
  </si>
  <si>
    <t>1.Send request "Search weather" with:
- Method: GET
- URL: api.openweathermap.org/data/2.5/weather
- Remove "q" parameter
- "appid" parameter: cc0fffc8405efdadca37749bbc586e41
2.Check response</t>
  </si>
  <si>
    <t>I.1.Validation</t>
  </si>
  <si>
    <t>I.2.Validation for "appid" parameter</t>
  </si>
  <si>
    <t>Check response code = 401 when send request missing "appid" parameter</t>
  </si>
  <si>
    <t>Check response code = 401 when send request with "appid" not exists</t>
  </si>
  <si>
    <t>Check response code = 401 when send request with "appid" inactive</t>
  </si>
  <si>
    <t>II.Function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</si>
  <si>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</t>
    </r>
    <r>
      <rPr>
        <i/>
        <sz val="11"/>
        <color theme="1"/>
        <rFont val="Times New Roman"/>
        <family val="1"/>
      </rPr>
      <t xml:space="preserve"> London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</si>
  <si>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2.1.Response code = 400
2.2.Response Body
{
    "cod": "400",
    "message": "Nothing to geocode"
}</t>
  </si>
  <si>
    <t>2.1.Response code = 400
2.2.Response Body
{
    "cod": "404",
    "message": "city not found"
}</t>
  </si>
  <si>
    <t>2.1.Response code = 200
2.2.Response Body include:
- "name": "London",
- country": "GB"</t>
  </si>
  <si>
    <t>Check response code = 200 and Response Body when send request with city name valid</t>
  </si>
  <si>
    <t>Check response code = 200 and Response Body  when send request with city name  is "English" name</t>
  </si>
  <si>
    <t>Check response code = 200 and Response Body  when send request with city name  is "Vietnnameses" names have accents</t>
  </si>
  <si>
    <t>Check response code = 200 and Response Body  when send request with city name  is "Vietnnameses" names no accents</t>
  </si>
  <si>
    <t xml:space="preserve">Check response code = 200 and Response Body  when send request with city name  is "Chinese" name </t>
  </si>
  <si>
    <t>Check response code = 200 and Response Body  when send request with city name  is "English" name for city of China</t>
  </si>
  <si>
    <t xml:space="preserve">Check response code = 200 and Response Body  when send request with city name  is "Tokyo" name </t>
  </si>
  <si>
    <t xml:space="preserve">Check response code = 200 and Response Body  when send request with city name  is "Nagoya" name </t>
  </si>
  <si>
    <t>Check response code = 200 and Response Body  when send request with value "q" parameter include "city name" + "comma"+"2 letter countrycode"</t>
  </si>
  <si>
    <t>Check response code = 200 and Response Body  when send request with value "q" parameter include "city name" + "comma"</t>
  </si>
  <si>
    <t>Check response code = 200 and Response Body  when send request with city name have space at first string</t>
  </si>
  <si>
    <t>Check response code = 200 and Response Body  when send request with city name have space at between string</t>
  </si>
  <si>
    <t>Check response code = 200 and Response Body  when send request with city name have space at last string</t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</si>
  <si>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"Thành phố hồ chí minh"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</si>
  <si>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Thai nguyen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</si>
  <si>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 </t>
    </r>
    <r>
      <rPr>
        <i/>
        <sz val="11"/>
        <color theme="1"/>
        <rFont val="Times New Roman"/>
        <family val="1"/>
      </rPr>
      <t>"上海"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</si>
  <si>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"Chengdu"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</si>
  <si>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"q" parameter:</t>
    </r>
    <r>
      <rPr>
        <i/>
        <sz val="11"/>
        <color theme="1"/>
        <rFont val="Times New Roman"/>
        <family val="1"/>
      </rPr>
      <t xml:space="preserve"> "東京都"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</si>
  <si>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"Nagoya"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</si>
  <si>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 xml:space="preserve"> "Hà Nội, VN"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</si>
  <si>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"Hà Nam,"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</si>
  <si>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</t>
    </r>
    <r>
      <rPr>
        <i/>
        <sz val="11"/>
        <color theme="1"/>
        <rFont val="Times New Roman"/>
        <family val="1"/>
      </rPr>
      <t xml:space="preserve"> 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 xml:space="preserve"> "    Bắc Giang, VN"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</si>
  <si>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"Cần     Thơ"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</si>
  <si>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Tokyo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</si>
  <si>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r>
      <t xml:space="preserve">1.Send request "Search weather" with:
- Method: </t>
    </r>
    <r>
      <rPr>
        <i/>
        <sz val="11"/>
        <color theme="1"/>
        <rFont val="Times New Roman"/>
        <family val="1"/>
      </rPr>
      <t>GET</t>
    </r>
    <r>
      <rPr>
        <sz val="11"/>
        <color theme="1"/>
        <rFont val="Times New Roman"/>
        <family val="1"/>
      </rPr>
      <t xml:space="preserve">
- URL: </t>
    </r>
    <r>
      <rPr>
        <i/>
        <sz val="11"/>
        <color theme="1"/>
        <rFont val="Times New Roman"/>
        <family val="1"/>
      </rPr>
      <t>api.openweathermap.org/data/2.5/weather</t>
    </r>
    <r>
      <rPr>
        <sz val="11"/>
        <color theme="1"/>
        <rFont val="Times New Roman"/>
        <family val="1"/>
      </rPr>
      <t xml:space="preserve">
- "q" parameter: </t>
    </r>
    <r>
      <rPr>
        <i/>
        <sz val="11"/>
        <color theme="1"/>
        <rFont val="Times New Roman"/>
        <family val="1"/>
      </rPr>
      <t>"Vĩnh Long, VN   "</t>
    </r>
    <r>
      <rPr>
        <sz val="11"/>
        <color theme="1"/>
        <rFont val="Times New Roman"/>
        <family val="1"/>
      </rPr>
      <t xml:space="preserve">
- "appid" parameter: </t>
    </r>
    <r>
      <rPr>
        <i/>
        <sz val="11"/>
        <color theme="1"/>
        <rFont val="Times New Roman"/>
        <family val="1"/>
      </rPr>
      <t>cc0fffc8405efdadca37749bbc586e41</t>
    </r>
    <r>
      <rPr>
        <sz val="11"/>
        <color theme="1"/>
        <rFont val="Times New Roman"/>
        <family val="1"/>
      </rPr>
      <t xml:space="preserve">
2.Check response</t>
    </r>
  </si>
  <si>
    <t>2.1.Response code = 401
2.2.Response Body
{
    "cod": 401,
    "message": "Invalid API key. Please see http://openweathermap.org/faq#error401 for more info."
}</t>
  </si>
  <si>
    <t>4.Show message "Enter City name"</t>
  </si>
  <si>
    <t>4.Show message "City name not found"</t>
  </si>
  <si>
    <t>3.Show message "City name not found"</t>
  </si>
  <si>
    <t>4.Show message "City name too long"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</si>
</sst>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4"/>
      <name val="Times New Roman"/>
      <family val="1"/>
    </font>
    <font>
      <sz val="14"/>
      <color theme="4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PROGRESS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6-494D-9756-786574018AF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56-494D-9756-786574018AF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56-494D-9756-786574018AF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6-494D-9756-786574018AF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56-494D-9756-786574018AFC}"/>
              </c:ext>
            </c:extLst>
          </c:dPt>
          <c:cat>
            <c:strRef>
              <c:f>Summary!$D$2:$H$2</c:f>
              <c:strCache>
                <c:ptCount val="5"/>
                <c:pt idx="0">
                  <c:v>Todo</c:v>
                </c:pt>
                <c:pt idx="1">
                  <c:v>Pass</c:v>
                </c:pt>
                <c:pt idx="2">
                  <c:v>Fail</c:v>
                </c:pt>
                <c:pt idx="3">
                  <c:v>Pending</c:v>
                </c:pt>
                <c:pt idx="4">
                  <c:v>Un-executed</c:v>
                </c:pt>
              </c:strCache>
            </c:strRef>
          </c:cat>
          <c:val>
            <c:numRef>
              <c:f>Summary!$D$3:$H$3</c:f>
              <c:numCache>
                <c:formatCode>General</c:formatCode>
                <c:ptCount val="5"/>
                <c:pt idx="0">
                  <c:v>0</c:v>
                </c:pt>
                <c:pt idx="1">
                  <c:v>35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5C2-885F-B76664E0D4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56-494D-9756-786574018AF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56-494D-9756-786574018AF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56-494D-9756-786574018AF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56-494D-9756-786574018AF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56-494D-9756-786574018AFC}"/>
              </c:ext>
            </c:extLst>
          </c:dPt>
          <c:cat>
            <c:strRef>
              <c:f>Summary!$D$2:$H$2</c:f>
              <c:strCache>
                <c:ptCount val="5"/>
                <c:pt idx="0">
                  <c:v>Todo</c:v>
                </c:pt>
                <c:pt idx="1">
                  <c:v>Pass</c:v>
                </c:pt>
                <c:pt idx="2">
                  <c:v>Fail</c:v>
                </c:pt>
                <c:pt idx="3">
                  <c:v>Pending</c:v>
                </c:pt>
                <c:pt idx="4">
                  <c:v>Un-executed</c:v>
                </c:pt>
              </c:strCache>
            </c:strRef>
          </c:cat>
          <c:val>
            <c:numRef>
              <c:f>Summary!$D$4:$H$4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A-45C2-885F-B76664E0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2533650</xdr:colOff>
      <xdr:row>5</xdr:row>
      <xdr:rowOff>190500</xdr:rowOff>
    </xdr:from>
    <xdr:to>
      <xdr:col>8</xdr:col>
      <xdr:colOff>1009650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0" sqref="J10"/>
    </sheetView>
  </sheetViews>
  <sheetFormatPr defaultRowHeight="18.75" x14ac:dyDescent="0.3"/>
  <cols>
    <col min="1" max="1" width="14.42578125" style="15" customWidth="1"/>
    <col min="2" max="2" width="45.140625" style="15" customWidth="1"/>
    <col min="3" max="6" width="9.140625" style="15"/>
    <col min="7" max="7" width="14.28515625" style="15" customWidth="1"/>
    <col min="8" max="8" width="19.28515625" style="15" customWidth="1"/>
    <col min="9" max="9" width="17.7109375" style="15" customWidth="1"/>
    <col min="10" max="10" width="14.85546875" style="15" customWidth="1"/>
    <col min="11" max="16384" width="9.140625" style="15"/>
  </cols>
  <sheetData>
    <row r="1" spans="1:10" ht="51.75" customHeight="1" x14ac:dyDescent="0.3">
      <c r="A1" s="27" t="s">
        <v>125</v>
      </c>
      <c r="B1" s="28"/>
      <c r="C1" s="28"/>
      <c r="D1" s="28"/>
      <c r="E1" s="28"/>
      <c r="F1" s="28"/>
      <c r="G1" s="28"/>
      <c r="H1" s="28"/>
      <c r="I1" s="28"/>
      <c r="J1" s="29"/>
    </row>
    <row r="2" spans="1:10" s="25" customFormat="1" x14ac:dyDescent="0.25">
      <c r="A2" s="22" t="s">
        <v>126</v>
      </c>
      <c r="B2" s="23" t="s">
        <v>127</v>
      </c>
      <c r="C2" s="23" t="s">
        <v>128</v>
      </c>
      <c r="D2" s="23" t="s">
        <v>129</v>
      </c>
      <c r="E2" s="23" t="s">
        <v>130</v>
      </c>
      <c r="F2" s="23" t="s">
        <v>131</v>
      </c>
      <c r="G2" s="23" t="s">
        <v>132</v>
      </c>
      <c r="H2" s="23" t="s">
        <v>133</v>
      </c>
      <c r="I2" s="23" t="s">
        <v>134</v>
      </c>
      <c r="J2" s="24" t="s">
        <v>135</v>
      </c>
    </row>
    <row r="3" spans="1:10" x14ac:dyDescent="0.3">
      <c r="A3" s="17" t="s">
        <v>137</v>
      </c>
      <c r="B3" s="16" t="s">
        <v>139</v>
      </c>
      <c r="C3" s="16">
        <f>COUNTA(Website!$P$3:P60)</f>
        <v>50</v>
      </c>
      <c r="D3" s="16">
        <f>COUNTIF(Website!$P$3:P60,Summary!$D$2)</f>
        <v>0</v>
      </c>
      <c r="E3" s="16">
        <f>COUNTIF(Website!$P$3:Q60,Summary!$E$2)</f>
        <v>35</v>
      </c>
      <c r="F3" s="16">
        <f>COUNTIF(Website!$P$3:R60,Summary!$F$2)</f>
        <v>14</v>
      </c>
      <c r="G3" s="16">
        <f>COUNTIF(Website!$P$3:S60,Summary!$G$2)</f>
        <v>1</v>
      </c>
      <c r="H3" s="16">
        <f>COUNTIF(Website!$P$3:T60,Summary!$H$2)</f>
        <v>0</v>
      </c>
      <c r="I3" s="16">
        <f>(E3+F3+H3)*100/C3</f>
        <v>98</v>
      </c>
      <c r="J3" s="18">
        <f>E3*100/C3</f>
        <v>70</v>
      </c>
    </row>
    <row r="4" spans="1:10" x14ac:dyDescent="0.3">
      <c r="A4" s="17" t="s">
        <v>138</v>
      </c>
      <c r="B4" s="16" t="s">
        <v>140</v>
      </c>
      <c r="C4" s="16">
        <f>COUNTA(API!$P$3:P61)</f>
        <v>24</v>
      </c>
      <c r="D4" s="16">
        <f>COUNTIF(API!$P$3:P61,Summary!$D$2)</f>
        <v>0</v>
      </c>
      <c r="E4" s="16">
        <f>COUNTIF(API!$P$3:Q61,Summary!$E$2)</f>
        <v>20</v>
      </c>
      <c r="F4" s="16">
        <f>COUNTIF(API!$P$3:R61,Summary!$F$2)</f>
        <v>4</v>
      </c>
      <c r="G4" s="16">
        <f>COUNTIF(API!$P$3:S61,Summary!$G$2)</f>
        <v>0</v>
      </c>
      <c r="H4" s="16">
        <f>COUNTIF(API!$P$3:T61,Summary!$H$2)</f>
        <v>0</v>
      </c>
      <c r="I4" s="16">
        <f>(E4+F4+H4)*100/C4</f>
        <v>100</v>
      </c>
      <c r="J4" s="18">
        <f>ROUND(E4*100/C4,0)</f>
        <v>83</v>
      </c>
    </row>
    <row r="5" spans="1:10" ht="19.5" thickBot="1" x14ac:dyDescent="0.35">
      <c r="A5" s="19" t="s">
        <v>128</v>
      </c>
      <c r="B5" s="20"/>
      <c r="C5" s="20">
        <f>SUM(C3:C4)</f>
        <v>74</v>
      </c>
      <c r="D5" s="20">
        <f t="shared" ref="D5:H5" si="0">SUM(D3:D4)</f>
        <v>0</v>
      </c>
      <c r="E5" s="20">
        <f t="shared" si="0"/>
        <v>55</v>
      </c>
      <c r="F5" s="20">
        <f t="shared" si="0"/>
        <v>18</v>
      </c>
      <c r="G5" s="20">
        <f t="shared" si="0"/>
        <v>1</v>
      </c>
      <c r="H5" s="20">
        <f t="shared" si="0"/>
        <v>0</v>
      </c>
      <c r="I5" s="20">
        <f>ROUND((E5+F5+H5)*100/C5,0)</f>
        <v>99</v>
      </c>
      <c r="J5" s="21">
        <f>ROUND(E5*100/C5,0)</f>
        <v>74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9"/>
  <sheetViews>
    <sheetView topLeftCell="A56" zoomScale="80" zoomScaleNormal="80" workbookViewId="0">
      <selection activeCell="J58" sqref="J58"/>
    </sheetView>
  </sheetViews>
  <sheetFormatPr defaultRowHeight="15" outlineLevelRow="1" x14ac:dyDescent="0.25"/>
  <cols>
    <col min="1" max="1" width="5.140625" style="2" customWidth="1"/>
    <col min="2" max="2" width="8.140625" style="2" customWidth="1"/>
    <col min="3" max="3" width="11.7109375" style="2" customWidth="1"/>
    <col min="4" max="4" width="24.5703125" style="2" customWidth="1"/>
    <col min="5" max="5" width="29.5703125" style="2" customWidth="1"/>
    <col min="6" max="6" width="32.42578125" style="2" customWidth="1"/>
    <col min="7" max="8" width="9.140625" style="2"/>
    <col min="9" max="9" width="10.7109375" style="2" customWidth="1"/>
    <col min="10" max="10" width="32.28515625" style="2" customWidth="1"/>
    <col min="11" max="11" width="17.140625" style="2" customWidth="1"/>
    <col min="12" max="12" width="9.140625" style="2"/>
    <col min="13" max="13" width="17.140625" style="2" customWidth="1"/>
    <col min="14" max="14" width="9.140625" style="2"/>
    <col min="15" max="15" width="17.140625" style="2" customWidth="1"/>
    <col min="16" max="16384" width="9.140625" style="2"/>
  </cols>
  <sheetData>
    <row r="1" spans="1:16" s="1" customFormat="1" ht="14.25" x14ac:dyDescent="0.25">
      <c r="A1" s="30" t="s">
        <v>11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17</v>
      </c>
      <c r="J1" s="32" t="s">
        <v>7</v>
      </c>
      <c r="K1" s="32" t="s">
        <v>10</v>
      </c>
      <c r="L1" s="32"/>
      <c r="M1" s="32" t="s">
        <v>15</v>
      </c>
      <c r="N1" s="32"/>
      <c r="O1" s="32" t="s">
        <v>16</v>
      </c>
      <c r="P1" s="33"/>
    </row>
    <row r="2" spans="1:16" s="1" customFormat="1" ht="28.5" x14ac:dyDescent="0.25">
      <c r="A2" s="31"/>
      <c r="B2" s="34"/>
      <c r="C2" s="34"/>
      <c r="D2" s="34"/>
      <c r="E2" s="34"/>
      <c r="F2" s="34"/>
      <c r="G2" s="34"/>
      <c r="H2" s="34"/>
      <c r="I2" s="34"/>
      <c r="J2" s="34"/>
      <c r="K2" s="4" t="s">
        <v>8</v>
      </c>
      <c r="L2" s="4" t="s">
        <v>9</v>
      </c>
      <c r="M2" s="4" t="s">
        <v>8</v>
      </c>
      <c r="N2" s="4" t="s">
        <v>9</v>
      </c>
      <c r="O2" s="4" t="s">
        <v>8</v>
      </c>
      <c r="P2" s="6" t="s">
        <v>9</v>
      </c>
    </row>
    <row r="3" spans="1:16" s="1" customFormat="1" ht="14.25" x14ac:dyDescent="0.25">
      <c r="A3" s="10" t="s">
        <v>71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</row>
    <row r="4" spans="1:16" ht="150" customHeight="1" outlineLevel="1" x14ac:dyDescent="0.25">
      <c r="A4" s="7">
        <f>ROW(D4)-COUNTBLANK($D$4:D4)-4</f>
        <v>0</v>
      </c>
      <c r="B4" s="5" t="str">
        <f>"TC_ID_WEB_"&amp;ROW(D4)-COUNTBLANK($D$4:D4)-3</f>
        <v>TC_ID_WEB_1</v>
      </c>
      <c r="C4" s="5" t="s">
        <v>121</v>
      </c>
      <c r="D4" s="5" t="s">
        <v>20</v>
      </c>
      <c r="E4" s="5" t="s">
        <v>19</v>
      </c>
      <c r="F4" s="5" t="s">
        <v>14</v>
      </c>
      <c r="G4" s="5" t="s">
        <v>12</v>
      </c>
      <c r="H4" s="5" t="s">
        <v>13</v>
      </c>
      <c r="I4" s="5" t="s">
        <v>18</v>
      </c>
      <c r="J4" s="5" t="s">
        <v>34</v>
      </c>
      <c r="K4" s="5" t="s">
        <v>136</v>
      </c>
      <c r="L4" s="5" t="s">
        <v>130</v>
      </c>
      <c r="M4" s="5"/>
      <c r="N4" s="5"/>
      <c r="O4" s="5" t="s">
        <v>136</v>
      </c>
      <c r="P4" s="8" t="str">
        <f>IF(N4="",L4,N4)</f>
        <v>Pass</v>
      </c>
    </row>
    <row r="5" spans="1:16" ht="90" outlineLevel="1" x14ac:dyDescent="0.25">
      <c r="A5" s="7">
        <f>ROW(D5)-COUNTBLANK($D$4:D5)-4</f>
        <v>1</v>
      </c>
      <c r="B5" s="5" t="str">
        <f>"TC_ID_WEB_"&amp;ROW(D5)-COUNTBLANK($D$4:D5)-3</f>
        <v>TC_ID_WEB_2</v>
      </c>
      <c r="C5" s="5" t="s">
        <v>121</v>
      </c>
      <c r="D5" s="5" t="s">
        <v>22</v>
      </c>
      <c r="E5" s="5" t="s">
        <v>23</v>
      </c>
      <c r="F5" s="5" t="s">
        <v>14</v>
      </c>
      <c r="G5" s="5" t="s">
        <v>12</v>
      </c>
      <c r="H5" s="5" t="s">
        <v>21</v>
      </c>
      <c r="I5" s="5" t="s">
        <v>18</v>
      </c>
      <c r="J5" s="5" t="s">
        <v>34</v>
      </c>
      <c r="K5" s="5" t="s">
        <v>136</v>
      </c>
      <c r="L5" s="5" t="s">
        <v>130</v>
      </c>
      <c r="M5" s="5"/>
      <c r="N5" s="5"/>
      <c r="O5" s="5" t="s">
        <v>136</v>
      </c>
      <c r="P5" s="8" t="str">
        <f t="shared" ref="P5:P59" si="0">IF(N5="",L5,N5)</f>
        <v>Pass</v>
      </c>
    </row>
    <row r="6" spans="1:16" ht="90" outlineLevel="1" x14ac:dyDescent="0.25">
      <c r="A6" s="7">
        <f>ROW(D6)-COUNTBLANK($D$4:D6)-4</f>
        <v>2</v>
      </c>
      <c r="B6" s="5" t="str">
        <f>"TC_ID_WEB_"&amp;ROW(D6)-COUNTBLANK($D$4:D6)-3</f>
        <v>TC_ID_WEB_3</v>
      </c>
      <c r="C6" s="5" t="s">
        <v>121</v>
      </c>
      <c r="D6" s="5" t="s">
        <v>25</v>
      </c>
      <c r="E6" s="5" t="s">
        <v>26</v>
      </c>
      <c r="F6" s="5" t="s">
        <v>14</v>
      </c>
      <c r="G6" s="5" t="s">
        <v>12</v>
      </c>
      <c r="H6" s="5" t="s">
        <v>24</v>
      </c>
      <c r="I6" s="5" t="s">
        <v>18</v>
      </c>
      <c r="J6" s="5" t="s">
        <v>34</v>
      </c>
      <c r="K6" s="5" t="s">
        <v>136</v>
      </c>
      <c r="L6" s="5" t="s">
        <v>130</v>
      </c>
      <c r="M6" s="5"/>
      <c r="N6" s="5"/>
      <c r="O6" s="5" t="s">
        <v>136</v>
      </c>
      <c r="P6" s="8" t="str">
        <f t="shared" si="0"/>
        <v>Pass</v>
      </c>
    </row>
    <row r="7" spans="1:16" ht="90" outlineLevel="1" x14ac:dyDescent="0.25">
      <c r="A7" s="7">
        <f>ROW(D7)-COUNTBLANK($D$4:D7)-4</f>
        <v>3</v>
      </c>
      <c r="B7" s="5" t="str">
        <f>"TC_ID_WEB_"&amp;ROW(D7)-COUNTBLANK($D$4:D7)-3</f>
        <v>TC_ID_WEB_4</v>
      </c>
      <c r="C7" s="5" t="s">
        <v>121</v>
      </c>
      <c r="D7" s="5" t="s">
        <v>28</v>
      </c>
      <c r="E7" s="5" t="s">
        <v>29</v>
      </c>
      <c r="F7" s="5" t="s">
        <v>14</v>
      </c>
      <c r="G7" s="5" t="s">
        <v>12</v>
      </c>
      <c r="H7" s="5" t="s">
        <v>27</v>
      </c>
      <c r="I7" s="5" t="s">
        <v>18</v>
      </c>
      <c r="J7" s="5" t="s">
        <v>34</v>
      </c>
      <c r="K7" s="5" t="s">
        <v>136</v>
      </c>
      <c r="L7" s="5" t="s">
        <v>132</v>
      </c>
      <c r="M7" s="5"/>
      <c r="N7" s="5"/>
      <c r="O7" s="5" t="s">
        <v>136</v>
      </c>
      <c r="P7" s="8" t="str">
        <f t="shared" si="0"/>
        <v>Pending</v>
      </c>
    </row>
    <row r="8" spans="1:16" ht="90" outlineLevel="1" x14ac:dyDescent="0.25">
      <c r="A8" s="7">
        <f>ROW(D8)-COUNTBLANK($D$4:D8)-4</f>
        <v>4</v>
      </c>
      <c r="B8" s="5" t="str">
        <f>"TC_ID_WEB_"&amp;ROW(D8)-COUNTBLANK($D$4:D8)-3</f>
        <v>TC_ID_WEB_5</v>
      </c>
      <c r="C8" s="5" t="s">
        <v>121</v>
      </c>
      <c r="D8" s="5" t="s">
        <v>33</v>
      </c>
      <c r="E8" s="5" t="s">
        <v>30</v>
      </c>
      <c r="F8" s="5" t="s">
        <v>38</v>
      </c>
      <c r="G8" s="5" t="s">
        <v>12</v>
      </c>
      <c r="H8" s="5" t="s">
        <v>32</v>
      </c>
      <c r="I8" s="5" t="s">
        <v>18</v>
      </c>
      <c r="J8" s="5" t="s">
        <v>39</v>
      </c>
      <c r="K8" s="5" t="s">
        <v>136</v>
      </c>
      <c r="L8" s="5" t="s">
        <v>130</v>
      </c>
      <c r="M8" s="5"/>
      <c r="N8" s="5"/>
      <c r="O8" s="5" t="s">
        <v>136</v>
      </c>
      <c r="P8" s="8" t="str">
        <f t="shared" si="0"/>
        <v>Pass</v>
      </c>
    </row>
    <row r="9" spans="1:16" ht="90" outlineLevel="1" x14ac:dyDescent="0.25">
      <c r="A9" s="7">
        <f>ROW(D9)-COUNTBLANK($D$4:D9)-4</f>
        <v>5</v>
      </c>
      <c r="B9" s="5" t="str">
        <f>"TC_ID_WEB_"&amp;ROW(D9)-COUNTBLANK($D$4:D9)-3</f>
        <v>TC_ID_WEB_6</v>
      </c>
      <c r="C9" s="5" t="s">
        <v>121</v>
      </c>
      <c r="D9" s="5" t="s">
        <v>122</v>
      </c>
      <c r="E9" s="5" t="s">
        <v>73</v>
      </c>
      <c r="F9" s="5" t="s">
        <v>123</v>
      </c>
      <c r="G9" s="5" t="s">
        <v>12</v>
      </c>
      <c r="H9" s="5" t="s">
        <v>32</v>
      </c>
      <c r="I9" s="5" t="s">
        <v>18</v>
      </c>
      <c r="J9" s="5" t="s">
        <v>124</v>
      </c>
      <c r="K9" s="5" t="s">
        <v>136</v>
      </c>
      <c r="L9" s="5" t="s">
        <v>130</v>
      </c>
      <c r="M9" s="5"/>
      <c r="N9" s="5"/>
      <c r="O9" s="5" t="s">
        <v>136</v>
      </c>
      <c r="P9" s="8" t="str">
        <f t="shared" si="0"/>
        <v>Pass</v>
      </c>
    </row>
    <row r="10" spans="1:16" s="1" customFormat="1" ht="14.25" collapsed="1" x14ac:dyDescent="0.25">
      <c r="A10" s="10" t="s">
        <v>72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3" customFormat="1" x14ac:dyDescent="0.25">
      <c r="A11" s="13" t="s">
        <v>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75" outlineLevel="1" x14ac:dyDescent="0.25">
      <c r="A12" s="7">
        <f>ROW(D12)-COUNTBLANK($D$4:D12)-4</f>
        <v>6</v>
      </c>
      <c r="B12" s="5" t="str">
        <f>"TC_ID_WEB_"&amp;ROW(D12)-COUNTBLANK($D$4:D12)-3</f>
        <v>TC_ID_WEB_7</v>
      </c>
      <c r="C12" s="5" t="s">
        <v>121</v>
      </c>
      <c r="D12" s="5" t="s">
        <v>40</v>
      </c>
      <c r="E12" s="5" t="s">
        <v>30</v>
      </c>
      <c r="F12" s="5" t="s">
        <v>93</v>
      </c>
      <c r="G12" s="5" t="s">
        <v>12</v>
      </c>
      <c r="H12" s="5" t="s">
        <v>32</v>
      </c>
      <c r="I12" s="5" t="s">
        <v>31</v>
      </c>
      <c r="J12" s="5" t="s">
        <v>198</v>
      </c>
      <c r="K12" s="5" t="s">
        <v>136</v>
      </c>
      <c r="L12" s="5" t="s">
        <v>131</v>
      </c>
      <c r="M12" s="5"/>
      <c r="N12" s="5"/>
      <c r="O12" s="5" t="s">
        <v>136</v>
      </c>
      <c r="P12" s="8" t="str">
        <f t="shared" si="0"/>
        <v>Fail</v>
      </c>
    </row>
    <row r="13" spans="1:16" ht="75" outlineLevel="1" x14ac:dyDescent="0.25">
      <c r="A13" s="7">
        <f>ROW(D13)-COUNTBLANK($D$4:D13)-4</f>
        <v>7</v>
      </c>
      <c r="B13" s="5" t="str">
        <f>"TC_ID_WEB_"&amp;ROW(D13)-COUNTBLANK($D$4:D13)-3</f>
        <v>TC_ID_WEB_8</v>
      </c>
      <c r="C13" s="5" t="s">
        <v>121</v>
      </c>
      <c r="D13" s="5" t="s">
        <v>41</v>
      </c>
      <c r="E13" s="5" t="s">
        <v>30</v>
      </c>
      <c r="F13" s="5" t="s">
        <v>94</v>
      </c>
      <c r="G13" s="5" t="s">
        <v>12</v>
      </c>
      <c r="H13" s="5" t="s">
        <v>32</v>
      </c>
      <c r="I13" s="5" t="s">
        <v>31</v>
      </c>
      <c r="J13" s="5" t="s">
        <v>198</v>
      </c>
      <c r="K13" s="5" t="s">
        <v>136</v>
      </c>
      <c r="L13" s="5" t="s">
        <v>131</v>
      </c>
      <c r="M13" s="5"/>
      <c r="N13" s="5"/>
      <c r="O13" s="5" t="s">
        <v>136</v>
      </c>
      <c r="P13" s="8" t="str">
        <f t="shared" si="0"/>
        <v>Fail</v>
      </c>
    </row>
    <row r="14" spans="1:16" ht="75" outlineLevel="1" x14ac:dyDescent="0.25">
      <c r="A14" s="7">
        <f>ROW(D14)-COUNTBLANK($D$4:D14)-4</f>
        <v>8</v>
      </c>
      <c r="B14" s="5" t="str">
        <f>"TC_ID_WEB_"&amp;ROW(D14)-COUNTBLANK($D$4:D14)-3</f>
        <v>TC_ID_WEB_9</v>
      </c>
      <c r="C14" s="5" t="s">
        <v>121</v>
      </c>
      <c r="D14" s="5" t="s">
        <v>42</v>
      </c>
      <c r="E14" s="5" t="s">
        <v>30</v>
      </c>
      <c r="F14" s="5" t="s">
        <v>95</v>
      </c>
      <c r="G14" s="5" t="s">
        <v>12</v>
      </c>
      <c r="H14" s="5" t="s">
        <v>32</v>
      </c>
      <c r="I14" s="5" t="s">
        <v>31</v>
      </c>
      <c r="J14" s="5" t="s">
        <v>199</v>
      </c>
      <c r="K14" s="5" t="s">
        <v>136</v>
      </c>
      <c r="L14" s="5" t="s">
        <v>130</v>
      </c>
      <c r="M14" s="5"/>
      <c r="N14" s="5"/>
      <c r="O14" s="5" t="s">
        <v>136</v>
      </c>
      <c r="P14" s="8" t="str">
        <f t="shared" si="0"/>
        <v>Pass</v>
      </c>
    </row>
    <row r="15" spans="1:16" ht="75" outlineLevel="1" x14ac:dyDescent="0.25">
      <c r="A15" s="7">
        <f>ROW(D15)-COUNTBLANK($D$4:D15)-4</f>
        <v>9</v>
      </c>
      <c r="B15" s="5" t="str">
        <f>"TC_ID_WEB_"&amp;ROW(D15)-COUNTBLANK($D$4:D15)-3</f>
        <v>TC_ID_WEB_10</v>
      </c>
      <c r="C15" s="5" t="s">
        <v>121</v>
      </c>
      <c r="D15" s="5" t="s">
        <v>37</v>
      </c>
      <c r="E15" s="5" t="s">
        <v>30</v>
      </c>
      <c r="F15" s="5" t="s">
        <v>95</v>
      </c>
      <c r="G15" s="5" t="s">
        <v>12</v>
      </c>
      <c r="H15" s="5" t="s">
        <v>32</v>
      </c>
      <c r="I15" s="5" t="s">
        <v>31</v>
      </c>
      <c r="J15" s="5" t="s">
        <v>199</v>
      </c>
      <c r="K15" s="5" t="s">
        <v>136</v>
      </c>
      <c r="L15" s="5" t="s">
        <v>131</v>
      </c>
      <c r="M15" s="5"/>
      <c r="N15" s="5"/>
      <c r="O15" s="5" t="s">
        <v>136</v>
      </c>
      <c r="P15" s="8" t="str">
        <f t="shared" si="0"/>
        <v>Fail</v>
      </c>
    </row>
    <row r="16" spans="1:16" ht="90" outlineLevel="1" x14ac:dyDescent="0.25">
      <c r="A16" s="7">
        <f>ROW(D16)-COUNTBLANK($D$4:D16)-4</f>
        <v>10</v>
      </c>
      <c r="B16" s="5" t="str">
        <f>"TC_ID_WEB_"&amp;ROW(D16)-COUNTBLANK($D$4:D16)-3</f>
        <v>TC_ID_WEB_11</v>
      </c>
      <c r="C16" s="5" t="s">
        <v>121</v>
      </c>
      <c r="D16" s="5" t="s">
        <v>58</v>
      </c>
      <c r="E16" s="5" t="s">
        <v>30</v>
      </c>
      <c r="F16" s="5" t="s">
        <v>96</v>
      </c>
      <c r="G16" s="5" t="s">
        <v>12</v>
      </c>
      <c r="H16" s="5" t="s">
        <v>32</v>
      </c>
      <c r="I16" s="5" t="s">
        <v>31</v>
      </c>
      <c r="J16" s="5" t="s">
        <v>199</v>
      </c>
      <c r="K16" s="5" t="s">
        <v>136</v>
      </c>
      <c r="L16" s="5" t="s">
        <v>130</v>
      </c>
      <c r="M16" s="5"/>
      <c r="N16" s="5"/>
      <c r="O16" s="5" t="s">
        <v>136</v>
      </c>
      <c r="P16" s="8" t="str">
        <f t="shared" si="0"/>
        <v>Pass</v>
      </c>
    </row>
    <row r="17" spans="1:16" ht="90" outlineLevel="1" x14ac:dyDescent="0.25">
      <c r="A17" s="7">
        <f>ROW(D17)-COUNTBLANK($D$4:D17)-4</f>
        <v>11</v>
      </c>
      <c r="B17" s="5" t="str">
        <f>"TC_ID_WEB_"&amp;ROW(D17)-COUNTBLANK($D$4:D17)-3</f>
        <v>TC_ID_WEB_12</v>
      </c>
      <c r="C17" s="5" t="s">
        <v>121</v>
      </c>
      <c r="D17" s="5" t="s">
        <v>59</v>
      </c>
      <c r="E17" s="5" t="s">
        <v>30</v>
      </c>
      <c r="F17" s="5" t="s">
        <v>97</v>
      </c>
      <c r="G17" s="5" t="s">
        <v>12</v>
      </c>
      <c r="H17" s="5" t="s">
        <v>32</v>
      </c>
      <c r="I17" s="5" t="s">
        <v>31</v>
      </c>
      <c r="J17" s="5" t="s">
        <v>199</v>
      </c>
      <c r="K17" s="5" t="s">
        <v>136</v>
      </c>
      <c r="L17" s="5" t="s">
        <v>130</v>
      </c>
      <c r="M17" s="5"/>
      <c r="N17" s="5"/>
      <c r="O17" s="5" t="s">
        <v>136</v>
      </c>
      <c r="P17" s="8" t="str">
        <f t="shared" si="0"/>
        <v>Pass</v>
      </c>
    </row>
    <row r="18" spans="1:16" ht="120" outlineLevel="1" x14ac:dyDescent="0.25">
      <c r="A18" s="7">
        <f>ROW(D18)-COUNTBLANK($D$4:D18)-4</f>
        <v>12</v>
      </c>
      <c r="B18" s="5" t="str">
        <f>"TC_ID_WEB_"&amp;ROW(D18)-COUNTBLANK($D$4:D18)-3</f>
        <v>TC_ID_WEB_13</v>
      </c>
      <c r="C18" s="5" t="s">
        <v>121</v>
      </c>
      <c r="D18" s="5" t="s">
        <v>60</v>
      </c>
      <c r="E18" s="5" t="s">
        <v>30</v>
      </c>
      <c r="F18" s="5" t="s">
        <v>98</v>
      </c>
      <c r="G18" s="5" t="s">
        <v>12</v>
      </c>
      <c r="H18" s="5" t="s">
        <v>32</v>
      </c>
      <c r="I18" s="5" t="s">
        <v>31</v>
      </c>
      <c r="J18" s="5" t="s">
        <v>199</v>
      </c>
      <c r="K18" s="5" t="s">
        <v>136</v>
      </c>
      <c r="L18" s="5" t="s">
        <v>130</v>
      </c>
      <c r="M18" s="5"/>
      <c r="N18" s="5"/>
      <c r="O18" s="5" t="s">
        <v>136</v>
      </c>
      <c r="P18" s="8" t="str">
        <f t="shared" si="0"/>
        <v>Pass</v>
      </c>
    </row>
    <row r="19" spans="1:16" ht="90" outlineLevel="1" x14ac:dyDescent="0.25">
      <c r="A19" s="7">
        <f>ROW(D19)-COUNTBLANK($D$4:D19)-4</f>
        <v>13</v>
      </c>
      <c r="B19" s="5" t="str">
        <f>"TC_ID_WEB_"&amp;ROW(D19)-COUNTBLANK($D$4:D19)-3</f>
        <v>TC_ID_WEB_14</v>
      </c>
      <c r="C19" s="5" t="s">
        <v>121</v>
      </c>
      <c r="D19" s="5" t="s">
        <v>43</v>
      </c>
      <c r="E19" s="5" t="s">
        <v>30</v>
      </c>
      <c r="F19" s="5" t="s">
        <v>99</v>
      </c>
      <c r="G19" s="5" t="s">
        <v>12</v>
      </c>
      <c r="H19" s="5" t="s">
        <v>32</v>
      </c>
      <c r="I19" s="5" t="s">
        <v>31</v>
      </c>
      <c r="J19" s="5" t="s">
        <v>201</v>
      </c>
      <c r="K19" s="5" t="s">
        <v>136</v>
      </c>
      <c r="L19" s="5" t="s">
        <v>131</v>
      </c>
      <c r="M19" s="5"/>
      <c r="N19" s="5"/>
      <c r="O19" s="5" t="s">
        <v>136</v>
      </c>
      <c r="P19" s="8" t="str">
        <f t="shared" si="0"/>
        <v>Fail</v>
      </c>
    </row>
    <row r="20" spans="1:16" ht="90" outlineLevel="1" x14ac:dyDescent="0.25">
      <c r="A20" s="7">
        <f>ROW(D20)-COUNTBLANK($D$4:D20)-4</f>
        <v>14</v>
      </c>
      <c r="B20" s="5" t="str">
        <f>"TC_ID_WEB_"&amp;ROW(D20)-COUNTBLANK($D$4:D20)-3</f>
        <v>TC_ID_WEB_15</v>
      </c>
      <c r="C20" s="5" t="s">
        <v>121</v>
      </c>
      <c r="D20" s="5" t="s">
        <v>44</v>
      </c>
      <c r="E20" s="5" t="s">
        <v>30</v>
      </c>
      <c r="F20" s="5" t="s">
        <v>100</v>
      </c>
      <c r="G20" s="5" t="s">
        <v>12</v>
      </c>
      <c r="H20" s="5" t="s">
        <v>32</v>
      </c>
      <c r="I20" s="5" t="s">
        <v>31</v>
      </c>
      <c r="J20" s="5" t="s">
        <v>199</v>
      </c>
      <c r="K20" s="5" t="s">
        <v>136</v>
      </c>
      <c r="L20" s="5" t="s">
        <v>130</v>
      </c>
      <c r="M20" s="5"/>
      <c r="N20" s="5"/>
      <c r="O20" s="5" t="s">
        <v>136</v>
      </c>
      <c r="P20" s="8" t="str">
        <f t="shared" si="0"/>
        <v>Pass</v>
      </c>
    </row>
    <row r="21" spans="1:16" s="3" customFormat="1" x14ac:dyDescent="0.25">
      <c r="A21" s="13" t="s">
        <v>78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ht="90" outlineLevel="1" x14ac:dyDescent="0.25">
      <c r="A22" s="7">
        <f>ROW(D22)-COUNTBLANK($D$4:D22)-4</f>
        <v>15</v>
      </c>
      <c r="B22" s="5" t="str">
        <f>"TC_ID_WEB_"&amp;ROW(D22)-COUNTBLANK($D$4:D22)-3</f>
        <v>TC_ID_WEB_16</v>
      </c>
      <c r="C22" s="5" t="s">
        <v>121</v>
      </c>
      <c r="D22" s="5" t="s">
        <v>40</v>
      </c>
      <c r="E22" s="5" t="s">
        <v>73</v>
      </c>
      <c r="F22" s="5" t="s">
        <v>113</v>
      </c>
      <c r="G22" s="5" t="s">
        <v>12</v>
      </c>
      <c r="H22" s="5" t="s">
        <v>32</v>
      </c>
      <c r="I22" s="5" t="s">
        <v>31</v>
      </c>
      <c r="J22" s="5" t="s">
        <v>74</v>
      </c>
      <c r="K22" s="5" t="s">
        <v>136</v>
      </c>
      <c r="L22" s="5" t="s">
        <v>131</v>
      </c>
      <c r="M22" s="5"/>
      <c r="N22" s="5"/>
      <c r="O22" s="5" t="s">
        <v>136</v>
      </c>
      <c r="P22" s="8" t="str">
        <f t="shared" si="0"/>
        <v>Fail</v>
      </c>
    </row>
    <row r="23" spans="1:16" ht="90" outlineLevel="1" x14ac:dyDescent="0.25">
      <c r="A23" s="7">
        <f>ROW(D23)-COUNTBLANK($D$4:D23)-4</f>
        <v>16</v>
      </c>
      <c r="B23" s="5" t="str">
        <f>"TC_ID_WEB_"&amp;ROW(D23)-COUNTBLANK($D$4:D23)-3</f>
        <v>TC_ID_WEB_17</v>
      </c>
      <c r="C23" s="5" t="s">
        <v>121</v>
      </c>
      <c r="D23" s="5" t="s">
        <v>41</v>
      </c>
      <c r="E23" s="5" t="s">
        <v>73</v>
      </c>
      <c r="F23" s="5" t="s">
        <v>114</v>
      </c>
      <c r="G23" s="5" t="s">
        <v>12</v>
      </c>
      <c r="H23" s="5" t="s">
        <v>32</v>
      </c>
      <c r="I23" s="5" t="s">
        <v>31</v>
      </c>
      <c r="J23" s="5" t="s">
        <v>74</v>
      </c>
      <c r="K23" s="5" t="s">
        <v>136</v>
      </c>
      <c r="L23" s="5" t="s">
        <v>131</v>
      </c>
      <c r="M23" s="5"/>
      <c r="N23" s="5"/>
      <c r="O23" s="5" t="s">
        <v>136</v>
      </c>
      <c r="P23" s="8" t="str">
        <f t="shared" si="0"/>
        <v>Fail</v>
      </c>
    </row>
    <row r="24" spans="1:16" ht="90" outlineLevel="1" x14ac:dyDescent="0.25">
      <c r="A24" s="7">
        <f>ROW(D24)-COUNTBLANK($D$4:D24)-4</f>
        <v>17</v>
      </c>
      <c r="B24" s="5" t="str">
        <f>"TC_ID_WEB_"&amp;ROW(D24)-COUNTBLANK($D$4:D24)-3</f>
        <v>TC_ID_WEB_18</v>
      </c>
      <c r="C24" s="5" t="s">
        <v>121</v>
      </c>
      <c r="D24" s="5" t="s">
        <v>42</v>
      </c>
      <c r="E24" s="5" t="s">
        <v>73</v>
      </c>
      <c r="F24" s="5" t="s">
        <v>115</v>
      </c>
      <c r="G24" s="5" t="s">
        <v>12</v>
      </c>
      <c r="H24" s="5" t="s">
        <v>32</v>
      </c>
      <c r="I24" s="5" t="s">
        <v>31</v>
      </c>
      <c r="J24" s="5" t="s">
        <v>200</v>
      </c>
      <c r="K24" s="5" t="s">
        <v>136</v>
      </c>
      <c r="L24" s="5" t="s">
        <v>130</v>
      </c>
      <c r="M24" s="5"/>
      <c r="N24" s="5"/>
      <c r="O24" s="5" t="s">
        <v>136</v>
      </c>
      <c r="P24" s="8" t="str">
        <f t="shared" si="0"/>
        <v>Pass</v>
      </c>
    </row>
    <row r="25" spans="1:16" ht="90" outlineLevel="1" x14ac:dyDescent="0.25">
      <c r="A25" s="7">
        <f>ROW(D25)-COUNTBLANK($D$4:D25)-4</f>
        <v>18</v>
      </c>
      <c r="B25" s="5" t="str">
        <f>"TC_ID_WEB_"&amp;ROW(D25)-COUNTBLANK($D$4:D25)-3</f>
        <v>TC_ID_WEB_19</v>
      </c>
      <c r="C25" s="5" t="s">
        <v>121</v>
      </c>
      <c r="D25" s="5" t="s">
        <v>37</v>
      </c>
      <c r="E25" s="5" t="s">
        <v>73</v>
      </c>
      <c r="F25" s="5" t="s">
        <v>115</v>
      </c>
      <c r="G25" s="5" t="s">
        <v>12</v>
      </c>
      <c r="H25" s="5" t="s">
        <v>32</v>
      </c>
      <c r="I25" s="5" t="s">
        <v>31</v>
      </c>
      <c r="J25" s="5" t="s">
        <v>200</v>
      </c>
      <c r="K25" s="5" t="s">
        <v>136</v>
      </c>
      <c r="L25" s="5" t="s">
        <v>131</v>
      </c>
      <c r="M25" s="5"/>
      <c r="N25" s="5"/>
      <c r="O25" s="5" t="s">
        <v>136</v>
      </c>
      <c r="P25" s="8" t="str">
        <f t="shared" si="0"/>
        <v>Fail</v>
      </c>
    </row>
    <row r="26" spans="1:16" ht="90" outlineLevel="1" x14ac:dyDescent="0.25">
      <c r="A26" s="7">
        <f>ROW(D26)-COUNTBLANK($D$4:D26)-4</f>
        <v>19</v>
      </c>
      <c r="B26" s="5" t="str">
        <f>"TC_ID_WEB_"&amp;ROW(D26)-COUNTBLANK($D$4:D26)-3</f>
        <v>TC_ID_WEB_20</v>
      </c>
      <c r="C26" s="5" t="s">
        <v>121</v>
      </c>
      <c r="D26" s="5" t="s">
        <v>58</v>
      </c>
      <c r="E26" s="5" t="s">
        <v>73</v>
      </c>
      <c r="F26" s="5" t="s">
        <v>116</v>
      </c>
      <c r="G26" s="5" t="s">
        <v>12</v>
      </c>
      <c r="H26" s="5" t="s">
        <v>32</v>
      </c>
      <c r="I26" s="5" t="s">
        <v>31</v>
      </c>
      <c r="J26" s="5" t="s">
        <v>200</v>
      </c>
      <c r="K26" s="5" t="s">
        <v>136</v>
      </c>
      <c r="L26" s="5" t="s">
        <v>130</v>
      </c>
      <c r="M26" s="5"/>
      <c r="N26" s="5"/>
      <c r="O26" s="5" t="s">
        <v>136</v>
      </c>
      <c r="P26" s="8" t="str">
        <f t="shared" si="0"/>
        <v>Pass</v>
      </c>
    </row>
    <row r="27" spans="1:16" ht="90" outlineLevel="1" x14ac:dyDescent="0.25">
      <c r="A27" s="7">
        <f>ROW(D27)-COUNTBLANK($D$4:D27)-4</f>
        <v>20</v>
      </c>
      <c r="B27" s="5" t="str">
        <f>"TC_ID_WEB_"&amp;ROW(D27)-COUNTBLANK($D$4:D27)-3</f>
        <v>TC_ID_WEB_21</v>
      </c>
      <c r="C27" s="5" t="s">
        <v>121</v>
      </c>
      <c r="D27" s="5" t="s">
        <v>59</v>
      </c>
      <c r="E27" s="5" t="s">
        <v>73</v>
      </c>
      <c r="F27" s="5" t="s">
        <v>117</v>
      </c>
      <c r="G27" s="5" t="s">
        <v>12</v>
      </c>
      <c r="H27" s="5" t="s">
        <v>32</v>
      </c>
      <c r="I27" s="5" t="s">
        <v>31</v>
      </c>
      <c r="J27" s="5" t="s">
        <v>200</v>
      </c>
      <c r="K27" s="5" t="s">
        <v>136</v>
      </c>
      <c r="L27" s="5" t="s">
        <v>130</v>
      </c>
      <c r="M27" s="5"/>
      <c r="N27" s="5"/>
      <c r="O27" s="5" t="s">
        <v>136</v>
      </c>
      <c r="P27" s="8" t="str">
        <f t="shared" si="0"/>
        <v>Pass</v>
      </c>
    </row>
    <row r="28" spans="1:16" ht="105" outlineLevel="1" x14ac:dyDescent="0.25">
      <c r="A28" s="7">
        <f>ROW(D28)-COUNTBLANK($D$4:D28)-4</f>
        <v>21</v>
      </c>
      <c r="B28" s="5" t="str">
        <f>"TC_ID_WEB_"&amp;ROW(D28)-COUNTBLANK($D$4:D28)-3</f>
        <v>TC_ID_WEB_22</v>
      </c>
      <c r="C28" s="5" t="s">
        <v>121</v>
      </c>
      <c r="D28" s="5" t="s">
        <v>60</v>
      </c>
      <c r="E28" s="5" t="s">
        <v>73</v>
      </c>
      <c r="F28" s="5" t="s">
        <v>118</v>
      </c>
      <c r="G28" s="5" t="s">
        <v>12</v>
      </c>
      <c r="H28" s="5" t="s">
        <v>32</v>
      </c>
      <c r="I28" s="5" t="s">
        <v>31</v>
      </c>
      <c r="J28" s="5" t="s">
        <v>200</v>
      </c>
      <c r="K28" s="5" t="s">
        <v>136</v>
      </c>
      <c r="L28" s="5" t="s">
        <v>130</v>
      </c>
      <c r="M28" s="5"/>
      <c r="N28" s="5"/>
      <c r="O28" s="5" t="s">
        <v>136</v>
      </c>
      <c r="P28" s="8" t="str">
        <f t="shared" si="0"/>
        <v>Pass</v>
      </c>
    </row>
    <row r="29" spans="1:16" ht="90" outlineLevel="1" x14ac:dyDescent="0.25">
      <c r="A29" s="7">
        <f>ROW(D29)-COUNTBLANK($D$4:D29)-4</f>
        <v>22</v>
      </c>
      <c r="B29" s="5" t="str">
        <f>"TC_ID_WEB_"&amp;ROW(D29)-COUNTBLANK($D$4:D29)-3</f>
        <v>TC_ID_WEB_23</v>
      </c>
      <c r="C29" s="5" t="s">
        <v>121</v>
      </c>
      <c r="D29" s="5" t="s">
        <v>43</v>
      </c>
      <c r="E29" s="5" t="s">
        <v>73</v>
      </c>
      <c r="F29" s="5" t="s">
        <v>119</v>
      </c>
      <c r="G29" s="5" t="s">
        <v>12</v>
      </c>
      <c r="H29" s="5" t="s">
        <v>32</v>
      </c>
      <c r="I29" s="5" t="s">
        <v>31</v>
      </c>
      <c r="J29" s="5" t="s">
        <v>75</v>
      </c>
      <c r="K29" s="5" t="s">
        <v>136</v>
      </c>
      <c r="L29" s="5" t="s">
        <v>131</v>
      </c>
      <c r="M29" s="5"/>
      <c r="N29" s="5"/>
      <c r="O29" s="5" t="s">
        <v>136</v>
      </c>
      <c r="P29" s="8" t="str">
        <f t="shared" si="0"/>
        <v>Fail</v>
      </c>
    </row>
    <row r="30" spans="1:16" ht="90" outlineLevel="1" x14ac:dyDescent="0.25">
      <c r="A30" s="7">
        <f>ROW(D30)-COUNTBLANK($D$4:D30)-4</f>
        <v>23</v>
      </c>
      <c r="B30" s="5" t="str">
        <f>"TC_ID_WEB_"&amp;ROW(D30)-COUNTBLANK($D$4:D30)-3</f>
        <v>TC_ID_WEB_24</v>
      </c>
      <c r="C30" s="5" t="s">
        <v>121</v>
      </c>
      <c r="D30" s="5" t="s">
        <v>44</v>
      </c>
      <c r="E30" s="5" t="s">
        <v>73</v>
      </c>
      <c r="F30" s="5" t="s">
        <v>120</v>
      </c>
      <c r="G30" s="5" t="s">
        <v>12</v>
      </c>
      <c r="H30" s="5" t="s">
        <v>32</v>
      </c>
      <c r="I30" s="5" t="s">
        <v>31</v>
      </c>
      <c r="J30" s="5" t="s">
        <v>200</v>
      </c>
      <c r="K30" s="5" t="s">
        <v>136</v>
      </c>
      <c r="L30" s="5" t="s">
        <v>130</v>
      </c>
      <c r="M30" s="5"/>
      <c r="N30" s="5"/>
      <c r="O30" s="5" t="s">
        <v>136</v>
      </c>
      <c r="P30" s="8" t="str">
        <f t="shared" si="0"/>
        <v>Pass</v>
      </c>
    </row>
    <row r="31" spans="1:16" s="1" customFormat="1" ht="14.25" collapsed="1" x14ac:dyDescent="0.25">
      <c r="A31" s="10" t="s">
        <v>76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s="3" customFormat="1" x14ac:dyDescent="0.25">
      <c r="A32" s="13" t="s">
        <v>79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t="75" outlineLevel="1" x14ac:dyDescent="0.25">
      <c r="A33" s="7">
        <f>ROW(D33)-COUNTBLANK($D$4:D33)-4</f>
        <v>24</v>
      </c>
      <c r="B33" s="5" t="str">
        <f>"TC_ID_WEB_"&amp;ROW(D33)-COUNTBLANK($D$4:D33)-3</f>
        <v>TC_ID_WEB_25</v>
      </c>
      <c r="C33" s="5" t="s">
        <v>121</v>
      </c>
      <c r="D33" s="5" t="s">
        <v>45</v>
      </c>
      <c r="E33" s="5" t="s">
        <v>30</v>
      </c>
      <c r="F33" s="5" t="s">
        <v>101</v>
      </c>
      <c r="G33" s="5" t="s">
        <v>57</v>
      </c>
      <c r="H33" s="5" t="s">
        <v>32</v>
      </c>
      <c r="I33" s="5" t="s">
        <v>31</v>
      </c>
      <c r="J33" s="5" t="s">
        <v>35</v>
      </c>
      <c r="K33" s="5" t="s">
        <v>136</v>
      </c>
      <c r="L33" s="5" t="s">
        <v>130</v>
      </c>
      <c r="M33" s="5"/>
      <c r="N33" s="5"/>
      <c r="O33" s="5" t="s">
        <v>136</v>
      </c>
      <c r="P33" s="8" t="str">
        <f t="shared" si="0"/>
        <v>Pass</v>
      </c>
    </row>
    <row r="34" spans="1:16" ht="75" outlineLevel="1" x14ac:dyDescent="0.25">
      <c r="A34" s="7">
        <f>ROW(D34)-COUNTBLANK($D$4:D34)-4</f>
        <v>25</v>
      </c>
      <c r="B34" s="5" t="str">
        <f>"TC_ID_WEB_"&amp;ROW(D34)-COUNTBLANK($D$4:D34)-3</f>
        <v>TC_ID_WEB_26</v>
      </c>
      <c r="C34" s="5" t="s">
        <v>121</v>
      </c>
      <c r="D34" s="5" t="s">
        <v>46</v>
      </c>
      <c r="E34" s="5" t="s">
        <v>30</v>
      </c>
      <c r="F34" s="5" t="s">
        <v>102</v>
      </c>
      <c r="G34" s="5" t="s">
        <v>57</v>
      </c>
      <c r="H34" s="5" t="s">
        <v>32</v>
      </c>
      <c r="I34" s="5" t="s">
        <v>31</v>
      </c>
      <c r="J34" s="5" t="s">
        <v>36</v>
      </c>
      <c r="K34" s="5" t="s">
        <v>136</v>
      </c>
      <c r="L34" s="5" t="s">
        <v>130</v>
      </c>
      <c r="M34" s="5"/>
      <c r="N34" s="5"/>
      <c r="O34" s="5" t="s">
        <v>136</v>
      </c>
      <c r="P34" s="8" t="str">
        <f t="shared" si="0"/>
        <v>Pass</v>
      </c>
    </row>
    <row r="35" spans="1:16" ht="90" outlineLevel="1" x14ac:dyDescent="0.25">
      <c r="A35" s="7">
        <f>ROW(D35)-COUNTBLANK($D$4:D35)-4</f>
        <v>26</v>
      </c>
      <c r="B35" s="5" t="str">
        <f>"TC_ID_WEB_"&amp;ROW(D35)-COUNTBLANK($D$4:D35)-3</f>
        <v>TC_ID_WEB_27</v>
      </c>
      <c r="C35" s="5" t="s">
        <v>121</v>
      </c>
      <c r="D35" s="5" t="s">
        <v>48</v>
      </c>
      <c r="E35" s="5" t="s">
        <v>30</v>
      </c>
      <c r="F35" s="5" t="s">
        <v>103</v>
      </c>
      <c r="G35" s="5" t="s">
        <v>57</v>
      </c>
      <c r="H35" s="5" t="s">
        <v>32</v>
      </c>
      <c r="I35" s="5" t="s">
        <v>31</v>
      </c>
      <c r="J35" s="5" t="s">
        <v>36</v>
      </c>
      <c r="K35" s="5" t="s">
        <v>136</v>
      </c>
      <c r="L35" s="5" t="s">
        <v>130</v>
      </c>
      <c r="M35" s="5"/>
      <c r="N35" s="5"/>
      <c r="O35" s="5" t="s">
        <v>136</v>
      </c>
      <c r="P35" s="8" t="str">
        <f t="shared" si="0"/>
        <v>Pass</v>
      </c>
    </row>
    <row r="36" spans="1:16" ht="90" outlineLevel="1" x14ac:dyDescent="0.25">
      <c r="A36" s="7">
        <f>ROW(D36)-COUNTBLANK($D$4:D36)-4</f>
        <v>27</v>
      </c>
      <c r="B36" s="5" t="str">
        <f>"TC_ID_WEB_"&amp;ROW(D36)-COUNTBLANK($D$4:D36)-3</f>
        <v>TC_ID_WEB_28</v>
      </c>
      <c r="C36" s="5" t="s">
        <v>121</v>
      </c>
      <c r="D36" s="5" t="s">
        <v>47</v>
      </c>
      <c r="E36" s="5" t="s">
        <v>30</v>
      </c>
      <c r="F36" s="5" t="s">
        <v>103</v>
      </c>
      <c r="G36" s="5" t="s">
        <v>57</v>
      </c>
      <c r="H36" s="5" t="s">
        <v>32</v>
      </c>
      <c r="I36" s="5" t="s">
        <v>31</v>
      </c>
      <c r="J36" s="5" t="s">
        <v>36</v>
      </c>
      <c r="K36" s="5" t="s">
        <v>136</v>
      </c>
      <c r="L36" s="5" t="s">
        <v>130</v>
      </c>
      <c r="M36" s="5"/>
      <c r="N36" s="5"/>
      <c r="O36" s="5" t="s">
        <v>136</v>
      </c>
      <c r="P36" s="8" t="str">
        <f t="shared" si="0"/>
        <v>Pass</v>
      </c>
    </row>
    <row r="37" spans="1:16" ht="75" outlineLevel="1" x14ac:dyDescent="0.25">
      <c r="A37" s="7">
        <f>ROW(D37)-COUNTBLANK($D$4:D37)-4</f>
        <v>28</v>
      </c>
      <c r="B37" s="5" t="str">
        <f>"TC_ID_WEB_"&amp;ROW(D37)-COUNTBLANK($D$4:D37)-3</f>
        <v>TC_ID_WEB_29</v>
      </c>
      <c r="C37" s="5" t="s">
        <v>121</v>
      </c>
      <c r="D37" s="5" t="s">
        <v>49</v>
      </c>
      <c r="E37" s="5" t="s">
        <v>30</v>
      </c>
      <c r="F37" s="5" t="s">
        <v>104</v>
      </c>
      <c r="G37" s="5" t="s">
        <v>57</v>
      </c>
      <c r="H37" s="5" t="s">
        <v>32</v>
      </c>
      <c r="I37" s="5" t="s">
        <v>31</v>
      </c>
      <c r="J37" s="5" t="s">
        <v>50</v>
      </c>
      <c r="K37" s="5" t="s">
        <v>136</v>
      </c>
      <c r="L37" s="5" t="s">
        <v>130</v>
      </c>
      <c r="M37" s="5"/>
      <c r="N37" s="5"/>
      <c r="O37" s="5" t="s">
        <v>136</v>
      </c>
      <c r="P37" s="8" t="str">
        <f t="shared" si="0"/>
        <v>Pass</v>
      </c>
    </row>
    <row r="38" spans="1:16" ht="75" outlineLevel="1" x14ac:dyDescent="0.25">
      <c r="A38" s="7">
        <f>ROW(D38)-COUNTBLANK($D$4:D38)-4</f>
        <v>29</v>
      </c>
      <c r="B38" s="5" t="str">
        <f>"TC_ID_WEB_"&amp;ROW(D38)-COUNTBLANK($D$4:D38)-3</f>
        <v>TC_ID_WEB_30</v>
      </c>
      <c r="C38" s="5" t="s">
        <v>121</v>
      </c>
      <c r="D38" s="5" t="s">
        <v>52</v>
      </c>
      <c r="E38" s="5" t="s">
        <v>30</v>
      </c>
      <c r="F38" s="5" t="s">
        <v>105</v>
      </c>
      <c r="G38" s="5" t="s">
        <v>57</v>
      </c>
      <c r="H38" s="5" t="s">
        <v>32</v>
      </c>
      <c r="I38" s="5" t="s">
        <v>31</v>
      </c>
      <c r="J38" s="5" t="s">
        <v>53</v>
      </c>
      <c r="K38" s="5" t="s">
        <v>136</v>
      </c>
      <c r="L38" s="5" t="s">
        <v>130</v>
      </c>
      <c r="M38" s="5"/>
      <c r="N38" s="5"/>
      <c r="O38" s="5" t="s">
        <v>136</v>
      </c>
      <c r="P38" s="8" t="str">
        <f t="shared" si="0"/>
        <v>Pass</v>
      </c>
    </row>
    <row r="39" spans="1:16" ht="75" outlineLevel="1" x14ac:dyDescent="0.25">
      <c r="A39" s="7">
        <f>ROW(D39)-COUNTBLANK($D$4:D39)-4</f>
        <v>30</v>
      </c>
      <c r="B39" s="5" t="str">
        <f>"TC_ID_WEB_"&amp;ROW(D39)-COUNTBLANK($D$4:D39)-3</f>
        <v>TC_ID_WEB_31</v>
      </c>
      <c r="C39" s="5" t="s">
        <v>121</v>
      </c>
      <c r="D39" s="5" t="s">
        <v>51</v>
      </c>
      <c r="E39" s="5" t="s">
        <v>30</v>
      </c>
      <c r="F39" s="5" t="s">
        <v>106</v>
      </c>
      <c r="G39" s="5" t="s">
        <v>57</v>
      </c>
      <c r="H39" s="5" t="s">
        <v>32</v>
      </c>
      <c r="I39" s="5" t="s">
        <v>31</v>
      </c>
      <c r="J39" s="5" t="s">
        <v>54</v>
      </c>
      <c r="K39" s="5" t="s">
        <v>136</v>
      </c>
      <c r="L39" s="5" t="s">
        <v>130</v>
      </c>
      <c r="M39" s="5"/>
      <c r="N39" s="5"/>
      <c r="O39" s="5" t="s">
        <v>136</v>
      </c>
      <c r="P39" s="8" t="str">
        <f t="shared" si="0"/>
        <v>Pass</v>
      </c>
    </row>
    <row r="40" spans="1:16" ht="75" outlineLevel="1" x14ac:dyDescent="0.25">
      <c r="A40" s="7">
        <f>ROW(D40)-COUNTBLANK($D$4:D40)-4</f>
        <v>31</v>
      </c>
      <c r="B40" s="5" t="str">
        <f>"TC_ID_WEB_"&amp;ROW(D40)-COUNTBLANK($D$4:D40)-3</f>
        <v>TC_ID_WEB_32</v>
      </c>
      <c r="C40" s="5" t="s">
        <v>121</v>
      </c>
      <c r="D40" s="5" t="s">
        <v>55</v>
      </c>
      <c r="E40" s="5" t="s">
        <v>30</v>
      </c>
      <c r="F40" s="5" t="s">
        <v>107</v>
      </c>
      <c r="G40" s="5" t="s">
        <v>57</v>
      </c>
      <c r="H40" s="5" t="s">
        <v>32</v>
      </c>
      <c r="I40" s="5" t="s">
        <v>31</v>
      </c>
      <c r="J40" s="5" t="s">
        <v>56</v>
      </c>
      <c r="K40" s="5" t="s">
        <v>136</v>
      </c>
      <c r="L40" s="5" t="s">
        <v>130</v>
      </c>
      <c r="M40" s="5"/>
      <c r="N40" s="5"/>
      <c r="O40" s="5" t="s">
        <v>136</v>
      </c>
      <c r="P40" s="8" t="str">
        <f t="shared" si="0"/>
        <v>Pass</v>
      </c>
    </row>
    <row r="41" spans="1:16" ht="75" outlineLevel="1" x14ac:dyDescent="0.25">
      <c r="A41" s="7">
        <f>ROW(D41)-COUNTBLANK($D$4:D41)-4</f>
        <v>32</v>
      </c>
      <c r="B41" s="5" t="str">
        <f>"TC_ID_WEB_"&amp;ROW(D41)-COUNTBLANK($D$4:D41)-3</f>
        <v>TC_ID_WEB_33</v>
      </c>
      <c r="C41" s="5" t="s">
        <v>121</v>
      </c>
      <c r="D41" s="5" t="s">
        <v>61</v>
      </c>
      <c r="E41" s="5" t="s">
        <v>30</v>
      </c>
      <c r="F41" s="5" t="s">
        <v>108</v>
      </c>
      <c r="G41" s="5" t="s">
        <v>57</v>
      </c>
      <c r="H41" s="5" t="s">
        <v>32</v>
      </c>
      <c r="I41" s="5" t="s">
        <v>31</v>
      </c>
      <c r="J41" s="5" t="s">
        <v>62</v>
      </c>
      <c r="K41" s="5" t="s">
        <v>136</v>
      </c>
      <c r="L41" s="5" t="s">
        <v>130</v>
      </c>
      <c r="M41" s="5"/>
      <c r="N41" s="5"/>
      <c r="O41" s="5" t="s">
        <v>136</v>
      </c>
      <c r="P41" s="8" t="str">
        <f t="shared" si="0"/>
        <v>Pass</v>
      </c>
    </row>
    <row r="42" spans="1:16" ht="75" outlineLevel="1" x14ac:dyDescent="0.25">
      <c r="A42" s="7">
        <f>ROW(D42)-COUNTBLANK($D$4:D42)-4</f>
        <v>33</v>
      </c>
      <c r="B42" s="5" t="str">
        <f>"TC_ID_WEB_"&amp;ROW(D42)-COUNTBLANK($D$4:D42)-3</f>
        <v>TC_ID_WEB_34</v>
      </c>
      <c r="C42" s="5" t="s">
        <v>121</v>
      </c>
      <c r="D42" s="5" t="s">
        <v>66</v>
      </c>
      <c r="E42" s="5" t="s">
        <v>30</v>
      </c>
      <c r="F42" s="5" t="s">
        <v>109</v>
      </c>
      <c r="G42" s="5" t="s">
        <v>57</v>
      </c>
      <c r="H42" s="5" t="s">
        <v>32</v>
      </c>
      <c r="I42" s="5" t="s">
        <v>31</v>
      </c>
      <c r="J42" s="5" t="s">
        <v>67</v>
      </c>
      <c r="K42" s="5" t="s">
        <v>136</v>
      </c>
      <c r="L42" s="5" t="s">
        <v>130</v>
      </c>
      <c r="M42" s="5"/>
      <c r="N42" s="5"/>
      <c r="O42" s="5" t="s">
        <v>136</v>
      </c>
      <c r="P42" s="8" t="str">
        <f t="shared" si="0"/>
        <v>Pass</v>
      </c>
    </row>
    <row r="43" spans="1:16" ht="90" outlineLevel="1" x14ac:dyDescent="0.25">
      <c r="A43" s="7">
        <f>ROW(D43)-COUNTBLANK($D$4:D43)-4</f>
        <v>34</v>
      </c>
      <c r="B43" s="5" t="str">
        <f>"TC_ID_WEB_"&amp;ROW(D43)-COUNTBLANK($D$4:D43)-3</f>
        <v>TC_ID_WEB_35</v>
      </c>
      <c r="C43" s="5" t="s">
        <v>121</v>
      </c>
      <c r="D43" s="5" t="s">
        <v>63</v>
      </c>
      <c r="E43" s="5" t="s">
        <v>30</v>
      </c>
      <c r="F43" s="5" t="s">
        <v>110</v>
      </c>
      <c r="G43" s="5" t="s">
        <v>57</v>
      </c>
      <c r="H43" s="5" t="s">
        <v>32</v>
      </c>
      <c r="I43" s="5" t="s">
        <v>31</v>
      </c>
      <c r="J43" s="5" t="s">
        <v>68</v>
      </c>
      <c r="K43" s="5" t="s">
        <v>136</v>
      </c>
      <c r="L43" s="5" t="s">
        <v>131</v>
      </c>
      <c r="M43" s="5"/>
      <c r="N43" s="5"/>
      <c r="O43" s="5" t="s">
        <v>136</v>
      </c>
      <c r="P43" s="8" t="str">
        <f t="shared" si="0"/>
        <v>Fail</v>
      </c>
    </row>
    <row r="44" spans="1:16" ht="75" outlineLevel="1" x14ac:dyDescent="0.25">
      <c r="A44" s="7">
        <f>ROW(D44)-COUNTBLANK($D$4:D44)-4</f>
        <v>35</v>
      </c>
      <c r="B44" s="5" t="str">
        <f>"TC_ID_WEB_"&amp;ROW(D44)-COUNTBLANK($D$4:D44)-3</f>
        <v>TC_ID_WEB_36</v>
      </c>
      <c r="C44" s="5" t="s">
        <v>121</v>
      </c>
      <c r="D44" s="5" t="s">
        <v>64</v>
      </c>
      <c r="E44" s="5" t="s">
        <v>30</v>
      </c>
      <c r="F44" s="5" t="s">
        <v>111</v>
      </c>
      <c r="G44" s="5" t="s">
        <v>57</v>
      </c>
      <c r="H44" s="5" t="s">
        <v>32</v>
      </c>
      <c r="I44" s="5" t="s">
        <v>31</v>
      </c>
      <c r="J44" s="5" t="s">
        <v>69</v>
      </c>
      <c r="K44" s="5" t="s">
        <v>136</v>
      </c>
      <c r="L44" s="5" t="s">
        <v>131</v>
      </c>
      <c r="M44" s="5"/>
      <c r="N44" s="5"/>
      <c r="O44" s="5" t="s">
        <v>136</v>
      </c>
      <c r="P44" s="8" t="str">
        <f t="shared" si="0"/>
        <v>Fail</v>
      </c>
    </row>
    <row r="45" spans="1:16" ht="90" outlineLevel="1" x14ac:dyDescent="0.25">
      <c r="A45" s="7">
        <f>ROW(D45)-COUNTBLANK($D$4:D45)-4</f>
        <v>36</v>
      </c>
      <c r="B45" s="5" t="str">
        <f>"TC_ID_WEB_"&amp;ROW(D45)-COUNTBLANK($D$4:D45)-3</f>
        <v>TC_ID_WEB_37</v>
      </c>
      <c r="C45" s="5" t="s">
        <v>121</v>
      </c>
      <c r="D45" s="5" t="s">
        <v>65</v>
      </c>
      <c r="E45" s="5" t="s">
        <v>30</v>
      </c>
      <c r="F45" s="5" t="s">
        <v>112</v>
      </c>
      <c r="G45" s="5" t="s">
        <v>57</v>
      </c>
      <c r="H45" s="5" t="s">
        <v>32</v>
      </c>
      <c r="I45" s="5" t="s">
        <v>31</v>
      </c>
      <c r="J45" s="5" t="s">
        <v>70</v>
      </c>
      <c r="K45" s="5" t="s">
        <v>136</v>
      </c>
      <c r="L45" s="5" t="s">
        <v>131</v>
      </c>
      <c r="M45" s="5"/>
      <c r="N45" s="5"/>
      <c r="O45" s="5" t="s">
        <v>136</v>
      </c>
      <c r="P45" s="8" t="str">
        <f t="shared" si="0"/>
        <v>Fail</v>
      </c>
    </row>
    <row r="46" spans="1:16" s="3" customFormat="1" x14ac:dyDescent="0.25">
      <c r="A46" s="13" t="s">
        <v>80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ht="90" outlineLevel="1" x14ac:dyDescent="0.25">
      <c r="A47" s="7">
        <f>ROW(D47)-COUNTBLANK($D$4:D47)-4</f>
        <v>37</v>
      </c>
      <c r="B47" s="5" t="str">
        <f>"TC_ID_WEB_"&amp;ROW(D47)-COUNTBLANK($D$4:D47)-3</f>
        <v>TC_ID_WEB_38</v>
      </c>
      <c r="C47" s="5" t="s">
        <v>121</v>
      </c>
      <c r="D47" s="5" t="s">
        <v>45</v>
      </c>
      <c r="E47" s="5" t="s">
        <v>73</v>
      </c>
      <c r="F47" s="5" t="s">
        <v>81</v>
      </c>
      <c r="G47" s="5" t="s">
        <v>57</v>
      </c>
      <c r="H47" s="5" t="s">
        <v>32</v>
      </c>
      <c r="I47" s="5" t="s">
        <v>31</v>
      </c>
      <c r="J47" s="5" t="s">
        <v>35</v>
      </c>
      <c r="K47" s="5" t="s">
        <v>136</v>
      </c>
      <c r="L47" s="5" t="s">
        <v>130</v>
      </c>
      <c r="M47" s="5"/>
      <c r="N47" s="5"/>
      <c r="O47" s="5" t="s">
        <v>136</v>
      </c>
      <c r="P47" s="8" t="str">
        <f t="shared" si="0"/>
        <v>Pass</v>
      </c>
    </row>
    <row r="48" spans="1:16" ht="90" outlineLevel="1" x14ac:dyDescent="0.25">
      <c r="A48" s="7">
        <f>ROW(D48)-COUNTBLANK($D$4:D48)-4</f>
        <v>38</v>
      </c>
      <c r="B48" s="5" t="str">
        <f>"TC_ID_WEB_"&amp;ROW(D48)-COUNTBLANK($D$4:D48)-3</f>
        <v>TC_ID_WEB_39</v>
      </c>
      <c r="C48" s="5" t="s">
        <v>121</v>
      </c>
      <c r="D48" s="5" t="s">
        <v>46</v>
      </c>
      <c r="E48" s="5" t="s">
        <v>73</v>
      </c>
      <c r="F48" s="5" t="s">
        <v>82</v>
      </c>
      <c r="G48" s="5" t="s">
        <v>57</v>
      </c>
      <c r="H48" s="5" t="s">
        <v>32</v>
      </c>
      <c r="I48" s="5" t="s">
        <v>31</v>
      </c>
      <c r="J48" s="5" t="s">
        <v>36</v>
      </c>
      <c r="K48" s="5" t="s">
        <v>136</v>
      </c>
      <c r="L48" s="5" t="s">
        <v>130</v>
      </c>
      <c r="M48" s="5"/>
      <c r="N48" s="5"/>
      <c r="O48" s="5" t="s">
        <v>136</v>
      </c>
      <c r="P48" s="8" t="str">
        <f t="shared" si="0"/>
        <v>Pass</v>
      </c>
    </row>
    <row r="49" spans="1:16" ht="90" outlineLevel="1" x14ac:dyDescent="0.25">
      <c r="A49" s="7">
        <f>ROW(D49)-COUNTBLANK($D$4:D49)-4</f>
        <v>39</v>
      </c>
      <c r="B49" s="5" t="str">
        <f>"TC_ID_WEB_"&amp;ROW(D49)-COUNTBLANK($D$4:D49)-3</f>
        <v>TC_ID_WEB_40</v>
      </c>
      <c r="C49" s="5" t="s">
        <v>121</v>
      </c>
      <c r="D49" s="5" t="s">
        <v>48</v>
      </c>
      <c r="E49" s="5" t="s">
        <v>73</v>
      </c>
      <c r="F49" s="5" t="s">
        <v>83</v>
      </c>
      <c r="G49" s="5" t="s">
        <v>57</v>
      </c>
      <c r="H49" s="5" t="s">
        <v>32</v>
      </c>
      <c r="I49" s="5" t="s">
        <v>31</v>
      </c>
      <c r="J49" s="5" t="s">
        <v>36</v>
      </c>
      <c r="K49" s="5" t="s">
        <v>136</v>
      </c>
      <c r="L49" s="5" t="s">
        <v>130</v>
      </c>
      <c r="M49" s="5"/>
      <c r="N49" s="5"/>
      <c r="O49" s="5" t="s">
        <v>136</v>
      </c>
      <c r="P49" s="8" t="str">
        <f t="shared" si="0"/>
        <v>Pass</v>
      </c>
    </row>
    <row r="50" spans="1:16" ht="90" outlineLevel="1" x14ac:dyDescent="0.25">
      <c r="A50" s="7">
        <f>ROW(D50)-COUNTBLANK($D$4:D50)-4</f>
        <v>40</v>
      </c>
      <c r="B50" s="5" t="str">
        <f>"TC_ID_WEB_"&amp;ROW(D50)-COUNTBLANK($D$4:D50)-3</f>
        <v>TC_ID_WEB_41</v>
      </c>
      <c r="C50" s="5" t="s">
        <v>121</v>
      </c>
      <c r="D50" s="5" t="s">
        <v>47</v>
      </c>
      <c r="E50" s="5" t="s">
        <v>73</v>
      </c>
      <c r="F50" s="5" t="s">
        <v>83</v>
      </c>
      <c r="G50" s="5" t="s">
        <v>57</v>
      </c>
      <c r="H50" s="5" t="s">
        <v>32</v>
      </c>
      <c r="I50" s="5" t="s">
        <v>31</v>
      </c>
      <c r="J50" s="5" t="s">
        <v>36</v>
      </c>
      <c r="K50" s="5" t="s">
        <v>136</v>
      </c>
      <c r="L50" s="5" t="s">
        <v>130</v>
      </c>
      <c r="M50" s="5"/>
      <c r="N50" s="5"/>
      <c r="O50" s="5" t="s">
        <v>136</v>
      </c>
      <c r="P50" s="8" t="str">
        <f t="shared" si="0"/>
        <v>Pass</v>
      </c>
    </row>
    <row r="51" spans="1:16" ht="90" outlineLevel="1" x14ac:dyDescent="0.25">
      <c r="A51" s="7">
        <f>ROW(D51)-COUNTBLANK($D$4:D51)-4</f>
        <v>41</v>
      </c>
      <c r="B51" s="5" t="str">
        <f>"TC_ID_WEB_"&amp;ROW(D51)-COUNTBLANK($D$4:D51)-3</f>
        <v>TC_ID_WEB_42</v>
      </c>
      <c r="C51" s="5" t="s">
        <v>121</v>
      </c>
      <c r="D51" s="5" t="s">
        <v>49</v>
      </c>
      <c r="E51" s="5" t="s">
        <v>73</v>
      </c>
      <c r="F51" s="5" t="s">
        <v>84</v>
      </c>
      <c r="G51" s="5" t="s">
        <v>57</v>
      </c>
      <c r="H51" s="5" t="s">
        <v>32</v>
      </c>
      <c r="I51" s="5" t="s">
        <v>31</v>
      </c>
      <c r="J51" s="5" t="s">
        <v>50</v>
      </c>
      <c r="K51" s="5" t="s">
        <v>136</v>
      </c>
      <c r="L51" s="5" t="s">
        <v>130</v>
      </c>
      <c r="M51" s="5"/>
      <c r="N51" s="5"/>
      <c r="O51" s="5" t="s">
        <v>136</v>
      </c>
      <c r="P51" s="8" t="str">
        <f t="shared" si="0"/>
        <v>Pass</v>
      </c>
    </row>
    <row r="52" spans="1:16" ht="90" outlineLevel="1" x14ac:dyDescent="0.25">
      <c r="A52" s="7">
        <f>ROW(D52)-COUNTBLANK($D$4:D52)-4</f>
        <v>42</v>
      </c>
      <c r="B52" s="5" t="str">
        <f>"TC_ID_WEB_"&amp;ROW(D52)-COUNTBLANK($D$4:D52)-3</f>
        <v>TC_ID_WEB_43</v>
      </c>
      <c r="C52" s="5" t="s">
        <v>121</v>
      </c>
      <c r="D52" s="5" t="s">
        <v>52</v>
      </c>
      <c r="E52" s="5" t="s">
        <v>73</v>
      </c>
      <c r="F52" s="5" t="s">
        <v>85</v>
      </c>
      <c r="G52" s="5" t="s">
        <v>57</v>
      </c>
      <c r="H52" s="5" t="s">
        <v>32</v>
      </c>
      <c r="I52" s="5" t="s">
        <v>31</v>
      </c>
      <c r="J52" s="5" t="s">
        <v>53</v>
      </c>
      <c r="K52" s="5" t="s">
        <v>136</v>
      </c>
      <c r="L52" s="5" t="s">
        <v>130</v>
      </c>
      <c r="M52" s="5"/>
      <c r="N52" s="5"/>
      <c r="O52" s="5" t="s">
        <v>136</v>
      </c>
      <c r="P52" s="8" t="str">
        <f t="shared" si="0"/>
        <v>Pass</v>
      </c>
    </row>
    <row r="53" spans="1:16" ht="90" outlineLevel="1" x14ac:dyDescent="0.25">
      <c r="A53" s="7">
        <f>ROW(D53)-COUNTBLANK($D$4:D53)-4</f>
        <v>43</v>
      </c>
      <c r="B53" s="5" t="str">
        <f>"TC_ID_WEB_"&amp;ROW(D53)-COUNTBLANK($D$4:D53)-3</f>
        <v>TC_ID_WEB_44</v>
      </c>
      <c r="C53" s="5" t="s">
        <v>121</v>
      </c>
      <c r="D53" s="5" t="s">
        <v>51</v>
      </c>
      <c r="E53" s="5" t="s">
        <v>73</v>
      </c>
      <c r="F53" s="5" t="s">
        <v>86</v>
      </c>
      <c r="G53" s="5" t="s">
        <v>57</v>
      </c>
      <c r="H53" s="5" t="s">
        <v>32</v>
      </c>
      <c r="I53" s="5" t="s">
        <v>31</v>
      </c>
      <c r="J53" s="5" t="s">
        <v>54</v>
      </c>
      <c r="K53" s="5" t="s">
        <v>136</v>
      </c>
      <c r="L53" s="5" t="s">
        <v>130</v>
      </c>
      <c r="M53" s="5"/>
      <c r="N53" s="5"/>
      <c r="O53" s="5" t="s">
        <v>136</v>
      </c>
      <c r="P53" s="8" t="str">
        <f t="shared" si="0"/>
        <v>Pass</v>
      </c>
    </row>
    <row r="54" spans="1:16" ht="90" outlineLevel="1" x14ac:dyDescent="0.25">
      <c r="A54" s="7">
        <f>ROW(D54)-COUNTBLANK($D$4:D54)-4</f>
        <v>44</v>
      </c>
      <c r="B54" s="5" t="str">
        <f>"TC_ID_WEB_"&amp;ROW(D54)-COUNTBLANK($D$4:D54)-3</f>
        <v>TC_ID_WEB_45</v>
      </c>
      <c r="C54" s="5" t="s">
        <v>121</v>
      </c>
      <c r="D54" s="5" t="s">
        <v>55</v>
      </c>
      <c r="E54" s="5" t="s">
        <v>73</v>
      </c>
      <c r="F54" s="5" t="s">
        <v>87</v>
      </c>
      <c r="G54" s="5" t="s">
        <v>57</v>
      </c>
      <c r="H54" s="5" t="s">
        <v>32</v>
      </c>
      <c r="I54" s="5" t="s">
        <v>31</v>
      </c>
      <c r="J54" s="5" t="s">
        <v>56</v>
      </c>
      <c r="K54" s="5" t="s">
        <v>136</v>
      </c>
      <c r="L54" s="5" t="s">
        <v>130</v>
      </c>
      <c r="M54" s="5"/>
      <c r="N54" s="5"/>
      <c r="O54" s="5" t="s">
        <v>136</v>
      </c>
      <c r="P54" s="8" t="str">
        <f t="shared" si="0"/>
        <v>Pass</v>
      </c>
    </row>
    <row r="55" spans="1:16" ht="90" outlineLevel="1" x14ac:dyDescent="0.25">
      <c r="A55" s="7">
        <f>ROW(D55)-COUNTBLANK($D$4:D55)-4</f>
        <v>45</v>
      </c>
      <c r="B55" s="5" t="str">
        <f>"TC_ID_WEB_"&amp;ROW(D55)-COUNTBLANK($D$4:D55)-3</f>
        <v>TC_ID_WEB_46</v>
      </c>
      <c r="C55" s="5" t="s">
        <v>121</v>
      </c>
      <c r="D55" s="5" t="s">
        <v>61</v>
      </c>
      <c r="E55" s="5" t="s">
        <v>73</v>
      </c>
      <c r="F55" s="5" t="s">
        <v>88</v>
      </c>
      <c r="G55" s="5" t="s">
        <v>57</v>
      </c>
      <c r="H55" s="5" t="s">
        <v>32</v>
      </c>
      <c r="I55" s="5" t="s">
        <v>31</v>
      </c>
      <c r="J55" s="5" t="s">
        <v>62</v>
      </c>
      <c r="K55" s="5" t="s">
        <v>136</v>
      </c>
      <c r="L55" s="5" t="s">
        <v>130</v>
      </c>
      <c r="M55" s="5"/>
      <c r="N55" s="5"/>
      <c r="O55" s="5" t="s">
        <v>136</v>
      </c>
      <c r="P55" s="8" t="str">
        <f t="shared" si="0"/>
        <v>Pass</v>
      </c>
    </row>
    <row r="56" spans="1:16" ht="90" outlineLevel="1" x14ac:dyDescent="0.25">
      <c r="A56" s="7">
        <f>ROW(D56)-COUNTBLANK($D$4:D56)-4</f>
        <v>46</v>
      </c>
      <c r="B56" s="5" t="str">
        <f>"TC_ID_WEB_"&amp;ROW(D56)-COUNTBLANK($D$4:D56)-3</f>
        <v>TC_ID_WEB_47</v>
      </c>
      <c r="C56" s="5" t="s">
        <v>121</v>
      </c>
      <c r="D56" s="5" t="s">
        <v>66</v>
      </c>
      <c r="E56" s="5" t="s">
        <v>73</v>
      </c>
      <c r="F56" s="5" t="s">
        <v>89</v>
      </c>
      <c r="G56" s="5" t="s">
        <v>57</v>
      </c>
      <c r="H56" s="5" t="s">
        <v>32</v>
      </c>
      <c r="I56" s="5" t="s">
        <v>31</v>
      </c>
      <c r="J56" s="5" t="s">
        <v>67</v>
      </c>
      <c r="K56" s="5" t="s">
        <v>136</v>
      </c>
      <c r="L56" s="5" t="s">
        <v>130</v>
      </c>
      <c r="M56" s="5"/>
      <c r="N56" s="5"/>
      <c r="O56" s="5" t="s">
        <v>136</v>
      </c>
      <c r="P56" s="8" t="str">
        <f t="shared" si="0"/>
        <v>Pass</v>
      </c>
    </row>
    <row r="57" spans="1:16" ht="90" outlineLevel="1" x14ac:dyDescent="0.25">
      <c r="A57" s="7">
        <f>ROW(D57)-COUNTBLANK($D$4:D57)-4</f>
        <v>47</v>
      </c>
      <c r="B57" s="5" t="str">
        <f>"TC_ID_WEB_"&amp;ROW(D57)-COUNTBLANK($D$4:D57)-3</f>
        <v>TC_ID_WEB_48</v>
      </c>
      <c r="C57" s="5" t="s">
        <v>121</v>
      </c>
      <c r="D57" s="5" t="s">
        <v>63</v>
      </c>
      <c r="E57" s="5" t="s">
        <v>73</v>
      </c>
      <c r="F57" s="5" t="s">
        <v>90</v>
      </c>
      <c r="G57" s="5" t="s">
        <v>57</v>
      </c>
      <c r="H57" s="5" t="s">
        <v>32</v>
      </c>
      <c r="I57" s="5" t="s">
        <v>31</v>
      </c>
      <c r="J57" s="5" t="s">
        <v>68</v>
      </c>
      <c r="K57" s="5" t="s">
        <v>136</v>
      </c>
      <c r="L57" s="5" t="s">
        <v>131</v>
      </c>
      <c r="M57" s="5"/>
      <c r="N57" s="5"/>
      <c r="O57" s="5" t="s">
        <v>136</v>
      </c>
      <c r="P57" s="8" t="str">
        <f t="shared" si="0"/>
        <v>Fail</v>
      </c>
    </row>
    <row r="58" spans="1:16" ht="90" outlineLevel="1" x14ac:dyDescent="0.25">
      <c r="A58" s="7">
        <f>ROW(D58)-COUNTBLANK($D$4:D58)-4</f>
        <v>48</v>
      </c>
      <c r="B58" s="5" t="str">
        <f>"TC_ID_WEB_"&amp;ROW(D58)-COUNTBLANK($D$4:D58)-3</f>
        <v>TC_ID_WEB_49</v>
      </c>
      <c r="C58" s="5" t="s">
        <v>121</v>
      </c>
      <c r="D58" s="5" t="s">
        <v>64</v>
      </c>
      <c r="E58" s="5" t="s">
        <v>73</v>
      </c>
      <c r="F58" s="5" t="s">
        <v>91</v>
      </c>
      <c r="G58" s="5" t="s">
        <v>57</v>
      </c>
      <c r="H58" s="5" t="s">
        <v>32</v>
      </c>
      <c r="I58" s="5" t="s">
        <v>31</v>
      </c>
      <c r="J58" s="5" t="s">
        <v>69</v>
      </c>
      <c r="K58" s="5" t="s">
        <v>136</v>
      </c>
      <c r="L58" s="5" t="s">
        <v>131</v>
      </c>
      <c r="M58" s="5"/>
      <c r="N58" s="5"/>
      <c r="O58" s="5" t="s">
        <v>136</v>
      </c>
      <c r="P58" s="8" t="str">
        <f t="shared" si="0"/>
        <v>Fail</v>
      </c>
    </row>
    <row r="59" spans="1:16" ht="90.75" outlineLevel="1" thickBot="1" x14ac:dyDescent="0.3">
      <c r="A59" s="7">
        <f>ROW(D59)-COUNTBLANK($D$4:D59)-4</f>
        <v>49</v>
      </c>
      <c r="B59" s="5" t="str">
        <f>"TC_ID_WEB_"&amp;ROW(D59)-COUNTBLANK($D$4:D59)-3</f>
        <v>TC_ID_WEB_50</v>
      </c>
      <c r="C59" s="5" t="s">
        <v>121</v>
      </c>
      <c r="D59" s="9" t="s">
        <v>65</v>
      </c>
      <c r="E59" s="5" t="s">
        <v>73</v>
      </c>
      <c r="F59" s="9" t="s">
        <v>92</v>
      </c>
      <c r="G59" s="9" t="s">
        <v>57</v>
      </c>
      <c r="H59" s="9" t="s">
        <v>32</v>
      </c>
      <c r="I59" s="9" t="s">
        <v>31</v>
      </c>
      <c r="J59" s="9" t="s">
        <v>70</v>
      </c>
      <c r="K59" s="5" t="s">
        <v>136</v>
      </c>
      <c r="L59" s="5" t="s">
        <v>131</v>
      </c>
      <c r="M59" s="9"/>
      <c r="N59" s="9"/>
      <c r="O59" s="5" t="s">
        <v>136</v>
      </c>
      <c r="P59" s="8" t="str">
        <f t="shared" si="0"/>
        <v>Fail</v>
      </c>
    </row>
  </sheetData>
  <mergeCells count="13">
    <mergeCell ref="A1:A2"/>
    <mergeCell ref="M1:N1"/>
    <mergeCell ref="O1:P1"/>
    <mergeCell ref="I1:I2"/>
    <mergeCell ref="B1:B2"/>
    <mergeCell ref="C1:C2"/>
    <mergeCell ref="D1:D2"/>
    <mergeCell ref="E1:E2"/>
    <mergeCell ref="F1:F2"/>
    <mergeCell ref="G1:G2"/>
    <mergeCell ref="H1:H2"/>
    <mergeCell ref="J1:J2"/>
    <mergeCell ref="K1:L1"/>
  </mergeCells>
  <dataValidations count="2">
    <dataValidation type="list" allowBlank="1" showInputMessage="1" showErrorMessage="1" sqref="L1:L9 L12:L20 L22:L30 L33:L45 L47:L1048576">
      <formula1>"Todo, Pass, Fail, Pending,Un-executed"</formula1>
    </dataValidation>
    <dataValidation type="list" allowBlank="1" showInputMessage="1" showErrorMessage="1" sqref="P1:P9 P12:P20 P22:P30 P33:P45 P47:P1048576">
      <formula1>"Todo, Pass, Fail, Pending, Un-executed"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0"/>
  <sheetViews>
    <sheetView topLeftCell="A28" workbookViewId="0">
      <selection activeCell="F29" sqref="F29"/>
    </sheetView>
  </sheetViews>
  <sheetFormatPr defaultRowHeight="15" outlineLevelRow="1" x14ac:dyDescent="0.25"/>
  <cols>
    <col min="1" max="1" width="5.140625" style="2" customWidth="1"/>
    <col min="2" max="2" width="8.140625" style="2" customWidth="1"/>
    <col min="3" max="3" width="11.7109375" style="2" customWidth="1"/>
    <col min="4" max="4" width="24.5703125" style="2" customWidth="1"/>
    <col min="5" max="5" width="15.42578125" style="2" customWidth="1"/>
    <col min="6" max="6" width="48.28515625" style="2" customWidth="1"/>
    <col min="7" max="8" width="9.140625" style="2"/>
    <col min="9" max="9" width="10.7109375" style="2" customWidth="1"/>
    <col min="10" max="10" width="32.28515625" style="2" customWidth="1"/>
    <col min="11" max="11" width="17.140625" style="2" customWidth="1"/>
    <col min="12" max="12" width="9.140625" style="2"/>
    <col min="13" max="13" width="17.140625" style="2" customWidth="1"/>
    <col min="14" max="14" width="9.140625" style="2"/>
    <col min="15" max="15" width="17.140625" style="2" customWidth="1"/>
    <col min="16" max="16384" width="9.140625" style="2"/>
  </cols>
  <sheetData>
    <row r="1" spans="1:16" s="1" customFormat="1" ht="14.25" x14ac:dyDescent="0.25">
      <c r="A1" s="30" t="s">
        <v>11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17</v>
      </c>
      <c r="J1" s="32" t="s">
        <v>7</v>
      </c>
      <c r="K1" s="32" t="s">
        <v>10</v>
      </c>
      <c r="L1" s="32"/>
      <c r="M1" s="32" t="s">
        <v>15</v>
      </c>
      <c r="N1" s="32"/>
      <c r="O1" s="32" t="s">
        <v>16</v>
      </c>
      <c r="P1" s="33"/>
    </row>
    <row r="2" spans="1:16" s="1" customFormat="1" ht="28.5" x14ac:dyDescent="0.25">
      <c r="A2" s="31"/>
      <c r="B2" s="34"/>
      <c r="C2" s="34"/>
      <c r="D2" s="34"/>
      <c r="E2" s="34"/>
      <c r="F2" s="34"/>
      <c r="G2" s="34"/>
      <c r="H2" s="34"/>
      <c r="I2" s="34"/>
      <c r="J2" s="34"/>
      <c r="K2" s="4" t="s">
        <v>8</v>
      </c>
      <c r="L2" s="4" t="s">
        <v>9</v>
      </c>
      <c r="M2" s="4" t="s">
        <v>8</v>
      </c>
      <c r="N2" s="4" t="s">
        <v>9</v>
      </c>
      <c r="O2" s="4" t="s">
        <v>8</v>
      </c>
      <c r="P2" s="6" t="s">
        <v>9</v>
      </c>
    </row>
    <row r="3" spans="1:16" s="1" customFormat="1" ht="14.25" x14ac:dyDescent="0.25">
      <c r="A3" s="10" t="s">
        <v>162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s="3" customFormat="1" x14ac:dyDescent="0.25">
      <c r="A4" s="14" t="s">
        <v>160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05" outlineLevel="1" x14ac:dyDescent="0.25">
      <c r="A5" s="7">
        <f>ROW(D5)-COUNTBLANK($D$3:D5)-2</f>
        <v>1</v>
      </c>
      <c r="B5" s="5" t="str">
        <f>"TC_ID_API_"&amp;ROW(D5)-COUNTBLANK($D$3:D5)-2</f>
        <v>TC_ID_API_1</v>
      </c>
      <c r="C5" s="5" t="s">
        <v>143</v>
      </c>
      <c r="D5" s="5" t="s">
        <v>141</v>
      </c>
      <c r="E5" s="5"/>
      <c r="F5" s="5" t="s">
        <v>161</v>
      </c>
      <c r="G5" s="5" t="s">
        <v>12</v>
      </c>
      <c r="H5" s="5" t="s">
        <v>138</v>
      </c>
      <c r="I5" s="5" t="s">
        <v>31</v>
      </c>
      <c r="J5" s="5" t="s">
        <v>169</v>
      </c>
      <c r="K5" s="5" t="s">
        <v>136</v>
      </c>
      <c r="L5" s="5" t="s">
        <v>130</v>
      </c>
      <c r="M5" s="5"/>
      <c r="N5" s="5"/>
      <c r="O5" s="5" t="s">
        <v>136</v>
      </c>
      <c r="P5" s="8" t="str">
        <f t="shared" ref="P5:P30" si="0">IF(N5="",L5,N5)</f>
        <v>Pass</v>
      </c>
    </row>
    <row r="6" spans="1:16" ht="105" outlineLevel="1" x14ac:dyDescent="0.25">
      <c r="A6" s="7">
        <f>ROW(D6)-COUNTBLANK($D$3:D6)-2</f>
        <v>2</v>
      </c>
      <c r="B6" s="5" t="str">
        <f>"TC_ID_API_"&amp;ROW(D6)-COUNTBLANK($D$3:D6)-2</f>
        <v>TC_ID_API_2</v>
      </c>
      <c r="C6" s="5" t="s">
        <v>143</v>
      </c>
      <c r="D6" s="5" t="s">
        <v>142</v>
      </c>
      <c r="E6" s="5"/>
      <c r="F6" s="5" t="s">
        <v>145</v>
      </c>
      <c r="G6" s="5" t="s">
        <v>12</v>
      </c>
      <c r="H6" s="5" t="s">
        <v>138</v>
      </c>
      <c r="I6" s="5" t="s">
        <v>31</v>
      </c>
      <c r="J6" s="5" t="s">
        <v>170</v>
      </c>
      <c r="K6" s="5" t="s">
        <v>136</v>
      </c>
      <c r="L6" s="5" t="s">
        <v>130</v>
      </c>
      <c r="M6" s="5"/>
      <c r="N6" s="5"/>
      <c r="O6" s="5" t="s">
        <v>136</v>
      </c>
      <c r="P6" s="8" t="str">
        <f t="shared" si="0"/>
        <v>Pass</v>
      </c>
    </row>
    <row r="7" spans="1:16" ht="105" outlineLevel="1" x14ac:dyDescent="0.25">
      <c r="A7" s="7">
        <f>ROW(D7)-COUNTBLANK($D$3:D7)-2</f>
        <v>3</v>
      </c>
      <c r="B7" s="5" t="str">
        <f>"TC_ID_API_"&amp;ROW(D7)-COUNTBLANK($D$3:D7)-2</f>
        <v>TC_ID_API_3</v>
      </c>
      <c r="C7" s="5" t="s">
        <v>143</v>
      </c>
      <c r="D7" s="5" t="s">
        <v>150</v>
      </c>
      <c r="E7" s="5"/>
      <c r="F7" s="5" t="s">
        <v>151</v>
      </c>
      <c r="G7" s="5" t="s">
        <v>12</v>
      </c>
      <c r="H7" s="5" t="s">
        <v>138</v>
      </c>
      <c r="I7" s="5" t="s">
        <v>31</v>
      </c>
      <c r="J7" s="5" t="s">
        <v>170</v>
      </c>
      <c r="K7" s="5" t="s">
        <v>136</v>
      </c>
      <c r="L7" s="5" t="s">
        <v>130</v>
      </c>
      <c r="M7" s="5"/>
      <c r="N7" s="5"/>
      <c r="O7" s="5" t="s">
        <v>136</v>
      </c>
      <c r="P7" s="8" t="str">
        <f t="shared" si="0"/>
        <v>Pass</v>
      </c>
    </row>
    <row r="8" spans="1:16" ht="105" outlineLevel="1" x14ac:dyDescent="0.25">
      <c r="A8" s="7">
        <f>ROW(D8)-COUNTBLANK($D$3:D8)-2</f>
        <v>4</v>
      </c>
      <c r="B8" s="5" t="str">
        <f>"TC_ID_API_"&amp;ROW(D8)-COUNTBLANK($D$3:D8)-2</f>
        <v>TC_ID_API_4</v>
      </c>
      <c r="C8" s="5" t="s">
        <v>143</v>
      </c>
      <c r="D8" s="5" t="s">
        <v>156</v>
      </c>
      <c r="E8" s="5"/>
      <c r="F8" s="5" t="s">
        <v>157</v>
      </c>
      <c r="G8" s="5" t="s">
        <v>12</v>
      </c>
      <c r="H8" s="5" t="s">
        <v>138</v>
      </c>
      <c r="I8" s="5" t="s">
        <v>31</v>
      </c>
      <c r="J8" s="5" t="s">
        <v>170</v>
      </c>
      <c r="K8" s="5" t="s">
        <v>136</v>
      </c>
      <c r="L8" s="5" t="s">
        <v>131</v>
      </c>
      <c r="M8" s="5"/>
      <c r="N8" s="5"/>
      <c r="O8" s="5" t="s">
        <v>136</v>
      </c>
      <c r="P8" s="8" t="str">
        <f t="shared" si="0"/>
        <v>Fail</v>
      </c>
    </row>
    <row r="9" spans="1:16" ht="105" outlineLevel="1" x14ac:dyDescent="0.25">
      <c r="A9" s="7">
        <f>ROW(D9)-COUNTBLANK($D$3:D9)-2</f>
        <v>5</v>
      </c>
      <c r="B9" s="5" t="str">
        <f>"TC_ID_API_"&amp;ROW(D9)-COUNTBLANK($D$3:D9)-2</f>
        <v>TC_ID_API_5</v>
      </c>
      <c r="C9" s="5" t="s">
        <v>143</v>
      </c>
      <c r="D9" s="5" t="s">
        <v>154</v>
      </c>
      <c r="E9" s="5"/>
      <c r="F9" s="5" t="s">
        <v>155</v>
      </c>
      <c r="G9" s="5" t="s">
        <v>12</v>
      </c>
      <c r="H9" s="5" t="s">
        <v>138</v>
      </c>
      <c r="I9" s="5" t="s">
        <v>31</v>
      </c>
      <c r="J9" s="5" t="s">
        <v>170</v>
      </c>
      <c r="K9" s="5" t="s">
        <v>136</v>
      </c>
      <c r="L9" s="5" t="s">
        <v>130</v>
      </c>
      <c r="M9" s="5"/>
      <c r="N9" s="5"/>
      <c r="O9" s="5" t="s">
        <v>136</v>
      </c>
      <c r="P9" s="8" t="str">
        <f t="shared" si="0"/>
        <v>Pass</v>
      </c>
    </row>
    <row r="10" spans="1:16" ht="105" outlineLevel="1" x14ac:dyDescent="0.25">
      <c r="A10" s="7">
        <f>ROW(D10)-COUNTBLANK($D$3:D10)-2</f>
        <v>6</v>
      </c>
      <c r="B10" s="5" t="str">
        <f>"TC_ID_API_"&amp;ROW(D10)-COUNTBLANK($D$3:D10)-2</f>
        <v>TC_ID_API_6</v>
      </c>
      <c r="C10" s="5" t="s">
        <v>143</v>
      </c>
      <c r="D10" s="5" t="s">
        <v>152</v>
      </c>
      <c r="E10" s="5"/>
      <c r="F10" s="5" t="s">
        <v>153</v>
      </c>
      <c r="G10" s="5" t="s">
        <v>12</v>
      </c>
      <c r="H10" s="5" t="s">
        <v>138</v>
      </c>
      <c r="I10" s="5" t="s">
        <v>31</v>
      </c>
      <c r="J10" s="5" t="s">
        <v>170</v>
      </c>
      <c r="K10" s="5" t="s">
        <v>136</v>
      </c>
      <c r="L10" s="5" t="s">
        <v>130</v>
      </c>
      <c r="M10" s="5"/>
      <c r="N10" s="5"/>
      <c r="O10" s="5" t="s">
        <v>136</v>
      </c>
      <c r="P10" s="8" t="str">
        <f t="shared" si="0"/>
        <v>Pass</v>
      </c>
    </row>
    <row r="11" spans="1:16" ht="105" outlineLevel="1" x14ac:dyDescent="0.25">
      <c r="A11" s="7">
        <f>ROW(D11)-COUNTBLANK($D$3:D11)-2</f>
        <v>7</v>
      </c>
      <c r="B11" s="5" t="str">
        <f>"TC_ID_API_"&amp;ROW(D11)-COUNTBLANK($D$3:D11)-2</f>
        <v>TC_ID_API_7</v>
      </c>
      <c r="C11" s="5" t="s">
        <v>143</v>
      </c>
      <c r="D11" s="5" t="s">
        <v>158</v>
      </c>
      <c r="E11" s="5"/>
      <c r="F11" s="5" t="s">
        <v>159</v>
      </c>
      <c r="G11" s="5" t="s">
        <v>12</v>
      </c>
      <c r="H11" s="5" t="s">
        <v>138</v>
      </c>
      <c r="I11" s="5" t="s">
        <v>31</v>
      </c>
      <c r="J11" s="5" t="s">
        <v>170</v>
      </c>
      <c r="K11" s="5" t="s">
        <v>136</v>
      </c>
      <c r="L11" s="5" t="s">
        <v>130</v>
      </c>
      <c r="M11" s="5"/>
      <c r="N11" s="5"/>
      <c r="O11" s="5" t="s">
        <v>136</v>
      </c>
      <c r="P11" s="8" t="str">
        <f t="shared" si="0"/>
        <v>Pass</v>
      </c>
    </row>
    <row r="12" spans="1:16" ht="180" outlineLevel="1" x14ac:dyDescent="0.25">
      <c r="A12" s="7">
        <f>ROW(D12)-COUNTBLANK($D$3:D12)-2</f>
        <v>8</v>
      </c>
      <c r="B12" s="5" t="str">
        <f>"TC_ID_API_"&amp;ROW(D12)-COUNTBLANK($D$3:D12)-2</f>
        <v>TC_ID_API_8</v>
      </c>
      <c r="C12" s="5" t="s">
        <v>143</v>
      </c>
      <c r="D12" s="5" t="s">
        <v>144</v>
      </c>
      <c r="E12" s="5"/>
      <c r="F12" s="5" t="s">
        <v>146</v>
      </c>
      <c r="G12" s="5" t="s">
        <v>12</v>
      </c>
      <c r="H12" s="5" t="s">
        <v>138</v>
      </c>
      <c r="I12" s="5" t="s">
        <v>31</v>
      </c>
      <c r="J12" s="5" t="s">
        <v>170</v>
      </c>
      <c r="K12" s="5" t="s">
        <v>136</v>
      </c>
      <c r="L12" s="5" t="s">
        <v>130</v>
      </c>
      <c r="M12" s="5"/>
      <c r="N12" s="5"/>
      <c r="O12" s="5" t="s">
        <v>136</v>
      </c>
      <c r="P12" s="8" t="str">
        <f t="shared" si="0"/>
        <v>Pass</v>
      </c>
    </row>
    <row r="13" spans="1:16" s="3" customFormat="1" x14ac:dyDescent="0.25">
      <c r="A13" s="14" t="s">
        <v>163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135" outlineLevel="1" x14ac:dyDescent="0.2">
      <c r="A14" s="7">
        <f>ROW(D14)-COUNTBLANK($D$3:D14)-2</f>
        <v>9</v>
      </c>
      <c r="B14" s="5" t="str">
        <f>"TC_ID_API_"&amp;ROW(D14)-COUNTBLANK($D$3:D14)-2</f>
        <v>TC_ID_API_9</v>
      </c>
      <c r="C14" s="5" t="s">
        <v>143</v>
      </c>
      <c r="D14" s="5" t="s">
        <v>164</v>
      </c>
      <c r="E14" s="26"/>
      <c r="F14" s="5" t="s">
        <v>147</v>
      </c>
      <c r="G14" s="5" t="s">
        <v>12</v>
      </c>
      <c r="H14" s="5" t="s">
        <v>138</v>
      </c>
      <c r="I14" s="5" t="s">
        <v>31</v>
      </c>
      <c r="J14" s="5" t="s">
        <v>197</v>
      </c>
      <c r="K14" s="5" t="s">
        <v>136</v>
      </c>
      <c r="L14" s="5" t="s">
        <v>130</v>
      </c>
      <c r="M14" s="5"/>
      <c r="N14" s="5"/>
      <c r="O14" s="5" t="s">
        <v>136</v>
      </c>
      <c r="P14" s="8" t="str">
        <f t="shared" si="0"/>
        <v>Pass</v>
      </c>
    </row>
    <row r="15" spans="1:16" ht="135" outlineLevel="1" x14ac:dyDescent="0.25">
      <c r="A15" s="7">
        <f>ROW(D15)-COUNTBLANK($D$3:D15)-2</f>
        <v>10</v>
      </c>
      <c r="B15" s="5" t="str">
        <f>"TC_ID_API_"&amp;ROW(D15)-COUNTBLANK($D$3:D15)-2</f>
        <v>TC_ID_API_10</v>
      </c>
      <c r="C15" s="5" t="s">
        <v>143</v>
      </c>
      <c r="D15" s="5" t="s">
        <v>165</v>
      </c>
      <c r="E15" s="5">
        <f>LEN(E14)</f>
        <v>0</v>
      </c>
      <c r="F15" s="5" t="s">
        <v>148</v>
      </c>
      <c r="G15" s="5" t="s">
        <v>12</v>
      </c>
      <c r="H15" s="5" t="s">
        <v>138</v>
      </c>
      <c r="I15" s="5" t="s">
        <v>31</v>
      </c>
      <c r="J15" s="5" t="s">
        <v>197</v>
      </c>
      <c r="K15" s="5" t="s">
        <v>136</v>
      </c>
      <c r="L15" s="5" t="s">
        <v>130</v>
      </c>
      <c r="M15" s="5"/>
      <c r="N15" s="5"/>
      <c r="O15" s="5" t="s">
        <v>136</v>
      </c>
      <c r="P15" s="8" t="str">
        <f t="shared" si="0"/>
        <v>Pass</v>
      </c>
    </row>
    <row r="16" spans="1:16" ht="135" outlineLevel="1" x14ac:dyDescent="0.25">
      <c r="A16" s="7">
        <f>ROW(D16)-COUNTBLANK($D$3:D16)-2</f>
        <v>11</v>
      </c>
      <c r="B16" s="5" t="str">
        <f>"TC_ID_API_"&amp;ROW(D16)-COUNTBLANK($D$3:D16)-2</f>
        <v>TC_ID_API_11</v>
      </c>
      <c r="C16" s="5" t="s">
        <v>143</v>
      </c>
      <c r="D16" s="5" t="s">
        <v>166</v>
      </c>
      <c r="E16" s="5"/>
      <c r="F16" s="5" t="s">
        <v>149</v>
      </c>
      <c r="G16" s="5" t="s">
        <v>12</v>
      </c>
      <c r="H16" s="5" t="s">
        <v>138</v>
      </c>
      <c r="I16" s="5" t="s">
        <v>31</v>
      </c>
      <c r="J16" s="5" t="s">
        <v>197</v>
      </c>
      <c r="K16" s="5" t="s">
        <v>136</v>
      </c>
      <c r="L16" s="5" t="s">
        <v>130</v>
      </c>
      <c r="M16" s="5"/>
      <c r="N16" s="5"/>
      <c r="O16" s="5" t="s">
        <v>136</v>
      </c>
      <c r="P16" s="8" t="str">
        <f t="shared" si="0"/>
        <v>Pass</v>
      </c>
    </row>
    <row r="17" spans="1:16" s="1" customFormat="1" ht="14.25" x14ac:dyDescent="0.25">
      <c r="A17" s="11" t="s">
        <v>167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05" outlineLevel="1" x14ac:dyDescent="0.25">
      <c r="A18" s="7">
        <f>ROW(D18)-COUNTBLANK($D$3:D18)-2</f>
        <v>12</v>
      </c>
      <c r="B18" s="5" t="str">
        <f>"TC_ID_API_"&amp;ROW(D18)-COUNTBLANK($D$3:D18)-2</f>
        <v>TC_ID_API_12</v>
      </c>
      <c r="C18" s="5" t="s">
        <v>143</v>
      </c>
      <c r="D18" s="5" t="s">
        <v>172</v>
      </c>
      <c r="E18" s="5" t="s">
        <v>30</v>
      </c>
      <c r="F18" s="5" t="s">
        <v>168</v>
      </c>
      <c r="G18" s="5" t="s">
        <v>57</v>
      </c>
      <c r="H18" s="5" t="s">
        <v>32</v>
      </c>
      <c r="I18" s="5" t="s">
        <v>31</v>
      </c>
      <c r="J18" s="5" t="s">
        <v>171</v>
      </c>
      <c r="K18" s="5" t="s">
        <v>136</v>
      </c>
      <c r="L18" s="5" t="s">
        <v>130</v>
      </c>
      <c r="M18" s="5"/>
      <c r="N18" s="5"/>
      <c r="O18" s="5" t="s">
        <v>136</v>
      </c>
      <c r="P18" s="8" t="str">
        <f t="shared" si="0"/>
        <v>Pass</v>
      </c>
    </row>
    <row r="19" spans="1:16" ht="105" outlineLevel="1" x14ac:dyDescent="0.25">
      <c r="A19" s="7">
        <f>ROW(D19)-COUNTBLANK($D$3:D19)-2</f>
        <v>13</v>
      </c>
      <c r="B19" s="5" t="str">
        <f>"TC_ID_API_"&amp;ROW(D19)-COUNTBLANK($D$3:D19)-2</f>
        <v>TC_ID_API_13</v>
      </c>
      <c r="C19" s="5" t="s">
        <v>143</v>
      </c>
      <c r="D19" s="5" t="s">
        <v>173</v>
      </c>
      <c r="E19" s="5" t="s">
        <v>30</v>
      </c>
      <c r="F19" s="5" t="s">
        <v>195</v>
      </c>
      <c r="G19" s="5" t="s">
        <v>57</v>
      </c>
      <c r="H19" s="5" t="s">
        <v>32</v>
      </c>
      <c r="I19" s="5" t="s">
        <v>31</v>
      </c>
      <c r="J19" s="5" t="s">
        <v>36</v>
      </c>
      <c r="K19" s="5" t="s">
        <v>136</v>
      </c>
      <c r="L19" s="5" t="s">
        <v>130</v>
      </c>
      <c r="M19" s="5"/>
      <c r="N19" s="5"/>
      <c r="O19" s="5" t="s">
        <v>136</v>
      </c>
      <c r="P19" s="8" t="str">
        <f t="shared" si="0"/>
        <v>Pass</v>
      </c>
    </row>
    <row r="20" spans="1:16" ht="105" outlineLevel="1" x14ac:dyDescent="0.25">
      <c r="A20" s="7">
        <f>ROW(D20)-COUNTBLANK($D$3:D20)-2</f>
        <v>14</v>
      </c>
      <c r="B20" s="5" t="str">
        <f>"TC_ID_API_"&amp;ROW(D20)-COUNTBLANK($D$3:D20)-2</f>
        <v>TC_ID_API_14</v>
      </c>
      <c r="C20" s="5" t="s">
        <v>143</v>
      </c>
      <c r="D20" s="5" t="s">
        <v>174</v>
      </c>
      <c r="E20" s="5" t="s">
        <v>30</v>
      </c>
      <c r="F20" s="5" t="s">
        <v>185</v>
      </c>
      <c r="G20" s="5" t="s">
        <v>57</v>
      </c>
      <c r="H20" s="5" t="s">
        <v>32</v>
      </c>
      <c r="I20" s="5" t="s">
        <v>31</v>
      </c>
      <c r="J20" s="5" t="s">
        <v>36</v>
      </c>
      <c r="K20" s="5" t="s">
        <v>136</v>
      </c>
      <c r="L20" s="5" t="s">
        <v>130</v>
      </c>
      <c r="M20" s="5"/>
      <c r="N20" s="5"/>
      <c r="O20" s="5" t="s">
        <v>136</v>
      </c>
      <c r="P20" s="8" t="str">
        <f t="shared" si="0"/>
        <v>Pass</v>
      </c>
    </row>
    <row r="21" spans="1:16" ht="116.25" customHeight="1" outlineLevel="1" x14ac:dyDescent="0.25">
      <c r="A21" s="7">
        <f>ROW(D21)-COUNTBLANK($D$3:D21)-2</f>
        <v>15</v>
      </c>
      <c r="B21" s="5" t="str">
        <f>"TC_ID_API_"&amp;ROW(D21)-COUNTBLANK($D$3:D21)-2</f>
        <v>TC_ID_API_15</v>
      </c>
      <c r="C21" s="5" t="s">
        <v>143</v>
      </c>
      <c r="D21" s="5" t="s">
        <v>175</v>
      </c>
      <c r="E21" s="5" t="s">
        <v>30</v>
      </c>
      <c r="F21" s="5" t="s">
        <v>186</v>
      </c>
      <c r="G21" s="5" t="s">
        <v>57</v>
      </c>
      <c r="H21" s="5" t="s">
        <v>32</v>
      </c>
      <c r="I21" s="5" t="s">
        <v>31</v>
      </c>
      <c r="J21" s="5" t="s">
        <v>36</v>
      </c>
      <c r="K21" s="5" t="s">
        <v>136</v>
      </c>
      <c r="L21" s="5" t="s">
        <v>130</v>
      </c>
      <c r="M21" s="5"/>
      <c r="N21" s="5"/>
      <c r="O21" s="5" t="s">
        <v>136</v>
      </c>
      <c r="P21" s="8" t="str">
        <f t="shared" si="0"/>
        <v>Pass</v>
      </c>
    </row>
    <row r="22" spans="1:16" ht="105" outlineLevel="1" x14ac:dyDescent="0.25">
      <c r="A22" s="7">
        <f>ROW(D22)-COUNTBLANK($D$3:D22)-2</f>
        <v>16</v>
      </c>
      <c r="B22" s="5" t="str">
        <f>"TC_ID_API_"&amp;ROW(D22)-COUNTBLANK($D$3:D22)-2</f>
        <v>TC_ID_API_16</v>
      </c>
      <c r="C22" s="5" t="s">
        <v>143</v>
      </c>
      <c r="D22" s="5" t="s">
        <v>176</v>
      </c>
      <c r="E22" s="5" t="s">
        <v>30</v>
      </c>
      <c r="F22" s="5" t="s">
        <v>187</v>
      </c>
      <c r="G22" s="5" t="s">
        <v>57</v>
      </c>
      <c r="H22" s="5" t="s">
        <v>32</v>
      </c>
      <c r="I22" s="5" t="s">
        <v>31</v>
      </c>
      <c r="J22" s="5" t="s">
        <v>50</v>
      </c>
      <c r="K22" s="5" t="s">
        <v>136</v>
      </c>
      <c r="L22" s="5" t="s">
        <v>130</v>
      </c>
      <c r="M22" s="5"/>
      <c r="N22" s="5"/>
      <c r="O22" s="5" t="s">
        <v>136</v>
      </c>
      <c r="P22" s="8" t="str">
        <f t="shared" si="0"/>
        <v>Pass</v>
      </c>
    </row>
    <row r="23" spans="1:16" ht="105" outlineLevel="1" x14ac:dyDescent="0.25">
      <c r="A23" s="7">
        <f>ROW(D23)-COUNTBLANK($D$3:D23)-2</f>
        <v>17</v>
      </c>
      <c r="B23" s="5" t="str">
        <f>"TC_ID_API_"&amp;ROW(D23)-COUNTBLANK($D$3:D23)-2</f>
        <v>TC_ID_API_17</v>
      </c>
      <c r="C23" s="5" t="s">
        <v>143</v>
      </c>
      <c r="D23" s="5" t="s">
        <v>177</v>
      </c>
      <c r="E23" s="5" t="s">
        <v>30</v>
      </c>
      <c r="F23" s="5" t="s">
        <v>188</v>
      </c>
      <c r="G23" s="5" t="s">
        <v>57</v>
      </c>
      <c r="H23" s="5" t="s">
        <v>32</v>
      </c>
      <c r="I23" s="5" t="s">
        <v>31</v>
      </c>
      <c r="J23" s="5" t="s">
        <v>53</v>
      </c>
      <c r="K23" s="5" t="s">
        <v>136</v>
      </c>
      <c r="L23" s="5" t="s">
        <v>130</v>
      </c>
      <c r="M23" s="5"/>
      <c r="N23" s="5"/>
      <c r="O23" s="5" t="s">
        <v>136</v>
      </c>
      <c r="P23" s="8" t="str">
        <f t="shared" si="0"/>
        <v>Pass</v>
      </c>
    </row>
    <row r="24" spans="1:16" ht="105" outlineLevel="1" x14ac:dyDescent="0.25">
      <c r="A24" s="7">
        <f>ROW(D24)-COUNTBLANK($D$3:D24)-2</f>
        <v>18</v>
      </c>
      <c r="B24" s="5" t="str">
        <f>"TC_ID_API_"&amp;ROW(D24)-COUNTBLANK($D$3:D24)-2</f>
        <v>TC_ID_API_18</v>
      </c>
      <c r="C24" s="5" t="s">
        <v>143</v>
      </c>
      <c r="D24" s="5" t="s">
        <v>178</v>
      </c>
      <c r="E24" s="5" t="s">
        <v>30</v>
      </c>
      <c r="F24" s="5" t="s">
        <v>189</v>
      </c>
      <c r="G24" s="5" t="s">
        <v>57</v>
      </c>
      <c r="H24" s="5" t="s">
        <v>32</v>
      </c>
      <c r="I24" s="5" t="s">
        <v>31</v>
      </c>
      <c r="J24" s="5" t="s">
        <v>54</v>
      </c>
      <c r="K24" s="5" t="s">
        <v>136</v>
      </c>
      <c r="L24" s="5" t="s">
        <v>130</v>
      </c>
      <c r="M24" s="5"/>
      <c r="N24" s="5"/>
      <c r="O24" s="5" t="s">
        <v>136</v>
      </c>
      <c r="P24" s="8" t="str">
        <f t="shared" si="0"/>
        <v>Pass</v>
      </c>
    </row>
    <row r="25" spans="1:16" ht="105" outlineLevel="1" x14ac:dyDescent="0.25">
      <c r="A25" s="7">
        <f>ROW(D25)-COUNTBLANK($D$3:D25)-2</f>
        <v>19</v>
      </c>
      <c r="B25" s="5" t="str">
        <f>"TC_ID_API_"&amp;ROW(D25)-COUNTBLANK($D$3:D25)-2</f>
        <v>TC_ID_API_19</v>
      </c>
      <c r="C25" s="5" t="s">
        <v>143</v>
      </c>
      <c r="D25" s="5" t="s">
        <v>179</v>
      </c>
      <c r="E25" s="5" t="s">
        <v>30</v>
      </c>
      <c r="F25" s="5" t="s">
        <v>190</v>
      </c>
      <c r="G25" s="5" t="s">
        <v>57</v>
      </c>
      <c r="H25" s="5" t="s">
        <v>32</v>
      </c>
      <c r="I25" s="5" t="s">
        <v>31</v>
      </c>
      <c r="J25" s="5" t="s">
        <v>56</v>
      </c>
      <c r="K25" s="5" t="s">
        <v>136</v>
      </c>
      <c r="L25" s="5" t="s">
        <v>130</v>
      </c>
      <c r="M25" s="5"/>
      <c r="N25" s="5"/>
      <c r="O25" s="5" t="s">
        <v>136</v>
      </c>
      <c r="P25" s="8" t="str">
        <f t="shared" si="0"/>
        <v>Pass</v>
      </c>
    </row>
    <row r="26" spans="1:16" ht="105" outlineLevel="1" x14ac:dyDescent="0.25">
      <c r="A26" s="7">
        <f>ROW(D26)-COUNTBLANK($D$3:D26)-2</f>
        <v>20</v>
      </c>
      <c r="B26" s="5" t="str">
        <f>"TC_ID_API_"&amp;ROW(D26)-COUNTBLANK($D$3:D26)-2</f>
        <v>TC_ID_API_20</v>
      </c>
      <c r="C26" s="5" t="s">
        <v>143</v>
      </c>
      <c r="D26" s="5" t="s">
        <v>180</v>
      </c>
      <c r="E26" s="5" t="s">
        <v>30</v>
      </c>
      <c r="F26" s="5" t="s">
        <v>191</v>
      </c>
      <c r="G26" s="5" t="s">
        <v>57</v>
      </c>
      <c r="H26" s="5" t="s">
        <v>32</v>
      </c>
      <c r="I26" s="5" t="s">
        <v>31</v>
      </c>
      <c r="J26" s="5" t="s">
        <v>62</v>
      </c>
      <c r="K26" s="5" t="s">
        <v>136</v>
      </c>
      <c r="L26" s="5" t="s">
        <v>130</v>
      </c>
      <c r="M26" s="5"/>
      <c r="N26" s="5"/>
      <c r="O26" s="5" t="s">
        <v>136</v>
      </c>
      <c r="P26" s="8" t="str">
        <f t="shared" si="0"/>
        <v>Pass</v>
      </c>
    </row>
    <row r="27" spans="1:16" ht="105" outlineLevel="1" x14ac:dyDescent="0.25">
      <c r="A27" s="7">
        <f>ROW(D27)-COUNTBLANK($D$3:D27)-2</f>
        <v>21</v>
      </c>
      <c r="B27" s="5" t="str">
        <f>"TC_ID_API_"&amp;ROW(D27)-COUNTBLANK($D$3:D27)-2</f>
        <v>TC_ID_API_21</v>
      </c>
      <c r="C27" s="5" t="s">
        <v>143</v>
      </c>
      <c r="D27" s="5" t="s">
        <v>181</v>
      </c>
      <c r="E27" s="5" t="s">
        <v>30</v>
      </c>
      <c r="F27" s="5" t="s">
        <v>192</v>
      </c>
      <c r="G27" s="5" t="s">
        <v>57</v>
      </c>
      <c r="H27" s="5" t="s">
        <v>32</v>
      </c>
      <c r="I27" s="5" t="s">
        <v>31</v>
      </c>
      <c r="J27" s="5" t="s">
        <v>67</v>
      </c>
      <c r="K27" s="5" t="s">
        <v>136</v>
      </c>
      <c r="L27" s="5" t="s">
        <v>130</v>
      </c>
      <c r="M27" s="5"/>
      <c r="N27" s="5"/>
      <c r="O27" s="5" t="s">
        <v>136</v>
      </c>
      <c r="P27" s="8" t="str">
        <f t="shared" si="0"/>
        <v>Pass</v>
      </c>
    </row>
    <row r="28" spans="1:16" ht="105" outlineLevel="1" x14ac:dyDescent="0.25">
      <c r="A28" s="7">
        <f>ROW(D28)-COUNTBLANK($D$3:D28)-2</f>
        <v>22</v>
      </c>
      <c r="B28" s="5" t="str">
        <f>"TC_ID_API_"&amp;ROW(D28)-COUNTBLANK($D$3:D28)-2</f>
        <v>TC_ID_API_22</v>
      </c>
      <c r="C28" s="5" t="s">
        <v>143</v>
      </c>
      <c r="D28" s="5" t="s">
        <v>182</v>
      </c>
      <c r="E28" s="5" t="s">
        <v>30</v>
      </c>
      <c r="F28" s="5" t="s">
        <v>193</v>
      </c>
      <c r="G28" s="5" t="s">
        <v>57</v>
      </c>
      <c r="H28" s="5" t="s">
        <v>32</v>
      </c>
      <c r="I28" s="5" t="s">
        <v>31</v>
      </c>
      <c r="J28" s="5" t="s">
        <v>68</v>
      </c>
      <c r="K28" s="5" t="s">
        <v>136</v>
      </c>
      <c r="L28" s="5" t="s">
        <v>131</v>
      </c>
      <c r="M28" s="5"/>
      <c r="N28" s="5"/>
      <c r="O28" s="5" t="s">
        <v>136</v>
      </c>
      <c r="P28" s="8" t="str">
        <f t="shared" si="0"/>
        <v>Fail</v>
      </c>
    </row>
    <row r="29" spans="1:16" ht="105" outlineLevel="1" x14ac:dyDescent="0.25">
      <c r="A29" s="7">
        <f>ROW(D29)-COUNTBLANK($D$3:D29)-2</f>
        <v>23</v>
      </c>
      <c r="B29" s="5" t="str">
        <f>"TC_ID_API_"&amp;ROW(D29)-COUNTBLANK($D$3:D29)-2</f>
        <v>TC_ID_API_23</v>
      </c>
      <c r="C29" s="5" t="s">
        <v>143</v>
      </c>
      <c r="D29" s="5" t="s">
        <v>183</v>
      </c>
      <c r="E29" s="5" t="s">
        <v>30</v>
      </c>
      <c r="F29" s="5" t="s">
        <v>194</v>
      </c>
      <c r="G29" s="5" t="s">
        <v>57</v>
      </c>
      <c r="H29" s="5" t="s">
        <v>32</v>
      </c>
      <c r="I29" s="5" t="s">
        <v>31</v>
      </c>
      <c r="J29" s="5" t="s">
        <v>69</v>
      </c>
      <c r="K29" s="5" t="s">
        <v>136</v>
      </c>
      <c r="L29" s="5" t="s">
        <v>131</v>
      </c>
      <c r="M29" s="5"/>
      <c r="N29" s="5"/>
      <c r="O29" s="5" t="s">
        <v>136</v>
      </c>
      <c r="P29" s="8" t="str">
        <f t="shared" si="0"/>
        <v>Fail</v>
      </c>
    </row>
    <row r="30" spans="1:16" ht="105" outlineLevel="1" x14ac:dyDescent="0.25">
      <c r="A30" s="7">
        <f>ROW(D30)-COUNTBLANK($D$3:D30)-2</f>
        <v>24</v>
      </c>
      <c r="B30" s="5" t="str">
        <f>"TC_ID_API_"&amp;ROW(D30)-COUNTBLANK($D$3:D30)-2</f>
        <v>TC_ID_API_24</v>
      </c>
      <c r="C30" s="5" t="s">
        <v>143</v>
      </c>
      <c r="D30" s="5" t="s">
        <v>184</v>
      </c>
      <c r="E30" s="5" t="s">
        <v>30</v>
      </c>
      <c r="F30" s="5" t="s">
        <v>196</v>
      </c>
      <c r="G30" s="5" t="s">
        <v>57</v>
      </c>
      <c r="H30" s="5" t="s">
        <v>32</v>
      </c>
      <c r="I30" s="5" t="s">
        <v>31</v>
      </c>
      <c r="J30" s="5" t="s">
        <v>70</v>
      </c>
      <c r="K30" s="5" t="s">
        <v>136</v>
      </c>
      <c r="L30" s="5" t="s">
        <v>131</v>
      </c>
      <c r="M30" s="5"/>
      <c r="N30" s="5"/>
      <c r="O30" s="5" t="s">
        <v>136</v>
      </c>
      <c r="P30" s="8" t="str">
        <f t="shared" si="0"/>
        <v>Fail</v>
      </c>
    </row>
  </sheetData>
  <mergeCells count="13">
    <mergeCell ref="O1:P1"/>
    <mergeCell ref="G1:G2"/>
    <mergeCell ref="H1:H2"/>
    <mergeCell ref="I1:I2"/>
    <mergeCell ref="J1:J2"/>
    <mergeCell ref="K1:L1"/>
    <mergeCell ref="M1:N1"/>
    <mergeCell ref="F1:F2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P1:P2 P14:P16 P5:P12 P18:P1048576">
      <formula1>"Todo, Pass, Fail, Pending, Un-executed"</formula1>
    </dataValidation>
    <dataValidation type="list" allowBlank="1" showInputMessage="1" showErrorMessage="1" sqref="L1:L2 L5:L12 L14:L16 L18:L1048576">
      <formula1>"Todo, Pass, Fail, Pending,Un-executed"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Website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2022-02-19T14:42:57Z</dcterms:created>
  <dcterms:modified xsi:type="dcterms:W3CDTF">2022-02-26T14:48:44Z</dcterms:modified>
</cp:coreProperties>
</file>