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ap\"/>
    </mc:Choice>
  </mc:AlternateContent>
  <xr:revisionPtr revIDLastSave="0" documentId="13_ncr:1_{68A5B3A9-F92C-4DD9-8827-8D7B7E85682F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bw" sheetId="1" r:id="rId1"/>
  </sheets>
  <calcPr calcId="191029"/>
</workbook>
</file>

<file path=xl/calcChain.xml><?xml version="1.0" encoding="utf-8"?>
<calcChain xmlns="http://schemas.openxmlformats.org/spreadsheetml/2006/main">
  <c r="M58" i="1" l="1"/>
  <c r="M52" i="1"/>
  <c r="M53" i="1"/>
  <c r="M57" i="1"/>
  <c r="M56" i="1"/>
  <c r="M55" i="1"/>
  <c r="M54" i="1"/>
  <c r="E109" i="1" l="1"/>
  <c r="N31" i="1"/>
  <c r="N29" i="1"/>
  <c r="N27" i="1"/>
  <c r="N26" i="1"/>
  <c r="N20" i="1"/>
  <c r="N18" i="1"/>
  <c r="N17" i="1"/>
  <c r="N15" i="1"/>
  <c r="N11" i="1"/>
  <c r="N9" i="1"/>
  <c r="N6" i="1"/>
  <c r="N4" i="1"/>
  <c r="N3" i="1"/>
  <c r="E102" i="1"/>
  <c r="E97" i="1"/>
  <c r="E93" i="1"/>
  <c r="E92" i="1"/>
  <c r="E88" i="1"/>
  <c r="E68" i="1"/>
  <c r="E60" i="1"/>
  <c r="E48" i="1"/>
  <c r="E44" i="1"/>
  <c r="E40" i="1"/>
  <c r="E29" i="1"/>
  <c r="E26" i="1"/>
  <c r="E24" i="1"/>
  <c r="E9" i="1"/>
  <c r="E5" i="1"/>
</calcChain>
</file>

<file path=xl/sharedStrings.xml><?xml version="1.0" encoding="utf-8"?>
<sst xmlns="http://schemas.openxmlformats.org/spreadsheetml/2006/main" count="185" uniqueCount="180">
  <si>
    <t>AIMchat1.pcapng</t>
  </si>
  <si>
    <t>AIMchat2.pcapng</t>
  </si>
  <si>
    <t>aim_chat_3a.pcap</t>
  </si>
  <si>
    <t>aim_chat_3b.pcap</t>
  </si>
  <si>
    <t>email1a.pcap</t>
  </si>
  <si>
    <t>email1b.pcap</t>
  </si>
  <si>
    <t>email2a.pcap</t>
  </si>
  <si>
    <t>email2b.pcap</t>
  </si>
  <si>
    <t>facebookchat1.pcapng</t>
  </si>
  <si>
    <t>facebookchat2.pcapng</t>
  </si>
  <si>
    <t>facebookchat3.pcapng</t>
  </si>
  <si>
    <t>facebook_audio1a.pcap</t>
  </si>
  <si>
    <t>facebook_audio1b.pcapng</t>
  </si>
  <si>
    <t>facebook_audio2a.pcap</t>
  </si>
  <si>
    <t>facebook_audio2b.pcapng</t>
  </si>
  <si>
    <t>facebook_audio3.pcapng</t>
  </si>
  <si>
    <t>facebook_audio4.pcapng</t>
  </si>
  <si>
    <t>facebook_chat_4a.pcap</t>
  </si>
  <si>
    <t>facebook_chat_4b.pcap</t>
  </si>
  <si>
    <t>facebook_video1a.pcap</t>
  </si>
  <si>
    <t>facebook_video1b.pcapng</t>
  </si>
  <si>
    <t>facebook_video2a.pcap</t>
  </si>
  <si>
    <t>facebook_video2b.pcapng</t>
  </si>
  <si>
    <t>ftps_up_2a.pcap</t>
  </si>
  <si>
    <t>ftps_up_2b.pcap</t>
  </si>
  <si>
    <t>gmailchat1.pcapng</t>
  </si>
  <si>
    <t>gmailchat2.pcapng</t>
  </si>
  <si>
    <t>gmailchat3.pcapng</t>
  </si>
  <si>
    <t>hangouts_audio1a.pcap</t>
  </si>
  <si>
    <t>hangouts_audio1b.pcapng</t>
  </si>
  <si>
    <t>hangouts_audio2a.pcap</t>
  </si>
  <si>
    <t>hangouts_audio2b.pcapng</t>
  </si>
  <si>
    <t>hangouts_audio3.pcapng</t>
  </si>
  <si>
    <t>hangouts_audio4.pcapng</t>
  </si>
  <si>
    <t>hangouts_chat_4a.pcap</t>
  </si>
  <si>
    <t>hangouts_video1b.pcapng</t>
  </si>
  <si>
    <t>hangouts_video2a.pcap</t>
  </si>
  <si>
    <t>hangouts_video2b.pcapng</t>
  </si>
  <si>
    <t>hangout_chat_4b.pcap</t>
  </si>
  <si>
    <t>ICQchat1.pcapng</t>
  </si>
  <si>
    <t>ICQchat2.pcapng</t>
  </si>
  <si>
    <t>icq_chat_3a.pcap</t>
  </si>
  <si>
    <t>icq_chat_3b.pcap</t>
  </si>
  <si>
    <t>netflix1.pcap</t>
  </si>
  <si>
    <t>netflix2.pcap</t>
  </si>
  <si>
    <t>netflix3.pcap</t>
  </si>
  <si>
    <t>netflix4.pcap</t>
  </si>
  <si>
    <t>scp1.pcapng</t>
  </si>
  <si>
    <t>scpDown1.pcap</t>
  </si>
  <si>
    <t>scpDown2.pcap</t>
  </si>
  <si>
    <t>scpDown3.pcap</t>
  </si>
  <si>
    <t>scpDown4.pcap</t>
  </si>
  <si>
    <t>scpDown5.pcap</t>
  </si>
  <si>
    <t>scpDown6.pcap</t>
  </si>
  <si>
    <t>scpUp1.pcap</t>
  </si>
  <si>
    <t>scpUp2.pcap</t>
  </si>
  <si>
    <t>scpUp3.pcap</t>
  </si>
  <si>
    <t>scpUp5.pcap</t>
  </si>
  <si>
    <t>scpUp6.pcap</t>
  </si>
  <si>
    <t>sftp1.pcapng</t>
  </si>
  <si>
    <t>sftpDown1.pcap</t>
  </si>
  <si>
    <t>sftpDown2.pcap</t>
  </si>
  <si>
    <t>sftpUp1.pcap</t>
  </si>
  <si>
    <t>sftp_down_3a.pcap</t>
  </si>
  <si>
    <t>sftp_down_3b.pcap</t>
  </si>
  <si>
    <t>sftp_up_2a.pcap</t>
  </si>
  <si>
    <t>sftp_up_2b.pcap</t>
  </si>
  <si>
    <t>skype_audio1a.pcap</t>
  </si>
  <si>
    <t>skype_audio1b.pcapng</t>
  </si>
  <si>
    <t>skype_audio2a.pcap</t>
  </si>
  <si>
    <t>skype_audio2b.pcapng</t>
  </si>
  <si>
    <t>skype_audio3.pcapng</t>
  </si>
  <si>
    <t>skype_audio4.pcapng</t>
  </si>
  <si>
    <t>skype_chat1a.pcap</t>
  </si>
  <si>
    <t>skype_chat1b.pcap</t>
  </si>
  <si>
    <t>skype_file1.pcap</t>
  </si>
  <si>
    <t>skype_file2.pcap</t>
  </si>
  <si>
    <t>skype_file3.pcap</t>
  </si>
  <si>
    <t>skype_file4.pcapng</t>
  </si>
  <si>
    <t>skype_file5.pcapng</t>
  </si>
  <si>
    <t>skype_file6.pcapng</t>
  </si>
  <si>
    <t>skype_file7.pcapng</t>
  </si>
  <si>
    <t>skype_file8.pcapng</t>
  </si>
  <si>
    <t>skype_video1a.pcap</t>
  </si>
  <si>
    <t>skype_video1b.pcapng</t>
  </si>
  <si>
    <t>skype_video2a.pcap</t>
  </si>
  <si>
    <t>skype_video2b.pcapng</t>
  </si>
  <si>
    <t>spotify1.pcap</t>
  </si>
  <si>
    <t>spotify2.pcap</t>
  </si>
  <si>
    <t>spotify3.pcap</t>
  </si>
  <si>
    <t>spotify4.pcap</t>
  </si>
  <si>
    <t>Torrent01.pcapng</t>
  </si>
  <si>
    <t>vimeo1.pcap</t>
  </si>
  <si>
    <t>vimeo2.pcap</t>
  </si>
  <si>
    <t>vimeo3.pcap</t>
  </si>
  <si>
    <t>vimeo4.pcap</t>
  </si>
  <si>
    <t>voipbuster1b.pcapng</t>
  </si>
  <si>
    <t>voipbuster2b.pcapng</t>
  </si>
  <si>
    <t>voipbuster3b.pcapng</t>
  </si>
  <si>
    <t>voipbuster_4a.pcap</t>
  </si>
  <si>
    <t>voipbuster_4b.pcap</t>
  </si>
  <si>
    <t>vpn_aim_chat1a.pcap</t>
  </si>
  <si>
    <t>vpn_aim_chat1b.pcap</t>
  </si>
  <si>
    <t>vpn_bittorrent.pcap</t>
  </si>
  <si>
    <t>vpn_email2a.pcap</t>
  </si>
  <si>
    <t>vpn_email2b.pcap</t>
  </si>
  <si>
    <t>vpn_facebook_audio2.pcap</t>
  </si>
  <si>
    <t>vpn_facebook_chat1a.pcap</t>
  </si>
  <si>
    <t>vpn_facebook_chat1b.pcap</t>
  </si>
  <si>
    <t>vpn_ftps_A.pcap</t>
  </si>
  <si>
    <t>vpn_ftps_B.pcap</t>
  </si>
  <si>
    <t>vpn_hangouts_audio1.pcap</t>
  </si>
  <si>
    <t>vpn_hangouts_audio2.pcap</t>
  </si>
  <si>
    <t>vpn_hangouts_chat1a.pcap</t>
  </si>
  <si>
    <t>vpn_hangouts_chat1b.pcap</t>
  </si>
  <si>
    <t>vpn_icq_chat1a.pcap</t>
  </si>
  <si>
    <t>vpn_icq_chat1b.pcap</t>
  </si>
  <si>
    <t>vpn_netflix_A.pcap</t>
  </si>
  <si>
    <t>vpn_sftp_A.pcap</t>
  </si>
  <si>
    <t>vpn_sftp_B.pcap</t>
  </si>
  <si>
    <t>vpn_skype_audio1.pcap</t>
  </si>
  <si>
    <t>vpn_skype_audio2.pcap</t>
  </si>
  <si>
    <t>vpn_skype_chat1a.pcap</t>
  </si>
  <si>
    <t>vpn_skype_chat1b.pcap</t>
  </si>
  <si>
    <t>vpn_skype_files1a.pcap</t>
  </si>
  <si>
    <t>vpn_skype_files1b.pcap</t>
  </si>
  <si>
    <t>vpn_spotify_A.pcap</t>
  </si>
  <si>
    <t>vpn_vimeo_A.pcap</t>
  </si>
  <si>
    <t>vpn_vimeo_B.pcap</t>
  </si>
  <si>
    <t>vpn_voipbuster1a.pcap</t>
  </si>
  <si>
    <t>vpn_voipbuster1b.pcap</t>
  </si>
  <si>
    <t>vpn_youtube_A.pcap</t>
  </si>
  <si>
    <t>youtube1.pcap</t>
  </si>
  <si>
    <t>youtube2.pcap</t>
  </si>
  <si>
    <t>youtube3.pcap</t>
  </si>
  <si>
    <t>youtube4.pcap</t>
  </si>
  <si>
    <t>youtube5.pcap</t>
  </si>
  <si>
    <t>youtube6.pcap</t>
  </si>
  <si>
    <t>youtubeHTML5_1.pcap</t>
  </si>
  <si>
    <t>bw</t>
    <phoneticPr fontId="18" type="noConversion"/>
  </si>
  <si>
    <t>sum</t>
    <phoneticPr fontId="18" type="noConversion"/>
  </si>
  <si>
    <t>time</t>
    <phoneticPr fontId="18" type="noConversion"/>
  </si>
  <si>
    <t>Chat</t>
  </si>
  <si>
    <t>Email</t>
  </si>
  <si>
    <t>Email, Gmail</t>
  </si>
  <si>
    <t>File Transfer</t>
  </si>
  <si>
    <t>FTPS, SCP, SFTP</t>
  </si>
  <si>
    <t>Streaming</t>
  </si>
  <si>
    <t>Netflix, Vimeo, YouTube</t>
  </si>
  <si>
    <t>P2P</t>
  </si>
  <si>
    <t>Torrent</t>
  </si>
  <si>
    <t>VoIP</t>
  </si>
  <si>
    <t>Browser</t>
  </si>
  <si>
    <t>Facebook, TOR</t>
  </si>
  <si>
    <t>torFacebook.pcap</t>
  </si>
  <si>
    <t>torGoogle.pcap</t>
  </si>
  <si>
    <t>torTwitter.pcap</t>
  </si>
  <si>
    <t>torVimeo1.pcap</t>
  </si>
  <si>
    <t>torVimeo2.pcap</t>
  </si>
  <si>
    <t>torVimeo3.pcap</t>
  </si>
  <si>
    <t>torYoutube1.pcap</t>
  </si>
  <si>
    <t>torYoutube2.pcap</t>
  </si>
  <si>
    <t>torYoutube3.pcap</t>
  </si>
  <si>
    <t>AIM</t>
  </si>
  <si>
    <t>ICQ</t>
  </si>
  <si>
    <t>Gmail</t>
  </si>
  <si>
    <t>FTPS</t>
  </si>
  <si>
    <t>SCP</t>
  </si>
  <si>
    <t>SFTP</t>
  </si>
  <si>
    <t>Netflix</t>
  </si>
  <si>
    <t>Vimeo</t>
  </si>
  <si>
    <t>YouTube</t>
  </si>
  <si>
    <t>Hangouts</t>
  </si>
  <si>
    <t>Skype</t>
  </si>
  <si>
    <t>Spotify</t>
  </si>
  <si>
    <t>Voipbuster</t>
  </si>
  <si>
    <t>Facebook</t>
  </si>
  <si>
    <t>Tor</t>
  </si>
  <si>
    <t>AIM,  ICQ</t>
    <phoneticPr fontId="18" type="noConversion"/>
  </si>
  <si>
    <t>Hangouts, Skype, Spotify, Voipbuster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</si>
</sst>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tabSelected="1" topLeftCell="A25" workbookViewId="0">
      <selection activeCell="I49" sqref="I49"/>
    </sheetView>
  </sheetViews>
  <sheetFormatPr defaultRowHeight="16.5" x14ac:dyDescent="0.25"/>
  <cols>
    <col min="1" max="1" width="32.875" customWidth="1"/>
    <col min="2" max="4" width="16.625" customWidth="1"/>
    <col min="13" max="13" width="9.5" bestFit="1" customWidth="1"/>
  </cols>
  <sheetData>
    <row r="1" spans="1:14" x14ac:dyDescent="0.25">
      <c r="B1" t="s">
        <v>139</v>
      </c>
      <c r="C1" t="s">
        <v>140</v>
      </c>
      <c r="D1" t="s">
        <v>141</v>
      </c>
      <c r="K1" t="s">
        <v>139</v>
      </c>
      <c r="L1" t="s">
        <v>140</v>
      </c>
      <c r="M1" t="s">
        <v>141</v>
      </c>
    </row>
    <row r="2" spans="1:14" x14ac:dyDescent="0.25">
      <c r="A2" t="s">
        <v>0</v>
      </c>
      <c r="B2">
        <v>143.63586973774201</v>
      </c>
      <c r="C2">
        <v>53678</v>
      </c>
      <c r="D2">
        <v>373.70887994766201</v>
      </c>
      <c r="J2" t="s">
        <v>101</v>
      </c>
      <c r="K2">
        <v>155.09070414840701</v>
      </c>
      <c r="L2">
        <v>159705</v>
      </c>
      <c r="M2">
        <v>1029.75224</v>
      </c>
    </row>
    <row r="3" spans="1:14" x14ac:dyDescent="0.25">
      <c r="A3" t="s">
        <v>1</v>
      </c>
      <c r="B3">
        <v>238.81753489243701</v>
      </c>
      <c r="C3">
        <v>54128</v>
      </c>
      <c r="D3">
        <v>226.650023937225</v>
      </c>
      <c r="J3" t="s">
        <v>102</v>
      </c>
      <c r="K3">
        <v>165.720696910984</v>
      </c>
      <c r="L3">
        <v>169909</v>
      </c>
      <c r="M3">
        <v>1025.273265</v>
      </c>
      <c r="N3">
        <f>MEDIAN(K2:K3)</f>
        <v>160.40570052969551</v>
      </c>
    </row>
    <row r="4" spans="1:14" x14ac:dyDescent="0.25">
      <c r="A4" t="s">
        <v>2</v>
      </c>
      <c r="B4">
        <v>1165.9377197926699</v>
      </c>
      <c r="C4">
        <v>746226</v>
      </c>
      <c r="D4">
        <v>640.02217900000005</v>
      </c>
      <c r="J4" t="s">
        <v>103</v>
      </c>
      <c r="K4">
        <v>1655322.01336121</v>
      </c>
      <c r="L4">
        <v>369433883</v>
      </c>
      <c r="M4">
        <v>223.17946599999999</v>
      </c>
      <c r="N4">
        <f>MEDIAN(K4)</f>
        <v>1655322.01336121</v>
      </c>
    </row>
    <row r="5" spans="1:14" x14ac:dyDescent="0.25">
      <c r="A5" t="s">
        <v>3</v>
      </c>
      <c r="B5">
        <v>624.602962035156</v>
      </c>
      <c r="C5">
        <v>401388</v>
      </c>
      <c r="D5">
        <v>642.62903700000004</v>
      </c>
      <c r="E5">
        <f>MEDIAN(B2:B5)</f>
        <v>431.71024846379646</v>
      </c>
      <c r="J5" t="s">
        <v>104</v>
      </c>
      <c r="K5">
        <v>404.87622711825702</v>
      </c>
      <c r="L5">
        <v>515712</v>
      </c>
      <c r="M5">
        <v>1273.7522369999999</v>
      </c>
    </row>
    <row r="6" spans="1:14" x14ac:dyDescent="0.25">
      <c r="A6" t="s">
        <v>4</v>
      </c>
      <c r="B6">
        <v>4485.5747923291501</v>
      </c>
      <c r="C6">
        <v>2718729</v>
      </c>
      <c r="D6">
        <v>606.10493099999997</v>
      </c>
      <c r="J6" t="s">
        <v>105</v>
      </c>
      <c r="K6">
        <v>6017.1620688089497</v>
      </c>
      <c r="L6">
        <v>7324138</v>
      </c>
      <c r="M6">
        <v>1217.208032</v>
      </c>
      <c r="N6">
        <f>MEDIAN(K5:K6)</f>
        <v>3211.0191479636032</v>
      </c>
    </row>
    <row r="7" spans="1:14" x14ac:dyDescent="0.25">
      <c r="A7" t="s">
        <v>5</v>
      </c>
      <c r="B7">
        <v>4533.3520784868597</v>
      </c>
      <c r="C7">
        <v>2736805</v>
      </c>
      <c r="D7">
        <v>603.70448899999997</v>
      </c>
      <c r="J7" t="s">
        <v>106</v>
      </c>
      <c r="K7">
        <v>1508.5101328836099</v>
      </c>
      <c r="L7">
        <v>6260390</v>
      </c>
      <c r="M7">
        <v>4150.048358</v>
      </c>
    </row>
    <row r="8" spans="1:14" x14ac:dyDescent="0.25">
      <c r="A8" t="s">
        <v>6</v>
      </c>
      <c r="B8">
        <v>131.356202805935</v>
      </c>
      <c r="C8">
        <v>737400</v>
      </c>
      <c r="D8">
        <v>5613.7432740000004</v>
      </c>
      <c r="J8" t="s">
        <v>107</v>
      </c>
      <c r="K8">
        <v>3011.6079253532598</v>
      </c>
      <c r="L8">
        <v>3255477</v>
      </c>
      <c r="M8">
        <v>1080.976369</v>
      </c>
    </row>
    <row r="9" spans="1:14" x14ac:dyDescent="0.25">
      <c r="A9" t="s">
        <v>7</v>
      </c>
      <c r="B9">
        <v>150.12696491048001</v>
      </c>
      <c r="C9">
        <v>844539</v>
      </c>
      <c r="D9">
        <v>5625.4983940000002</v>
      </c>
      <c r="E9">
        <f>MEDIAN(B6:B9)</f>
        <v>2317.8508786198154</v>
      </c>
      <c r="J9" t="s">
        <v>108</v>
      </c>
      <c r="K9">
        <v>2363.65031543736</v>
      </c>
      <c r="L9">
        <v>2473188</v>
      </c>
      <c r="M9">
        <v>1046.3425930000001</v>
      </c>
      <c r="N9">
        <f>MEDIAN(K7:K9)</f>
        <v>2363.65031543736</v>
      </c>
    </row>
    <row r="10" spans="1:14" x14ac:dyDescent="0.25">
      <c r="A10" t="s">
        <v>8</v>
      </c>
      <c r="B10">
        <v>7085.1683754998603</v>
      </c>
      <c r="C10">
        <v>417595</v>
      </c>
      <c r="D10">
        <v>58.939319133758502</v>
      </c>
      <c r="J10" t="s">
        <v>109</v>
      </c>
      <c r="K10">
        <v>255654.35127528899</v>
      </c>
      <c r="L10">
        <v>92739241</v>
      </c>
      <c r="M10">
        <v>362.75244500000002</v>
      </c>
    </row>
    <row r="11" spans="1:14" x14ac:dyDescent="0.25">
      <c r="A11" t="s">
        <v>9</v>
      </c>
      <c r="B11">
        <v>1466.9176691735299</v>
      </c>
      <c r="C11">
        <v>158190</v>
      </c>
      <c r="D11">
        <v>107.838362932205</v>
      </c>
      <c r="J11" t="s">
        <v>110</v>
      </c>
      <c r="K11">
        <v>416234.71285884402</v>
      </c>
      <c r="L11">
        <v>81216446</v>
      </c>
      <c r="M11">
        <v>195.12175099999999</v>
      </c>
      <c r="N11">
        <f>MEDIAN(K10:K11)</f>
        <v>335944.53206706652</v>
      </c>
    </row>
    <row r="12" spans="1:14" x14ac:dyDescent="0.25">
      <c r="A12" t="s">
        <v>10</v>
      </c>
      <c r="B12">
        <v>2747.6900346510201</v>
      </c>
      <c r="C12">
        <v>603889</v>
      </c>
      <c r="D12">
        <v>219.78061294555599</v>
      </c>
      <c r="J12" t="s">
        <v>111</v>
      </c>
      <c r="K12">
        <v>18770.219211400101</v>
      </c>
      <c r="L12">
        <v>64723368</v>
      </c>
      <c r="M12">
        <v>3448.1945719999999</v>
      </c>
    </row>
    <row r="13" spans="1:14" x14ac:dyDescent="0.25">
      <c r="A13" t="s">
        <v>11</v>
      </c>
      <c r="B13">
        <v>23186.2544915125</v>
      </c>
      <c r="C13">
        <v>7813782</v>
      </c>
      <c r="D13">
        <v>337.00061399999998</v>
      </c>
      <c r="J13" t="s">
        <v>112</v>
      </c>
      <c r="K13">
        <v>17645.395752635799</v>
      </c>
      <c r="L13">
        <v>81798196</v>
      </c>
      <c r="M13">
        <v>4635.6679751872998</v>
      </c>
    </row>
    <row r="14" spans="1:14" x14ac:dyDescent="0.25">
      <c r="A14" t="s">
        <v>12</v>
      </c>
      <c r="B14">
        <v>18736.338533268899</v>
      </c>
      <c r="C14">
        <v>7931622</v>
      </c>
      <c r="D14">
        <v>423.32828187942499</v>
      </c>
      <c r="J14" t="s">
        <v>113</v>
      </c>
      <c r="K14">
        <v>14116.792856539199</v>
      </c>
      <c r="L14">
        <v>13269987</v>
      </c>
      <c r="M14">
        <v>940.01428899999996</v>
      </c>
    </row>
    <row r="15" spans="1:14" x14ac:dyDescent="0.25">
      <c r="A15" t="s">
        <v>13</v>
      </c>
      <c r="B15">
        <v>22998.533301903499</v>
      </c>
      <c r="C15">
        <v>15000843</v>
      </c>
      <c r="D15">
        <v>652.25215900000001</v>
      </c>
      <c r="J15" t="s">
        <v>114</v>
      </c>
      <c r="K15">
        <v>6305.8000352131403</v>
      </c>
      <c r="L15">
        <v>5913636</v>
      </c>
      <c r="M15">
        <v>937.80899599999998</v>
      </c>
      <c r="N15">
        <f>MEDIAN(K12:K15)</f>
        <v>15881.094304587499</v>
      </c>
    </row>
    <row r="16" spans="1:14" x14ac:dyDescent="0.25">
      <c r="A16" t="s">
        <v>14</v>
      </c>
      <c r="B16">
        <v>21155.264363415001</v>
      </c>
      <c r="C16">
        <v>14668287</v>
      </c>
      <c r="D16">
        <v>693.36344599723805</v>
      </c>
      <c r="J16" t="s">
        <v>115</v>
      </c>
      <c r="K16">
        <v>314.16922906599899</v>
      </c>
      <c r="L16">
        <v>419456</v>
      </c>
      <c r="M16">
        <v>1335.1275720000001</v>
      </c>
    </row>
    <row r="17" spans="1:14" x14ac:dyDescent="0.25">
      <c r="A17" t="s">
        <v>15</v>
      </c>
      <c r="B17">
        <v>14319.3568873123</v>
      </c>
      <c r="C17">
        <v>83662278</v>
      </c>
      <c r="D17">
        <v>5842.6002409458097</v>
      </c>
      <c r="J17" t="s">
        <v>116</v>
      </c>
      <c r="K17">
        <v>269.64486302276401</v>
      </c>
      <c r="L17">
        <v>360294</v>
      </c>
      <c r="M17">
        <v>1336.179729</v>
      </c>
      <c r="N17">
        <f>MEDIAN(K16:K17)</f>
        <v>291.9070460443815</v>
      </c>
    </row>
    <row r="18" spans="1:14" x14ac:dyDescent="0.25">
      <c r="A18" t="s">
        <v>16</v>
      </c>
      <c r="B18">
        <v>19673.207705885099</v>
      </c>
      <c r="C18">
        <v>115802334</v>
      </c>
      <c r="D18">
        <v>5886.29651713371</v>
      </c>
      <c r="J18" t="s">
        <v>117</v>
      </c>
      <c r="K18">
        <v>447125.13611676003</v>
      </c>
      <c r="L18">
        <v>792538887</v>
      </c>
      <c r="M18">
        <v>1772.5214329999999</v>
      </c>
      <c r="N18">
        <f>MEDIAN(K18)</f>
        <v>447125.13611676003</v>
      </c>
    </row>
    <row r="19" spans="1:14" x14ac:dyDescent="0.25">
      <c r="A19" t="s">
        <v>17</v>
      </c>
      <c r="B19">
        <v>1361.3405069400601</v>
      </c>
      <c r="C19">
        <v>842896</v>
      </c>
      <c r="D19">
        <v>619.16617900000006</v>
      </c>
      <c r="J19" t="s">
        <v>118</v>
      </c>
      <c r="K19">
        <v>245570.045887051</v>
      </c>
      <c r="L19">
        <v>80821390</v>
      </c>
      <c r="M19">
        <v>329.11746099999999</v>
      </c>
    </row>
    <row r="20" spans="1:14" x14ac:dyDescent="0.25">
      <c r="A20" t="s">
        <v>18</v>
      </c>
      <c r="B20">
        <v>2570.7633709291099</v>
      </c>
      <c r="C20">
        <v>1602477</v>
      </c>
      <c r="D20">
        <v>623.34675300000004</v>
      </c>
      <c r="J20" t="s">
        <v>119</v>
      </c>
      <c r="K20">
        <v>75900.546178155899</v>
      </c>
      <c r="L20">
        <v>17659923</v>
      </c>
      <c r="M20">
        <v>232.67188300000001</v>
      </c>
      <c r="N20">
        <f>MEDIAN(K19:K20)</f>
        <v>160735.29603260345</v>
      </c>
    </row>
    <row r="21" spans="1:14" x14ac:dyDescent="0.25">
      <c r="A21" t="s">
        <v>19</v>
      </c>
      <c r="B21">
        <v>503658.02736055502</v>
      </c>
      <c r="C21">
        <v>144417214</v>
      </c>
      <c r="D21">
        <v>286.736647</v>
      </c>
      <c r="J21" t="s">
        <v>120</v>
      </c>
      <c r="K21">
        <v>11250.655140078499</v>
      </c>
      <c r="L21">
        <v>43521152</v>
      </c>
      <c r="M21">
        <v>3868.3215740000001</v>
      </c>
    </row>
    <row r="22" spans="1:14" x14ac:dyDescent="0.25">
      <c r="A22" t="s">
        <v>20</v>
      </c>
      <c r="B22">
        <v>545422.131701804</v>
      </c>
      <c r="C22">
        <v>86280813</v>
      </c>
      <c r="D22">
        <v>158.19089102744999</v>
      </c>
      <c r="J22" t="s">
        <v>121</v>
      </c>
      <c r="K22">
        <v>11014.4556677891</v>
      </c>
      <c r="L22">
        <v>43378555</v>
      </c>
      <c r="M22">
        <v>3938.3294380000002</v>
      </c>
    </row>
    <row r="23" spans="1:14" x14ac:dyDescent="0.25">
      <c r="A23" t="s">
        <v>21</v>
      </c>
      <c r="B23">
        <v>504831.27999225102</v>
      </c>
      <c r="C23">
        <v>226717602</v>
      </c>
      <c r="D23">
        <v>449.09578900000002</v>
      </c>
      <c r="J23" t="s">
        <v>122</v>
      </c>
      <c r="K23">
        <v>747.48706863960194</v>
      </c>
      <c r="L23">
        <v>737619</v>
      </c>
      <c r="M23">
        <v>986.79834200000005</v>
      </c>
    </row>
    <row r="24" spans="1:14" x14ac:dyDescent="0.25">
      <c r="A24" t="s">
        <v>22</v>
      </c>
      <c r="B24">
        <v>462821.29615053098</v>
      </c>
      <c r="C24">
        <v>226450739</v>
      </c>
      <c r="D24">
        <v>489.28331708908001</v>
      </c>
      <c r="E24">
        <f>MEDIAN(B10:B24)</f>
        <v>19673.207705885099</v>
      </c>
      <c r="J24" t="s">
        <v>123</v>
      </c>
      <c r="K24">
        <v>899.14407386032599</v>
      </c>
      <c r="L24">
        <v>882772</v>
      </c>
      <c r="M24">
        <v>981.79148999999995</v>
      </c>
    </row>
    <row r="25" spans="1:14" x14ac:dyDescent="0.25">
      <c r="A25" t="s">
        <v>23</v>
      </c>
      <c r="B25">
        <v>932497.065852392</v>
      </c>
      <c r="C25">
        <v>88761532</v>
      </c>
      <c r="D25">
        <v>95.186929000000006</v>
      </c>
      <c r="J25" t="s">
        <v>124</v>
      </c>
      <c r="K25">
        <v>2330.2330953165001</v>
      </c>
      <c r="L25">
        <v>8349193</v>
      </c>
      <c r="M25">
        <v>3582.9861900000001</v>
      </c>
    </row>
    <row r="26" spans="1:14" x14ac:dyDescent="0.25">
      <c r="A26" t="s">
        <v>24</v>
      </c>
      <c r="B26">
        <v>953291.85405660595</v>
      </c>
      <c r="C26">
        <v>89268866</v>
      </c>
      <c r="D26">
        <v>93.642745000000005</v>
      </c>
      <c r="E26">
        <f>MEDIAN(B25:B26)</f>
        <v>942894.45995449903</v>
      </c>
      <c r="J26" t="s">
        <v>125</v>
      </c>
      <c r="K26">
        <v>1619.8767140181101</v>
      </c>
      <c r="L26">
        <v>6165581</v>
      </c>
      <c r="M26">
        <v>3806.2038590000002</v>
      </c>
      <c r="N26">
        <f>MEDIAN(K21:K26)</f>
        <v>1975.054904667305</v>
      </c>
    </row>
    <row r="27" spans="1:14" x14ac:dyDescent="0.25">
      <c r="A27" t="s">
        <v>25</v>
      </c>
      <c r="B27">
        <v>5132.7697570423397</v>
      </c>
      <c r="C27">
        <v>725275</v>
      </c>
      <c r="D27">
        <v>141.30285096168501</v>
      </c>
      <c r="J27" t="s">
        <v>126</v>
      </c>
      <c r="K27">
        <v>26162.383446832799</v>
      </c>
      <c r="L27">
        <v>101487107</v>
      </c>
      <c r="M27">
        <v>3879.1231389999998</v>
      </c>
      <c r="N27">
        <f>MEDIAN(K27)</f>
        <v>26162.383446832799</v>
      </c>
    </row>
    <row r="28" spans="1:14" x14ac:dyDescent="0.25">
      <c r="A28" t="s">
        <v>26</v>
      </c>
      <c r="B28">
        <v>5124.6064854707802</v>
      </c>
      <c r="C28">
        <v>1389781</v>
      </c>
      <c r="D28">
        <v>271.19760394096301</v>
      </c>
      <c r="J28" t="s">
        <v>127</v>
      </c>
      <c r="K28">
        <v>92024.308855035095</v>
      </c>
      <c r="L28">
        <v>122936518</v>
      </c>
      <c r="M28">
        <v>1335.9135160000001</v>
      </c>
    </row>
    <row r="29" spans="1:14" x14ac:dyDescent="0.25">
      <c r="A29" t="s">
        <v>27</v>
      </c>
      <c r="B29">
        <v>4205.3210445599398</v>
      </c>
      <c r="C29">
        <v>2891362</v>
      </c>
      <c r="D29">
        <v>687.54845809936501</v>
      </c>
      <c r="E29">
        <f>MEDIAN(B27:B29)</f>
        <v>5124.6064854707802</v>
      </c>
      <c r="J29" t="s">
        <v>128</v>
      </c>
      <c r="K29">
        <v>265618.957726839</v>
      </c>
      <c r="L29">
        <v>251134459</v>
      </c>
      <c r="M29">
        <v>945.46888200000001</v>
      </c>
      <c r="N29">
        <f>MEDIAN(K28:K29)</f>
        <v>178821.63329093705</v>
      </c>
    </row>
    <row r="30" spans="1:14" x14ac:dyDescent="0.25">
      <c r="A30" t="s">
        <v>28</v>
      </c>
      <c r="B30">
        <v>15984.6053035883</v>
      </c>
      <c r="C30">
        <v>15036927</v>
      </c>
      <c r="D30">
        <v>940.71306200000004</v>
      </c>
      <c r="J30" t="s">
        <v>129</v>
      </c>
      <c r="K30">
        <v>12763.2515894075</v>
      </c>
      <c r="L30">
        <v>45945892</v>
      </c>
      <c r="M30">
        <v>3599.8578950000001</v>
      </c>
    </row>
    <row r="31" spans="1:14" x14ac:dyDescent="0.25">
      <c r="A31" t="s">
        <v>29</v>
      </c>
      <c r="B31">
        <v>15647.149356255701</v>
      </c>
      <c r="C31">
        <v>15181298</v>
      </c>
      <c r="D31">
        <v>970.22771716117802</v>
      </c>
      <c r="J31" t="s">
        <v>130</v>
      </c>
      <c r="K31">
        <v>12682.046007757601</v>
      </c>
      <c r="L31">
        <v>45763591</v>
      </c>
      <c r="M31">
        <v>3608.5337469999999</v>
      </c>
      <c r="N31">
        <f>MEDIAN(K30:K31)</f>
        <v>12722.648798582552</v>
      </c>
    </row>
    <row r="32" spans="1:14" x14ac:dyDescent="0.25">
      <c r="A32" t="s">
        <v>30</v>
      </c>
      <c r="B32">
        <v>18275.7176546101</v>
      </c>
      <c r="C32">
        <v>16093653</v>
      </c>
      <c r="D32">
        <v>880.60306600000001</v>
      </c>
      <c r="J32" t="s">
        <v>131</v>
      </c>
      <c r="K32">
        <v>66622.491834170301</v>
      </c>
      <c r="L32">
        <v>178898646</v>
      </c>
      <c r="M32">
        <v>2685.2590030000001</v>
      </c>
    </row>
    <row r="33" spans="1:13" x14ac:dyDescent="0.25">
      <c r="A33" t="s">
        <v>31</v>
      </c>
      <c r="B33">
        <v>15098.4973136882</v>
      </c>
      <c r="C33">
        <v>13720266</v>
      </c>
      <c r="D33">
        <v>908.71731901168801</v>
      </c>
    </row>
    <row r="34" spans="1:13" x14ac:dyDescent="0.25">
      <c r="A34" t="s">
        <v>32</v>
      </c>
      <c r="B34">
        <v>18983.553816250798</v>
      </c>
      <c r="C34">
        <v>96993597</v>
      </c>
      <c r="D34">
        <v>5109.3487520217896</v>
      </c>
      <c r="J34" t="s">
        <v>154</v>
      </c>
      <c r="K34">
        <v>72234.329670000006</v>
      </c>
      <c r="L34">
        <v>21843776</v>
      </c>
      <c r="M34">
        <v>302.401588</v>
      </c>
    </row>
    <row r="35" spans="1:13" x14ac:dyDescent="0.25">
      <c r="A35" t="s">
        <v>33</v>
      </c>
      <c r="B35">
        <v>25479.955919104701</v>
      </c>
      <c r="C35">
        <v>131254362</v>
      </c>
      <c r="D35">
        <v>5151.2790060043299</v>
      </c>
      <c r="J35" t="s">
        <v>155</v>
      </c>
      <c r="K35">
        <v>54465.382530000003</v>
      </c>
      <c r="L35">
        <v>11038342</v>
      </c>
      <c r="M35">
        <v>202.66711599999999</v>
      </c>
    </row>
    <row r="36" spans="1:13" x14ac:dyDescent="0.25">
      <c r="A36" t="s">
        <v>34</v>
      </c>
      <c r="B36">
        <v>4533.75807508459</v>
      </c>
      <c r="C36">
        <v>3037784</v>
      </c>
      <c r="D36">
        <v>670.03663400000005</v>
      </c>
      <c r="J36" t="s">
        <v>156</v>
      </c>
      <c r="K36">
        <v>50909.888850000003</v>
      </c>
      <c r="L36">
        <v>15143259</v>
      </c>
      <c r="M36">
        <v>297.45221099999998</v>
      </c>
    </row>
    <row r="37" spans="1:13" x14ac:dyDescent="0.25">
      <c r="A37" t="s">
        <v>35</v>
      </c>
      <c r="B37">
        <v>400323.24599177099</v>
      </c>
      <c r="C37">
        <v>373936045</v>
      </c>
      <c r="D37">
        <v>934.08526420593205</v>
      </c>
      <c r="J37" t="s">
        <v>157</v>
      </c>
      <c r="K37">
        <v>261603.57380000001</v>
      </c>
      <c r="L37">
        <v>78553185</v>
      </c>
      <c r="M37">
        <v>300.27565700000002</v>
      </c>
    </row>
    <row r="38" spans="1:13" x14ac:dyDescent="0.25">
      <c r="A38" t="s">
        <v>36</v>
      </c>
      <c r="B38">
        <v>532873.01421654795</v>
      </c>
      <c r="C38">
        <v>719600514</v>
      </c>
      <c r="D38">
        <v>1350.416506</v>
      </c>
      <c r="J38" t="s">
        <v>158</v>
      </c>
      <c r="K38">
        <v>530281.57090000005</v>
      </c>
      <c r="L38">
        <v>102316479</v>
      </c>
      <c r="M38">
        <v>192.94745399999999</v>
      </c>
    </row>
    <row r="39" spans="1:13" x14ac:dyDescent="0.25">
      <c r="A39" t="s">
        <v>37</v>
      </c>
      <c r="B39">
        <v>463659.05030327803</v>
      </c>
      <c r="C39">
        <v>637675905</v>
      </c>
      <c r="D39">
        <v>1375.3121061325</v>
      </c>
      <c r="J39" t="s">
        <v>159</v>
      </c>
      <c r="K39">
        <v>180074.3242</v>
      </c>
      <c r="L39">
        <v>37306966</v>
      </c>
      <c r="M39">
        <v>207.175377</v>
      </c>
    </row>
    <row r="40" spans="1:13" x14ac:dyDescent="0.25">
      <c r="A40" t="s">
        <v>38</v>
      </c>
      <c r="B40">
        <v>3873.5128542437201</v>
      </c>
      <c r="C40">
        <v>2591103</v>
      </c>
      <c r="D40">
        <v>668.92846299999997</v>
      </c>
      <c r="E40">
        <f>MEDIAN(B30:B40)</f>
        <v>18275.7176546101</v>
      </c>
      <c r="J40" t="s">
        <v>160</v>
      </c>
      <c r="K40">
        <v>111379.4942</v>
      </c>
      <c r="L40">
        <v>11013872</v>
      </c>
      <c r="M40">
        <v>98.885993999999997</v>
      </c>
    </row>
    <row r="41" spans="1:13" x14ac:dyDescent="0.25">
      <c r="A41" t="s">
        <v>39</v>
      </c>
      <c r="B41">
        <v>109.00742710846799</v>
      </c>
      <c r="C41">
        <v>42519</v>
      </c>
      <c r="D41">
        <v>390.05599093437098</v>
      </c>
      <c r="J41" t="s">
        <v>161</v>
      </c>
      <c r="K41">
        <v>248157.01879999999</v>
      </c>
      <c r="L41">
        <v>60417426</v>
      </c>
      <c r="M41">
        <v>243.464506</v>
      </c>
    </row>
    <row r="42" spans="1:13" x14ac:dyDescent="0.25">
      <c r="A42" t="s">
        <v>40</v>
      </c>
      <c r="B42">
        <v>185.42540092088899</v>
      </c>
      <c r="C42">
        <v>38086</v>
      </c>
      <c r="D42">
        <v>205.39796495437599</v>
      </c>
      <c r="J42" t="s">
        <v>162</v>
      </c>
      <c r="K42">
        <v>113059.0952</v>
      </c>
      <c r="L42">
        <v>23746267</v>
      </c>
      <c r="M42">
        <v>210.03411500000001</v>
      </c>
    </row>
    <row r="43" spans="1:13" x14ac:dyDescent="0.25">
      <c r="A43" t="s">
        <v>41</v>
      </c>
      <c r="B43">
        <v>162.299485326205</v>
      </c>
      <c r="C43">
        <v>113655</v>
      </c>
      <c r="D43">
        <v>700.27948500000002</v>
      </c>
    </row>
    <row r="44" spans="1:13" x14ac:dyDescent="0.25">
      <c r="A44" t="s">
        <v>42</v>
      </c>
      <c r="B44">
        <v>465.24690863147299</v>
      </c>
      <c r="C44">
        <v>319074</v>
      </c>
      <c r="D44">
        <v>685.81648600000005</v>
      </c>
      <c r="E44">
        <f>MEDIAN(B41:B44)</f>
        <v>173.862443123547</v>
      </c>
    </row>
    <row r="45" spans="1:13" x14ac:dyDescent="0.25">
      <c r="A45" t="s">
        <v>43</v>
      </c>
      <c r="B45">
        <v>483135.59778031602</v>
      </c>
      <c r="C45">
        <v>109417175</v>
      </c>
      <c r="D45">
        <v>226.47301400000001</v>
      </c>
    </row>
    <row r="46" spans="1:13" x14ac:dyDescent="0.25">
      <c r="A46" t="s">
        <v>44</v>
      </c>
      <c r="B46">
        <v>419140.71869588899</v>
      </c>
      <c r="C46">
        <v>118127897</v>
      </c>
      <c r="D46">
        <v>281.83350300000001</v>
      </c>
    </row>
    <row r="47" spans="1:13" x14ac:dyDescent="0.25">
      <c r="A47" t="s">
        <v>45</v>
      </c>
      <c r="B47">
        <v>616124.98695392697</v>
      </c>
      <c r="C47">
        <v>246624551</v>
      </c>
      <c r="D47">
        <v>400.28331300000002</v>
      </c>
    </row>
    <row r="48" spans="1:13" x14ac:dyDescent="0.25">
      <c r="A48" t="s">
        <v>46</v>
      </c>
      <c r="B48">
        <v>387589.98136257997</v>
      </c>
      <c r="C48">
        <v>163960991</v>
      </c>
      <c r="D48">
        <v>423.02690699999999</v>
      </c>
      <c r="E48">
        <f>MEDIAN(B45:B48)</f>
        <v>451138.15823810251</v>
      </c>
    </row>
    <row r="49" spans="1:22" x14ac:dyDescent="0.25">
      <c r="A49" t="s">
        <v>47</v>
      </c>
      <c r="B49">
        <v>5901709.3458058797</v>
      </c>
      <c r="C49">
        <v>3249065426</v>
      </c>
      <c r="D49">
        <v>550.52955603599503</v>
      </c>
    </row>
    <row r="50" spans="1:22" x14ac:dyDescent="0.25">
      <c r="A50" t="s">
        <v>48</v>
      </c>
      <c r="B50">
        <v>892280.50779110496</v>
      </c>
      <c r="C50">
        <v>10516021</v>
      </c>
      <c r="D50">
        <v>11.785555</v>
      </c>
    </row>
    <row r="51" spans="1:22" ht="17.25" thickBot="1" x14ac:dyDescent="0.3">
      <c r="A51" t="s">
        <v>49</v>
      </c>
      <c r="B51">
        <v>1611552.46249193</v>
      </c>
      <c r="C51">
        <v>8421559</v>
      </c>
      <c r="D51">
        <v>5.2257429999999996</v>
      </c>
    </row>
    <row r="52" spans="1:22" ht="17.25" thickBot="1" x14ac:dyDescent="0.3">
      <c r="A52" t="s">
        <v>50</v>
      </c>
      <c r="B52">
        <v>12395154.539156901</v>
      </c>
      <c r="C52">
        <v>87210101</v>
      </c>
      <c r="D52">
        <v>7.0358219999999996</v>
      </c>
      <c r="J52">
        <v>0</v>
      </c>
      <c r="K52" s="1" t="s">
        <v>142</v>
      </c>
      <c r="L52" s="2" t="s">
        <v>178</v>
      </c>
      <c r="M52">
        <f>MEDIAN(B2:B5,B30:B40,B41:B44)</f>
        <v>4533.75807508459</v>
      </c>
      <c r="O52" t="s">
        <v>163</v>
      </c>
      <c r="P52">
        <v>7324</v>
      </c>
      <c r="Q52" s="5" t="s">
        <v>164</v>
      </c>
      <c r="R52">
        <v>12120</v>
      </c>
    </row>
    <row r="53" spans="1:22" ht="17.25" thickBot="1" x14ac:dyDescent="0.3">
      <c r="A53" t="s">
        <v>51</v>
      </c>
      <c r="B53">
        <v>19564.3886828668</v>
      </c>
      <c r="C53">
        <v>93612</v>
      </c>
      <c r="D53">
        <v>4.7848160000000002</v>
      </c>
      <c r="J53">
        <v>1</v>
      </c>
      <c r="K53" s="3" t="s">
        <v>143</v>
      </c>
      <c r="L53" s="4" t="s">
        <v>144</v>
      </c>
      <c r="M53">
        <f>MEDIAN(B6:B9,B27:B29)</f>
        <v>4485.5747923291501</v>
      </c>
      <c r="O53" s="5" t="s">
        <v>143</v>
      </c>
      <c r="P53">
        <v>96660</v>
      </c>
      <c r="Q53" t="s">
        <v>165</v>
      </c>
      <c r="R53">
        <v>12272</v>
      </c>
    </row>
    <row r="54" spans="1:22" ht="23.25" thickBot="1" x14ac:dyDescent="0.3">
      <c r="A54" t="s">
        <v>52</v>
      </c>
      <c r="B54">
        <v>44728383.7416417</v>
      </c>
      <c r="C54">
        <v>381319088</v>
      </c>
      <c r="D54">
        <v>8.5252149999999993</v>
      </c>
      <c r="J54">
        <v>2</v>
      </c>
      <c r="K54" s="3" t="s">
        <v>145</v>
      </c>
      <c r="L54" s="4" t="s">
        <v>146</v>
      </c>
      <c r="M54">
        <f>MEDIAN(B25:B26,B49:B60,B61:B68)</f>
        <v>1029861.8686783165</v>
      </c>
      <c r="O54" s="5" t="s">
        <v>166</v>
      </c>
      <c r="P54">
        <v>377878</v>
      </c>
      <c r="Q54" s="6" t="s">
        <v>167</v>
      </c>
      <c r="R54">
        <v>448136</v>
      </c>
      <c r="S54" t="s">
        <v>168</v>
      </c>
      <c r="T54">
        <v>111082</v>
      </c>
    </row>
    <row r="55" spans="1:22" ht="34.5" thickBot="1" x14ac:dyDescent="0.3">
      <c r="A55" t="s">
        <v>53</v>
      </c>
      <c r="B55">
        <v>46871273.4582716</v>
      </c>
      <c r="C55">
        <v>409571921</v>
      </c>
      <c r="D55">
        <v>8.7382290000000005</v>
      </c>
      <c r="J55">
        <v>3</v>
      </c>
      <c r="K55" s="3" t="s">
        <v>147</v>
      </c>
      <c r="L55" s="4" t="s">
        <v>148</v>
      </c>
      <c r="M55">
        <f>MEDIAN(B45:B48,B94:B97,B103:B109)</f>
        <v>245670.35813334401</v>
      </c>
      <c r="O55" t="s">
        <v>169</v>
      </c>
      <c r="P55">
        <v>1169303</v>
      </c>
      <c r="Q55" t="s">
        <v>170</v>
      </c>
      <c r="R55">
        <v>466377</v>
      </c>
      <c r="S55" s="5" t="s">
        <v>171</v>
      </c>
      <c r="T55">
        <v>460470</v>
      </c>
    </row>
    <row r="56" spans="1:22" ht="17.25" thickBot="1" x14ac:dyDescent="0.3">
      <c r="A56" t="s">
        <v>54</v>
      </c>
      <c r="B56">
        <v>37065842.959164001</v>
      </c>
      <c r="C56">
        <v>408610035</v>
      </c>
      <c r="D56">
        <v>11.023897</v>
      </c>
      <c r="J56">
        <v>4</v>
      </c>
      <c r="K56" s="3" t="s">
        <v>149</v>
      </c>
      <c r="L56" s="4" t="s">
        <v>150</v>
      </c>
      <c r="M56">
        <f>MEDIAN(B93)</f>
        <v>238271.49549405</v>
      </c>
      <c r="O56" t="s">
        <v>150</v>
      </c>
      <c r="P56">
        <v>422098</v>
      </c>
    </row>
    <row r="57" spans="1:22" ht="45.75" thickBot="1" x14ac:dyDescent="0.3">
      <c r="A57" t="s">
        <v>55</v>
      </c>
      <c r="B57">
        <v>50408375.820170902</v>
      </c>
      <c r="C57">
        <v>778239943</v>
      </c>
      <c r="D57">
        <v>15.438703</v>
      </c>
      <c r="J57">
        <v>5</v>
      </c>
      <c r="K57" s="3" t="s">
        <v>151</v>
      </c>
      <c r="L57" s="4" t="s">
        <v>179</v>
      </c>
      <c r="M57">
        <f>MEDIAN(B69:B92,B98:B102)</f>
        <v>14385.5748662761</v>
      </c>
      <c r="O57" t="s">
        <v>172</v>
      </c>
      <c r="P57">
        <v>4933869</v>
      </c>
      <c r="Q57" s="5" t="s">
        <v>173</v>
      </c>
      <c r="R57">
        <v>4821309</v>
      </c>
      <c r="S57" t="s">
        <v>174</v>
      </c>
      <c r="T57">
        <v>157193</v>
      </c>
      <c r="U57" t="s">
        <v>175</v>
      </c>
      <c r="V57">
        <v>1569019</v>
      </c>
    </row>
    <row r="58" spans="1:22" ht="23.25" thickBot="1" x14ac:dyDescent="0.3">
      <c r="A58" t="s">
        <v>56</v>
      </c>
      <c r="B58">
        <v>19585.2635341075</v>
      </c>
      <c r="C58">
        <v>94035</v>
      </c>
      <c r="D58">
        <v>4.8013139999999996</v>
      </c>
      <c r="J58">
        <v>6</v>
      </c>
      <c r="K58" s="3" t="s">
        <v>152</v>
      </c>
      <c r="L58" s="4" t="s">
        <v>153</v>
      </c>
      <c r="M58">
        <f>MEDIAN(B10:B24)</f>
        <v>19673.207705885099</v>
      </c>
      <c r="O58" s="5" t="s">
        <v>176</v>
      </c>
      <c r="P58">
        <v>2745210</v>
      </c>
      <c r="Q58" t="s">
        <v>177</v>
      </c>
      <c r="R58">
        <v>326527</v>
      </c>
    </row>
    <row r="59" spans="1:22" x14ac:dyDescent="0.25">
      <c r="A59" t="s">
        <v>57</v>
      </c>
      <c r="B59">
        <v>16426.102505624</v>
      </c>
      <c r="C59">
        <v>96252</v>
      </c>
      <c r="D59">
        <v>5.8596979999999999</v>
      </c>
    </row>
    <row r="60" spans="1:22" x14ac:dyDescent="0.25">
      <c r="A60" t="s">
        <v>58</v>
      </c>
      <c r="B60">
        <v>43991612.149798401</v>
      </c>
      <c r="C60">
        <v>379111883</v>
      </c>
      <c r="D60">
        <v>8.6178220000000003</v>
      </c>
      <c r="E60">
        <f>MEDIAN(B49:B60)</f>
        <v>9148431.9424813911</v>
      </c>
    </row>
    <row r="61" spans="1:22" x14ac:dyDescent="0.25">
      <c r="A61" t="s">
        <v>59</v>
      </c>
      <c r="B61">
        <v>3461381.9790539099</v>
      </c>
      <c r="C61">
        <v>902190819</v>
      </c>
      <c r="D61">
        <v>260.64468598365698</v>
      </c>
    </row>
    <row r="62" spans="1:22" x14ac:dyDescent="0.25">
      <c r="A62" t="s">
        <v>60</v>
      </c>
      <c r="B62">
        <v>36975.701241606897</v>
      </c>
      <c r="C62">
        <v>6270077</v>
      </c>
      <c r="D62">
        <v>169.572903</v>
      </c>
    </row>
    <row r="63" spans="1:22" x14ac:dyDescent="0.25">
      <c r="A63" t="s">
        <v>61</v>
      </c>
      <c r="B63">
        <v>103378.441939832</v>
      </c>
      <c r="C63">
        <v>22244767</v>
      </c>
      <c r="D63">
        <v>215.17800600000001</v>
      </c>
    </row>
    <row r="64" spans="1:22" x14ac:dyDescent="0.25">
      <c r="A64" t="s">
        <v>62</v>
      </c>
      <c r="B64">
        <v>542715.74027231301</v>
      </c>
      <c r="C64">
        <v>97831250</v>
      </c>
      <c r="D64">
        <v>180.262415</v>
      </c>
    </row>
    <row r="65" spans="1:5" x14ac:dyDescent="0.25">
      <c r="A65" t="s">
        <v>63</v>
      </c>
      <c r="B65">
        <v>1064045.2402744901</v>
      </c>
      <c r="C65">
        <v>92102294</v>
      </c>
      <c r="D65">
        <v>86.558626000000004</v>
      </c>
    </row>
    <row r="66" spans="1:5" x14ac:dyDescent="0.25">
      <c r="A66" t="s">
        <v>64</v>
      </c>
      <c r="B66">
        <v>995678.49708214297</v>
      </c>
      <c r="C66">
        <v>91253072</v>
      </c>
      <c r="D66">
        <v>91.649134000000004</v>
      </c>
    </row>
    <row r="67" spans="1:5" x14ac:dyDescent="0.25">
      <c r="A67" t="s">
        <v>65</v>
      </c>
      <c r="B67">
        <v>1173483.3035898099</v>
      </c>
      <c r="C67">
        <v>94099684</v>
      </c>
      <c r="D67">
        <v>80.188344999999998</v>
      </c>
    </row>
    <row r="68" spans="1:5" x14ac:dyDescent="0.25">
      <c r="A68" t="s">
        <v>66</v>
      </c>
      <c r="B68">
        <v>740709.86689345096</v>
      </c>
      <c r="C68">
        <v>91791474</v>
      </c>
      <c r="D68">
        <v>123.923655</v>
      </c>
      <c r="E68">
        <f>MEDIAN(B61:B68)</f>
        <v>868194.18198779691</v>
      </c>
    </row>
    <row r="69" spans="1:5" x14ac:dyDescent="0.25">
      <c r="A69" t="s">
        <v>67</v>
      </c>
      <c r="B69">
        <v>14385.5748662761</v>
      </c>
      <c r="C69">
        <v>8595011</v>
      </c>
      <c r="D69">
        <v>597.47428100000002</v>
      </c>
    </row>
    <row r="70" spans="1:5" x14ac:dyDescent="0.25">
      <c r="A70" t="s">
        <v>68</v>
      </c>
      <c r="B70">
        <v>16573.755152053502</v>
      </c>
      <c r="C70">
        <v>11223043</v>
      </c>
      <c r="D70">
        <v>677.15752387046803</v>
      </c>
    </row>
    <row r="71" spans="1:5" x14ac:dyDescent="0.25">
      <c r="A71" t="s">
        <v>69</v>
      </c>
      <c r="B71">
        <v>14292.262748941699</v>
      </c>
      <c r="C71">
        <v>8399088</v>
      </c>
      <c r="D71">
        <v>587.66677800000002</v>
      </c>
    </row>
    <row r="72" spans="1:5" x14ac:dyDescent="0.25">
      <c r="A72" t="s">
        <v>70</v>
      </c>
      <c r="B72">
        <v>15017.861483282701</v>
      </c>
      <c r="C72">
        <v>9236696</v>
      </c>
      <c r="D72">
        <v>615.04735612869194</v>
      </c>
    </row>
    <row r="73" spans="1:5" x14ac:dyDescent="0.25">
      <c r="A73" t="s">
        <v>71</v>
      </c>
      <c r="B73">
        <v>19392.424903965399</v>
      </c>
      <c r="C73">
        <v>47932321</v>
      </c>
      <c r="D73">
        <v>2471.7033190727202</v>
      </c>
    </row>
    <row r="74" spans="1:5" x14ac:dyDescent="0.25">
      <c r="A74" t="s">
        <v>72</v>
      </c>
      <c r="B74">
        <v>14089.6075807454</v>
      </c>
      <c r="C74">
        <v>35245396</v>
      </c>
      <c r="D74">
        <v>2501.5172209739599</v>
      </c>
    </row>
    <row r="75" spans="1:5" x14ac:dyDescent="0.25">
      <c r="A75" t="s">
        <v>73</v>
      </c>
      <c r="B75">
        <v>9078.1647118411092</v>
      </c>
      <c r="C75">
        <v>8766025</v>
      </c>
      <c r="D75">
        <v>965.61643000000004</v>
      </c>
    </row>
    <row r="76" spans="1:5" x14ac:dyDescent="0.25">
      <c r="A76" t="s">
        <v>74</v>
      </c>
      <c r="B76">
        <v>9211.6162190379491</v>
      </c>
      <c r="C76">
        <v>8815334</v>
      </c>
      <c r="D76">
        <v>956.98016399999995</v>
      </c>
    </row>
    <row r="77" spans="1:5" x14ac:dyDescent="0.25">
      <c r="A77" t="s">
        <v>75</v>
      </c>
      <c r="B77">
        <v>6621.5336121576202</v>
      </c>
      <c r="C77">
        <v>348376</v>
      </c>
      <c r="D77">
        <v>52.612585000000003</v>
      </c>
    </row>
    <row r="78" spans="1:5" x14ac:dyDescent="0.25">
      <c r="A78" t="s">
        <v>76</v>
      </c>
      <c r="B78">
        <v>28079.988980147202</v>
      </c>
      <c r="C78">
        <v>3457707</v>
      </c>
      <c r="D78">
        <v>123.137762</v>
      </c>
    </row>
    <row r="79" spans="1:5" x14ac:dyDescent="0.25">
      <c r="A79" t="s">
        <v>77</v>
      </c>
      <c r="B79">
        <v>120492.156370485</v>
      </c>
      <c r="C79">
        <v>46345225</v>
      </c>
      <c r="D79">
        <v>384.63271300000002</v>
      </c>
    </row>
    <row r="80" spans="1:5" x14ac:dyDescent="0.25">
      <c r="A80" t="s">
        <v>78</v>
      </c>
      <c r="B80">
        <v>6906.5485723769298</v>
      </c>
      <c r="C80">
        <v>330790</v>
      </c>
      <c r="D80">
        <v>47.895123958587597</v>
      </c>
    </row>
    <row r="81" spans="1:5" x14ac:dyDescent="0.25">
      <c r="A81" t="s">
        <v>79</v>
      </c>
      <c r="B81">
        <v>3287.51754674629</v>
      </c>
      <c r="C81">
        <v>386487</v>
      </c>
      <c r="D81">
        <v>117.56195807456901</v>
      </c>
    </row>
    <row r="82" spans="1:5" x14ac:dyDescent="0.25">
      <c r="A82" t="s">
        <v>80</v>
      </c>
      <c r="B82">
        <v>113599.297727838</v>
      </c>
      <c r="C82">
        <v>46615561</v>
      </c>
      <c r="D82">
        <v>410.35078501701298</v>
      </c>
    </row>
    <row r="83" spans="1:5" x14ac:dyDescent="0.25">
      <c r="A83" t="s">
        <v>81</v>
      </c>
      <c r="B83">
        <v>133348.14250945</v>
      </c>
      <c r="C83">
        <v>374152010</v>
      </c>
      <c r="D83">
        <v>2805.8284349441501</v>
      </c>
    </row>
    <row r="84" spans="1:5" x14ac:dyDescent="0.25">
      <c r="A84" t="s">
        <v>82</v>
      </c>
      <c r="B84">
        <v>97681.994256635095</v>
      </c>
      <c r="C84">
        <v>394791628</v>
      </c>
      <c r="D84">
        <v>4041.6008191108699</v>
      </c>
    </row>
    <row r="85" spans="1:5" x14ac:dyDescent="0.25">
      <c r="A85" t="s">
        <v>83</v>
      </c>
      <c r="B85">
        <v>185453.84931479601</v>
      </c>
      <c r="C85">
        <v>98305683</v>
      </c>
      <c r="D85">
        <v>530.08165299999996</v>
      </c>
    </row>
    <row r="86" spans="1:5" x14ac:dyDescent="0.25">
      <c r="A86" t="s">
        <v>84</v>
      </c>
      <c r="B86">
        <v>374396.56126251799</v>
      </c>
      <c r="C86">
        <v>218335360</v>
      </c>
      <c r="D86">
        <v>583.16603994369495</v>
      </c>
    </row>
    <row r="87" spans="1:5" x14ac:dyDescent="0.25">
      <c r="A87" t="s">
        <v>85</v>
      </c>
      <c r="B87">
        <v>191265.25726762399</v>
      </c>
      <c r="C87">
        <v>199392868</v>
      </c>
      <c r="D87">
        <v>1042.493921</v>
      </c>
    </row>
    <row r="88" spans="1:5" x14ac:dyDescent="0.25">
      <c r="A88" t="s">
        <v>86</v>
      </c>
      <c r="B88">
        <v>771351.64326231403</v>
      </c>
      <c r="C88">
        <v>837934704</v>
      </c>
      <c r="D88">
        <v>1086.31998300552</v>
      </c>
      <c r="E88">
        <f>MEDIAN(B69:B88)</f>
        <v>17983.09002800945</v>
      </c>
    </row>
    <row r="89" spans="1:5" x14ac:dyDescent="0.25">
      <c r="A89" t="s">
        <v>87</v>
      </c>
      <c r="B89">
        <v>41930.390230352503</v>
      </c>
      <c r="C89">
        <v>25551556</v>
      </c>
      <c r="D89">
        <v>609.38035300000001</v>
      </c>
    </row>
    <row r="90" spans="1:5" x14ac:dyDescent="0.25">
      <c r="A90" t="s">
        <v>88</v>
      </c>
      <c r="B90">
        <v>871.848291167242</v>
      </c>
      <c r="C90">
        <v>471009</v>
      </c>
      <c r="D90">
        <v>540.24192600000003</v>
      </c>
    </row>
    <row r="91" spans="1:5" x14ac:dyDescent="0.25">
      <c r="A91" t="s">
        <v>89</v>
      </c>
      <c r="B91">
        <v>8555.8398867712403</v>
      </c>
      <c r="C91">
        <v>6399739</v>
      </c>
      <c r="D91">
        <v>747.99658299999999</v>
      </c>
    </row>
    <row r="92" spans="1:5" x14ac:dyDescent="0.25">
      <c r="A92" t="s">
        <v>90</v>
      </c>
      <c r="B92">
        <v>20443.777173239101</v>
      </c>
      <c r="C92">
        <v>40329694</v>
      </c>
      <c r="D92">
        <v>1972.712462</v>
      </c>
      <c r="E92">
        <f>MEDIAN(B89:B92)</f>
        <v>14499.808530005172</v>
      </c>
    </row>
    <row r="93" spans="1:5" x14ac:dyDescent="0.25">
      <c r="A93" t="s">
        <v>91</v>
      </c>
      <c r="B93">
        <v>238271.49549405</v>
      </c>
      <c r="C93">
        <v>98027564</v>
      </c>
      <c r="D93">
        <v>411.41120886802599</v>
      </c>
      <c r="E93">
        <f>MEDIAN(B93)</f>
        <v>238271.49549405</v>
      </c>
    </row>
    <row r="94" spans="1:5" x14ac:dyDescent="0.25">
      <c r="A94" t="s">
        <v>92</v>
      </c>
      <c r="B94">
        <v>571992.98367994698</v>
      </c>
      <c r="C94">
        <v>295773080</v>
      </c>
      <c r="D94">
        <v>517.09214699999995</v>
      </c>
    </row>
    <row r="95" spans="1:5" x14ac:dyDescent="0.25">
      <c r="A95" t="s">
        <v>93</v>
      </c>
      <c r="B95">
        <v>114611.16872755</v>
      </c>
      <c r="C95">
        <v>8427286</v>
      </c>
      <c r="D95">
        <v>73.529360999999994</v>
      </c>
    </row>
    <row r="96" spans="1:5" x14ac:dyDescent="0.25">
      <c r="A96" t="s">
        <v>94</v>
      </c>
      <c r="B96">
        <v>245670.35813334401</v>
      </c>
      <c r="C96">
        <v>111854838</v>
      </c>
      <c r="D96">
        <v>455.304575</v>
      </c>
    </row>
    <row r="97" spans="1:5" x14ac:dyDescent="0.25">
      <c r="A97" t="s">
        <v>95</v>
      </c>
      <c r="B97">
        <v>157149.825835244</v>
      </c>
      <c r="C97">
        <v>53439678</v>
      </c>
      <c r="D97">
        <v>340.05559799999997</v>
      </c>
      <c r="E97">
        <f>MEDIAN(B94:B97)</f>
        <v>201410.09198429401</v>
      </c>
    </row>
    <row r="98" spans="1:5" x14ac:dyDescent="0.25">
      <c r="A98" t="s">
        <v>96</v>
      </c>
      <c r="B98">
        <v>13105.8955105081</v>
      </c>
      <c r="C98">
        <v>4606409</v>
      </c>
      <c r="D98">
        <v>351.47609686851501</v>
      </c>
    </row>
    <row r="99" spans="1:5" x14ac:dyDescent="0.25">
      <c r="A99" t="s">
        <v>97</v>
      </c>
      <c r="B99">
        <v>12176.0488260856</v>
      </c>
      <c r="C99">
        <v>4369062</v>
      </c>
      <c r="D99">
        <v>358.82428383827198</v>
      </c>
    </row>
    <row r="100" spans="1:5" x14ac:dyDescent="0.25">
      <c r="A100" t="s">
        <v>98</v>
      </c>
      <c r="B100">
        <v>13083.71568204</v>
      </c>
      <c r="C100">
        <v>4350037</v>
      </c>
      <c r="D100">
        <v>332.47718811035099</v>
      </c>
    </row>
    <row r="101" spans="1:5" x14ac:dyDescent="0.25">
      <c r="A101" t="s">
        <v>99</v>
      </c>
      <c r="B101">
        <v>12401.593585450901</v>
      </c>
      <c r="C101">
        <v>46309732</v>
      </c>
      <c r="D101">
        <v>3734.175909</v>
      </c>
    </row>
    <row r="102" spans="1:5" x14ac:dyDescent="0.25">
      <c r="A102" t="s">
        <v>100</v>
      </c>
      <c r="B102">
        <v>12971.531889878101</v>
      </c>
      <c r="C102">
        <v>46184885</v>
      </c>
      <c r="D102">
        <v>3560.4803959999999</v>
      </c>
      <c r="E102">
        <f>MEDIAN(B98:B102)</f>
        <v>12971.531889878101</v>
      </c>
    </row>
    <row r="103" spans="1:5" x14ac:dyDescent="0.25">
      <c r="A103" t="s">
        <v>132</v>
      </c>
      <c r="B103">
        <v>30792.253775969599</v>
      </c>
      <c r="C103">
        <v>12012637</v>
      </c>
      <c r="D103">
        <v>390.11879699999997</v>
      </c>
    </row>
    <row r="104" spans="1:5" x14ac:dyDescent="0.25">
      <c r="A104" t="s">
        <v>133</v>
      </c>
      <c r="B104">
        <v>721723.26471534895</v>
      </c>
      <c r="C104">
        <v>22336915</v>
      </c>
      <c r="D104">
        <v>30.949418000000001</v>
      </c>
    </row>
    <row r="105" spans="1:5" x14ac:dyDescent="0.25">
      <c r="A105" t="s">
        <v>134</v>
      </c>
      <c r="B105">
        <v>92947.531988909905</v>
      </c>
      <c r="C105">
        <v>12320929</v>
      </c>
      <c r="D105">
        <v>132.55789300000001</v>
      </c>
    </row>
    <row r="106" spans="1:5" x14ac:dyDescent="0.25">
      <c r="A106" t="s">
        <v>135</v>
      </c>
      <c r="B106">
        <v>146864.451504016</v>
      </c>
      <c r="C106">
        <v>64448141</v>
      </c>
      <c r="D106">
        <v>438.82736999999997</v>
      </c>
    </row>
    <row r="107" spans="1:5" x14ac:dyDescent="0.25">
      <c r="A107" t="s">
        <v>136</v>
      </c>
      <c r="B107">
        <v>390745.124228172</v>
      </c>
      <c r="C107">
        <v>251102115</v>
      </c>
      <c r="D107">
        <v>642.62379599999997</v>
      </c>
    </row>
    <row r="108" spans="1:5" x14ac:dyDescent="0.25">
      <c r="A108" t="s">
        <v>137</v>
      </c>
      <c r="B108">
        <v>100408.220181489</v>
      </c>
      <c r="C108">
        <v>13695501</v>
      </c>
      <c r="D108">
        <v>136.39820499999999</v>
      </c>
    </row>
    <row r="109" spans="1:5" x14ac:dyDescent="0.25">
      <c r="A109" t="s">
        <v>138</v>
      </c>
      <c r="B109">
        <v>81037.369984653604</v>
      </c>
      <c r="C109">
        <v>76636760</v>
      </c>
      <c r="D109">
        <v>945.69653500000004</v>
      </c>
      <c r="E109">
        <f>MEDIAN(B103:B109)</f>
        <v>100408.220181489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croid</dc:creator>
  <cp:lastModifiedBy>croid</cp:lastModifiedBy>
  <dcterms:created xsi:type="dcterms:W3CDTF">2021-09-02T13:05:02Z</dcterms:created>
  <dcterms:modified xsi:type="dcterms:W3CDTF">2021-09-27T07:38:43Z</dcterms:modified>
</cp:coreProperties>
</file>