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activeTab="7"/>
  </bookViews>
  <sheets>
    <sheet name="Nursingtobacosue" sheetId="13" r:id="rId1"/>
    <sheet name="medicaltobaccouse" sheetId="11" r:id="rId2"/>
    <sheet name="dentaltobaccouse" sheetId="8" r:id="rId3"/>
    <sheet name="tobaccouse" sheetId="4" r:id="rId4"/>
    <sheet name="medicalcessation training" sheetId="16" r:id="rId5"/>
    <sheet name="dentalcessation training" sheetId="17" r:id="rId6"/>
    <sheet name="nursingcessation training" sheetId="18" r:id="rId7"/>
    <sheet name="pharmacy cessation training" sheetId="20" r:id="rId8"/>
  </sheets>
  <calcPr calcId="162913"/>
</workbook>
</file>

<file path=xl/calcChain.xml><?xml version="1.0" encoding="utf-8"?>
<calcChain xmlns="http://schemas.openxmlformats.org/spreadsheetml/2006/main">
  <c r="E3" i="20" l="1"/>
  <c r="D3" i="20"/>
  <c r="C3" i="20"/>
  <c r="B3" i="20"/>
  <c r="E3" i="18"/>
  <c r="D3" i="18"/>
  <c r="C3" i="18"/>
  <c r="B3" i="18"/>
  <c r="E3" i="17"/>
  <c r="D3" i="17"/>
  <c r="C3" i="17"/>
  <c r="E3" i="16"/>
  <c r="D3" i="16"/>
  <c r="C3" i="16"/>
  <c r="B3" i="16"/>
  <c r="Z67" i="4" l="1"/>
  <c r="W60" i="13" l="1"/>
  <c r="N28" i="13" l="1"/>
  <c r="N29" i="13"/>
  <c r="Q29" i="13"/>
  <c r="T27" i="13"/>
  <c r="T28" i="13"/>
  <c r="T29" i="13"/>
  <c r="W29" i="13"/>
  <c r="Z25" i="13"/>
  <c r="Z26" i="13"/>
  <c r="Z27" i="13"/>
  <c r="Z28" i="13"/>
  <c r="Z29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M31" i="13"/>
  <c r="U30" i="13"/>
  <c r="R30" i="13"/>
  <c r="O30" i="13"/>
  <c r="X30" i="13"/>
  <c r="AA30" i="13"/>
  <c r="AD30" i="13"/>
  <c r="AG30" i="13"/>
  <c r="AJ30" i="13"/>
  <c r="AH31" i="13"/>
  <c r="AH30" i="13"/>
  <c r="AE31" i="13"/>
  <c r="AE30" i="13"/>
  <c r="AB31" i="13"/>
  <c r="AB30" i="13"/>
  <c r="Y31" i="13"/>
  <c r="Y30" i="13"/>
  <c r="V31" i="13"/>
  <c r="V30" i="13"/>
  <c r="S31" i="13"/>
  <c r="S30" i="13"/>
  <c r="P31" i="13"/>
  <c r="P30" i="13"/>
  <c r="M30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L30" i="13"/>
  <c r="J31" i="13"/>
  <c r="J30" i="13"/>
  <c r="K5" i="13" l="1"/>
  <c r="N5" i="13"/>
  <c r="Q5" i="13"/>
  <c r="T5" i="13"/>
  <c r="T12" i="13" s="1"/>
  <c r="S14" i="13" s="1"/>
  <c r="W5" i="13"/>
  <c r="Z5" i="13"/>
  <c r="AC5" i="13"/>
  <c r="AF5" i="13"/>
  <c r="AF12" i="13" s="1"/>
  <c r="AE14" i="13" s="1"/>
  <c r="AI5" i="13"/>
  <c r="K6" i="13"/>
  <c r="N6" i="13"/>
  <c r="Q6" i="13"/>
  <c r="Q12" i="13" s="1"/>
  <c r="P14" i="13" s="1"/>
  <c r="T6" i="13"/>
  <c r="W6" i="13"/>
  <c r="Z6" i="13"/>
  <c r="AC6" i="13"/>
  <c r="AC12" i="13" s="1"/>
  <c r="AB14" i="13" s="1"/>
  <c r="AF6" i="13"/>
  <c r="AI6" i="13"/>
  <c r="K7" i="13"/>
  <c r="N7" i="13"/>
  <c r="Q7" i="13"/>
  <c r="T7" i="13"/>
  <c r="W7" i="13"/>
  <c r="Z7" i="13"/>
  <c r="AC7" i="13"/>
  <c r="AF7" i="13"/>
  <c r="AI7" i="13"/>
  <c r="K8" i="13"/>
  <c r="K12" i="13" s="1"/>
  <c r="J14" i="13" s="1"/>
  <c r="N8" i="13"/>
  <c r="Q8" i="13"/>
  <c r="T8" i="13"/>
  <c r="W8" i="13"/>
  <c r="W12" i="13" s="1"/>
  <c r="V14" i="13" s="1"/>
  <c r="Z8" i="13"/>
  <c r="AC8" i="13"/>
  <c r="AF8" i="13"/>
  <c r="AI8" i="13"/>
  <c r="AI12" i="13" s="1"/>
  <c r="AH14" i="13" s="1"/>
  <c r="K9" i="13"/>
  <c r="N9" i="13"/>
  <c r="Q9" i="13"/>
  <c r="T9" i="13"/>
  <c r="W9" i="13"/>
  <c r="Z9" i="13"/>
  <c r="AC9" i="13"/>
  <c r="AF9" i="13"/>
  <c r="AI9" i="13"/>
  <c r="K10" i="13"/>
  <c r="N10" i="13"/>
  <c r="Q10" i="13"/>
  <c r="T10" i="13"/>
  <c r="W10" i="13"/>
  <c r="Z10" i="13"/>
  <c r="AC10" i="13"/>
  <c r="AF10" i="13"/>
  <c r="AI10" i="13"/>
  <c r="K11" i="13"/>
  <c r="N11" i="13"/>
  <c r="Q11" i="13"/>
  <c r="T11" i="13"/>
  <c r="W11" i="13"/>
  <c r="Z11" i="13"/>
  <c r="AC11" i="13"/>
  <c r="AF11" i="13"/>
  <c r="AI11" i="13"/>
  <c r="J12" i="13"/>
  <c r="L12" i="13"/>
  <c r="M12" i="13"/>
  <c r="N12" i="13"/>
  <c r="M14" i="13" s="1"/>
  <c r="O12" i="13"/>
  <c r="P12" i="13"/>
  <c r="R12" i="13"/>
  <c r="S12" i="13"/>
  <c r="U12" i="13"/>
  <c r="V12" i="13"/>
  <c r="X12" i="13"/>
  <c r="Y12" i="13"/>
  <c r="Z12" i="13"/>
  <c r="Y14" i="13" s="1"/>
  <c r="AA12" i="13"/>
  <c r="AB12" i="13"/>
  <c r="AD12" i="13"/>
  <c r="AE12" i="13"/>
  <c r="AG12" i="13"/>
  <c r="AH12" i="13"/>
  <c r="AJ12" i="13"/>
  <c r="J13" i="13"/>
  <c r="M13" i="13"/>
  <c r="P13" i="13"/>
  <c r="S13" i="13"/>
  <c r="V13" i="13"/>
  <c r="Y13" i="13"/>
  <c r="AB13" i="13"/>
  <c r="AE13" i="13"/>
  <c r="AH13" i="13"/>
  <c r="K16" i="13"/>
  <c r="K30" i="13" s="1"/>
  <c r="J32" i="13" s="1"/>
  <c r="N16" i="13"/>
  <c r="Q16" i="13"/>
  <c r="T16" i="13"/>
  <c r="W16" i="13"/>
  <c r="Z16" i="13"/>
  <c r="AC16" i="13"/>
  <c r="AF16" i="13"/>
  <c r="AI16" i="13"/>
  <c r="N17" i="13"/>
  <c r="Q17" i="13"/>
  <c r="T17" i="13"/>
  <c r="W17" i="13"/>
  <c r="Z17" i="13"/>
  <c r="AC17" i="13"/>
  <c r="AF17" i="13"/>
  <c r="AI17" i="13"/>
  <c r="N18" i="13"/>
  <c r="Q18" i="13"/>
  <c r="T18" i="13"/>
  <c r="W18" i="13"/>
  <c r="Z18" i="13"/>
  <c r="AC18" i="13"/>
  <c r="N19" i="13"/>
  <c r="Q19" i="13"/>
  <c r="T19" i="13"/>
  <c r="W19" i="13"/>
  <c r="Z19" i="13"/>
  <c r="AC19" i="13"/>
  <c r="N20" i="13"/>
  <c r="Q20" i="13"/>
  <c r="T20" i="13"/>
  <c r="W20" i="13"/>
  <c r="Z20" i="13"/>
  <c r="AC20" i="13"/>
  <c r="N21" i="13"/>
  <c r="Q21" i="13"/>
  <c r="T21" i="13"/>
  <c r="W21" i="13"/>
  <c r="Z21" i="13"/>
  <c r="AC21" i="13"/>
  <c r="N22" i="13"/>
  <c r="Q22" i="13"/>
  <c r="T22" i="13"/>
  <c r="W22" i="13"/>
  <c r="Z22" i="13"/>
  <c r="AC22" i="13"/>
  <c r="N23" i="13"/>
  <c r="Q23" i="13"/>
  <c r="T23" i="13"/>
  <c r="W23" i="13"/>
  <c r="Z23" i="13"/>
  <c r="AC23" i="13"/>
  <c r="N24" i="13"/>
  <c r="Q24" i="13"/>
  <c r="T24" i="13"/>
  <c r="W24" i="13"/>
  <c r="Z24" i="13"/>
  <c r="AC24" i="13"/>
  <c r="N25" i="13"/>
  <c r="Q25" i="13"/>
  <c r="T25" i="13"/>
  <c r="W25" i="13"/>
  <c r="AC25" i="13"/>
  <c r="AC29" i="13" s="1"/>
  <c r="N26" i="13"/>
  <c r="Q26" i="13"/>
  <c r="T26" i="13"/>
  <c r="W26" i="13"/>
  <c r="AC26" i="13"/>
  <c r="N27" i="13"/>
  <c r="Q27" i="13"/>
  <c r="W27" i="13"/>
  <c r="AC27" i="13"/>
  <c r="Q28" i="13"/>
  <c r="W28" i="13"/>
  <c r="AC28" i="13"/>
  <c r="K34" i="13"/>
  <c r="N34" i="13"/>
  <c r="Q34" i="13"/>
  <c r="Q45" i="13" s="1"/>
  <c r="P47" i="13" s="1"/>
  <c r="T34" i="13"/>
  <c r="W34" i="13"/>
  <c r="Z34" i="13"/>
  <c r="AC34" i="13"/>
  <c r="AC45" i="13" s="1"/>
  <c r="AB47" i="13" s="1"/>
  <c r="AF34" i="13"/>
  <c r="AI34" i="13"/>
  <c r="K35" i="13"/>
  <c r="N35" i="13"/>
  <c r="N45" i="13" s="1"/>
  <c r="M47" i="13" s="1"/>
  <c r="Q35" i="13"/>
  <c r="T35" i="13"/>
  <c r="W35" i="13"/>
  <c r="Z35" i="13"/>
  <c r="Z45" i="13" s="1"/>
  <c r="Y47" i="13" s="1"/>
  <c r="AC35" i="13"/>
  <c r="AF35" i="13"/>
  <c r="AI35" i="13"/>
  <c r="K36" i="13"/>
  <c r="K45" i="13" s="1"/>
  <c r="J47" i="13" s="1"/>
  <c r="N36" i="13"/>
  <c r="Q36" i="13"/>
  <c r="T36" i="13"/>
  <c r="W36" i="13"/>
  <c r="W45" i="13" s="1"/>
  <c r="V47" i="13" s="1"/>
  <c r="Z36" i="13"/>
  <c r="AC36" i="13"/>
  <c r="AF36" i="13"/>
  <c r="AI36" i="13"/>
  <c r="AI45" i="13" s="1"/>
  <c r="AH47" i="13" s="1"/>
  <c r="K37" i="13"/>
  <c r="N37" i="13"/>
  <c r="Q37" i="13"/>
  <c r="T37" i="13"/>
  <c r="W37" i="13"/>
  <c r="Z37" i="13"/>
  <c r="AC37" i="13"/>
  <c r="AF37" i="13"/>
  <c r="AI37" i="13"/>
  <c r="T38" i="13"/>
  <c r="W38" i="13"/>
  <c r="Z38" i="13"/>
  <c r="AC38" i="13"/>
  <c r="AF38" i="13"/>
  <c r="AI38" i="13"/>
  <c r="K39" i="13"/>
  <c r="N39" i="13"/>
  <c r="Q39" i="13"/>
  <c r="T39" i="13"/>
  <c r="W39" i="13"/>
  <c r="Z39" i="13"/>
  <c r="AC39" i="13"/>
  <c r="AF39" i="13"/>
  <c r="AI39" i="13"/>
  <c r="K40" i="13"/>
  <c r="N40" i="13"/>
  <c r="Q40" i="13"/>
  <c r="T40" i="13"/>
  <c r="W40" i="13"/>
  <c r="Z40" i="13"/>
  <c r="AC40" i="13"/>
  <c r="AF40" i="13"/>
  <c r="AI40" i="13"/>
  <c r="K41" i="13"/>
  <c r="N41" i="13"/>
  <c r="Q41" i="13"/>
  <c r="T41" i="13"/>
  <c r="W41" i="13"/>
  <c r="Z41" i="13"/>
  <c r="AC41" i="13"/>
  <c r="AF41" i="13"/>
  <c r="AI41" i="13"/>
  <c r="K42" i="13"/>
  <c r="N42" i="13"/>
  <c r="Q42" i="13"/>
  <c r="T42" i="13"/>
  <c r="W42" i="13"/>
  <c r="Z42" i="13"/>
  <c r="AC42" i="13"/>
  <c r="AF42" i="13"/>
  <c r="AI42" i="13"/>
  <c r="K43" i="13"/>
  <c r="N43" i="13"/>
  <c r="Q43" i="13"/>
  <c r="T43" i="13"/>
  <c r="W43" i="13"/>
  <c r="Z43" i="13"/>
  <c r="AC43" i="13"/>
  <c r="AF43" i="13"/>
  <c r="AI43" i="13"/>
  <c r="K44" i="13"/>
  <c r="N44" i="13"/>
  <c r="Q44" i="13"/>
  <c r="T44" i="13"/>
  <c r="W44" i="13"/>
  <c r="Z44" i="13"/>
  <c r="AC44" i="13"/>
  <c r="AF44" i="13"/>
  <c r="AI44" i="13"/>
  <c r="J45" i="13"/>
  <c r="L45" i="13"/>
  <c r="M45" i="13"/>
  <c r="O45" i="13"/>
  <c r="P45" i="13"/>
  <c r="R45" i="13"/>
  <c r="S45" i="13"/>
  <c r="T45" i="13"/>
  <c r="S47" i="13" s="1"/>
  <c r="U45" i="13"/>
  <c r="V45" i="13"/>
  <c r="X45" i="13"/>
  <c r="Y45" i="13"/>
  <c r="AA45" i="13"/>
  <c r="AB45" i="13"/>
  <c r="AD45" i="13"/>
  <c r="AE45" i="13"/>
  <c r="AF45" i="13"/>
  <c r="AE47" i="13" s="1"/>
  <c r="AG45" i="13"/>
  <c r="AH45" i="13"/>
  <c r="AJ45" i="13"/>
  <c r="J46" i="13"/>
  <c r="M46" i="13"/>
  <c r="P46" i="13"/>
  <c r="S46" i="13"/>
  <c r="V46" i="13"/>
  <c r="Y46" i="13"/>
  <c r="AB46" i="13"/>
  <c r="AE46" i="13"/>
  <c r="AH46" i="13"/>
  <c r="K49" i="13"/>
  <c r="N49" i="13"/>
  <c r="N65" i="13" s="1"/>
  <c r="M67" i="13" s="1"/>
  <c r="Q49" i="13"/>
  <c r="T49" i="13"/>
  <c r="W49" i="13"/>
  <c r="Z49" i="13"/>
  <c r="Z65" i="13" s="1"/>
  <c r="Y67" i="13" s="1"/>
  <c r="AC49" i="13"/>
  <c r="AF49" i="13"/>
  <c r="AI49" i="13"/>
  <c r="K50" i="13"/>
  <c r="K65" i="13" s="1"/>
  <c r="J67" i="13" s="1"/>
  <c r="N50" i="13"/>
  <c r="T50" i="13"/>
  <c r="W50" i="13"/>
  <c r="AC50" i="13"/>
  <c r="AF50" i="13"/>
  <c r="AI50" i="13"/>
  <c r="K51" i="13"/>
  <c r="N51" i="13"/>
  <c r="T51" i="13"/>
  <c r="W51" i="13"/>
  <c r="AC51" i="13"/>
  <c r="AF51" i="13"/>
  <c r="AF65" i="13" s="1"/>
  <c r="AE67" i="13" s="1"/>
  <c r="AI51" i="13"/>
  <c r="K52" i="13"/>
  <c r="N52" i="13"/>
  <c r="Q52" i="13"/>
  <c r="T52" i="13"/>
  <c r="W52" i="13"/>
  <c r="Z52" i="13"/>
  <c r="AC52" i="13"/>
  <c r="AF52" i="13"/>
  <c r="AI52" i="13"/>
  <c r="K53" i="13"/>
  <c r="N53" i="13"/>
  <c r="Q53" i="13"/>
  <c r="T53" i="13"/>
  <c r="W53" i="13"/>
  <c r="Z53" i="13"/>
  <c r="AC53" i="13"/>
  <c r="AF53" i="13"/>
  <c r="AI53" i="13"/>
  <c r="K54" i="13"/>
  <c r="N54" i="13"/>
  <c r="Q54" i="13"/>
  <c r="T54" i="13"/>
  <c r="W54" i="13"/>
  <c r="W65" i="13" s="1"/>
  <c r="V67" i="13" s="1"/>
  <c r="Z54" i="13"/>
  <c r="AC54" i="13"/>
  <c r="AF54" i="13"/>
  <c r="AI54" i="13"/>
  <c r="AI65" i="13" s="1"/>
  <c r="AH67" i="13" s="1"/>
  <c r="K55" i="13"/>
  <c r="N55" i="13"/>
  <c r="Q55" i="13"/>
  <c r="T55" i="13"/>
  <c r="T65" i="13" s="1"/>
  <c r="S67" i="13" s="1"/>
  <c r="W55" i="13"/>
  <c r="Z55" i="13"/>
  <c r="AC55" i="13"/>
  <c r="AF55" i="13"/>
  <c r="AI55" i="13"/>
  <c r="K56" i="13"/>
  <c r="N56" i="13"/>
  <c r="Q56" i="13"/>
  <c r="T56" i="13"/>
  <c r="W56" i="13"/>
  <c r="Z56" i="13"/>
  <c r="AC56" i="13"/>
  <c r="AF56" i="13"/>
  <c r="AI56" i="13"/>
  <c r="K57" i="13"/>
  <c r="N57" i="13"/>
  <c r="T57" i="13"/>
  <c r="W57" i="13"/>
  <c r="AC57" i="13"/>
  <c r="AF57" i="13"/>
  <c r="AI57" i="13"/>
  <c r="K58" i="13"/>
  <c r="N58" i="13"/>
  <c r="Q58" i="13"/>
  <c r="T58" i="13"/>
  <c r="W58" i="13"/>
  <c r="Z58" i="13"/>
  <c r="AC58" i="13"/>
  <c r="AF58" i="13"/>
  <c r="AI58" i="13"/>
  <c r="K59" i="13"/>
  <c r="N59" i="13"/>
  <c r="Q59" i="13"/>
  <c r="T59" i="13"/>
  <c r="W59" i="13"/>
  <c r="Z59" i="13"/>
  <c r="AC59" i="13"/>
  <c r="AF59" i="13"/>
  <c r="AI59" i="13"/>
  <c r="K60" i="13"/>
  <c r="N60" i="13"/>
  <c r="T60" i="13"/>
  <c r="AC60" i="13"/>
  <c r="AF60" i="13"/>
  <c r="AI60" i="13"/>
  <c r="K61" i="13"/>
  <c r="N61" i="13"/>
  <c r="Q61" i="13"/>
  <c r="T61" i="13"/>
  <c r="W61" i="13"/>
  <c r="Z61" i="13"/>
  <c r="AC61" i="13"/>
  <c r="AF61" i="13"/>
  <c r="AI61" i="13"/>
  <c r="K62" i="13"/>
  <c r="N62" i="13"/>
  <c r="Q62" i="13"/>
  <c r="T62" i="13"/>
  <c r="W62" i="13"/>
  <c r="Z62" i="13"/>
  <c r="AC62" i="13"/>
  <c r="AF62" i="13"/>
  <c r="AI62" i="13"/>
  <c r="K63" i="13"/>
  <c r="N63" i="13"/>
  <c r="Q63" i="13"/>
  <c r="T63" i="13"/>
  <c r="W63" i="13"/>
  <c r="Z63" i="13"/>
  <c r="AC63" i="13"/>
  <c r="AF63" i="13"/>
  <c r="AI63" i="13"/>
  <c r="K64" i="13"/>
  <c r="N64" i="13"/>
  <c r="Q64" i="13"/>
  <c r="T64" i="13"/>
  <c r="W64" i="13"/>
  <c r="Z64" i="13"/>
  <c r="AC64" i="13"/>
  <c r="AF64" i="13"/>
  <c r="AI64" i="13"/>
  <c r="J65" i="13"/>
  <c r="L65" i="13"/>
  <c r="M65" i="13"/>
  <c r="O65" i="13"/>
  <c r="P65" i="13"/>
  <c r="R65" i="13"/>
  <c r="S65" i="13"/>
  <c r="U65" i="13"/>
  <c r="V65" i="13"/>
  <c r="X65" i="13"/>
  <c r="Y65" i="13"/>
  <c r="AA65" i="13"/>
  <c r="AB65" i="13"/>
  <c r="AC65" i="13"/>
  <c r="AB67" i="13" s="1"/>
  <c r="AD65" i="13"/>
  <c r="AE65" i="13"/>
  <c r="AG65" i="13"/>
  <c r="AH65" i="13"/>
  <c r="AJ65" i="13"/>
  <c r="J66" i="13"/>
  <c r="M66" i="13"/>
  <c r="P66" i="13"/>
  <c r="S66" i="13"/>
  <c r="V66" i="13"/>
  <c r="Y66" i="13"/>
  <c r="AB66" i="13"/>
  <c r="AE66" i="13"/>
  <c r="AH66" i="13"/>
  <c r="K69" i="13"/>
  <c r="N69" i="13"/>
  <c r="Q69" i="13"/>
  <c r="T69" i="13"/>
  <c r="T74" i="13" s="1"/>
  <c r="S76" i="13" s="1"/>
  <c r="W69" i="13"/>
  <c r="Z69" i="13"/>
  <c r="AC69" i="13"/>
  <c r="AF69" i="13"/>
  <c r="AF74" i="13" s="1"/>
  <c r="AE76" i="13" s="1"/>
  <c r="AI69" i="13"/>
  <c r="K70" i="13"/>
  <c r="N70" i="13"/>
  <c r="Q70" i="13"/>
  <c r="Q74" i="13" s="1"/>
  <c r="P76" i="13" s="1"/>
  <c r="T70" i="13"/>
  <c r="W70" i="13"/>
  <c r="Z70" i="13"/>
  <c r="AC70" i="13"/>
  <c r="AC74" i="13" s="1"/>
  <c r="AB76" i="13" s="1"/>
  <c r="AF70" i="13"/>
  <c r="AI70" i="13"/>
  <c r="K71" i="13"/>
  <c r="N71" i="13"/>
  <c r="N74" i="13" s="1"/>
  <c r="M76" i="13" s="1"/>
  <c r="Q71" i="13"/>
  <c r="T71" i="13"/>
  <c r="W71" i="13"/>
  <c r="AC71" i="13"/>
  <c r="AF71" i="13"/>
  <c r="K72" i="13"/>
  <c r="N72" i="13"/>
  <c r="Q72" i="13"/>
  <c r="T72" i="13"/>
  <c r="W72" i="13"/>
  <c r="Z72" i="13"/>
  <c r="AC72" i="13"/>
  <c r="AF72" i="13"/>
  <c r="AI72" i="13"/>
  <c r="K73" i="13"/>
  <c r="N73" i="13"/>
  <c r="Q73" i="13"/>
  <c r="T73" i="13"/>
  <c r="W73" i="13"/>
  <c r="Z73" i="13"/>
  <c r="Z74" i="13" s="1"/>
  <c r="Y76" i="13" s="1"/>
  <c r="AC73" i="13"/>
  <c r="AF73" i="13"/>
  <c r="AI73" i="13"/>
  <c r="J74" i="13"/>
  <c r="L74" i="13"/>
  <c r="M74" i="13"/>
  <c r="O74" i="13"/>
  <c r="P74" i="13"/>
  <c r="R74" i="13"/>
  <c r="S74" i="13"/>
  <c r="U74" i="13"/>
  <c r="V74" i="13"/>
  <c r="W74" i="13"/>
  <c r="X74" i="13"/>
  <c r="Y74" i="13"/>
  <c r="AA74" i="13"/>
  <c r="AB74" i="13"/>
  <c r="AD74" i="13"/>
  <c r="AE74" i="13"/>
  <c r="AG74" i="13"/>
  <c r="AH74" i="13"/>
  <c r="AI74" i="13"/>
  <c r="AH76" i="13" s="1"/>
  <c r="AJ74" i="13"/>
  <c r="J75" i="13"/>
  <c r="M75" i="13"/>
  <c r="P75" i="13"/>
  <c r="S75" i="13"/>
  <c r="V75" i="13"/>
  <c r="Y75" i="13"/>
  <c r="AB75" i="13"/>
  <c r="AE75" i="13"/>
  <c r="AH75" i="13"/>
  <c r="K78" i="13"/>
  <c r="N78" i="13"/>
  <c r="Q78" i="13"/>
  <c r="Q81" i="13" s="1"/>
  <c r="P83" i="13" s="1"/>
  <c r="T78" i="13"/>
  <c r="W78" i="13"/>
  <c r="Z78" i="13"/>
  <c r="AC78" i="13"/>
  <c r="AC81" i="13" s="1"/>
  <c r="AB83" i="13" s="1"/>
  <c r="AF78" i="13"/>
  <c r="AI78" i="13"/>
  <c r="K79" i="13"/>
  <c r="N79" i="13"/>
  <c r="Q79" i="13"/>
  <c r="T79" i="13"/>
  <c r="W79" i="13"/>
  <c r="Z79" i="13"/>
  <c r="Z81" i="13" s="1"/>
  <c r="Y83" i="13" s="1"/>
  <c r="AC79" i="13"/>
  <c r="AF79" i="13"/>
  <c r="AI79" i="13"/>
  <c r="K80" i="13"/>
  <c r="K81" i="13" s="1"/>
  <c r="N80" i="13"/>
  <c r="Q80" i="13"/>
  <c r="T80" i="13"/>
  <c r="W80" i="13"/>
  <c r="Z80" i="13"/>
  <c r="AC80" i="13"/>
  <c r="AF80" i="13"/>
  <c r="AI80" i="13"/>
  <c r="J81" i="13"/>
  <c r="L81" i="13"/>
  <c r="M81" i="13"/>
  <c r="O81" i="13"/>
  <c r="P81" i="13"/>
  <c r="R81" i="13"/>
  <c r="S81" i="13"/>
  <c r="T81" i="13"/>
  <c r="U81" i="13"/>
  <c r="V81" i="13"/>
  <c r="W81" i="13"/>
  <c r="V76" i="13" s="1"/>
  <c r="X81" i="13"/>
  <c r="Y81" i="13"/>
  <c r="AA81" i="13"/>
  <c r="AB81" i="13"/>
  <c r="AD81" i="13"/>
  <c r="AE81" i="13"/>
  <c r="AF81" i="13"/>
  <c r="AG81" i="13"/>
  <c r="AH81" i="13"/>
  <c r="AI81" i="13"/>
  <c r="AH83" i="13" s="1"/>
  <c r="AJ81" i="13"/>
  <c r="J82" i="13"/>
  <c r="M82" i="13"/>
  <c r="P82" i="13"/>
  <c r="S82" i="13"/>
  <c r="V82" i="13"/>
  <c r="Y82" i="13"/>
  <c r="AB82" i="13"/>
  <c r="AE82" i="13"/>
  <c r="AH82" i="13"/>
  <c r="S83" i="13"/>
  <c r="AE83" i="13"/>
  <c r="K5" i="11"/>
  <c r="N5" i="11"/>
  <c r="Q5" i="11"/>
  <c r="T5" i="11"/>
  <c r="W5" i="11"/>
  <c r="Z5" i="11"/>
  <c r="AC5" i="11"/>
  <c r="AF5" i="11"/>
  <c r="AI5" i="11"/>
  <c r="K6" i="11"/>
  <c r="N6" i="11"/>
  <c r="N14" i="11" s="1"/>
  <c r="M16" i="11" s="1"/>
  <c r="Q6" i="11"/>
  <c r="T6" i="11"/>
  <c r="W6" i="11"/>
  <c r="Z6" i="11"/>
  <c r="Z14" i="11" s="1"/>
  <c r="Y16" i="11" s="1"/>
  <c r="AC6" i="11"/>
  <c r="AF6" i="11"/>
  <c r="AI6" i="11"/>
  <c r="K7" i="11"/>
  <c r="K14" i="11" s="1"/>
  <c r="J16" i="11" s="1"/>
  <c r="Q7" i="11"/>
  <c r="T7" i="11"/>
  <c r="Z7" i="11"/>
  <c r="AC7" i="11"/>
  <c r="AF7" i="11"/>
  <c r="AI7" i="11"/>
  <c r="K8" i="11"/>
  <c r="N8" i="11"/>
  <c r="Q8" i="11"/>
  <c r="T8" i="11"/>
  <c r="W8" i="11"/>
  <c r="Z8" i="11"/>
  <c r="AC8" i="11"/>
  <c r="AF8" i="11"/>
  <c r="AI8" i="11"/>
  <c r="K9" i="11"/>
  <c r="N9" i="11"/>
  <c r="Q9" i="11"/>
  <c r="T9" i="11"/>
  <c r="W9" i="11"/>
  <c r="W14" i="11" s="1"/>
  <c r="V16" i="11" s="1"/>
  <c r="Z9" i="11"/>
  <c r="AC9" i="11"/>
  <c r="AF9" i="11"/>
  <c r="AI9" i="11"/>
  <c r="AI14" i="11" s="1"/>
  <c r="AH16" i="11" s="1"/>
  <c r="K10" i="11"/>
  <c r="N10" i="11"/>
  <c r="Q10" i="11"/>
  <c r="T10" i="11"/>
  <c r="T14" i="11" s="1"/>
  <c r="S16" i="11" s="1"/>
  <c r="W10" i="11"/>
  <c r="Z10" i="11"/>
  <c r="AC10" i="11"/>
  <c r="AF10" i="11"/>
  <c r="AF14" i="11" s="1"/>
  <c r="AE16" i="11" s="1"/>
  <c r="AI10" i="11"/>
  <c r="K11" i="11"/>
  <c r="N11" i="11"/>
  <c r="Q11" i="11"/>
  <c r="T11" i="11"/>
  <c r="W11" i="11"/>
  <c r="Z11" i="11"/>
  <c r="AC11" i="11"/>
  <c r="AF11" i="11"/>
  <c r="AI11" i="11"/>
  <c r="K12" i="11"/>
  <c r="N12" i="11"/>
  <c r="Q12" i="11"/>
  <c r="T12" i="11"/>
  <c r="W12" i="11"/>
  <c r="Z12" i="11"/>
  <c r="AC12" i="11"/>
  <c r="AF12" i="11"/>
  <c r="AI12" i="11"/>
  <c r="K13" i="11"/>
  <c r="N13" i="11"/>
  <c r="Q13" i="11"/>
  <c r="T13" i="11"/>
  <c r="W13" i="11"/>
  <c r="Z13" i="11"/>
  <c r="AC13" i="11"/>
  <c r="AF13" i="11"/>
  <c r="AI13" i="11"/>
  <c r="J14" i="11"/>
  <c r="L14" i="11"/>
  <c r="M14" i="11"/>
  <c r="O14" i="11"/>
  <c r="P14" i="11"/>
  <c r="Q14" i="11"/>
  <c r="P16" i="11" s="1"/>
  <c r="R14" i="11"/>
  <c r="S14" i="11"/>
  <c r="U14" i="11"/>
  <c r="V14" i="11"/>
  <c r="X14" i="11"/>
  <c r="Y14" i="11"/>
  <c r="AA14" i="11"/>
  <c r="AB14" i="11"/>
  <c r="AC14" i="11"/>
  <c r="AB16" i="11" s="1"/>
  <c r="AD14" i="11"/>
  <c r="AE14" i="11"/>
  <c r="AG14" i="11"/>
  <c r="AH14" i="11"/>
  <c r="AJ14" i="11"/>
  <c r="J15" i="11"/>
  <c r="M15" i="11"/>
  <c r="P15" i="11"/>
  <c r="S15" i="11"/>
  <c r="V15" i="11"/>
  <c r="Y15" i="11"/>
  <c r="AB15" i="11"/>
  <c r="AE15" i="11"/>
  <c r="AH15" i="11"/>
  <c r="K18" i="11"/>
  <c r="N18" i="11"/>
  <c r="Q18" i="11"/>
  <c r="T18" i="11"/>
  <c r="W18" i="11"/>
  <c r="Z18" i="11"/>
  <c r="AC18" i="11"/>
  <c r="AF18" i="11"/>
  <c r="AI18" i="11"/>
  <c r="K19" i="11"/>
  <c r="N19" i="11"/>
  <c r="N34" i="11" s="1"/>
  <c r="M36" i="11" s="1"/>
  <c r="Q19" i="11"/>
  <c r="T19" i="11"/>
  <c r="W19" i="11"/>
  <c r="Z19" i="11"/>
  <c r="Z34" i="11" s="1"/>
  <c r="Y36" i="11" s="1"/>
  <c r="AC19" i="11"/>
  <c r="AF19" i="11"/>
  <c r="AI19" i="11"/>
  <c r="K20" i="11"/>
  <c r="N20" i="11"/>
  <c r="Q20" i="11"/>
  <c r="T20" i="11"/>
  <c r="W20" i="11"/>
  <c r="Z20" i="11"/>
  <c r="AC20" i="11"/>
  <c r="AF20" i="11"/>
  <c r="AI20" i="11"/>
  <c r="K21" i="11"/>
  <c r="N21" i="11"/>
  <c r="Q21" i="11"/>
  <c r="T21" i="11"/>
  <c r="W21" i="11"/>
  <c r="Z21" i="11"/>
  <c r="AC21" i="11"/>
  <c r="AF21" i="11"/>
  <c r="AI21" i="11"/>
  <c r="K22" i="11"/>
  <c r="N22" i="11"/>
  <c r="Q22" i="11"/>
  <c r="T22" i="11"/>
  <c r="W22" i="11"/>
  <c r="Z22" i="11"/>
  <c r="AC22" i="11"/>
  <c r="AF22" i="11"/>
  <c r="AI22" i="11"/>
  <c r="K23" i="11"/>
  <c r="N23" i="11"/>
  <c r="Q23" i="11"/>
  <c r="T23" i="11"/>
  <c r="W23" i="11"/>
  <c r="Z23" i="11"/>
  <c r="AC23" i="11"/>
  <c r="AF23" i="11"/>
  <c r="AI23" i="11"/>
  <c r="K24" i="11"/>
  <c r="N24" i="11"/>
  <c r="Q24" i="11"/>
  <c r="T24" i="11"/>
  <c r="W24" i="11"/>
  <c r="Z24" i="11"/>
  <c r="AC24" i="11"/>
  <c r="AF24" i="11"/>
  <c r="AI24" i="11"/>
  <c r="K25" i="11"/>
  <c r="N25" i="11"/>
  <c r="Q25" i="11"/>
  <c r="T25" i="11"/>
  <c r="W25" i="11"/>
  <c r="Z25" i="11"/>
  <c r="AC25" i="11"/>
  <c r="AF25" i="11"/>
  <c r="AI25" i="11"/>
  <c r="K26" i="11"/>
  <c r="N26" i="11"/>
  <c r="Q26" i="11"/>
  <c r="T26" i="11"/>
  <c r="W26" i="11"/>
  <c r="Z26" i="11"/>
  <c r="AC26" i="11"/>
  <c r="AF26" i="11"/>
  <c r="AI26" i="11"/>
  <c r="K27" i="11"/>
  <c r="N27" i="11"/>
  <c r="Q27" i="11"/>
  <c r="T27" i="11"/>
  <c r="W27" i="11"/>
  <c r="Z27" i="11"/>
  <c r="AC27" i="11"/>
  <c r="AF27" i="11"/>
  <c r="AI27" i="11"/>
  <c r="K28" i="11"/>
  <c r="N28" i="11"/>
  <c r="Q28" i="11"/>
  <c r="T28" i="11"/>
  <c r="W28" i="11"/>
  <c r="Z28" i="11"/>
  <c r="AC28" i="11"/>
  <c r="AF28" i="11"/>
  <c r="AI28" i="11"/>
  <c r="K29" i="11"/>
  <c r="Q29" i="11"/>
  <c r="T29" i="11"/>
  <c r="Z29" i="11"/>
  <c r="AC29" i="11"/>
  <c r="AI29" i="11"/>
  <c r="K30" i="11"/>
  <c r="N30" i="11"/>
  <c r="Q30" i="11"/>
  <c r="T30" i="11"/>
  <c r="W30" i="11"/>
  <c r="Z30" i="11"/>
  <c r="AC30" i="11"/>
  <c r="AF30" i="11"/>
  <c r="AI30" i="11"/>
  <c r="K31" i="11"/>
  <c r="N31" i="11"/>
  <c r="Q31" i="11"/>
  <c r="T31" i="11"/>
  <c r="W31" i="11"/>
  <c r="Z31" i="11"/>
  <c r="AC31" i="11"/>
  <c r="AF31" i="11"/>
  <c r="AI31" i="11"/>
  <c r="K32" i="11"/>
  <c r="N32" i="11"/>
  <c r="Q32" i="11"/>
  <c r="T32" i="11"/>
  <c r="W32" i="11"/>
  <c r="Z32" i="11"/>
  <c r="AC32" i="11"/>
  <c r="AF32" i="11"/>
  <c r="AI32" i="11"/>
  <c r="K33" i="11"/>
  <c r="N33" i="11"/>
  <c r="Q33" i="11"/>
  <c r="T33" i="11"/>
  <c r="W33" i="11"/>
  <c r="Z33" i="11"/>
  <c r="AC33" i="11"/>
  <c r="AF33" i="11"/>
  <c r="AI33" i="11"/>
  <c r="J34" i="11"/>
  <c r="L34" i="11"/>
  <c r="M34" i="11"/>
  <c r="O34" i="11"/>
  <c r="P34" i="11"/>
  <c r="R34" i="11"/>
  <c r="S34" i="11"/>
  <c r="U34" i="11"/>
  <c r="V34" i="11"/>
  <c r="X34" i="11"/>
  <c r="Y34" i="11"/>
  <c r="AA34" i="11"/>
  <c r="AB34" i="11"/>
  <c r="AD34" i="11"/>
  <c r="AE34" i="11"/>
  <c r="AG34" i="11"/>
  <c r="AH34" i="11"/>
  <c r="AJ34" i="11"/>
  <c r="J35" i="11"/>
  <c r="M35" i="11"/>
  <c r="P35" i="11"/>
  <c r="S35" i="11"/>
  <c r="V35" i="11"/>
  <c r="Y35" i="11"/>
  <c r="AB35" i="11"/>
  <c r="AE35" i="11"/>
  <c r="AH35" i="11"/>
  <c r="K38" i="11"/>
  <c r="N38" i="11"/>
  <c r="Q38" i="11"/>
  <c r="T38" i="11"/>
  <c r="W38" i="11"/>
  <c r="Z38" i="11"/>
  <c r="AC38" i="11"/>
  <c r="AF38" i="11"/>
  <c r="AI38" i="11"/>
  <c r="K39" i="11"/>
  <c r="N39" i="11"/>
  <c r="Q39" i="11"/>
  <c r="T39" i="11"/>
  <c r="W39" i="11"/>
  <c r="Z39" i="11"/>
  <c r="AC39" i="11"/>
  <c r="AF39" i="11"/>
  <c r="AI39" i="11"/>
  <c r="K40" i="11"/>
  <c r="N40" i="11"/>
  <c r="Q40" i="11"/>
  <c r="Q58" i="11" s="1"/>
  <c r="P60" i="11" s="1"/>
  <c r="T40" i="11"/>
  <c r="W40" i="11"/>
  <c r="Z40" i="11"/>
  <c r="AC40" i="11"/>
  <c r="AC58" i="11" s="1"/>
  <c r="AB60" i="11" s="1"/>
  <c r="AF40" i="11"/>
  <c r="AI40" i="11"/>
  <c r="K41" i="11"/>
  <c r="N41" i="11"/>
  <c r="Q41" i="11"/>
  <c r="T41" i="11"/>
  <c r="W41" i="11"/>
  <c r="Z41" i="11"/>
  <c r="AC41" i="11"/>
  <c r="AF41" i="11"/>
  <c r="AI41" i="11"/>
  <c r="K42" i="11"/>
  <c r="N42" i="11"/>
  <c r="Q42" i="11"/>
  <c r="T42" i="11"/>
  <c r="W42" i="11"/>
  <c r="Z42" i="11"/>
  <c r="AC42" i="11"/>
  <c r="AF42" i="11"/>
  <c r="AI42" i="11"/>
  <c r="K43" i="11"/>
  <c r="N43" i="11"/>
  <c r="Q43" i="11"/>
  <c r="T43" i="11"/>
  <c r="W43" i="11"/>
  <c r="Z43" i="11"/>
  <c r="AC43" i="11"/>
  <c r="AF43" i="11"/>
  <c r="AI43" i="11"/>
  <c r="K44" i="11"/>
  <c r="N44" i="11"/>
  <c r="Q44" i="11"/>
  <c r="T44" i="11"/>
  <c r="W44" i="11"/>
  <c r="Z44" i="11"/>
  <c r="AC44" i="11"/>
  <c r="AF44" i="11"/>
  <c r="AI44" i="11"/>
  <c r="K45" i="11"/>
  <c r="N45" i="11"/>
  <c r="Q45" i="11"/>
  <c r="T45" i="11"/>
  <c r="W45" i="11"/>
  <c r="Z45" i="11"/>
  <c r="AC45" i="11"/>
  <c r="AF45" i="11"/>
  <c r="AI45" i="11"/>
  <c r="K46" i="11"/>
  <c r="N46" i="11"/>
  <c r="Q46" i="11"/>
  <c r="T46" i="11"/>
  <c r="W46" i="11"/>
  <c r="Z46" i="11"/>
  <c r="AC46" i="11"/>
  <c r="AF46" i="11"/>
  <c r="AI46" i="11"/>
  <c r="K47" i="11"/>
  <c r="N47" i="11"/>
  <c r="Q47" i="11"/>
  <c r="T47" i="11"/>
  <c r="W47" i="11"/>
  <c r="Z47" i="11"/>
  <c r="AC47" i="11"/>
  <c r="AF47" i="11"/>
  <c r="AI47" i="11"/>
  <c r="K48" i="11"/>
  <c r="N48" i="11"/>
  <c r="Q48" i="11"/>
  <c r="T48" i="11"/>
  <c r="W48" i="11"/>
  <c r="Z48" i="11"/>
  <c r="AC48" i="11"/>
  <c r="AF48" i="11"/>
  <c r="AI48" i="11"/>
  <c r="K49" i="11"/>
  <c r="N49" i="11"/>
  <c r="Q49" i="11"/>
  <c r="T49" i="11"/>
  <c r="W49" i="11"/>
  <c r="Z49" i="11"/>
  <c r="AC49" i="11"/>
  <c r="AF49" i="11"/>
  <c r="AI49" i="11"/>
  <c r="K50" i="11"/>
  <c r="N50" i="11"/>
  <c r="Q50" i="11"/>
  <c r="T50" i="11"/>
  <c r="W50" i="11"/>
  <c r="Z50" i="11"/>
  <c r="AC50" i="11"/>
  <c r="AF50" i="11"/>
  <c r="AI50" i="11"/>
  <c r="K51" i="11"/>
  <c r="N51" i="11"/>
  <c r="Q51" i="11"/>
  <c r="T51" i="11"/>
  <c r="W51" i="11"/>
  <c r="Z51" i="11"/>
  <c r="AC51" i="11"/>
  <c r="AF51" i="11"/>
  <c r="AI51" i="11"/>
  <c r="K52" i="11"/>
  <c r="N52" i="11"/>
  <c r="Q52" i="11"/>
  <c r="T52" i="11"/>
  <c r="W52" i="11"/>
  <c r="Z52" i="11"/>
  <c r="AC52" i="11"/>
  <c r="AF52" i="11"/>
  <c r="AI52" i="11"/>
  <c r="K53" i="11"/>
  <c r="N53" i="11"/>
  <c r="Q53" i="11"/>
  <c r="T53" i="11"/>
  <c r="W53" i="11"/>
  <c r="Z53" i="11"/>
  <c r="AC53" i="11"/>
  <c r="AF53" i="11"/>
  <c r="AI53" i="11"/>
  <c r="K54" i="11"/>
  <c r="N54" i="11"/>
  <c r="Q54" i="11"/>
  <c r="T54" i="11"/>
  <c r="W54" i="11"/>
  <c r="Z54" i="11"/>
  <c r="AC54" i="11"/>
  <c r="AF54" i="11"/>
  <c r="AI54" i="11"/>
  <c r="K55" i="11"/>
  <c r="N55" i="11"/>
  <c r="Q55" i="11"/>
  <c r="T55" i="11"/>
  <c r="W55" i="11"/>
  <c r="Z55" i="11"/>
  <c r="AC55" i="11"/>
  <c r="AF55" i="11"/>
  <c r="AI55" i="11"/>
  <c r="K56" i="11"/>
  <c r="N56" i="11"/>
  <c r="Q56" i="11"/>
  <c r="T56" i="11"/>
  <c r="W56" i="11"/>
  <c r="Z56" i="11"/>
  <c r="AC56" i="11"/>
  <c r="AF56" i="11"/>
  <c r="AI56" i="11"/>
  <c r="K57" i="11"/>
  <c r="N57" i="11"/>
  <c r="Q57" i="11"/>
  <c r="T57" i="11"/>
  <c r="W57" i="11"/>
  <c r="Z57" i="11"/>
  <c r="AC57" i="11"/>
  <c r="AF57" i="11"/>
  <c r="AI57" i="11"/>
  <c r="J58" i="11"/>
  <c r="L58" i="11"/>
  <c r="M58" i="11"/>
  <c r="O58" i="11"/>
  <c r="P58" i="11"/>
  <c r="R58" i="11"/>
  <c r="S58" i="11"/>
  <c r="U58" i="11"/>
  <c r="V58" i="11"/>
  <c r="X58" i="11"/>
  <c r="Y58" i="11"/>
  <c r="AA58" i="11"/>
  <c r="AB58" i="11"/>
  <c r="AD58" i="11"/>
  <c r="AE58" i="11"/>
  <c r="AG58" i="11"/>
  <c r="AH58" i="11"/>
  <c r="AJ58" i="11"/>
  <c r="J59" i="11"/>
  <c r="M59" i="11"/>
  <c r="P59" i="11"/>
  <c r="S59" i="11"/>
  <c r="V59" i="11"/>
  <c r="Y59" i="11"/>
  <c r="AB59" i="11"/>
  <c r="AE59" i="11"/>
  <c r="AH59" i="11"/>
  <c r="K62" i="11"/>
  <c r="N62" i="11"/>
  <c r="Q62" i="11"/>
  <c r="T62" i="11"/>
  <c r="W62" i="11"/>
  <c r="Z62" i="11"/>
  <c r="AC62" i="11"/>
  <c r="AF62" i="11"/>
  <c r="AI62" i="11"/>
  <c r="K63" i="11"/>
  <c r="N63" i="11"/>
  <c r="Q63" i="11"/>
  <c r="Q77" i="11" s="1"/>
  <c r="P79" i="11" s="1"/>
  <c r="T63" i="11"/>
  <c r="W63" i="11"/>
  <c r="Z63" i="11"/>
  <c r="AC63" i="11"/>
  <c r="AF63" i="11"/>
  <c r="AI63" i="11"/>
  <c r="K64" i="11"/>
  <c r="N64" i="11"/>
  <c r="Q64" i="11"/>
  <c r="T64" i="11"/>
  <c r="W64" i="11"/>
  <c r="Z64" i="11"/>
  <c r="AC64" i="11"/>
  <c r="AF64" i="11"/>
  <c r="AI64" i="11"/>
  <c r="K65" i="11"/>
  <c r="N65" i="11"/>
  <c r="Q65" i="11"/>
  <c r="T65" i="11"/>
  <c r="W65" i="11"/>
  <c r="Z65" i="11"/>
  <c r="AC65" i="11"/>
  <c r="AF65" i="11"/>
  <c r="AI65" i="11"/>
  <c r="K66" i="11"/>
  <c r="N66" i="11"/>
  <c r="Q66" i="11"/>
  <c r="T66" i="11"/>
  <c r="W66" i="11"/>
  <c r="Z66" i="11"/>
  <c r="AC66" i="11"/>
  <c r="AF66" i="11"/>
  <c r="AI66" i="11"/>
  <c r="K67" i="11"/>
  <c r="N67" i="11"/>
  <c r="Q67" i="11"/>
  <c r="T67" i="11"/>
  <c r="W67" i="11"/>
  <c r="Z67" i="11"/>
  <c r="AC67" i="11"/>
  <c r="AF67" i="11"/>
  <c r="AI67" i="11"/>
  <c r="K68" i="11"/>
  <c r="N68" i="11"/>
  <c r="Q68" i="11"/>
  <c r="T68" i="11"/>
  <c r="W68" i="11"/>
  <c r="Z68" i="11"/>
  <c r="AC68" i="11"/>
  <c r="AF68" i="11"/>
  <c r="AI68" i="11"/>
  <c r="K69" i="11"/>
  <c r="N69" i="11"/>
  <c r="Q69" i="11"/>
  <c r="T69" i="11"/>
  <c r="W69" i="11"/>
  <c r="Z69" i="11"/>
  <c r="AC69" i="11"/>
  <c r="AF69" i="11"/>
  <c r="AI69" i="11"/>
  <c r="K70" i="11"/>
  <c r="N70" i="11"/>
  <c r="Q70" i="11"/>
  <c r="T70" i="11"/>
  <c r="W70" i="11"/>
  <c r="Z70" i="11"/>
  <c r="AC70" i="11"/>
  <c r="AF70" i="11"/>
  <c r="AI70" i="11"/>
  <c r="K71" i="11"/>
  <c r="N71" i="11"/>
  <c r="Q71" i="11"/>
  <c r="T71" i="11"/>
  <c r="W71" i="11"/>
  <c r="Z71" i="11"/>
  <c r="AC71" i="11"/>
  <c r="AF71" i="11"/>
  <c r="AI71" i="11"/>
  <c r="K72" i="11"/>
  <c r="N72" i="11"/>
  <c r="Q72" i="11"/>
  <c r="T72" i="11"/>
  <c r="W72" i="11"/>
  <c r="Z72" i="11"/>
  <c r="AC72" i="11"/>
  <c r="AF72" i="11"/>
  <c r="AI72" i="11"/>
  <c r="K73" i="11"/>
  <c r="N73" i="11"/>
  <c r="Q73" i="11"/>
  <c r="T73" i="11"/>
  <c r="W73" i="11"/>
  <c r="Z73" i="11"/>
  <c r="AC73" i="11"/>
  <c r="AF73" i="11"/>
  <c r="AI73" i="11"/>
  <c r="K74" i="11"/>
  <c r="N74" i="11"/>
  <c r="Q74" i="11"/>
  <c r="T74" i="11"/>
  <c r="W74" i="11"/>
  <c r="Z74" i="11"/>
  <c r="AC74" i="11"/>
  <c r="AF74" i="11"/>
  <c r="AI74" i="11"/>
  <c r="K75" i="11"/>
  <c r="N75" i="11"/>
  <c r="Q75" i="11"/>
  <c r="T75" i="11"/>
  <c r="W75" i="11"/>
  <c r="Z75" i="11"/>
  <c r="AC75" i="11"/>
  <c r="AF75" i="11"/>
  <c r="AI75" i="11"/>
  <c r="K76" i="11"/>
  <c r="N76" i="11"/>
  <c r="Q76" i="11"/>
  <c r="T76" i="11"/>
  <c r="W76" i="11"/>
  <c r="Z76" i="11"/>
  <c r="AC76" i="11"/>
  <c r="AF76" i="11"/>
  <c r="AI76" i="11"/>
  <c r="J77" i="11"/>
  <c r="L77" i="11"/>
  <c r="M77" i="11"/>
  <c r="O77" i="11"/>
  <c r="P77" i="11"/>
  <c r="R77" i="11"/>
  <c r="S77" i="11"/>
  <c r="U77" i="11"/>
  <c r="V77" i="11"/>
  <c r="X77" i="11"/>
  <c r="Y77" i="11"/>
  <c r="AA77" i="11"/>
  <c r="AB77" i="11"/>
  <c r="AD77" i="11"/>
  <c r="AE77" i="11"/>
  <c r="AG77" i="11"/>
  <c r="AH77" i="11"/>
  <c r="AJ77" i="11"/>
  <c r="J78" i="11"/>
  <c r="M78" i="11"/>
  <c r="P78" i="11"/>
  <c r="S78" i="11"/>
  <c r="V78" i="11"/>
  <c r="Y78" i="11"/>
  <c r="AB78" i="11"/>
  <c r="AE78" i="11"/>
  <c r="AH78" i="11"/>
  <c r="K81" i="11"/>
  <c r="N81" i="11"/>
  <c r="Q81" i="11"/>
  <c r="T81" i="11"/>
  <c r="W81" i="11"/>
  <c r="Z81" i="11"/>
  <c r="AC81" i="11"/>
  <c r="AF81" i="11"/>
  <c r="AI81" i="11"/>
  <c r="K82" i="11"/>
  <c r="N82" i="11"/>
  <c r="Q82" i="11"/>
  <c r="T82" i="11"/>
  <c r="W82" i="11"/>
  <c r="Z82" i="11"/>
  <c r="AC82" i="11"/>
  <c r="AF82" i="11"/>
  <c r="AI82" i="11"/>
  <c r="K83" i="11"/>
  <c r="N83" i="11"/>
  <c r="Q83" i="11"/>
  <c r="T83" i="11"/>
  <c r="W83" i="11"/>
  <c r="Z83" i="11"/>
  <c r="AC83" i="11"/>
  <c r="AC88" i="11" s="1"/>
  <c r="AB90" i="11" s="1"/>
  <c r="AF83" i="11"/>
  <c r="AI83" i="11"/>
  <c r="K84" i="11"/>
  <c r="N84" i="11"/>
  <c r="Q84" i="11"/>
  <c r="T84" i="11"/>
  <c r="W84" i="11"/>
  <c r="Z84" i="11"/>
  <c r="AC84" i="11"/>
  <c r="AF84" i="11"/>
  <c r="AI84" i="11"/>
  <c r="K85" i="11"/>
  <c r="N85" i="11"/>
  <c r="Q85" i="11"/>
  <c r="T85" i="11"/>
  <c r="W85" i="11"/>
  <c r="Z85" i="11"/>
  <c r="AC85" i="11"/>
  <c r="AF85" i="11"/>
  <c r="AI85" i="11"/>
  <c r="K86" i="11"/>
  <c r="N86" i="11"/>
  <c r="Q86" i="11"/>
  <c r="T86" i="11"/>
  <c r="W86" i="11"/>
  <c r="Z86" i="11"/>
  <c r="AC86" i="11"/>
  <c r="AF86" i="11"/>
  <c r="AI86" i="11"/>
  <c r="K87" i="11"/>
  <c r="N87" i="11"/>
  <c r="Q87" i="11"/>
  <c r="T87" i="11"/>
  <c r="W87" i="11"/>
  <c r="Z87" i="11"/>
  <c r="AC87" i="11"/>
  <c r="AF87" i="11"/>
  <c r="AI87" i="11"/>
  <c r="J88" i="11"/>
  <c r="L88" i="11"/>
  <c r="M88" i="11"/>
  <c r="O88" i="11"/>
  <c r="P88" i="11"/>
  <c r="Q88" i="11"/>
  <c r="P90" i="11" s="1"/>
  <c r="R88" i="11"/>
  <c r="S88" i="11"/>
  <c r="U88" i="11"/>
  <c r="V88" i="11"/>
  <c r="X88" i="11"/>
  <c r="Y88" i="11"/>
  <c r="AA88" i="11"/>
  <c r="AB88" i="11"/>
  <c r="AD88" i="11"/>
  <c r="AE88" i="11"/>
  <c r="AG88" i="11"/>
  <c r="AH88" i="11"/>
  <c r="AJ88" i="11"/>
  <c r="J89" i="11"/>
  <c r="M89" i="11"/>
  <c r="P89" i="11"/>
  <c r="S89" i="11"/>
  <c r="V89" i="11"/>
  <c r="Y89" i="11"/>
  <c r="AB89" i="11"/>
  <c r="AE89" i="11"/>
  <c r="AH89" i="11"/>
  <c r="K92" i="11"/>
  <c r="N92" i="11"/>
  <c r="Q92" i="11"/>
  <c r="T92" i="11"/>
  <c r="W92" i="11"/>
  <c r="Z92" i="11"/>
  <c r="AC92" i="11"/>
  <c r="AF92" i="11"/>
  <c r="AI92" i="11"/>
  <c r="K93" i="11"/>
  <c r="N93" i="11"/>
  <c r="Q93" i="11"/>
  <c r="T93" i="11"/>
  <c r="T95" i="11" s="1"/>
  <c r="S97" i="11" s="1"/>
  <c r="W93" i="11"/>
  <c r="Z93" i="11"/>
  <c r="AC93" i="11"/>
  <c r="AF93" i="11"/>
  <c r="AF95" i="11" s="1"/>
  <c r="AI93" i="11"/>
  <c r="K94" i="11"/>
  <c r="N94" i="11"/>
  <c r="Q94" i="11"/>
  <c r="T94" i="11"/>
  <c r="W94" i="11"/>
  <c r="Z94" i="11"/>
  <c r="AC94" i="11"/>
  <c r="AC95" i="11" s="1"/>
  <c r="AB97" i="11" s="1"/>
  <c r="AF94" i="11"/>
  <c r="AI94" i="11"/>
  <c r="J95" i="11"/>
  <c r="L95" i="11"/>
  <c r="M95" i="11"/>
  <c r="O95" i="11"/>
  <c r="P95" i="11"/>
  <c r="Q95" i="11"/>
  <c r="P97" i="11" s="1"/>
  <c r="R95" i="11"/>
  <c r="S95" i="11"/>
  <c r="U95" i="11"/>
  <c r="V95" i="11"/>
  <c r="X95" i="11"/>
  <c r="Y95" i="11"/>
  <c r="AA95" i="11"/>
  <c r="AB95" i="11"/>
  <c r="AD95" i="11"/>
  <c r="AE95" i="11"/>
  <c r="AG95" i="11"/>
  <c r="AH95" i="11"/>
  <c r="AJ95" i="11"/>
  <c r="J96" i="11"/>
  <c r="M96" i="11"/>
  <c r="P96" i="11"/>
  <c r="S96" i="11"/>
  <c r="V96" i="11"/>
  <c r="Y96" i="11"/>
  <c r="AB96" i="11"/>
  <c r="AE96" i="11"/>
  <c r="AH96" i="11"/>
  <c r="S62" i="8"/>
  <c r="V62" i="8"/>
  <c r="Y62" i="8"/>
  <c r="AB62" i="8"/>
  <c r="AE62" i="8"/>
  <c r="AH62" i="8"/>
  <c r="P63" i="8"/>
  <c r="P62" i="8"/>
  <c r="K5" i="8"/>
  <c r="K8" i="8" s="1"/>
  <c r="N5" i="8"/>
  <c r="Q5" i="8"/>
  <c r="T5" i="8"/>
  <c r="W5" i="8"/>
  <c r="W8" i="8" s="1"/>
  <c r="Z5" i="8"/>
  <c r="AC5" i="8"/>
  <c r="AF5" i="8"/>
  <c r="AI5" i="8"/>
  <c r="K6" i="8"/>
  <c r="N6" i="8"/>
  <c r="Q6" i="8"/>
  <c r="T6" i="8"/>
  <c r="T8" i="8" s="1"/>
  <c r="W6" i="8"/>
  <c r="Z6" i="8"/>
  <c r="AC6" i="8"/>
  <c r="AF6" i="8"/>
  <c r="AI6" i="8"/>
  <c r="K7" i="8"/>
  <c r="N7" i="8"/>
  <c r="Q7" i="8"/>
  <c r="T7" i="8"/>
  <c r="W7" i="8"/>
  <c r="Z7" i="8"/>
  <c r="AC7" i="8"/>
  <c r="AF7" i="8"/>
  <c r="AI7" i="8"/>
  <c r="J8" i="8"/>
  <c r="L8" i="8"/>
  <c r="M8" i="8"/>
  <c r="O8" i="8"/>
  <c r="P8" i="8"/>
  <c r="R8" i="8"/>
  <c r="S8" i="8"/>
  <c r="U8" i="8"/>
  <c r="V8" i="8"/>
  <c r="X8" i="8"/>
  <c r="Y8" i="8"/>
  <c r="AA8" i="8"/>
  <c r="AB8" i="8"/>
  <c r="AD8" i="8"/>
  <c r="AE8" i="8"/>
  <c r="AG8" i="8"/>
  <c r="AH8" i="8"/>
  <c r="AJ8" i="8"/>
  <c r="J9" i="8"/>
  <c r="M9" i="8"/>
  <c r="P9" i="8"/>
  <c r="S9" i="8"/>
  <c r="V9" i="8"/>
  <c r="Y9" i="8"/>
  <c r="AB9" i="8"/>
  <c r="AE9" i="8"/>
  <c r="AH9" i="8"/>
  <c r="K12" i="8"/>
  <c r="N12" i="8"/>
  <c r="Q12" i="8"/>
  <c r="T12" i="8"/>
  <c r="W12" i="8"/>
  <c r="Z12" i="8"/>
  <c r="AC12" i="8"/>
  <c r="AF12" i="8"/>
  <c r="AI12" i="8"/>
  <c r="K13" i="8"/>
  <c r="N13" i="8"/>
  <c r="Q13" i="8"/>
  <c r="T13" i="8"/>
  <c r="W13" i="8"/>
  <c r="Z13" i="8"/>
  <c r="AC13" i="8"/>
  <c r="AF13" i="8"/>
  <c r="AI13" i="8"/>
  <c r="K14" i="8"/>
  <c r="N14" i="8"/>
  <c r="N25" i="8" s="1"/>
  <c r="M27" i="8" s="1"/>
  <c r="Q14" i="8"/>
  <c r="T14" i="8"/>
  <c r="W14" i="8"/>
  <c r="Z14" i="8"/>
  <c r="AC14" i="8"/>
  <c r="AF14" i="8"/>
  <c r="AI14" i="8"/>
  <c r="K15" i="8"/>
  <c r="N15" i="8"/>
  <c r="Q15" i="8"/>
  <c r="T15" i="8"/>
  <c r="W15" i="8"/>
  <c r="Z15" i="8"/>
  <c r="AC15" i="8"/>
  <c r="AF15" i="8"/>
  <c r="AI15" i="8"/>
  <c r="K16" i="8"/>
  <c r="N16" i="8"/>
  <c r="Q16" i="8"/>
  <c r="T16" i="8"/>
  <c r="W16" i="8"/>
  <c r="Z16" i="8"/>
  <c r="AC16" i="8"/>
  <c r="AF16" i="8"/>
  <c r="AI16" i="8"/>
  <c r="K17" i="8"/>
  <c r="N17" i="8"/>
  <c r="Q17" i="8"/>
  <c r="T17" i="8"/>
  <c r="W17" i="8"/>
  <c r="Z17" i="8"/>
  <c r="AC17" i="8"/>
  <c r="AF17" i="8"/>
  <c r="AI17" i="8"/>
  <c r="K18" i="8"/>
  <c r="N18" i="8"/>
  <c r="T18" i="8"/>
  <c r="W18" i="8"/>
  <c r="AC18" i="8"/>
  <c r="AF18" i="8"/>
  <c r="AI18" i="8"/>
  <c r="K19" i="8"/>
  <c r="N19" i="8"/>
  <c r="Q19" i="8"/>
  <c r="T19" i="8"/>
  <c r="W19" i="8"/>
  <c r="Z19" i="8"/>
  <c r="AC19" i="8"/>
  <c r="AF19" i="8"/>
  <c r="AI19" i="8"/>
  <c r="K20" i="8"/>
  <c r="N20" i="8"/>
  <c r="Q20" i="8"/>
  <c r="T20" i="8"/>
  <c r="W20" i="8"/>
  <c r="Z20" i="8"/>
  <c r="AC20" i="8"/>
  <c r="AF20" i="8"/>
  <c r="AI20" i="8"/>
  <c r="K21" i="8"/>
  <c r="N21" i="8"/>
  <c r="Q21" i="8"/>
  <c r="T21" i="8"/>
  <c r="W21" i="8"/>
  <c r="Z21" i="8"/>
  <c r="AC21" i="8"/>
  <c r="AF21" i="8"/>
  <c r="AI21" i="8"/>
  <c r="K22" i="8"/>
  <c r="N22" i="8"/>
  <c r="Q22" i="8"/>
  <c r="T22" i="8"/>
  <c r="W22" i="8"/>
  <c r="Z22" i="8"/>
  <c r="AC22" i="8"/>
  <c r="AF22" i="8"/>
  <c r="AI22" i="8"/>
  <c r="K23" i="8"/>
  <c r="N23" i="8"/>
  <c r="Q23" i="8"/>
  <c r="T23" i="8"/>
  <c r="W23" i="8"/>
  <c r="Z23" i="8"/>
  <c r="AC23" i="8"/>
  <c r="AF23" i="8"/>
  <c r="AI23" i="8"/>
  <c r="K24" i="8"/>
  <c r="N24" i="8"/>
  <c r="Q24" i="8"/>
  <c r="T24" i="8"/>
  <c r="W24" i="8"/>
  <c r="Z24" i="8"/>
  <c r="AC24" i="8"/>
  <c r="AF24" i="8"/>
  <c r="AI24" i="8"/>
  <c r="J25" i="8"/>
  <c r="L25" i="8"/>
  <c r="M25" i="8"/>
  <c r="O25" i="8"/>
  <c r="P25" i="8"/>
  <c r="R25" i="8"/>
  <c r="S25" i="8"/>
  <c r="U25" i="8"/>
  <c r="V25" i="8"/>
  <c r="X25" i="8"/>
  <c r="Y25" i="8"/>
  <c r="AA25" i="8"/>
  <c r="AB25" i="8"/>
  <c r="AD25" i="8"/>
  <c r="AE25" i="8"/>
  <c r="AG25" i="8"/>
  <c r="AH25" i="8"/>
  <c r="AJ25" i="8"/>
  <c r="J26" i="8"/>
  <c r="M26" i="8"/>
  <c r="P26" i="8"/>
  <c r="S26" i="8"/>
  <c r="V26" i="8"/>
  <c r="Y26" i="8"/>
  <c r="AB26" i="8"/>
  <c r="AE26" i="8"/>
  <c r="AH26" i="8"/>
  <c r="K29" i="8"/>
  <c r="N29" i="8"/>
  <c r="Q29" i="8"/>
  <c r="T29" i="8"/>
  <c r="W29" i="8"/>
  <c r="Z29" i="8"/>
  <c r="AC29" i="8"/>
  <c r="AF29" i="8"/>
  <c r="AI29" i="8"/>
  <c r="K30" i="8"/>
  <c r="N30" i="8"/>
  <c r="Q30" i="8"/>
  <c r="T30" i="8"/>
  <c r="W30" i="8"/>
  <c r="Z30" i="8"/>
  <c r="AC30" i="8"/>
  <c r="AF30" i="8"/>
  <c r="AI30" i="8"/>
  <c r="K31" i="8"/>
  <c r="N31" i="8"/>
  <c r="Q31" i="8"/>
  <c r="T31" i="8"/>
  <c r="W31" i="8"/>
  <c r="Z31" i="8"/>
  <c r="AC31" i="8"/>
  <c r="AF31" i="8"/>
  <c r="AI31" i="8"/>
  <c r="K32" i="8"/>
  <c r="N32" i="8"/>
  <c r="Q32" i="8"/>
  <c r="T32" i="8"/>
  <c r="W32" i="8"/>
  <c r="Z32" i="8"/>
  <c r="AC32" i="8"/>
  <c r="AF32" i="8"/>
  <c r="AI32" i="8"/>
  <c r="K33" i="8"/>
  <c r="N33" i="8"/>
  <c r="Q33" i="8"/>
  <c r="T33" i="8"/>
  <c r="W33" i="8"/>
  <c r="Z33" i="8"/>
  <c r="AC33" i="8"/>
  <c r="AF33" i="8"/>
  <c r="AI33" i="8"/>
  <c r="T34" i="8"/>
  <c r="W34" i="8"/>
  <c r="Z34" i="8"/>
  <c r="AC34" i="8"/>
  <c r="AF34" i="8"/>
  <c r="AI34" i="8"/>
  <c r="K35" i="8"/>
  <c r="N35" i="8"/>
  <c r="Q35" i="8"/>
  <c r="T35" i="8"/>
  <c r="W35" i="8"/>
  <c r="Z35" i="8"/>
  <c r="AC35" i="8"/>
  <c r="AF35" i="8"/>
  <c r="AI35" i="8"/>
  <c r="K36" i="8"/>
  <c r="N36" i="8"/>
  <c r="Q36" i="8"/>
  <c r="T36" i="8"/>
  <c r="W36" i="8"/>
  <c r="Z36" i="8"/>
  <c r="AC36" i="8"/>
  <c r="AF36" i="8"/>
  <c r="AI36" i="8"/>
  <c r="K37" i="8"/>
  <c r="N37" i="8"/>
  <c r="Q37" i="8"/>
  <c r="T37" i="8"/>
  <c r="W37" i="8"/>
  <c r="Z37" i="8"/>
  <c r="AC37" i="8"/>
  <c r="AF37" i="8"/>
  <c r="AI37" i="8"/>
  <c r="T38" i="8"/>
  <c r="W38" i="8"/>
  <c r="Z38" i="8"/>
  <c r="AC38" i="8"/>
  <c r="AF38" i="8"/>
  <c r="AI38" i="8"/>
  <c r="K39" i="8"/>
  <c r="N39" i="8"/>
  <c r="Q39" i="8"/>
  <c r="T39" i="8"/>
  <c r="W39" i="8"/>
  <c r="Z39" i="8"/>
  <c r="AC39" i="8"/>
  <c r="AF39" i="8"/>
  <c r="AI39" i="8"/>
  <c r="K40" i="8"/>
  <c r="Q40" i="8"/>
  <c r="T40" i="8"/>
  <c r="Z40" i="8"/>
  <c r="AC40" i="8"/>
  <c r="AI40" i="8"/>
  <c r="K41" i="8"/>
  <c r="N41" i="8"/>
  <c r="Q41" i="8"/>
  <c r="T41" i="8"/>
  <c r="W41" i="8"/>
  <c r="Z41" i="8"/>
  <c r="AC41" i="8"/>
  <c r="AF41" i="8"/>
  <c r="AI41" i="8"/>
  <c r="K42" i="8"/>
  <c r="N42" i="8"/>
  <c r="Q42" i="8"/>
  <c r="T42" i="8"/>
  <c r="W42" i="8"/>
  <c r="Z42" i="8"/>
  <c r="AC42" i="8"/>
  <c r="AF42" i="8"/>
  <c r="AI42" i="8"/>
  <c r="K43" i="8"/>
  <c r="N43" i="8"/>
  <c r="Q43" i="8"/>
  <c r="T43" i="8"/>
  <c r="W43" i="8"/>
  <c r="Z43" i="8"/>
  <c r="AC43" i="8"/>
  <c r="AF43" i="8"/>
  <c r="AI43" i="8"/>
  <c r="K44" i="8"/>
  <c r="N44" i="8"/>
  <c r="T44" i="8"/>
  <c r="W44" i="8"/>
  <c r="AC44" i="8"/>
  <c r="AF44" i="8"/>
  <c r="AI44" i="8"/>
  <c r="J45" i="8"/>
  <c r="L45" i="8"/>
  <c r="M45" i="8"/>
  <c r="N45" i="8"/>
  <c r="M47" i="8" s="1"/>
  <c r="O45" i="8"/>
  <c r="P45" i="8"/>
  <c r="R45" i="8"/>
  <c r="S45" i="8"/>
  <c r="U45" i="8"/>
  <c r="V45" i="8"/>
  <c r="X45" i="8"/>
  <c r="Y45" i="8"/>
  <c r="AA45" i="8"/>
  <c r="AB45" i="8"/>
  <c r="AD45" i="8"/>
  <c r="AE45" i="8"/>
  <c r="AG45" i="8"/>
  <c r="AH45" i="8"/>
  <c r="AJ45" i="8"/>
  <c r="J46" i="8"/>
  <c r="M46" i="8"/>
  <c r="P46" i="8"/>
  <c r="S46" i="8"/>
  <c r="V46" i="8"/>
  <c r="Y46" i="8"/>
  <c r="AB46" i="8"/>
  <c r="AE46" i="8"/>
  <c r="AH46" i="8"/>
  <c r="K49" i="8"/>
  <c r="N49" i="8"/>
  <c r="Q49" i="8"/>
  <c r="T49" i="8"/>
  <c r="W49" i="8"/>
  <c r="Z49" i="8"/>
  <c r="AC49" i="8"/>
  <c r="AF49" i="8"/>
  <c r="AF62" i="8" s="1"/>
  <c r="AI49" i="8"/>
  <c r="K50" i="8"/>
  <c r="N50" i="8"/>
  <c r="Q50" i="8"/>
  <c r="T50" i="8"/>
  <c r="W50" i="8"/>
  <c r="Z50" i="8"/>
  <c r="AC50" i="8"/>
  <c r="AF50" i="8"/>
  <c r="AI50" i="8"/>
  <c r="K51" i="8"/>
  <c r="N51" i="8"/>
  <c r="Q51" i="8"/>
  <c r="T51" i="8"/>
  <c r="W51" i="8"/>
  <c r="Z51" i="8"/>
  <c r="AC51" i="8"/>
  <c r="AF51" i="8"/>
  <c r="AI51" i="8"/>
  <c r="K52" i="8"/>
  <c r="N52" i="8"/>
  <c r="Q52" i="8"/>
  <c r="T52" i="8"/>
  <c r="W52" i="8"/>
  <c r="Z52" i="8"/>
  <c r="AC52" i="8"/>
  <c r="AF52" i="8"/>
  <c r="AI52" i="8"/>
  <c r="AI62" i="8" s="1"/>
  <c r="K53" i="8"/>
  <c r="N53" i="8"/>
  <c r="Q53" i="8"/>
  <c r="T53" i="8"/>
  <c r="W53" i="8"/>
  <c r="Z53" i="8"/>
  <c r="AC53" i="8"/>
  <c r="AF53" i="8"/>
  <c r="AI53" i="8"/>
  <c r="K54" i="8"/>
  <c r="N54" i="8"/>
  <c r="Q54" i="8"/>
  <c r="T54" i="8"/>
  <c r="W54" i="8"/>
  <c r="Z54" i="8"/>
  <c r="AC54" i="8"/>
  <c r="AF54" i="8"/>
  <c r="AI54" i="8"/>
  <c r="K55" i="8"/>
  <c r="N55" i="8"/>
  <c r="Q55" i="8"/>
  <c r="T55" i="8"/>
  <c r="K56" i="8"/>
  <c r="N56" i="8"/>
  <c r="Q56" i="8"/>
  <c r="T56" i="8"/>
  <c r="W56" i="8"/>
  <c r="Z56" i="8"/>
  <c r="AC56" i="8"/>
  <c r="AF56" i="8"/>
  <c r="AI56" i="8"/>
  <c r="K57" i="8"/>
  <c r="N57" i="8"/>
  <c r="Q57" i="8"/>
  <c r="T57" i="8"/>
  <c r="W57" i="8"/>
  <c r="Z57" i="8"/>
  <c r="AC57" i="8"/>
  <c r="AF57" i="8"/>
  <c r="AI57" i="8"/>
  <c r="K58" i="8"/>
  <c r="N58" i="8"/>
  <c r="Q58" i="8"/>
  <c r="T58" i="8"/>
  <c r="W58" i="8"/>
  <c r="Z58" i="8"/>
  <c r="AC58" i="8"/>
  <c r="AF58" i="8"/>
  <c r="AI58" i="8"/>
  <c r="K59" i="8"/>
  <c r="N59" i="8"/>
  <c r="T59" i="8"/>
  <c r="W59" i="8"/>
  <c r="AC59" i="8"/>
  <c r="AF59" i="8"/>
  <c r="K60" i="8"/>
  <c r="N60" i="8"/>
  <c r="Q60" i="8"/>
  <c r="T60" i="8"/>
  <c r="W60" i="8"/>
  <c r="Z60" i="8"/>
  <c r="AC60" i="8"/>
  <c r="AF60" i="8"/>
  <c r="AI60" i="8"/>
  <c r="K61" i="8"/>
  <c r="N61" i="8"/>
  <c r="Q61" i="8"/>
  <c r="T61" i="8"/>
  <c r="W61" i="8"/>
  <c r="Z61" i="8"/>
  <c r="AC61" i="8"/>
  <c r="AF61" i="8"/>
  <c r="AI61" i="8"/>
  <c r="J62" i="8"/>
  <c r="L62" i="8"/>
  <c r="M62" i="8"/>
  <c r="O62" i="8"/>
  <c r="R62" i="8"/>
  <c r="U62" i="8"/>
  <c r="X62" i="8"/>
  <c r="AA62" i="8"/>
  <c r="AD62" i="8"/>
  <c r="AG62" i="8"/>
  <c r="AJ62" i="8"/>
  <c r="J63" i="8"/>
  <c r="M63" i="8"/>
  <c r="S63" i="8"/>
  <c r="V63" i="8"/>
  <c r="Y63" i="8"/>
  <c r="AB63" i="8"/>
  <c r="AE63" i="8"/>
  <c r="AH63" i="8"/>
  <c r="K66" i="8"/>
  <c r="N66" i="8"/>
  <c r="Q66" i="8"/>
  <c r="T66" i="8"/>
  <c r="W66" i="8"/>
  <c r="Z66" i="8"/>
  <c r="AC66" i="8"/>
  <c r="AF66" i="8"/>
  <c r="AI66" i="8"/>
  <c r="K67" i="8"/>
  <c r="N67" i="8"/>
  <c r="Q67" i="8"/>
  <c r="T67" i="8"/>
  <c r="W67" i="8"/>
  <c r="Z67" i="8"/>
  <c r="AC67" i="8"/>
  <c r="AF67" i="8"/>
  <c r="AI67" i="8"/>
  <c r="K68" i="8"/>
  <c r="N68" i="8"/>
  <c r="Q68" i="8"/>
  <c r="T68" i="8"/>
  <c r="W68" i="8"/>
  <c r="Z68" i="8"/>
  <c r="AC68" i="8"/>
  <c r="AF68" i="8"/>
  <c r="AI68" i="8"/>
  <c r="K69" i="8"/>
  <c r="N69" i="8"/>
  <c r="Q69" i="8"/>
  <c r="T69" i="8"/>
  <c r="W69" i="8"/>
  <c r="Z69" i="8"/>
  <c r="AC69" i="8"/>
  <c r="AF69" i="8"/>
  <c r="AI69" i="8"/>
  <c r="K70" i="8"/>
  <c r="N70" i="8"/>
  <c r="Q70" i="8"/>
  <c r="T70" i="8"/>
  <c r="W70" i="8"/>
  <c r="Z70" i="8"/>
  <c r="AC70" i="8"/>
  <c r="AF70" i="8"/>
  <c r="AI70" i="8"/>
  <c r="K71" i="8"/>
  <c r="N71" i="8"/>
  <c r="Q71" i="8"/>
  <c r="T71" i="8"/>
  <c r="W71" i="8"/>
  <c r="Z71" i="8"/>
  <c r="AC71" i="8"/>
  <c r="AF71" i="8"/>
  <c r="AI71" i="8"/>
  <c r="K72" i="8"/>
  <c r="N72" i="8"/>
  <c r="Q72" i="8"/>
  <c r="T72" i="8"/>
  <c r="W72" i="8"/>
  <c r="Z72" i="8"/>
  <c r="AC72" i="8"/>
  <c r="AF72" i="8"/>
  <c r="AI72" i="8"/>
  <c r="J73" i="8"/>
  <c r="L73" i="8"/>
  <c r="M73" i="8"/>
  <c r="O73" i="8"/>
  <c r="P73" i="8"/>
  <c r="R73" i="8"/>
  <c r="S73" i="8"/>
  <c r="U73" i="8"/>
  <c r="V73" i="8"/>
  <c r="X73" i="8"/>
  <c r="Y73" i="8"/>
  <c r="AA73" i="8"/>
  <c r="AB73" i="8"/>
  <c r="AD73" i="8"/>
  <c r="AE73" i="8"/>
  <c r="AG73" i="8"/>
  <c r="AH73" i="8"/>
  <c r="AJ73" i="8"/>
  <c r="J74" i="8"/>
  <c r="M74" i="8"/>
  <c r="P74" i="8"/>
  <c r="S74" i="8"/>
  <c r="V74" i="8"/>
  <c r="Y74" i="8"/>
  <c r="AB74" i="8"/>
  <c r="AE74" i="8"/>
  <c r="AH74" i="8"/>
  <c r="K77" i="8"/>
  <c r="N77" i="8"/>
  <c r="Q77" i="8"/>
  <c r="T77" i="8"/>
  <c r="W77" i="8"/>
  <c r="Z77" i="8"/>
  <c r="AC77" i="8"/>
  <c r="AF77" i="8"/>
  <c r="AI77" i="8"/>
  <c r="K78" i="8"/>
  <c r="N78" i="8"/>
  <c r="Q78" i="8"/>
  <c r="T78" i="8"/>
  <c r="W78" i="8"/>
  <c r="Z78" i="8"/>
  <c r="AC78" i="8"/>
  <c r="AF78" i="8"/>
  <c r="AI78" i="8"/>
  <c r="T79" i="8"/>
  <c r="AC79" i="8"/>
  <c r="T80" i="8"/>
  <c r="W80" i="8"/>
  <c r="Z80" i="8"/>
  <c r="AC80" i="8"/>
  <c r="AF80" i="8"/>
  <c r="AI80" i="8"/>
  <c r="T81" i="8"/>
  <c r="AC81" i="8"/>
  <c r="J82" i="8"/>
  <c r="L82" i="8"/>
  <c r="M82" i="8"/>
  <c r="O82" i="8"/>
  <c r="P82" i="8"/>
  <c r="R82" i="8"/>
  <c r="S82" i="8"/>
  <c r="U82" i="8"/>
  <c r="V82" i="8"/>
  <c r="X82" i="8"/>
  <c r="Y82" i="8"/>
  <c r="AA82" i="8"/>
  <c r="AB82" i="8"/>
  <c r="AD82" i="8"/>
  <c r="AE82" i="8"/>
  <c r="AG82" i="8"/>
  <c r="AH82" i="8"/>
  <c r="AJ82" i="8"/>
  <c r="J83" i="8"/>
  <c r="M83" i="8"/>
  <c r="P83" i="8"/>
  <c r="S83" i="8"/>
  <c r="V83" i="8"/>
  <c r="Y83" i="8"/>
  <c r="AB83" i="8"/>
  <c r="AE83" i="8"/>
  <c r="AH83" i="8"/>
  <c r="K5" i="4"/>
  <c r="AI75" i="4"/>
  <c r="AI76" i="4"/>
  <c r="AI77" i="4"/>
  <c r="AI78" i="4"/>
  <c r="AI65" i="4"/>
  <c r="AI66" i="4"/>
  <c r="AI68" i="4"/>
  <c r="AI69" i="4"/>
  <c r="AI74" i="4"/>
  <c r="AI64" i="4"/>
  <c r="AI54" i="4"/>
  <c r="AF75" i="4"/>
  <c r="AF76" i="4"/>
  <c r="AF77" i="4"/>
  <c r="AF78" i="4"/>
  <c r="AF65" i="4"/>
  <c r="AF66" i="4"/>
  <c r="AF67" i="4"/>
  <c r="AF68" i="4"/>
  <c r="AF69" i="4"/>
  <c r="AF74" i="4"/>
  <c r="AF64" i="4"/>
  <c r="AF54" i="4"/>
  <c r="AC75" i="4"/>
  <c r="AC76" i="4"/>
  <c r="AC77" i="4"/>
  <c r="AC78" i="4"/>
  <c r="AC79" i="4"/>
  <c r="AC65" i="4"/>
  <c r="AC66" i="4"/>
  <c r="AC67" i="4"/>
  <c r="AC68" i="4"/>
  <c r="AC69" i="4"/>
  <c r="AC74" i="4"/>
  <c r="AC64" i="4"/>
  <c r="AC54" i="4"/>
  <c r="Z74" i="4"/>
  <c r="Z78" i="4"/>
  <c r="Z65" i="4"/>
  <c r="Z66" i="4"/>
  <c r="Z68" i="4"/>
  <c r="Z69" i="4"/>
  <c r="Z75" i="4"/>
  <c r="Z76" i="4"/>
  <c r="Z77" i="4"/>
  <c r="Z64" i="4"/>
  <c r="W75" i="4"/>
  <c r="W76" i="4"/>
  <c r="W77" i="4"/>
  <c r="W78" i="4"/>
  <c r="W65" i="4"/>
  <c r="W66" i="4"/>
  <c r="W67" i="4"/>
  <c r="W68" i="4"/>
  <c r="W69" i="4"/>
  <c r="W74" i="4"/>
  <c r="W80" i="4" s="1"/>
  <c r="W64" i="4"/>
  <c r="W54" i="4"/>
  <c r="Q75" i="4"/>
  <c r="Q76" i="4"/>
  <c r="Q74" i="4"/>
  <c r="Q64" i="4"/>
  <c r="N75" i="4"/>
  <c r="N76" i="4"/>
  <c r="N74" i="4"/>
  <c r="N64" i="4"/>
  <c r="K75" i="4"/>
  <c r="K76" i="4"/>
  <c r="K74" i="4"/>
  <c r="K64" i="4"/>
  <c r="T78" i="4"/>
  <c r="T79" i="4"/>
  <c r="T75" i="4"/>
  <c r="T76" i="4"/>
  <c r="T77" i="4"/>
  <c r="T74" i="4"/>
  <c r="T80" i="4" s="1"/>
  <c r="T65" i="4"/>
  <c r="T66" i="4"/>
  <c r="T67" i="4"/>
  <c r="T68" i="4"/>
  <c r="T69" i="4"/>
  <c r="T64" i="4"/>
  <c r="T59" i="4"/>
  <c r="Q65" i="4"/>
  <c r="Q66" i="4"/>
  <c r="Q68" i="4"/>
  <c r="Q69" i="4"/>
  <c r="Q58" i="4"/>
  <c r="AE97" i="11" l="1"/>
  <c r="AC70" i="4"/>
  <c r="V10" i="8"/>
  <c r="AI77" i="11"/>
  <c r="AH79" i="11" s="1"/>
  <c r="W77" i="11"/>
  <c r="V79" i="11" s="1"/>
  <c r="T77" i="11"/>
  <c r="S79" i="11" s="1"/>
  <c r="K77" i="11"/>
  <c r="J79" i="11" s="1"/>
  <c r="Z77" i="11"/>
  <c r="Y79" i="11" s="1"/>
  <c r="N77" i="11"/>
  <c r="M79" i="11" s="1"/>
  <c r="AF58" i="11"/>
  <c r="AE60" i="11" s="1"/>
  <c r="AI58" i="11"/>
  <c r="AH60" i="11" s="1"/>
  <c r="W58" i="11"/>
  <c r="V60" i="11" s="1"/>
  <c r="K58" i="11"/>
  <c r="J60" i="11" s="1"/>
  <c r="Z58" i="11"/>
  <c r="Y60" i="11" s="1"/>
  <c r="T58" i="11"/>
  <c r="S60" i="11" s="1"/>
  <c r="N58" i="11"/>
  <c r="M60" i="11" s="1"/>
  <c r="K74" i="13"/>
  <c r="Q65" i="13"/>
  <c r="AC30" i="13"/>
  <c r="AB32" i="13" s="1"/>
  <c r="Q30" i="13"/>
  <c r="P32" i="13" s="1"/>
  <c r="T30" i="13"/>
  <c r="S32" i="13" s="1"/>
  <c r="T70" i="4"/>
  <c r="Z70" i="4"/>
  <c r="AC80" i="4"/>
  <c r="AF70" i="4"/>
  <c r="AI70" i="4"/>
  <c r="AI95" i="11"/>
  <c r="AH97" i="11" s="1"/>
  <c r="W95" i="11"/>
  <c r="V90" i="11" s="1"/>
  <c r="K95" i="11"/>
  <c r="J97" i="11" s="1"/>
  <c r="Z95" i="11"/>
  <c r="Y97" i="11" s="1"/>
  <c r="N95" i="11"/>
  <c r="M97" i="11" s="1"/>
  <c r="AF88" i="11"/>
  <c r="AE90" i="11" s="1"/>
  <c r="T88" i="11"/>
  <c r="S90" i="11" s="1"/>
  <c r="AI88" i="11"/>
  <c r="AH90" i="11" s="1"/>
  <c r="W88" i="11"/>
  <c r="K88" i="11"/>
  <c r="J90" i="11" s="1"/>
  <c r="Z88" i="11"/>
  <c r="Y90" i="11" s="1"/>
  <c r="N88" i="11"/>
  <c r="M90" i="11" s="1"/>
  <c r="AC34" i="11"/>
  <c r="AB36" i="11" s="1"/>
  <c r="Q34" i="11"/>
  <c r="P36" i="11" s="1"/>
  <c r="AF34" i="11"/>
  <c r="T34" i="11"/>
  <c r="S36" i="11" s="1"/>
  <c r="W34" i="11"/>
  <c r="K34" i="11"/>
  <c r="J36" i="11" s="1"/>
  <c r="Z30" i="13"/>
  <c r="Y32" i="13" s="1"/>
  <c r="N30" i="13"/>
  <c r="M32" i="13" s="1"/>
  <c r="AF30" i="13"/>
  <c r="AE32" i="13" s="1"/>
  <c r="K80" i="4"/>
  <c r="J82" i="4" s="1"/>
  <c r="N80" i="4"/>
  <c r="Q80" i="4"/>
  <c r="W70" i="4"/>
  <c r="Z80" i="4"/>
  <c r="AF80" i="4"/>
  <c r="AI80" i="4"/>
  <c r="AF82" i="8"/>
  <c r="AC77" i="11"/>
  <c r="AB79" i="11" s="1"/>
  <c r="V83" i="13"/>
  <c r="AI30" i="13"/>
  <c r="AH32" i="13" s="1"/>
  <c r="W30" i="13"/>
  <c r="V32" i="13" s="1"/>
  <c r="AH64" i="8"/>
  <c r="AE64" i="8"/>
  <c r="AE36" i="11"/>
  <c r="AF77" i="11"/>
  <c r="AE79" i="11" s="1"/>
  <c r="AI34" i="11"/>
  <c r="AH36" i="11" s="1"/>
  <c r="V36" i="11"/>
  <c r="Q70" i="4"/>
  <c r="J76" i="13"/>
  <c r="P67" i="13"/>
  <c r="J83" i="13"/>
  <c r="N81" i="13"/>
  <c r="M83" i="13" s="1"/>
  <c r="W82" i="8"/>
  <c r="S10" i="8"/>
  <c r="T62" i="8"/>
  <c r="S64" i="8" s="1"/>
  <c r="Z62" i="8"/>
  <c r="Y64" i="8" s="1"/>
  <c r="N8" i="8"/>
  <c r="AE84" i="8"/>
  <c r="W62" i="8"/>
  <c r="V64" i="8" s="1"/>
  <c r="N62" i="8"/>
  <c r="M64" i="8" s="1"/>
  <c r="AC62" i="8"/>
  <c r="AB64" i="8" s="1"/>
  <c r="AI45" i="8"/>
  <c r="AH47" i="8" s="1"/>
  <c r="W45" i="8"/>
  <c r="V47" i="8" s="1"/>
  <c r="K45" i="8"/>
  <c r="J47" i="8" s="1"/>
  <c r="Z45" i="8"/>
  <c r="Y47" i="8" s="1"/>
  <c r="Q45" i="8"/>
  <c r="P47" i="8" s="1"/>
  <c r="AF45" i="8"/>
  <c r="AE47" i="8" s="1"/>
  <c r="T45" i="8"/>
  <c r="S47" i="8" s="1"/>
  <c r="Z25" i="8"/>
  <c r="Y27" i="8" s="1"/>
  <c r="AC25" i="8"/>
  <c r="AB27" i="8" s="1"/>
  <c r="Q25" i="8"/>
  <c r="P27" i="8" s="1"/>
  <c r="AF25" i="8"/>
  <c r="AE27" i="8" s="1"/>
  <c r="T25" i="8"/>
  <c r="S27" i="8" s="1"/>
  <c r="AI25" i="8"/>
  <c r="AH27" i="8" s="1"/>
  <c r="W25" i="8"/>
  <c r="V27" i="8" s="1"/>
  <c r="K25" i="8"/>
  <c r="J27" i="8" s="1"/>
  <c r="M10" i="8"/>
  <c r="AC8" i="8"/>
  <c r="AB10" i="8" s="1"/>
  <c r="Q8" i="8"/>
  <c r="P10" i="8" s="1"/>
  <c r="AF8" i="8"/>
  <c r="AE10" i="8" s="1"/>
  <c r="Z8" i="8"/>
  <c r="Y10" i="8" s="1"/>
  <c r="AI82" i="8"/>
  <c r="AH84" i="8" s="1"/>
  <c r="K82" i="8"/>
  <c r="J84" i="8" s="1"/>
  <c r="Q73" i="8"/>
  <c r="P75" i="8" s="1"/>
  <c r="AC45" i="8"/>
  <c r="AB47" i="8" s="1"/>
  <c r="AI8" i="8"/>
  <c r="AH10" i="8" s="1"/>
  <c r="N82" i="8"/>
  <c r="M84" i="8" s="1"/>
  <c r="Z82" i="8"/>
  <c r="Y84" i="8" s="1"/>
  <c r="Q82" i="8"/>
  <c r="P84" i="8" s="1"/>
  <c r="AC82" i="8"/>
  <c r="AB84" i="8" s="1"/>
  <c r="T82" i="8"/>
  <c r="S84" i="8" s="1"/>
  <c r="AF73" i="8"/>
  <c r="AE75" i="8" s="1"/>
  <c r="W73" i="8"/>
  <c r="V75" i="8"/>
  <c r="N73" i="8"/>
  <c r="M75" i="8" s="1"/>
  <c r="AI73" i="8"/>
  <c r="AH75" i="8" s="1"/>
  <c r="Z73" i="8"/>
  <c r="Y75" i="8" s="1"/>
  <c r="AC73" i="8"/>
  <c r="AB75" i="8" s="1"/>
  <c r="T73" i="8"/>
  <c r="S75" i="8" s="1"/>
  <c r="K73" i="8"/>
  <c r="J75" i="8" s="1"/>
  <c r="Q62" i="8"/>
  <c r="P64" i="8" s="1"/>
  <c r="K62" i="8"/>
  <c r="J64" i="8" s="1"/>
  <c r="J10" i="8"/>
  <c r="V84" i="8"/>
  <c r="N65" i="4"/>
  <c r="N66" i="4"/>
  <c r="N67" i="4"/>
  <c r="N68" i="4"/>
  <c r="N69" i="4"/>
  <c r="N59" i="4"/>
  <c r="K65" i="4"/>
  <c r="K66" i="4"/>
  <c r="K67" i="4"/>
  <c r="K68" i="4"/>
  <c r="K69" i="4"/>
  <c r="K59" i="4"/>
  <c r="AI50" i="4"/>
  <c r="AI51" i="4"/>
  <c r="AI52" i="4"/>
  <c r="AI53" i="4"/>
  <c r="AI55" i="4"/>
  <c r="AI56" i="4"/>
  <c r="AI57" i="4"/>
  <c r="AI58" i="4"/>
  <c r="AI59" i="4"/>
  <c r="AI49" i="4"/>
  <c r="AI44" i="4"/>
  <c r="AF50" i="4"/>
  <c r="AF51" i="4"/>
  <c r="AF52" i="4"/>
  <c r="AF53" i="4"/>
  <c r="AF55" i="4"/>
  <c r="AF56" i="4"/>
  <c r="AF57" i="4"/>
  <c r="AF58" i="4"/>
  <c r="AF59" i="4"/>
  <c r="AF49" i="4"/>
  <c r="AF44" i="4"/>
  <c r="AC50" i="4"/>
  <c r="AC51" i="4"/>
  <c r="AC52" i="4"/>
  <c r="AC53" i="4"/>
  <c r="AC55" i="4"/>
  <c r="AC56" i="4"/>
  <c r="AC57" i="4"/>
  <c r="AC58" i="4"/>
  <c r="AC59" i="4"/>
  <c r="AC49" i="4"/>
  <c r="AC60" i="4" s="1"/>
  <c r="AB62" i="4" s="1"/>
  <c r="AC44" i="4"/>
  <c r="Z50" i="4"/>
  <c r="Z51" i="4"/>
  <c r="Z52" i="4"/>
  <c r="Z53" i="4"/>
  <c r="Z55" i="4"/>
  <c r="Z56" i="4"/>
  <c r="Z58" i="4"/>
  <c r="Z59" i="4"/>
  <c r="Z44" i="4"/>
  <c r="W50" i="4"/>
  <c r="W51" i="4"/>
  <c r="W52" i="4"/>
  <c r="W53" i="4"/>
  <c r="W55" i="4"/>
  <c r="W56" i="4"/>
  <c r="W57" i="4"/>
  <c r="W58" i="4"/>
  <c r="W59" i="4"/>
  <c r="W44" i="4"/>
  <c r="T50" i="4"/>
  <c r="T51" i="4"/>
  <c r="T52" i="4"/>
  <c r="T53" i="4"/>
  <c r="T54" i="4"/>
  <c r="T55" i="4"/>
  <c r="T56" i="4"/>
  <c r="T57" i="4"/>
  <c r="T58" i="4"/>
  <c r="T49" i="4"/>
  <c r="T44" i="4"/>
  <c r="Q50" i="4"/>
  <c r="Q51" i="4"/>
  <c r="Q52" i="4"/>
  <c r="Q53" i="4"/>
  <c r="Q55" i="4"/>
  <c r="Q56" i="4"/>
  <c r="Q59" i="4"/>
  <c r="N50" i="4"/>
  <c r="N51" i="4"/>
  <c r="N52" i="4"/>
  <c r="N53" i="4"/>
  <c r="N54" i="4"/>
  <c r="N55" i="4"/>
  <c r="N56" i="4"/>
  <c r="N57" i="4"/>
  <c r="N58" i="4"/>
  <c r="N44" i="4"/>
  <c r="K50" i="4"/>
  <c r="K51" i="4"/>
  <c r="K52" i="4"/>
  <c r="K53" i="4"/>
  <c r="K54" i="4"/>
  <c r="K55" i="4"/>
  <c r="K56" i="4"/>
  <c r="K57" i="4"/>
  <c r="K58" i="4"/>
  <c r="K49" i="4"/>
  <c r="K44" i="4"/>
  <c r="AI33" i="4"/>
  <c r="AI34" i="4"/>
  <c r="AI35" i="4"/>
  <c r="AI36" i="4"/>
  <c r="AI37" i="4"/>
  <c r="AI38" i="4"/>
  <c r="AI40" i="4"/>
  <c r="AI41" i="4"/>
  <c r="AI42" i="4"/>
  <c r="AI43" i="4"/>
  <c r="AI32" i="4"/>
  <c r="AI27" i="4"/>
  <c r="AF33" i="4"/>
  <c r="AF34" i="4"/>
  <c r="AF35" i="4"/>
  <c r="AF36" i="4"/>
  <c r="AF37" i="4"/>
  <c r="AF38" i="4"/>
  <c r="AF39" i="4"/>
  <c r="AF40" i="4"/>
  <c r="AF41" i="4"/>
  <c r="AF42" i="4"/>
  <c r="AF43" i="4"/>
  <c r="AF32" i="4"/>
  <c r="AF27" i="4"/>
  <c r="AC33" i="4"/>
  <c r="AC34" i="4"/>
  <c r="AC35" i="4"/>
  <c r="AC36" i="4"/>
  <c r="AC37" i="4"/>
  <c r="AC38" i="4"/>
  <c r="AC39" i="4"/>
  <c r="AC40" i="4"/>
  <c r="AC41" i="4"/>
  <c r="AC42" i="4"/>
  <c r="AC43" i="4"/>
  <c r="AC32" i="4"/>
  <c r="AC45" i="4" s="1"/>
  <c r="AB47" i="4" s="1"/>
  <c r="AC27" i="4"/>
  <c r="Z33" i="4"/>
  <c r="Z34" i="4"/>
  <c r="Z35" i="4"/>
  <c r="Z36" i="4"/>
  <c r="Z37" i="4"/>
  <c r="Z38" i="4"/>
  <c r="Z40" i="4"/>
  <c r="Z41" i="4"/>
  <c r="Z42" i="4"/>
  <c r="Z43" i="4"/>
  <c r="Z32" i="4"/>
  <c r="Z27" i="4"/>
  <c r="W33" i="4"/>
  <c r="W34" i="4"/>
  <c r="W35" i="4"/>
  <c r="W36" i="4"/>
  <c r="W37" i="4"/>
  <c r="W38" i="4"/>
  <c r="W39" i="4"/>
  <c r="W40" i="4"/>
  <c r="W41" i="4"/>
  <c r="W42" i="4"/>
  <c r="W43" i="4"/>
  <c r="W32" i="4"/>
  <c r="W27" i="4"/>
  <c r="T33" i="4"/>
  <c r="T34" i="4"/>
  <c r="T35" i="4"/>
  <c r="T36" i="4"/>
  <c r="T37" i="4"/>
  <c r="T38" i="4"/>
  <c r="T39" i="4"/>
  <c r="T40" i="4"/>
  <c r="T41" i="4"/>
  <c r="T42" i="4"/>
  <c r="T43" i="4"/>
  <c r="T32" i="4"/>
  <c r="T27" i="4"/>
  <c r="Q33" i="4"/>
  <c r="Q34" i="4"/>
  <c r="Q35" i="4"/>
  <c r="Q36" i="4"/>
  <c r="Q38" i="4"/>
  <c r="Q39" i="4"/>
  <c r="Q40" i="4"/>
  <c r="Q41" i="4"/>
  <c r="Q42" i="4"/>
  <c r="Q43" i="4"/>
  <c r="Q44" i="4"/>
  <c r="Q32" i="4"/>
  <c r="Q27" i="4"/>
  <c r="N33" i="4"/>
  <c r="N34" i="4"/>
  <c r="N35" i="4"/>
  <c r="N36" i="4"/>
  <c r="N38" i="4"/>
  <c r="N39" i="4"/>
  <c r="N40" i="4"/>
  <c r="N41" i="4"/>
  <c r="N42" i="4"/>
  <c r="N43" i="4"/>
  <c r="N32" i="4"/>
  <c r="N27" i="4"/>
  <c r="K33" i="4"/>
  <c r="K34" i="4"/>
  <c r="K35" i="4"/>
  <c r="K36" i="4"/>
  <c r="K38" i="4"/>
  <c r="K39" i="4"/>
  <c r="K40" i="4"/>
  <c r="K41" i="4"/>
  <c r="K42" i="4"/>
  <c r="K43" i="4"/>
  <c r="K32" i="4"/>
  <c r="K15" i="4"/>
  <c r="AJ70" i="4"/>
  <c r="AH72" i="4" s="1"/>
  <c r="AJ80" i="4"/>
  <c r="AH82" i="4" s="1"/>
  <c r="AG80" i="4"/>
  <c r="AE82" i="4" s="1"/>
  <c r="AG70" i="4"/>
  <c r="AE72" i="4" s="1"/>
  <c r="AD80" i="4"/>
  <c r="AD70" i="4"/>
  <c r="AB72" i="4" s="1"/>
  <c r="AA80" i="4"/>
  <c r="AA70" i="4"/>
  <c r="Y72" i="4" s="1"/>
  <c r="X80" i="4"/>
  <c r="V82" i="4" s="1"/>
  <c r="X70" i="4"/>
  <c r="V72" i="4" s="1"/>
  <c r="U80" i="4"/>
  <c r="S82" i="4" s="1"/>
  <c r="U70" i="4"/>
  <c r="S72" i="4" s="1"/>
  <c r="L80" i="4"/>
  <c r="O80" i="4"/>
  <c r="M82" i="4" s="1"/>
  <c r="R80" i="4"/>
  <c r="P82" i="4" s="1"/>
  <c r="R70" i="4"/>
  <c r="P72" i="4" s="1"/>
  <c r="O70" i="4"/>
  <c r="L70" i="4"/>
  <c r="L60" i="4"/>
  <c r="O60" i="4"/>
  <c r="R60" i="4"/>
  <c r="U60" i="4"/>
  <c r="X60" i="4"/>
  <c r="AA60" i="4"/>
  <c r="AD60" i="4"/>
  <c r="AG60" i="4"/>
  <c r="AJ60" i="4"/>
  <c r="AJ45" i="4"/>
  <c r="AG45" i="4"/>
  <c r="AD45" i="4"/>
  <c r="AA45" i="4"/>
  <c r="X45" i="4"/>
  <c r="U45" i="4"/>
  <c r="R45" i="4"/>
  <c r="O45" i="4"/>
  <c r="L45" i="4"/>
  <c r="AJ28" i="4"/>
  <c r="AI16" i="4"/>
  <c r="AI17" i="4"/>
  <c r="AI18" i="4"/>
  <c r="AI19" i="4"/>
  <c r="AI20" i="4"/>
  <c r="AI21" i="4"/>
  <c r="AI22" i="4"/>
  <c r="AI23" i="4"/>
  <c r="AI24" i="4"/>
  <c r="AI25" i="4"/>
  <c r="AI26" i="4"/>
  <c r="AI15" i="4"/>
  <c r="AI5" i="4"/>
  <c r="AG28" i="4"/>
  <c r="AF16" i="4"/>
  <c r="AF17" i="4"/>
  <c r="AF18" i="4"/>
  <c r="AF19" i="4"/>
  <c r="AF20" i="4"/>
  <c r="AF21" i="4"/>
  <c r="AF22" i="4"/>
  <c r="AF24" i="4"/>
  <c r="AF25" i="4"/>
  <c r="AF26" i="4"/>
  <c r="AF15" i="4"/>
  <c r="AF5" i="4"/>
  <c r="AD28" i="4"/>
  <c r="AC16" i="4"/>
  <c r="AC17" i="4"/>
  <c r="AC18" i="4"/>
  <c r="AC19" i="4"/>
  <c r="AC20" i="4"/>
  <c r="AC21" i="4"/>
  <c r="AC22" i="4"/>
  <c r="AC23" i="4"/>
  <c r="AC24" i="4"/>
  <c r="AC25" i="4"/>
  <c r="AC26" i="4"/>
  <c r="AC15" i="4"/>
  <c r="AC28" i="4" s="1"/>
  <c r="AC5" i="4"/>
  <c r="Z16" i="4"/>
  <c r="Z17" i="4"/>
  <c r="Z18" i="4"/>
  <c r="Z19" i="4"/>
  <c r="Z20" i="4"/>
  <c r="Z21" i="4"/>
  <c r="Z22" i="4"/>
  <c r="Z23" i="4"/>
  <c r="Z24" i="4"/>
  <c r="Z25" i="4"/>
  <c r="Z26" i="4"/>
  <c r="Z15" i="4"/>
  <c r="Z5" i="4"/>
  <c r="AA28" i="4"/>
  <c r="X28" i="4"/>
  <c r="W16" i="4"/>
  <c r="W17" i="4"/>
  <c r="W18" i="4"/>
  <c r="W19" i="4"/>
  <c r="W20" i="4"/>
  <c r="W21" i="4"/>
  <c r="W22" i="4"/>
  <c r="W24" i="4"/>
  <c r="W25" i="4"/>
  <c r="W26" i="4"/>
  <c r="W15" i="4"/>
  <c r="W5" i="4"/>
  <c r="U28" i="4"/>
  <c r="T16" i="4"/>
  <c r="T17" i="4"/>
  <c r="T18" i="4"/>
  <c r="T19" i="4"/>
  <c r="T20" i="4"/>
  <c r="T21" i="4"/>
  <c r="T22" i="4"/>
  <c r="T23" i="4"/>
  <c r="T24" i="4"/>
  <c r="T25" i="4"/>
  <c r="T26" i="4"/>
  <c r="T15" i="4"/>
  <c r="T5" i="4"/>
  <c r="Q15" i="4"/>
  <c r="Q16" i="4"/>
  <c r="Q17" i="4"/>
  <c r="Q18" i="4"/>
  <c r="Q19" i="4"/>
  <c r="Q20" i="4"/>
  <c r="Q21" i="4"/>
  <c r="Q22" i="4"/>
  <c r="Q23" i="4"/>
  <c r="Q24" i="4"/>
  <c r="Q25" i="4"/>
  <c r="Q26" i="4"/>
  <c r="Q5" i="4"/>
  <c r="R28" i="4"/>
  <c r="O28" i="4"/>
  <c r="N16" i="4"/>
  <c r="N17" i="4"/>
  <c r="N18" i="4"/>
  <c r="N19" i="4"/>
  <c r="N20" i="4"/>
  <c r="N21" i="4"/>
  <c r="N22" i="4"/>
  <c r="N23" i="4"/>
  <c r="N24" i="4"/>
  <c r="N25" i="4"/>
  <c r="N26" i="4"/>
  <c r="N15" i="4"/>
  <c r="AI6" i="4"/>
  <c r="AI7" i="4"/>
  <c r="AI8" i="4"/>
  <c r="AI9" i="4"/>
  <c r="AI10" i="4"/>
  <c r="AF6" i="4"/>
  <c r="AF7" i="4"/>
  <c r="AF11" i="4" s="1"/>
  <c r="AE13" i="4" s="1"/>
  <c r="AF8" i="4"/>
  <c r="AF9" i="4"/>
  <c r="AF10" i="4"/>
  <c r="AC6" i="4"/>
  <c r="AC7" i="4"/>
  <c r="AC8" i="4"/>
  <c r="AC9" i="4"/>
  <c r="AC10" i="4"/>
  <c r="Z6" i="4"/>
  <c r="Z7" i="4"/>
  <c r="Z8" i="4"/>
  <c r="Z9" i="4"/>
  <c r="Z10" i="4"/>
  <c r="W6" i="4"/>
  <c r="W7" i="4"/>
  <c r="W8" i="4"/>
  <c r="W9" i="4"/>
  <c r="W10" i="4"/>
  <c r="T6" i="4"/>
  <c r="T7" i="4"/>
  <c r="T8" i="4"/>
  <c r="T9" i="4"/>
  <c r="T10" i="4"/>
  <c r="Q6" i="4"/>
  <c r="Q7" i="4"/>
  <c r="Q8" i="4"/>
  <c r="Q9" i="4"/>
  <c r="Q10" i="4"/>
  <c r="N5" i="4"/>
  <c r="L28" i="4"/>
  <c r="K16" i="4"/>
  <c r="K17" i="4"/>
  <c r="K18" i="4"/>
  <c r="K19" i="4"/>
  <c r="K20" i="4"/>
  <c r="K21" i="4"/>
  <c r="K22" i="4"/>
  <c r="K23" i="4"/>
  <c r="K24" i="4"/>
  <c r="K25" i="4"/>
  <c r="K26" i="4"/>
  <c r="K27" i="4"/>
  <c r="AJ11" i="4"/>
  <c r="AG11" i="4"/>
  <c r="AD11" i="4"/>
  <c r="AA11" i="4"/>
  <c r="X11" i="4"/>
  <c r="U11" i="4"/>
  <c r="R11" i="4"/>
  <c r="O11" i="4"/>
  <c r="N6" i="4"/>
  <c r="N7" i="4"/>
  <c r="N8" i="4"/>
  <c r="N9" i="4"/>
  <c r="N10" i="4"/>
  <c r="L11" i="4"/>
  <c r="K6" i="4"/>
  <c r="K7" i="4"/>
  <c r="K8" i="4"/>
  <c r="K9" i="4"/>
  <c r="K10" i="4"/>
  <c r="AI11" i="4" l="1"/>
  <c r="AH13" i="4" s="1"/>
  <c r="Q28" i="4"/>
  <c r="P30" i="4" s="1"/>
  <c r="Y82" i="4"/>
  <c r="K45" i="4"/>
  <c r="N45" i="4"/>
  <c r="M47" i="4" s="1"/>
  <c r="Q45" i="4"/>
  <c r="AF45" i="4"/>
  <c r="AE47" i="4" s="1"/>
  <c r="N60" i="4"/>
  <c r="M62" i="4" s="1"/>
  <c r="W60" i="4"/>
  <c r="K70" i="4"/>
  <c r="J72" i="4" s="1"/>
  <c r="K11" i="4"/>
  <c r="J13" i="4" s="1"/>
  <c r="Z11" i="4"/>
  <c r="Y13" i="4" s="1"/>
  <c r="N28" i="4"/>
  <c r="M30" i="4" s="1"/>
  <c r="AF28" i="4"/>
  <c r="T45" i="4"/>
  <c r="S47" i="4" s="1"/>
  <c r="AI45" i="4"/>
  <c r="AH47" i="4" s="1"/>
  <c r="K60" i="4"/>
  <c r="J62" i="4" s="1"/>
  <c r="T60" i="4"/>
  <c r="S62" i="4" s="1"/>
  <c r="Z60" i="4"/>
  <c r="AI60" i="4"/>
  <c r="AH62" i="4" s="1"/>
  <c r="V97" i="11"/>
  <c r="AC11" i="4"/>
  <c r="AB13" i="4" s="1"/>
  <c r="T28" i="4"/>
  <c r="S30" i="4" s="1"/>
  <c r="Z28" i="4"/>
  <c r="Y30" i="4" s="1"/>
  <c r="AI28" i="4"/>
  <c r="AH30" i="4" s="1"/>
  <c r="AB82" i="4"/>
  <c r="W45" i="4"/>
  <c r="V47" i="4" s="1"/>
  <c r="AF60" i="4"/>
  <c r="AE62" i="4" s="1"/>
  <c r="N70" i="4"/>
  <c r="M72" i="4" s="1"/>
  <c r="W28" i="4"/>
  <c r="V30" i="4" s="1"/>
  <c r="N11" i="4"/>
  <c r="M13" i="4" s="1"/>
  <c r="W11" i="4"/>
  <c r="V13" i="4" s="1"/>
  <c r="Q11" i="4"/>
  <c r="P13" i="4" s="1"/>
  <c r="T11" i="4"/>
  <c r="S13" i="4" s="1"/>
  <c r="AE30" i="4"/>
  <c r="P47" i="4"/>
  <c r="K28" i="4"/>
  <c r="J30" i="4" s="1"/>
  <c r="Q60" i="4"/>
  <c r="P62" i="4" s="1"/>
  <c r="Z45" i="4"/>
  <c r="Y47" i="4" s="1"/>
  <c r="Y62" i="4"/>
  <c r="V62" i="4"/>
  <c r="J47" i="4"/>
  <c r="AB30" i="4"/>
  <c r="AB80" i="4"/>
  <c r="AB81" i="4"/>
  <c r="AH80" i="4"/>
  <c r="AH81" i="4"/>
  <c r="AE80" i="4"/>
  <c r="AE81" i="4"/>
  <c r="S80" i="4"/>
  <c r="S81" i="4"/>
  <c r="Y80" i="4"/>
  <c r="Y81" i="4"/>
  <c r="V80" i="4"/>
  <c r="V81" i="4"/>
  <c r="AH71" i="4" l="1"/>
  <c r="AE71" i="4"/>
  <c r="AB71" i="4"/>
  <c r="AH70" i="4"/>
  <c r="AE70" i="4"/>
  <c r="AB70" i="4"/>
  <c r="AH61" i="4"/>
  <c r="AE61" i="4"/>
  <c r="AB61" i="4"/>
  <c r="AH60" i="4"/>
  <c r="AE60" i="4"/>
  <c r="AB60" i="4"/>
  <c r="AH46" i="4"/>
  <c r="AH45" i="4"/>
  <c r="AE46" i="4"/>
  <c r="AE45" i="4"/>
  <c r="AB46" i="4"/>
  <c r="AB45" i="4"/>
  <c r="AH29" i="4"/>
  <c r="AH28" i="4"/>
  <c r="AE29" i="4"/>
  <c r="AE28" i="4"/>
  <c r="AB29" i="4"/>
  <c r="AB28" i="4"/>
  <c r="AH12" i="4"/>
  <c r="AH11" i="4"/>
  <c r="AE12" i="4"/>
  <c r="AE11" i="4"/>
  <c r="AB12" i="4"/>
  <c r="AB11" i="4"/>
  <c r="P81" i="4"/>
  <c r="P80" i="4"/>
  <c r="M81" i="4"/>
  <c r="M80" i="4"/>
  <c r="J81" i="4"/>
  <c r="J80" i="4"/>
  <c r="Y71" i="4"/>
  <c r="Y70" i="4"/>
  <c r="V71" i="4"/>
  <c r="V70" i="4"/>
  <c r="S71" i="4"/>
  <c r="S70" i="4"/>
  <c r="P71" i="4"/>
  <c r="P70" i="4"/>
  <c r="M71" i="4"/>
  <c r="M70" i="4"/>
  <c r="J71" i="4"/>
  <c r="J70" i="4"/>
  <c r="Y61" i="4"/>
  <c r="Y60" i="4"/>
  <c r="V61" i="4"/>
  <c r="V60" i="4"/>
  <c r="S61" i="4"/>
  <c r="S60" i="4"/>
  <c r="P61" i="4"/>
  <c r="P60" i="4"/>
  <c r="M61" i="4"/>
  <c r="M60" i="4"/>
  <c r="J61" i="4"/>
  <c r="J60" i="4"/>
  <c r="Y46" i="4"/>
  <c r="Y45" i="4"/>
  <c r="V46" i="4"/>
  <c r="V45" i="4"/>
  <c r="S46" i="4"/>
  <c r="S45" i="4"/>
  <c r="P45" i="4"/>
  <c r="P46" i="4"/>
  <c r="M46" i="4"/>
  <c r="M45" i="4"/>
  <c r="J46" i="4"/>
  <c r="J45" i="4"/>
  <c r="Y29" i="4"/>
  <c r="Y28" i="4"/>
  <c r="V29" i="4"/>
  <c r="V28" i="4"/>
  <c r="S29" i="4"/>
  <c r="S28" i="4"/>
  <c r="P29" i="4"/>
  <c r="P28" i="4"/>
  <c r="M29" i="4"/>
  <c r="M28" i="4"/>
  <c r="J29" i="4"/>
  <c r="J28" i="4"/>
  <c r="Y12" i="4"/>
  <c r="Y11" i="4"/>
  <c r="V12" i="4"/>
  <c r="V11" i="4"/>
  <c r="S12" i="4"/>
  <c r="S11" i="4"/>
  <c r="P12" i="4"/>
  <c r="P11" i="4"/>
  <c r="M12" i="4"/>
  <c r="M11" i="4"/>
  <c r="J12" i="4"/>
  <c r="J11" i="4"/>
</calcChain>
</file>

<file path=xl/sharedStrings.xml><?xml version="1.0" encoding="utf-8"?>
<sst xmlns="http://schemas.openxmlformats.org/spreadsheetml/2006/main" count="1846" uniqueCount="924">
  <si>
    <t>Total</t>
  </si>
  <si>
    <t>Male</t>
  </si>
  <si>
    <t>Female</t>
  </si>
  <si>
    <t>Country (year)</t>
  </si>
  <si>
    <t>African region</t>
  </si>
  <si>
    <t>Region of the Americas</t>
  </si>
  <si>
    <t>Algeria_2007</t>
  </si>
  <si>
    <t>Kenya (2008)</t>
  </si>
  <si>
    <t>Senegal (2009)</t>
  </si>
  <si>
    <t>Eastern Mediterranean Region</t>
  </si>
  <si>
    <t>Gaza Strip West Bank(2007)</t>
  </si>
  <si>
    <t>Iran, Islamic Republic of(2007)</t>
  </si>
  <si>
    <t>Iraq(2009)</t>
  </si>
  <si>
    <t>Lebanon(2006)</t>
  </si>
  <si>
    <t>Libyan Arab Jamahiriya(2006)</t>
  </si>
  <si>
    <t>Morocco (2010)</t>
  </si>
  <si>
    <t>Oman(2010)</t>
  </si>
  <si>
    <t>Pakistan(2011)</t>
  </si>
  <si>
    <t>Saudi Arabia (2010)</t>
  </si>
  <si>
    <t>Sudan (2007)</t>
  </si>
  <si>
    <t>Syrian Arab Republic (2006)</t>
  </si>
  <si>
    <t>Tunisia (2010)</t>
  </si>
  <si>
    <t>Yemen (2009)</t>
  </si>
  <si>
    <t>European Region</t>
  </si>
  <si>
    <t>Albania (2011)</t>
  </si>
  <si>
    <t>Armenia (2006)</t>
  </si>
  <si>
    <t>Bosnia and Herzegovina (2006)</t>
  </si>
  <si>
    <t>Bulgaria (2009)</t>
  </si>
  <si>
    <t>Czech Republic (2011)</t>
  </si>
  <si>
    <t>Kyrgyzstan (2008)</t>
  </si>
  <si>
    <t>Latvia (2009)</t>
  </si>
  <si>
    <t>Lithuania (2006)</t>
  </si>
  <si>
    <t>Poland (2010)</t>
  </si>
  <si>
    <t>Moldova, Republic of (2008)</t>
  </si>
  <si>
    <t>Russian Federation (2006)</t>
  </si>
  <si>
    <t>Serbia (2006)</t>
  </si>
  <si>
    <t>Slovakia (2006)</t>
  </si>
  <si>
    <t>Slovenia (2007)</t>
  </si>
  <si>
    <t>Argentina (2007)</t>
  </si>
  <si>
    <t>Bolivia, Plurinational State of (2007)</t>
  </si>
  <si>
    <t>Brazil (2011)</t>
  </si>
  <si>
    <t>Chile (2008)</t>
  </si>
  <si>
    <t>Guatemala  (2008)</t>
  </si>
  <si>
    <t>Mexico  (2006)</t>
  </si>
  <si>
    <t>Panama  (2008)</t>
  </si>
  <si>
    <t>Paraguay  (2008)</t>
  </si>
  <si>
    <t>Trinidad and Tobago  (2008)</t>
  </si>
  <si>
    <t>Uruguay  (2008)</t>
  </si>
  <si>
    <t>Venezuela, Bolivarian Republic of  (2011)</t>
  </si>
  <si>
    <t>Bangladesh (2009)</t>
  </si>
  <si>
    <t>India (2009)</t>
  </si>
  <si>
    <t>Indonesia (2007)</t>
  </si>
  <si>
    <t>Myanmar (2009)</t>
  </si>
  <si>
    <t>Nepal (2011)</t>
  </si>
  <si>
    <t>Sri Lanka (2011)</t>
  </si>
  <si>
    <t>Thailand (2011)</t>
  </si>
  <si>
    <t>Cambodia (2005)</t>
  </si>
  <si>
    <t>Mongolia (2007)</t>
  </si>
  <si>
    <t>Côte d'Ivoire (2008)</t>
  </si>
  <si>
    <t>Ghana (2008)</t>
  </si>
  <si>
    <t>Mozambique (2009)</t>
  </si>
  <si>
    <t>Niger (2008)</t>
  </si>
  <si>
    <t>Uganda (2005)</t>
  </si>
  <si>
    <t>Zambia (2009)</t>
  </si>
  <si>
    <t>Bahrain (2009)</t>
  </si>
  <si>
    <t>Egypt (2005)</t>
  </si>
  <si>
    <t>Gaza Strip West Bank (2007)</t>
  </si>
  <si>
    <t>Iran, Islamic Republic of (2007)</t>
  </si>
  <si>
    <t>Iraq (2009)</t>
  </si>
  <si>
    <t>Lebanon (2006)</t>
  </si>
  <si>
    <t>Libyan Arab Jamahiriya (2006)</t>
  </si>
  <si>
    <t>Oman (2010)</t>
  </si>
  <si>
    <t>Pakistan (2011)</t>
  </si>
  <si>
    <t>Somalia (2007)</t>
  </si>
  <si>
    <t>Croatia (Hrvatska) (2005)</t>
  </si>
  <si>
    <t>Georgia (2009)</t>
  </si>
  <si>
    <t>Italy (2010)</t>
  </si>
  <si>
    <t>Spain (2010)</t>
  </si>
  <si>
    <t>Turkey (2010)</t>
  </si>
  <si>
    <t>Ukraine (2010)</t>
  </si>
  <si>
    <t>Argentina (2005)</t>
  </si>
  <si>
    <t>Bolivia, Plurinational State of (2006)</t>
  </si>
  <si>
    <t>Costa Rica (2006)</t>
  </si>
  <si>
    <t>Guatemala (2008)</t>
  </si>
  <si>
    <t>Jamaica (2008)</t>
  </si>
  <si>
    <t>Mexico (2006)</t>
  </si>
  <si>
    <t>Panama (2008)</t>
  </si>
  <si>
    <t>Peru (2006)</t>
  </si>
  <si>
    <t>Suriname (2009)</t>
  </si>
  <si>
    <t>Venezuela, Bolivarian Republic of (2011)</t>
  </si>
  <si>
    <t>South-East Asia Region</t>
  </si>
  <si>
    <t>Indonesia (2006)</t>
  </si>
  <si>
    <t>Thailand (2006)</t>
  </si>
  <si>
    <t>Western Pacific Region</t>
  </si>
  <si>
    <t>Korea, Republic of [South Korea] (2006)</t>
  </si>
  <si>
    <t>Viet Nam (2007)</t>
  </si>
  <si>
    <t>Ghana (2006)</t>
  </si>
  <si>
    <t>Jordan (2007)</t>
  </si>
  <si>
    <t>Bosnia and Herzegovina (2005)</t>
  </si>
  <si>
    <t>Barbados (2009)</t>
  </si>
  <si>
    <t>Belize (2009)</t>
  </si>
  <si>
    <t>Saint Lucia (2008)</t>
  </si>
  <si>
    <t>Trinidad and Tobago (2008)</t>
  </si>
  <si>
    <t>Uruguay (2008)</t>
  </si>
  <si>
    <t>Bangladesh (2008)</t>
  </si>
  <si>
    <t>India (2007)</t>
  </si>
  <si>
    <t>Sri Lanka (2006)</t>
  </si>
  <si>
    <t>Jamaica  (2008)</t>
  </si>
  <si>
    <t>Indonesia (2009)</t>
  </si>
  <si>
    <t>Philippines (2005)</t>
  </si>
  <si>
    <t>Sample surveyed</t>
  </si>
  <si>
    <t>Missing</t>
  </si>
  <si>
    <t>-</t>
  </si>
  <si>
    <t>Algeria(2007)</t>
  </si>
  <si>
    <t>139(62.5)</t>
  </si>
  <si>
    <t>86(37.5)</t>
  </si>
  <si>
    <t>12(50)</t>
  </si>
  <si>
    <t>19(52.8)</t>
  </si>
  <si>
    <t>17(47.2)</t>
  </si>
  <si>
    <t>50(57.5)</t>
  </si>
  <si>
    <t>39(42.5)</t>
  </si>
  <si>
    <t>198(53.7)</t>
  </si>
  <si>
    <t>102(46.3)</t>
  </si>
  <si>
    <t>45(67.2)</t>
  </si>
  <si>
    <t>26(32.8)</t>
  </si>
  <si>
    <t>113(71.8)</t>
  </si>
  <si>
    <t>47(28.2)</t>
  </si>
  <si>
    <t>87(74.7)</t>
  </si>
  <si>
    <t>29(25.3)</t>
  </si>
  <si>
    <t>40(87.0)</t>
  </si>
  <si>
    <t>6(13.0)</t>
  </si>
  <si>
    <t>236(62.4)</t>
  </si>
  <si>
    <t>164(37.6)</t>
  </si>
  <si>
    <t>30(43.3)</t>
  </si>
  <si>
    <t>42(56.7)</t>
  </si>
  <si>
    <t>86(61.3)</t>
  </si>
  <si>
    <t>49(38.7)</t>
  </si>
  <si>
    <t>181(38.2)</t>
  </si>
  <si>
    <t>292(61.8)</t>
  </si>
  <si>
    <t>83(66.4)</t>
  </si>
  <si>
    <t>42(33.6)</t>
  </si>
  <si>
    <t>239(64.3)</t>
  </si>
  <si>
    <t>134(35.7)</t>
  </si>
  <si>
    <t>125(56.7)</t>
  </si>
  <si>
    <t>99(43.3)</t>
  </si>
  <si>
    <t>87(58.7)</t>
  </si>
  <si>
    <t>60(41.3)</t>
  </si>
  <si>
    <t>114(66.9)</t>
  </si>
  <si>
    <t>56(33.1)</t>
  </si>
  <si>
    <t>114(59.4)</t>
  </si>
  <si>
    <t>78(40.6)</t>
  </si>
  <si>
    <t>123(65.8)</t>
  </si>
  <si>
    <t>64(34.2)</t>
  </si>
  <si>
    <t>74(50.2)</t>
  </si>
  <si>
    <t>74(49.8)</t>
  </si>
  <si>
    <t>18(56.9)</t>
  </si>
  <si>
    <t>14(43.1)</t>
  </si>
  <si>
    <t>59(82.6)</t>
  </si>
  <si>
    <t>13(17.4)</t>
  </si>
  <si>
    <t>273(68.4)</t>
  </si>
  <si>
    <t>125(31.6)</t>
  </si>
  <si>
    <t>2(5.0)</t>
  </si>
  <si>
    <t>41(95.0)</t>
  </si>
  <si>
    <t>366(63.2)</t>
  </si>
  <si>
    <t>213(36.8)</t>
  </si>
  <si>
    <t>88(41.5)</t>
  </si>
  <si>
    <t>121(58.5)</t>
  </si>
  <si>
    <t>28(66.7)</t>
  </si>
  <si>
    <t>14(33.3)</t>
  </si>
  <si>
    <t>34(87.2)</t>
  </si>
  <si>
    <t>5(12.8)</t>
  </si>
  <si>
    <t>158(67.2)</t>
  </si>
  <si>
    <t>77(32.8)</t>
  </si>
  <si>
    <t>991(59.8)</t>
  </si>
  <si>
    <t>664(40.2)</t>
  </si>
  <si>
    <t>431(55.3)</t>
  </si>
  <si>
    <t>361(44.7)</t>
  </si>
  <si>
    <t>75(76.1)</t>
  </si>
  <si>
    <t>24(23.9)</t>
  </si>
  <si>
    <t>883(68.3)</t>
  </si>
  <si>
    <t>401(31.7)</t>
  </si>
  <si>
    <t>39(68.3)</t>
  </si>
  <si>
    <t>18(31.7)</t>
  </si>
  <si>
    <t>114(75.6)</t>
  </si>
  <si>
    <t>33(24.4)</t>
  </si>
  <si>
    <t>10(55.6)</t>
  </si>
  <si>
    <t>8(44.4)</t>
  </si>
  <si>
    <t>70(73.7)</t>
  </si>
  <si>
    <t>25(26.3)</t>
  </si>
  <si>
    <t>984(82.4)</t>
  </si>
  <si>
    <t>232(17.6)</t>
  </si>
  <si>
    <t>203(59.8)</t>
  </si>
  <si>
    <t>134(40.2)</t>
  </si>
  <si>
    <t>474(67.6)</t>
  </si>
  <si>
    <t>228(32.4)</t>
  </si>
  <si>
    <t>59(22.7)</t>
  </si>
  <si>
    <t>201(77.3)</t>
  </si>
  <si>
    <t>32(45.1)</t>
  </si>
  <si>
    <t>41(54.9)</t>
  </si>
  <si>
    <t>43(74.1)</t>
  </si>
  <si>
    <t>15(25.9)</t>
  </si>
  <si>
    <t>384(68.7)</t>
  </si>
  <si>
    <t>178(31.3)</t>
  </si>
  <si>
    <t>20(43.5)</t>
  </si>
  <si>
    <t>26(56.5)</t>
  </si>
  <si>
    <t>105(75.7)</t>
  </si>
  <si>
    <t>34(24.5)</t>
  </si>
  <si>
    <t>742(69.1)</t>
  </si>
  <si>
    <t>333(30.9)</t>
  </si>
  <si>
    <t>30(57.7)</t>
  </si>
  <si>
    <t>22(42.3)</t>
  </si>
  <si>
    <t>5(21.4)</t>
  </si>
  <si>
    <t>18(78.6)</t>
  </si>
  <si>
    <t>105(46.6)</t>
  </si>
  <si>
    <t>120(53.4)</t>
  </si>
  <si>
    <t>60(50.7)</t>
  </si>
  <si>
    <t>56(49.3)</t>
  </si>
  <si>
    <t>527(68.3)</t>
  </si>
  <si>
    <t>217(31.7)</t>
  </si>
  <si>
    <t>96(46.6)</t>
  </si>
  <si>
    <t>110(53.4)</t>
  </si>
  <si>
    <t>151(98.2)</t>
  </si>
  <si>
    <t>3(1.8)</t>
  </si>
  <si>
    <t>15(25.0)</t>
  </si>
  <si>
    <t>45(75.0)</t>
  </si>
  <si>
    <t>83(70.5)</t>
  </si>
  <si>
    <t>36(29.5)</t>
  </si>
  <si>
    <t>766(43.1)</t>
  </si>
  <si>
    <t>1004(56.9)</t>
  </si>
  <si>
    <t>44(54.5)</t>
  </si>
  <si>
    <t>37(45.5)</t>
  </si>
  <si>
    <t>755(69.3)</t>
  </si>
  <si>
    <t>306(30.7)</t>
  </si>
  <si>
    <t>116(44.5)</t>
  </si>
  <si>
    <t>138(55.5)</t>
  </si>
  <si>
    <t>880(59.3)</t>
  </si>
  <si>
    <t>595(40.7)</t>
  </si>
  <si>
    <t>656(60.0)</t>
  </si>
  <si>
    <t>436(40.0)</t>
  </si>
  <si>
    <t>59(59.8)</t>
  </si>
  <si>
    <t>38(40.2)</t>
  </si>
  <si>
    <t>1729(64.5)</t>
  </si>
  <si>
    <t>1015(35.5)</t>
  </si>
  <si>
    <t>114(62.6)</t>
  </si>
  <si>
    <t>63(37.4)</t>
  </si>
  <si>
    <t>4(21.1)</t>
  </si>
  <si>
    <t>15(78.9)</t>
  </si>
  <si>
    <t>387(64.7)</t>
  </si>
  <si>
    <t>201(35.3)</t>
  </si>
  <si>
    <t>446(38.1)</t>
  </si>
  <si>
    <t>724(61.9)</t>
  </si>
  <si>
    <t>363(65.3)</t>
  </si>
  <si>
    <t>199(34.9)</t>
  </si>
  <si>
    <t>300(55.4)</t>
  </si>
  <si>
    <t>244(44.6)</t>
  </si>
  <si>
    <t>174(81.7)</t>
  </si>
  <si>
    <t>39(18.3)</t>
  </si>
  <si>
    <t>126(72.9)</t>
  </si>
  <si>
    <t>51(27.1)</t>
  </si>
  <si>
    <t>273(64.6)</t>
  </si>
  <si>
    <t>148(35.4)</t>
  </si>
  <si>
    <t>254(61.2)</t>
  </si>
  <si>
    <t>161(38.8)</t>
  </si>
  <si>
    <t>270(68.5)</t>
  </si>
  <si>
    <t>124(31.5)</t>
  </si>
  <si>
    <t>459(65.0)</t>
  </si>
  <si>
    <t>247(35.0)</t>
  </si>
  <si>
    <t>396(69.9)</t>
  </si>
  <si>
    <t>172(30.1)</t>
  </si>
  <si>
    <t>444(60.9)</t>
  </si>
  <si>
    <t>285(39.1)</t>
  </si>
  <si>
    <t>68(60.7)</t>
  </si>
  <si>
    <t>44(39.3)</t>
  </si>
  <si>
    <t>68(75.4)</t>
  </si>
  <si>
    <t>20(24.6)</t>
  </si>
  <si>
    <t>166(75.4)</t>
  </si>
  <si>
    <t>54(24.6)</t>
  </si>
  <si>
    <t>780(64.3)</t>
  </si>
  <si>
    <t>433(35.7)</t>
  </si>
  <si>
    <t>1179(65.8)</t>
  </si>
  <si>
    <t>612(34.2)</t>
  </si>
  <si>
    <t>510(65.7)</t>
  </si>
  <si>
    <t>258(34.3)</t>
  </si>
  <si>
    <t>267(71.7)</t>
  </si>
  <si>
    <t>109(28.9)</t>
  </si>
  <si>
    <t>100(70.4)</t>
  </si>
  <si>
    <t>42(29.6)</t>
  </si>
  <si>
    <t>655(72.6)</t>
  </si>
  <si>
    <t>248(27.4)</t>
  </si>
  <si>
    <t>632(55.3)</t>
  </si>
  <si>
    <t>578(44.7)</t>
  </si>
  <si>
    <t>2036(70.8)</t>
  </si>
  <si>
    <t>923(29.2)</t>
  </si>
  <si>
    <t>181(59.5)</t>
  </si>
  <si>
    <t>124(40.5)</t>
  </si>
  <si>
    <t>1186(48.9)</t>
  </si>
  <si>
    <t>1194(51.1)</t>
  </si>
  <si>
    <t>484(44.5)</t>
  </si>
  <si>
    <t>587(55.5)</t>
  </si>
  <si>
    <t>169(61.9)</t>
  </si>
  <si>
    <t>104(38.1)</t>
  </si>
  <si>
    <t>186(53.6)</t>
  </si>
  <si>
    <t>163(46.4)</t>
  </si>
  <si>
    <t>74(69.2)</t>
  </si>
  <si>
    <t>33(30.8)</t>
  </si>
  <si>
    <t>1346(60.7)</t>
  </si>
  <si>
    <t>849(39.3)</t>
  </si>
  <si>
    <t>176(62.3)</t>
  </si>
  <si>
    <t>108(37.7)</t>
  </si>
  <si>
    <t>217(54.6)</t>
  </si>
  <si>
    <t>179(45.4)</t>
  </si>
  <si>
    <t>684(51.1)</t>
  </si>
  <si>
    <t>667(48.9)</t>
  </si>
  <si>
    <t>15(60.0)</t>
  </si>
  <si>
    <t>10(40.0)</t>
  </si>
  <si>
    <t>234(67.9)</t>
  </si>
  <si>
    <t>111(32.1)</t>
  </si>
  <si>
    <t>1397(71.6)</t>
  </si>
  <si>
    <t>548(28.4)</t>
  </si>
  <si>
    <t>429(49.2)</t>
  </si>
  <si>
    <t>447(50.8)</t>
  </si>
  <si>
    <t>516(33.0)</t>
  </si>
  <si>
    <t>1607(67.0)</t>
  </si>
  <si>
    <t>707(44.9)</t>
  </si>
  <si>
    <t>882(55.1)</t>
  </si>
  <si>
    <t>287(40.7)</t>
  </si>
  <si>
    <t>382(59.3)</t>
  </si>
  <si>
    <t>619(56.2)</t>
  </si>
  <si>
    <t>484(43.8)</t>
  </si>
  <si>
    <t>35(31.5)</t>
  </si>
  <si>
    <t>76(68.5)</t>
  </si>
  <si>
    <t>235(32.8)</t>
  </si>
  <si>
    <t>491(67.2)</t>
  </si>
  <si>
    <t>752(53.3)</t>
  </si>
  <si>
    <t>666(46.7)</t>
  </si>
  <si>
    <t>139(83.7)</t>
  </si>
  <si>
    <t>28(16.3)</t>
  </si>
  <si>
    <t>76(35.5)</t>
  </si>
  <si>
    <t>138(64.5)</t>
  </si>
  <si>
    <t>102(78.3)</t>
  </si>
  <si>
    <t>28(21.7)</t>
  </si>
  <si>
    <t>95(65.0)</t>
  </si>
  <si>
    <t>52(35.0)</t>
  </si>
  <si>
    <t>93(53.1)</t>
  </si>
  <si>
    <t>82(46.9)</t>
  </si>
  <si>
    <t>330(84.0)</t>
  </si>
  <si>
    <t>62(16.0)</t>
  </si>
  <si>
    <t>296(71.5)</t>
  </si>
  <si>
    <t>118(28.5)</t>
  </si>
  <si>
    <t>179(88.2)</t>
  </si>
  <si>
    <t>24(11.8)</t>
  </si>
  <si>
    <t>118(59.2)</t>
  </si>
  <si>
    <t>82(40.8)</t>
  </si>
  <si>
    <t>943(82.3)</t>
  </si>
  <si>
    <t>205(17.7)</t>
  </si>
  <si>
    <t>306(39.6)</t>
  </si>
  <si>
    <t>466(60.4)</t>
  </si>
  <si>
    <t>249(74.2)</t>
  </si>
  <si>
    <t>94(25.8)</t>
  </si>
  <si>
    <t>346(30.6)</t>
  </si>
  <si>
    <t>778(69.4)</t>
  </si>
  <si>
    <t>411(77.7)</t>
  </si>
  <si>
    <t>115(22.3)</t>
  </si>
  <si>
    <t>110(85.7)</t>
  </si>
  <si>
    <t>17(14.3)</t>
  </si>
  <si>
    <t>19(59.4)</t>
  </si>
  <si>
    <t>13(40.6)</t>
  </si>
  <si>
    <t>228(80.7)</t>
  </si>
  <si>
    <t>54(19.3)</t>
  </si>
  <si>
    <t>697(70.4)</t>
  </si>
  <si>
    <t>290(29.6)</t>
  </si>
  <si>
    <t>321(61.1)</t>
  </si>
  <si>
    <t>205(38.9)</t>
  </si>
  <si>
    <t>103(42.6)</t>
  </si>
  <si>
    <t>122(57.4)</t>
  </si>
  <si>
    <t>825(80.1)</t>
  </si>
  <si>
    <t>202(19.9)</t>
  </si>
  <si>
    <t>463(92.7)</t>
  </si>
  <si>
    <t>38(7.3)</t>
  </si>
  <si>
    <t>623(72.8)</t>
  </si>
  <si>
    <t>229(27.2)</t>
  </si>
  <si>
    <t>424(95.0)</t>
  </si>
  <si>
    <t>23(5.0)</t>
  </si>
  <si>
    <t>104(65.8)</t>
  </si>
  <si>
    <t>54(34.2)</t>
  </si>
  <si>
    <t>221(91.3)</t>
  </si>
  <si>
    <t>19(8.7)</t>
  </si>
  <si>
    <t>275(90.7)</t>
  </si>
  <si>
    <t>28(9.3)</t>
  </si>
  <si>
    <t>28(10.2)</t>
  </si>
  <si>
    <t>246(89.8)</t>
  </si>
  <si>
    <t>1740(84.0)</t>
  </si>
  <si>
    <t>325(16.0)</t>
  </si>
  <si>
    <t>384(94.8)</t>
  </si>
  <si>
    <t>21(5.2)</t>
  </si>
  <si>
    <t>214(80.4)</t>
  </si>
  <si>
    <t>52(19.6)</t>
  </si>
  <si>
    <t>43(84.3)</t>
  </si>
  <si>
    <t>8(15.7)</t>
  </si>
  <si>
    <t>29(88.2)</t>
  </si>
  <si>
    <t>4(11.8)</t>
  </si>
  <si>
    <t>552(89.6)</t>
  </si>
  <si>
    <t>50(10.4)</t>
  </si>
  <si>
    <t>1286(86.8)</t>
  </si>
  <si>
    <t>197(13.2)</t>
  </si>
  <si>
    <t>122(79.7)</t>
  </si>
  <si>
    <t>31(20.3)</t>
  </si>
  <si>
    <t>203(96.1)</t>
  </si>
  <si>
    <t>8(3.9)</t>
  </si>
  <si>
    <t>257(88.0)</t>
  </si>
  <si>
    <t>35(12.0)</t>
  </si>
  <si>
    <t>1026(84.2)</t>
  </si>
  <si>
    <t>191(15.8)</t>
  </si>
  <si>
    <t>29(96.7)</t>
  </si>
  <si>
    <t>1(3.3)</t>
  </si>
  <si>
    <t>59(84.4)</t>
  </si>
  <si>
    <t>11(15.6)</t>
  </si>
  <si>
    <t>319(91.5)</t>
  </si>
  <si>
    <t>32(8.5)</t>
  </si>
  <si>
    <t>167(87.0)</t>
  </si>
  <si>
    <t>25(13.0)</t>
  </si>
  <si>
    <t>60(14.0)</t>
  </si>
  <si>
    <t>370(86.0)</t>
  </si>
  <si>
    <t>150(99.2)</t>
  </si>
  <si>
    <t>1(0.8)</t>
  </si>
  <si>
    <t>1732(94.9)</t>
  </si>
  <si>
    <t>91(5.1)</t>
  </si>
  <si>
    <t>139(64.8)</t>
  </si>
  <si>
    <t>76(35.2)</t>
  </si>
  <si>
    <t>747(95.6)</t>
  </si>
  <si>
    <t>38(4.4)</t>
  </si>
  <si>
    <t>235(78.8)</t>
  </si>
  <si>
    <t>63(21.2)</t>
  </si>
  <si>
    <t>312(65.5)</t>
  </si>
  <si>
    <t>151(34.5)</t>
  </si>
  <si>
    <t>28(33.3)</t>
  </si>
  <si>
    <t>56(66.7)</t>
  </si>
  <si>
    <t>53(48.2)</t>
  </si>
  <si>
    <t>57(51.8)</t>
  </si>
  <si>
    <t>16(42.1)</t>
  </si>
  <si>
    <t>22(57.9)</t>
  </si>
  <si>
    <t>57(53.8)</t>
  </si>
  <si>
    <t>49(46.2)</t>
  </si>
  <si>
    <t>34(47.2)</t>
  </si>
  <si>
    <t>38(52.8)</t>
  </si>
  <si>
    <t>201(76.0)</t>
  </si>
  <si>
    <t>63(24.0)</t>
  </si>
  <si>
    <t>121(55.9)</t>
  </si>
  <si>
    <t>88(44.1)</t>
  </si>
  <si>
    <t>128(76.5)</t>
  </si>
  <si>
    <t>42(23.5)</t>
  </si>
  <si>
    <t>122(86.1)</t>
  </si>
  <si>
    <t>28(13.9)</t>
  </si>
  <si>
    <t>44(62.0)</t>
  </si>
  <si>
    <t>27(38.0)</t>
  </si>
  <si>
    <t>107(89.9)</t>
  </si>
  <si>
    <t>12(10.1)</t>
  </si>
  <si>
    <t>698(64.1)</t>
  </si>
  <si>
    <t>408(35.9)</t>
  </si>
  <si>
    <t>4(6.2)</t>
  </si>
  <si>
    <t>59(93.8)</t>
  </si>
  <si>
    <t>212(62.2)</t>
  </si>
  <si>
    <t>125(37.8)</t>
  </si>
  <si>
    <t>386(69.7)</t>
  </si>
  <si>
    <t>167(30.3)</t>
  </si>
  <si>
    <t>116(63.0)</t>
  </si>
  <si>
    <t>68(37.0)</t>
  </si>
  <si>
    <t>97(52.1)</t>
  </si>
  <si>
    <t>94(47.9)</t>
  </si>
  <si>
    <t>183(84.3)</t>
  </si>
  <si>
    <t>35(15.7)</t>
  </si>
  <si>
    <t>69(71.7)</t>
  </si>
  <si>
    <t>28(28.3)</t>
  </si>
  <si>
    <t>164(87.2)</t>
  </si>
  <si>
    <t>24(12.8)</t>
  </si>
  <si>
    <t>137(66.9)</t>
  </si>
  <si>
    <t>68(33.1)</t>
  </si>
  <si>
    <t>278(84.0)</t>
  </si>
  <si>
    <t>53(16.0)</t>
  </si>
  <si>
    <t>112(69.7)</t>
  </si>
  <si>
    <t>49(30.3)</t>
  </si>
  <si>
    <t>17(77.5)</t>
  </si>
  <si>
    <t>5(22.5)</t>
  </si>
  <si>
    <t>35(76.0)</t>
  </si>
  <si>
    <t>11(24.0)</t>
  </si>
  <si>
    <t>171(80.7)</t>
  </si>
  <si>
    <t>41(19.3)</t>
  </si>
  <si>
    <t>213(75.9)</t>
  </si>
  <si>
    <t>67(24.1)</t>
  </si>
  <si>
    <t>153(78.5)</t>
  </si>
  <si>
    <t>42(21.5)</t>
  </si>
  <si>
    <t>92(77.3)</t>
  </si>
  <si>
    <t>22(22.7)</t>
  </si>
  <si>
    <t>9(64.2)</t>
  </si>
  <si>
    <t>5(35.8)</t>
  </si>
  <si>
    <t>956(81.2)</t>
  </si>
  <si>
    <t>219(18.8)</t>
  </si>
  <si>
    <t>110(54.8)</t>
  </si>
  <si>
    <t>89(45.2)</t>
  </si>
  <si>
    <t>43(65.2)</t>
  </si>
  <si>
    <t>23(34.8)</t>
  </si>
  <si>
    <t>35(77.8)</t>
  </si>
  <si>
    <t>69(75.0)</t>
  </si>
  <si>
    <t>23(25.0)</t>
  </si>
  <si>
    <t>18(72.0)</t>
  </si>
  <si>
    <t>15(23.1)</t>
  </si>
  <si>
    <t>50(76.9)</t>
  </si>
  <si>
    <t>155(80.5)</t>
  </si>
  <si>
    <t>39(19.5)</t>
  </si>
  <si>
    <t>205(38.3)</t>
  </si>
  <si>
    <t>287(61.7)</t>
  </si>
  <si>
    <t>159(23.7)</t>
  </si>
  <si>
    <t>543(76.3)</t>
  </si>
  <si>
    <t>243(99.2)</t>
  </si>
  <si>
    <t>2(0.8)</t>
  </si>
  <si>
    <t>39(30.7)</t>
  </si>
  <si>
    <t>90(69.3)</t>
  </si>
  <si>
    <t>294(23.9)</t>
  </si>
  <si>
    <t>938(76.1)</t>
  </si>
  <si>
    <t>41(74.5)</t>
  </si>
  <si>
    <t>14(25.5)</t>
  </si>
  <si>
    <t>124(81.0)</t>
  </si>
  <si>
    <t>29(19.0)</t>
  </si>
  <si>
    <t>495(79.2)</t>
  </si>
  <si>
    <t>131(20.8)</t>
  </si>
  <si>
    <t>10(22,2)</t>
  </si>
  <si>
    <t>281(59.4)</t>
  </si>
  <si>
    <t>192(40.6)</t>
  </si>
  <si>
    <t>7(28.0)</t>
  </si>
  <si>
    <t>rate</t>
  </si>
  <si>
    <t xml:space="preserve">Ever tobacco user </t>
  </si>
  <si>
    <t xml:space="preserve">Current other tobacco use </t>
  </si>
  <si>
    <t>Current cigarette smoking</t>
  </si>
  <si>
    <t>India (2008)</t>
  </si>
  <si>
    <t>Denom</t>
  </si>
  <si>
    <t>Numer</t>
  </si>
  <si>
    <t>Unweighted average</t>
  </si>
  <si>
    <t>Weighted average</t>
  </si>
  <si>
    <t>UN international population data</t>
  </si>
  <si>
    <t>Lao PDR (2009)</t>
  </si>
  <si>
    <t>Papua New Guinea (2009)</t>
  </si>
  <si>
    <t>Fiji (2009)</t>
  </si>
  <si>
    <t>Guyana (2009)</t>
  </si>
  <si>
    <t>Cuba  Havana (2008)</t>
  </si>
  <si>
    <t>Greece (2009)</t>
  </si>
  <si>
    <t>Macedonia (2009)</t>
  </si>
  <si>
    <t>Lao's PDR (2009)</t>
  </si>
  <si>
    <t>11 (71.4)</t>
  </si>
  <si>
    <t>3 (28.6)</t>
  </si>
  <si>
    <t>32 (49.2</t>
  </si>
  <si>
    <t>32 (50.8)</t>
  </si>
  <si>
    <t>5 (45.5</t>
  </si>
  <si>
    <t>6 (54.5)</t>
  </si>
  <si>
    <t>613 (82.3)</t>
  </si>
  <si>
    <t>13 (17.7)</t>
  </si>
  <si>
    <t>9 (69)</t>
  </si>
  <si>
    <t>4 (31)</t>
  </si>
  <si>
    <t>62 (74.7)</t>
  </si>
  <si>
    <t>21 (25.3)</t>
  </si>
  <si>
    <t xml:space="preserve"> Greece (2009) </t>
  </si>
  <si>
    <t>71 (62.8)</t>
  </si>
  <si>
    <t>42 (37.2)</t>
  </si>
  <si>
    <t>46 (76.3)</t>
  </si>
  <si>
    <t>14 (23.7)</t>
  </si>
  <si>
    <t>191 (84.5)</t>
  </si>
  <si>
    <t>35 (15.5)</t>
  </si>
  <si>
    <t>187 (57.6)</t>
  </si>
  <si>
    <t>138 (42.4)</t>
  </si>
  <si>
    <t>65 (49.5)</t>
  </si>
  <si>
    <t>67 (50.5)</t>
  </si>
  <si>
    <t>10 (58)</t>
  </si>
  <si>
    <t>7 (42)</t>
  </si>
  <si>
    <t>23 (77)</t>
  </si>
  <si>
    <t>7 (23)</t>
  </si>
  <si>
    <t xml:space="preserve">   </t>
  </si>
  <si>
    <t>Cuba Havana(2008)</t>
  </si>
  <si>
    <t>286(69.4)</t>
  </si>
  <si>
    <t>125(30.3)</t>
  </si>
  <si>
    <t>133(65.5)</t>
  </si>
  <si>
    <t>70(34.5)</t>
  </si>
  <si>
    <t>541(38)</t>
  </si>
  <si>
    <t>Do health professionals serve as “role models” for their patients and the public?</t>
  </si>
  <si>
    <t>Do health professionals have a role in giving advice or information about smoking cessation to patients?</t>
  </si>
  <si>
    <t>During your school training, have you ever received any formal training in smoking cessation approaches to use with patients?</t>
  </si>
  <si>
    <t>Should health professionals get specific training on cessation techniques?</t>
  </si>
  <si>
    <t>Global estimates</t>
  </si>
  <si>
    <t xml:space="preserve"> Weighted average</t>
  </si>
  <si>
    <t>85.8 (85.47,86.03)</t>
  </si>
  <si>
    <t>87.3 (86.91,87.61)</t>
  </si>
  <si>
    <t>86 (85.59,86.44)</t>
  </si>
  <si>
    <t>94.7 (94.55,94.95)</t>
  </si>
  <si>
    <t>96.3 (96.06,96.51)</t>
  </si>
  <si>
    <t>93.6 (93.24,93.92)</t>
  </si>
  <si>
    <t>10.7 (10.41,10.93)</t>
  </si>
  <si>
    <t>16 (15.58,16.38)</t>
  </si>
  <si>
    <t>21 (20.47,21.53)</t>
  </si>
  <si>
    <t>94 (93.77,94.17)</t>
  </si>
  <si>
    <t>95.2 (94.92,95.4)</t>
  </si>
  <si>
    <t>92.4 (92.05,92.74)</t>
  </si>
  <si>
    <t>Algeria (2007)</t>
  </si>
  <si>
    <t>Pooled proportion</t>
  </si>
  <si>
    <t>70.5 (59.1,81.9)</t>
  </si>
  <si>
    <t>68.4 (55.6,81.2)</t>
  </si>
  <si>
    <t>70.9 (58.9,82.9)</t>
  </si>
  <si>
    <t>94.1 (88.9,99.3)</t>
  </si>
  <si>
    <t>93.0 (86.7,99.4)</t>
  </si>
  <si>
    <t>92.7 (86.2,99.2)</t>
  </si>
  <si>
    <t>13.1 (5.3,20.9)</t>
  </si>
  <si>
    <t>24.0 (8.5,39.5)</t>
  </si>
  <si>
    <t>23.0 (14.9,31.1)</t>
  </si>
  <si>
    <t>96.2 (94.0,98.5)</t>
  </si>
  <si>
    <t>96.7 (94.5,98.9)</t>
  </si>
  <si>
    <t>94.2 (90.3,98.2)</t>
  </si>
  <si>
    <t>76.2 (72.3,80.1)</t>
  </si>
  <si>
    <t>77.8 (73.5,82.1)</t>
  </si>
  <si>
    <t>73.8 (69.5,78.0)</t>
  </si>
  <si>
    <t>89.8 (87.0,92.7)</t>
  </si>
  <si>
    <t>90.3 (87.4,93.2)</t>
  </si>
  <si>
    <t>89.3 (86.1,92.5)</t>
  </si>
  <si>
    <t>14.0 (11.5,16.5)</t>
  </si>
  <si>
    <t>23.5 (18.8,28.1)</t>
  </si>
  <si>
    <t>26.7 (21.9,31.4)</t>
  </si>
  <si>
    <t>92.5 (90.7,94.4)</t>
  </si>
  <si>
    <t>95.0 (93.6,96.4)</t>
  </si>
  <si>
    <t>90.3 (87.9,92.8)</t>
  </si>
  <si>
    <t>65.9 (58.5,73.4)</t>
  </si>
  <si>
    <t>67.5 (59.8,75.3)</t>
  </si>
  <si>
    <t>63.2 (55.5,71.0)</t>
  </si>
  <si>
    <t>84.8 (81.4,88.1)</t>
  </si>
  <si>
    <t>88.1 (85.0,91.1)</t>
  </si>
  <si>
    <t>85.1 (81.9,88.3)</t>
  </si>
  <si>
    <t>13.6 (10.1,17.0)</t>
  </si>
  <si>
    <t>19.5 (13.9,25.1)</t>
  </si>
  <si>
    <t>22.3 (15.5,29.1)</t>
  </si>
  <si>
    <t>83.0 (79.4,86.6)</t>
  </si>
  <si>
    <t>84.6 (80.9,88.3)</t>
  </si>
  <si>
    <t>80.1 (76.0,84.3)</t>
  </si>
  <si>
    <t>Cuba, Havana (2008)</t>
  </si>
  <si>
    <t>78.6 (72.5,84.7)</t>
  </si>
  <si>
    <t>78.9 (72.6,85.2)</t>
  </si>
  <si>
    <t>95.1 (92.6,97.6)</t>
  </si>
  <si>
    <t>95.3 (92.7,97.9)</t>
  </si>
  <si>
    <t>94.6 (92.1,97.2)</t>
  </si>
  <si>
    <t>13.0 (10.8,15.2)</t>
  </si>
  <si>
    <t>19.0 (14.9,23.1)</t>
  </si>
  <si>
    <t>23.0 (18.9,27.1)</t>
  </si>
  <si>
    <t>95.4 (94.3,96.4)</t>
  </si>
  <si>
    <t>96.8 (96.0,97.5)</t>
  </si>
  <si>
    <t>94.1 (92.5,95.7)</t>
  </si>
  <si>
    <t>Indonesia National(2006)</t>
  </si>
  <si>
    <t>86.1 (79.7,92.5)</t>
  </si>
  <si>
    <t>86.5 (81.2,91.8)</t>
  </si>
  <si>
    <t>86.8 (78.8,94.7)</t>
  </si>
  <si>
    <t>94.5 (91.9,97.1)</t>
  </si>
  <si>
    <t>95.6 (93.7,97.5)</t>
  </si>
  <si>
    <t>93.0 (89.6,96.5)</t>
  </si>
  <si>
    <t>10.1 (7.8,12.4)</t>
  </si>
  <si>
    <t>22.5 (18.1,26.9)</t>
  </si>
  <si>
    <t>25.8 (21.4,30.2)</t>
  </si>
  <si>
    <t>93.5 (91.1,96.0)</t>
  </si>
  <si>
    <t>94.8 (92.9,96.7)</t>
  </si>
  <si>
    <t>90.9 (88.6,93.3)</t>
  </si>
  <si>
    <t>84.1 (65.4,102.7)</t>
  </si>
  <si>
    <t>90.3 (81.5,99.1)</t>
  </si>
  <si>
    <t>80.9 (58.6,103.2)</t>
  </si>
  <si>
    <t>96.0 (90.1,102.0)</t>
  </si>
  <si>
    <t>97.8 (96.1,99.6)</t>
  </si>
  <si>
    <t>90.6 (88.1,93.2)</t>
  </si>
  <si>
    <t>9.2 (3.8,14.7)</t>
  </si>
  <si>
    <t>25.1 (17.8,32.3)</t>
  </si>
  <si>
    <t>19.2 (11.6,26.9)</t>
  </si>
  <si>
    <t>89.4 (79.5,99.3)</t>
  </si>
  <si>
    <t>90.2 (84.2,96.2)</t>
  </si>
  <si>
    <t>87.0 (74.1,99.9)</t>
  </si>
  <si>
    <t>Do health professionals serve as “role models” for their patients and the public?Do health professionals serve as “role models” for their patients and the public?</t>
  </si>
  <si>
    <t xml:space="preserve">Global estimates </t>
  </si>
  <si>
    <t>88.3 (87.8,88.76)</t>
  </si>
  <si>
    <t>89.7 (89.13,90.27)</t>
  </si>
  <si>
    <t>86.2 (85.6,86.2.44)</t>
  </si>
  <si>
    <t>93.7 (93.3,94.1)</t>
  </si>
  <si>
    <t>94.3 (93.84,94.8)</t>
  </si>
  <si>
    <t>91.9 (91.13,92.69)</t>
  </si>
  <si>
    <t>15 (14.47,15.57)</t>
  </si>
  <si>
    <t>13.5 (12.87,14.19)</t>
  </si>
  <si>
    <t>16.8 (15.78,17.77)</t>
  </si>
  <si>
    <t>93.6 (93.22,94)</t>
  </si>
  <si>
    <t>94.6 (94.11,95.03)</t>
  </si>
  <si>
    <t>91.3 (90.47,92.03)</t>
  </si>
  <si>
    <t>73.6 (49.1,98.0)</t>
  </si>
  <si>
    <t>72.6 (53.6,91.7)</t>
  </si>
  <si>
    <t>62.2 (52.8,71.5)</t>
  </si>
  <si>
    <t>89.5 (74.3,104.6)</t>
  </si>
  <si>
    <t>87.1 (81.5,92.6)</t>
  </si>
  <si>
    <t>82.9 (61.3,104.5)</t>
  </si>
  <si>
    <t>20.6                 (-5.7,46.9)</t>
  </si>
  <si>
    <t>24.3            (-2.2,50.9)</t>
  </si>
  <si>
    <t>25.1             (-6.6,56.8)</t>
  </si>
  <si>
    <t>88.1 (80.0,96.1)</t>
  </si>
  <si>
    <t>82.7 (76.5,89.0)</t>
  </si>
  <si>
    <t>83.9 (77.2,90.6)</t>
  </si>
  <si>
    <t>Iraq Banghad(2009)</t>
  </si>
  <si>
    <t>76.4 (70.7,82.0)</t>
  </si>
  <si>
    <t>77.3 (71.2,83.5)</t>
  </si>
  <si>
    <t>74.8 (67.9,81.7)</t>
  </si>
  <si>
    <t>89.5 (86.3,92.7)</t>
  </si>
  <si>
    <t>91.0 (88.1,94.0)</t>
  </si>
  <si>
    <t>89.6 (85.7,93.4)</t>
  </si>
  <si>
    <t>92.9 (90.7,95.1)</t>
  </si>
  <si>
    <t>94.8 (93.1,96.4)</t>
  </si>
  <si>
    <t>91.9 (88.7,95.0)</t>
  </si>
  <si>
    <t xml:space="preserve">    </t>
  </si>
  <si>
    <t>72.8 (64.8,80.8)</t>
  </si>
  <si>
    <t>75.2 (66.7,83.7)</t>
  </si>
  <si>
    <t>68.5 (59.7,77.4)</t>
  </si>
  <si>
    <t>83.8 (79.7,87.9)</t>
  </si>
  <si>
    <t>83.5 (79.4,87.5)</t>
  </si>
  <si>
    <t>82.4 (77.4,87.4)</t>
  </si>
  <si>
    <t>27.2 (19.7,34.7)</t>
  </si>
  <si>
    <t>24.4 (16.2,32.7)</t>
  </si>
  <si>
    <t>25.5 (18.3,32.7)</t>
  </si>
  <si>
    <t>84.6 (78.9,90.3)</t>
  </si>
  <si>
    <t>85.4 (79.4,91.4)</t>
  </si>
  <si>
    <t>83.3 (76.8,89.9)</t>
  </si>
  <si>
    <t>78.8 (71.5,86.2)</t>
  </si>
  <si>
    <t>76.8 (70.2,83.4)</t>
  </si>
  <si>
    <t>79.5 (72.7,86.2)</t>
  </si>
  <si>
    <t>88.2 (82.7,93.7)</t>
  </si>
  <si>
    <t>88.5 (82.7,94.2)</t>
  </si>
  <si>
    <t>88.8 (83.1,94.4)</t>
  </si>
  <si>
    <t>17.6 (12.8,22.4)</t>
  </si>
  <si>
    <t>16.2 (11.7,20.8)</t>
  </si>
  <si>
    <t>21.4 (14.5,28.3)</t>
  </si>
  <si>
    <t>92.7 (90.9,94.6)</t>
  </si>
  <si>
    <t>93.8 (91.9,95.6)</t>
  </si>
  <si>
    <t>91.5 (89.5,93.5)</t>
  </si>
  <si>
    <t>90.1 (85.3,94.9)</t>
  </si>
  <si>
    <t>90.2 (84.4,96.0)</t>
  </si>
  <si>
    <t>87.4 (79.6,95.1)</t>
  </si>
  <si>
    <t>93.4 (91.3,95.6)</t>
  </si>
  <si>
    <t>95.4 (94.2,96.6)</t>
  </si>
  <si>
    <t>90.6 (87.2,94.0)</t>
  </si>
  <si>
    <t>24.7 (10.6,38.7)</t>
  </si>
  <si>
    <t>23.6 (6.8,40.3)</t>
  </si>
  <si>
    <t>26.2 (12.2,40.3)</t>
  </si>
  <si>
    <t>88.9 (84.6,93.1)</t>
  </si>
  <si>
    <t>93.3 (91.1,95.5)</t>
  </si>
  <si>
    <t>84.7 (77.4,92.1)</t>
  </si>
  <si>
    <t>14.4 (8.6,20.2)</t>
  </si>
  <si>
    <t>14.3 (7.6,21.0)</t>
  </si>
  <si>
    <t>14.7 (2.8,26.6)</t>
  </si>
  <si>
    <t>78.4 (71.6,85.3)</t>
  </si>
  <si>
    <t>78.1 (70.2,86.0)</t>
  </si>
  <si>
    <t>79.4  (65.8,93.0)</t>
  </si>
  <si>
    <t>32.9 (8.2,57.5)</t>
  </si>
  <si>
    <t>10.4 (5.1,15.8)</t>
  </si>
  <si>
    <t>10.9            (-1.8,23.6)</t>
  </si>
  <si>
    <t>95.4 (92.7,98.2)</t>
  </si>
  <si>
    <t>96.2 (92.5,99.9)</t>
  </si>
  <si>
    <t>94.1 (86.2,102.0)</t>
  </si>
  <si>
    <t>96.9 (96.75,97.12)</t>
  </si>
  <si>
    <t>88.5 (88.13,88.95)</t>
  </si>
  <si>
    <t>86.7 (85.78,86.7.44)</t>
  </si>
  <si>
    <t>96.6 (96.36,96.81)</t>
  </si>
  <si>
    <t>97.3 (97.05,97.49)</t>
  </si>
  <si>
    <t>96 (95.42,96.61)</t>
  </si>
  <si>
    <t>26.7 (26.19,27.22)</t>
  </si>
  <si>
    <t>2.4 (2.21,2.63)</t>
  </si>
  <si>
    <t>26.4 (25.2,27.59)</t>
  </si>
  <si>
    <t>96.5 (96.33,96.76)</t>
  </si>
  <si>
    <t>96.9 (96.65,97.11)</t>
  </si>
  <si>
    <t>96.2 (95.68,96.79)</t>
  </si>
  <si>
    <t>72.5  (56.3,88.8)</t>
  </si>
  <si>
    <t>65.9  (58.1,73.8)</t>
  </si>
  <si>
    <t>76.0  (62.2,89.8)</t>
  </si>
  <si>
    <t>97.2 (95.3,99.1)</t>
  </si>
  <si>
    <t>96.7 (94.1,99.2)</t>
  </si>
  <si>
    <t>98.6 (97.2,100.0)</t>
  </si>
  <si>
    <t>27.7 (20.5,34.9)</t>
  </si>
  <si>
    <t>2.5 (1.6,3.4)</t>
  </si>
  <si>
    <t>29.5 (21.8,37.3)</t>
  </si>
  <si>
    <t>98.0 (97.3,98.7)</t>
  </si>
  <si>
    <t>97.7 (96.7,98.8)</t>
  </si>
  <si>
    <t>97.9 (96.5,99.3)</t>
  </si>
  <si>
    <t>91.4 (88.7,94.0)</t>
  </si>
  <si>
    <t>92.1 (89.5,94.6)</t>
  </si>
  <si>
    <t>89.8 (86.4,93.2)</t>
  </si>
  <si>
    <t>36.9 (27.8,46.0)</t>
  </si>
  <si>
    <t>2.9 (1.9,3.8)</t>
  </si>
  <si>
    <t>39.8 (28.9,50.7)</t>
  </si>
  <si>
    <t>93.9 (92.1,95.7)</t>
  </si>
  <si>
    <t>95.6 (94.0,97.2)</t>
  </si>
  <si>
    <t>92.5 (89.8,95.2)</t>
  </si>
  <si>
    <t>71.5 (61.2,81.9)</t>
  </si>
  <si>
    <t>72.3 (60.6,84.1)</t>
  </si>
  <si>
    <t>67.2 (56.8,77.5)</t>
  </si>
  <si>
    <t>82.4 (77.0,87.9)</t>
  </si>
  <si>
    <t>81.3 (75.3,87.2)</t>
  </si>
  <si>
    <t>84.5 (81.0,88.1)</t>
  </si>
  <si>
    <t>34.5 (25.5,43.4)</t>
  </si>
  <si>
    <t>3.2 (2.2,4.2)</t>
  </si>
  <si>
    <t>36.8 (24.7,48.9)</t>
  </si>
  <si>
    <t>83.7 (77.3,90.1)</t>
  </si>
  <si>
    <t>83.2 (76.4,89.9)</t>
  </si>
  <si>
    <t>78.3 (68.2,88.4)</t>
  </si>
  <si>
    <t>76.3 (70.1,82.6)</t>
  </si>
  <si>
    <t>76.7 (70.3,83.0)</t>
  </si>
  <si>
    <t>75.6 (67.6,83.5)</t>
  </si>
  <si>
    <t>93.8 (91.6,96.1)</t>
  </si>
  <si>
    <t>93.7 (91.4,96.1)</t>
  </si>
  <si>
    <t>93.6 (90.0,97.3)</t>
  </si>
  <si>
    <t>26.1 (22.7,29.5)</t>
  </si>
  <si>
    <t>2.5 (2.1,2.9)</t>
  </si>
  <si>
    <t>30.1 (22.7,37.5)</t>
  </si>
  <si>
    <t>96.3 (95.1,97.5)</t>
  </si>
  <si>
    <t>96.3 (95.1,97.6)</t>
  </si>
  <si>
    <t>96.5 (94.4,98.8)</t>
  </si>
  <si>
    <t>90.0 (83.7,96.3)</t>
  </si>
  <si>
    <t>87.7 (80.6,94.7)</t>
  </si>
  <si>
    <t>87.7 (80.2,95.2)</t>
  </si>
  <si>
    <t>96.0 (93.9,98.1)</t>
  </si>
  <si>
    <t>96.4 (94.3,98.4)</t>
  </si>
  <si>
    <t>92.0 (85.6,98.4)</t>
  </si>
  <si>
    <t>29.2 (21.3,37.0)</t>
  </si>
  <si>
    <t>3.0 (2.1,3.9)</t>
  </si>
  <si>
    <t>24.6 (15.5,33.7)</t>
  </si>
  <si>
    <t>92.0 (87.7,96.3)</t>
  </si>
  <si>
    <t>92.4 (88.5,96.4)</t>
  </si>
  <si>
    <t>88.5 (80.0,96.9)</t>
  </si>
  <si>
    <t>72.8 (48.0,97.6)</t>
  </si>
  <si>
    <t>71.4 (44.9,98.0)</t>
  </si>
  <si>
    <t>78.6 (51.5,105.8)</t>
  </si>
  <si>
    <t>92.4 (86.6,98.3)</t>
  </si>
  <si>
    <t>93.1 (87.6,98.6)</t>
  </si>
  <si>
    <t>82.2 (67.7,96.8)</t>
  </si>
  <si>
    <t>30.9 (22.1,39.6)</t>
  </si>
  <si>
    <t>2.9 (1.8,4.1)</t>
  </si>
  <si>
    <t>37.2 (30.1,44.3)</t>
  </si>
  <si>
    <t>92.1 (84.3,99.9)</t>
  </si>
  <si>
    <t>92.3 (85.8,98.9)</t>
  </si>
  <si>
    <t>82.4 (75.0,89.8)</t>
  </si>
  <si>
    <t>91.1 (90.65,91.48)</t>
  </si>
  <si>
    <t>83.2 (82.43,83.89)</t>
  </si>
  <si>
    <t>95.7 (95.23,95.7.44)</t>
  </si>
  <si>
    <t>96.5 (96.2,96.79)</t>
  </si>
  <si>
    <t>95.7 (95.3,96.15)</t>
  </si>
  <si>
    <t>95.1 (94.51,95.64)</t>
  </si>
  <si>
    <t>13.9 (13.39,14.45)</t>
  </si>
  <si>
    <t>11.2 (10.53,11.78)</t>
  </si>
  <si>
    <t>20.5 (19.47,21.51)</t>
  </si>
  <si>
    <t>95.6 (95.27,95.92)</t>
  </si>
  <si>
    <t>96.6 (96.26,97.01)</t>
  </si>
  <si>
    <t>94 (93.37,94.61)</t>
  </si>
  <si>
    <t>67.3 (51.8,82.8)</t>
  </si>
  <si>
    <t>63.1 (58.1,68.1)</t>
  </si>
  <si>
    <t>68.0 (52.6,83.4)</t>
  </si>
  <si>
    <t>93.6 (86.2,101.0)</t>
  </si>
  <si>
    <t>92.5 (81.5,103.5)</t>
  </si>
  <si>
    <t>87.2 (73.4,101.0)</t>
  </si>
  <si>
    <t>21.1 (6.4,35.8)</t>
  </si>
  <si>
    <t>24.4 (9.4,39.5)</t>
  </si>
  <si>
    <t>21.2 (8.5,34.0)</t>
  </si>
  <si>
    <t>96.7 (95.4,98.1)</t>
  </si>
  <si>
    <t>96.3 (94.7,98.0)</t>
  </si>
  <si>
    <t>95.9 (93.6,98.2)</t>
  </si>
  <si>
    <t>75.5 (68.2,82.9)</t>
  </si>
  <si>
    <t>76.3 (68.6,84.0)</t>
  </si>
  <si>
    <t>73.4 (65.3,81.4)</t>
  </si>
  <si>
    <t>89.7 (86.1,93.3)</t>
  </si>
  <si>
    <t>91.0 (87.6,94.4)</t>
  </si>
  <si>
    <t>87.6 (82.7,92.6)</t>
  </si>
  <si>
    <t>19.0 (14.7,23.3)</t>
  </si>
  <si>
    <t>16.6 (11.8,21.4)</t>
  </si>
  <si>
    <t>21.0 (16.1,25.9)</t>
  </si>
  <si>
    <t>94.2 (92.3,96.2)</t>
  </si>
  <si>
    <t>95.9 (94.2,97.6)</t>
  </si>
  <si>
    <t>93.4 (91.1,95.7)</t>
  </si>
  <si>
    <t>65.1 (55.0,75.2)</t>
  </si>
  <si>
    <t>65.2 (54.6,75.9)</t>
  </si>
  <si>
    <t>63.2 (52.5,73.9)</t>
  </si>
  <si>
    <t>81.1 (76.1,86.2)</t>
  </si>
  <si>
    <t>82.7 (77.1,88.3)</t>
  </si>
  <si>
    <t>79.4 (72.3,86.5)</t>
  </si>
  <si>
    <t>21.2 (15.0,27.4)</t>
  </si>
  <si>
    <t>19.6 (13.8,25.5)</t>
  </si>
  <si>
    <t>24.2 (13.1,35.4)</t>
  </si>
  <si>
    <t>84.6 (78.3,91.0)</t>
  </si>
  <si>
    <t>85.1 (78.9,91.4)</t>
  </si>
  <si>
    <t>82.8 (76.1,89.6)</t>
  </si>
  <si>
    <t>75.6 (66.2,85.0)</t>
  </si>
  <si>
    <t>71.8 (63.4,80.2)</t>
  </si>
  <si>
    <t>74.3 (62.9,85.6)</t>
  </si>
  <si>
    <t>92.8 (87.5,98.0)</t>
  </si>
  <si>
    <t>93.6 (88.3,99.0)</t>
  </si>
  <si>
    <t>90.7 (84.8,96.5)</t>
  </si>
  <si>
    <t>16.8 (12.3,21.4)</t>
  </si>
  <si>
    <t>15.4 (10.4,20.3)</t>
  </si>
  <si>
    <t>17.8 (12.1,23.6)</t>
  </si>
  <si>
    <t>95.2 (93.2,97.2)</t>
  </si>
  <si>
    <t>96.9 (95.6,98.3)</t>
  </si>
  <si>
    <t>92.6 (87.6,97.5)</t>
  </si>
  <si>
    <t>87.6 (81.8,93.4)</t>
  </si>
  <si>
    <t>86.9 (79.9,94.0)</t>
  </si>
  <si>
    <t>87.8 (82.5,93.2)</t>
  </si>
  <si>
    <t>90.3 (86.0,94.6)</t>
  </si>
  <si>
    <t>90.1 (84.2,95.9)</t>
  </si>
  <si>
    <t>93.2 (89.4,97.1)</t>
  </si>
  <si>
    <t>22.3 (14.9,29.7)</t>
  </si>
  <si>
    <t>20.8 (12.4,29.3)</t>
  </si>
  <si>
    <t>26.0 (18.3,33.6)</t>
  </si>
  <si>
    <t>91.0 (86.5,95.6)</t>
  </si>
  <si>
    <t>91.7 (86.9,96.5)</t>
  </si>
  <si>
    <t>89.4 (84.4,94.4)</t>
  </si>
  <si>
    <t>51.5                    (-4.4,107.4)</t>
  </si>
  <si>
    <t>52.1                   (-5.6,109.8)</t>
  </si>
  <si>
    <t>50.0 (0.3,99.6)</t>
  </si>
  <si>
    <t>95.6 (92.2,99.1)</t>
  </si>
  <si>
    <t>95.0 (88.6,101.4)</t>
  </si>
  <si>
    <t>89.3 (80.1,98.5)</t>
  </si>
  <si>
    <t>30.9 (16.9,44.8)</t>
  </si>
  <si>
    <t>23.0 (7.8,38.1)</t>
  </si>
  <si>
    <t>23.9 (3.3,44.5)</t>
  </si>
  <si>
    <t>95.6 (92.4,98.8)</t>
  </si>
  <si>
    <t>96.1 (91.8,100.5)</t>
  </si>
  <si>
    <t>93.9 (89.8,98.0)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</si>
</sst>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sz val="10"/>
      <color rgb="FF0070C0"/>
      <name val="Arial"/>
      <family val="2"/>
    </font>
    <font>
      <sz val="10"/>
      <color rgb="FF7030A0"/>
      <name val="Arial"/>
      <family val="2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2" borderId="2" xfId="0" applyFont="1" applyFill="1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1" fillId="0" borderId="0" xfId="0" applyFont="1" applyBorder="1"/>
    <xf numFmtId="0" fontId="1" fillId="0" borderId="4" xfId="0" applyFont="1" applyBorder="1" applyAlignment="1">
      <alignment horizontal="left"/>
    </xf>
    <xf numFmtId="0" fontId="1" fillId="0" borderId="0" xfId="0" applyFon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" xfId="0" applyFill="1" applyBorder="1"/>
    <xf numFmtId="0" fontId="1" fillId="0" borderId="3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8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6" borderId="2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0" xfId="0" applyFont="1" applyFill="1"/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5" fillId="6" borderId="0" xfId="0" applyFont="1" applyFill="1" applyAlignment="1">
      <alignment horizontal="left" vertical="center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6" borderId="1" xfId="0" applyFill="1" applyBorder="1"/>
    <xf numFmtId="0" fontId="5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8" fillId="0" borderId="1" xfId="0" applyFont="1" applyFill="1" applyBorder="1" applyAlignment="1">
      <alignment horizontal="center" vertical="top" wrapText="1"/>
    </xf>
    <xf numFmtId="0" fontId="1" fillId="4" borderId="1" xfId="0" applyFont="1" applyFill="1" applyBorder="1"/>
    <xf numFmtId="0" fontId="0" fillId="4" borderId="1" xfId="0" applyFill="1" applyBorder="1" applyAlignment="1">
      <alignment horizontal="center" wrapText="1"/>
    </xf>
    <xf numFmtId="0" fontId="5" fillId="4" borderId="1" xfId="0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4" borderId="1" xfId="0" applyFill="1" applyBorder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0" fontId="6" fillId="0" borderId="1" xfId="0" applyFont="1" applyBorder="1"/>
    <xf numFmtId="0" fontId="0" fillId="4" borderId="1" xfId="0" applyFill="1" applyBorder="1" applyAlignment="1">
      <alignment wrapText="1"/>
    </xf>
    <xf numFmtId="164" fontId="0" fillId="4" borderId="1" xfId="0" applyNumberFormat="1" applyFill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19" fillId="4" borderId="1" xfId="0" applyFont="1" applyFill="1" applyBorder="1" applyAlignment="1">
      <alignment horizontal="center" vertical="center" wrapText="1"/>
    </xf>
    <xf numFmtId="0" fontId="1" fillId="2" borderId="12" xfId="0" applyFont="1" applyFill="1" applyBorder="1"/>
    <xf numFmtId="0" fontId="1" fillId="0" borderId="12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64" fontId="19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top" wrapText="1"/>
    </xf>
    <xf numFmtId="164" fontId="0" fillId="4" borderId="1" xfId="0" applyNumberForma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 wrapText="1"/>
    </xf>
    <xf numFmtId="0" fontId="18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3"/>
  <sheetViews>
    <sheetView zoomScale="96" zoomScaleNormal="96" workbookViewId="0">
      <selection activeCell="X78" sqref="X78"/>
    </sheetView>
  </sheetViews>
  <sheetFormatPr defaultRowHeight="15" x14ac:dyDescent="0.25"/>
  <cols>
    <col min="1" max="1" width="36.7109375" style="6" customWidth="1"/>
    <col min="2" max="2" width="7.5703125" style="8" customWidth="1"/>
    <col min="3" max="3" width="10.7109375" style="8" customWidth="1"/>
    <col min="4" max="4" width="10.140625" style="8" customWidth="1"/>
    <col min="5" max="5" width="7.42578125" style="8" customWidth="1"/>
    <col min="6" max="6" width="10.85546875" style="8" customWidth="1"/>
    <col min="7" max="7" width="12.28515625" style="8" customWidth="1"/>
    <col min="8" max="8" width="11.85546875" style="8" customWidth="1"/>
    <col min="9" max="9" width="19.7109375" style="32" bestFit="1" customWidth="1"/>
    <col min="10" max="11" width="12.42578125" style="8" hidden="1" customWidth="1"/>
    <col min="12" max="12" width="10.42578125" style="8" hidden="1" customWidth="1"/>
    <col min="13" max="14" width="12.42578125" style="8" hidden="1" customWidth="1"/>
    <col min="15" max="15" width="10.42578125" style="8" hidden="1" customWidth="1"/>
    <col min="16" max="17" width="12.42578125" style="8" hidden="1" customWidth="1"/>
    <col min="18" max="18" width="10.42578125" style="8" hidden="1" customWidth="1"/>
    <col min="19" max="19" width="9.85546875" style="8" customWidth="1"/>
    <col min="20" max="20" width="11.42578125" style="8" customWidth="1"/>
    <col min="21" max="21" width="14.28515625" style="8" customWidth="1"/>
    <col min="22" max="22" width="9.28515625" style="8" customWidth="1"/>
    <col min="23" max="23" width="12.140625" style="8" customWidth="1"/>
    <col min="24" max="24" width="12.5703125" style="8" customWidth="1"/>
    <col min="25" max="25" width="9.7109375" style="8" customWidth="1"/>
    <col min="26" max="26" width="10.7109375" style="8" customWidth="1"/>
    <col min="27" max="27" width="13.7109375" style="8" customWidth="1"/>
    <col min="28" max="28" width="9.5703125" style="8" customWidth="1"/>
    <col min="29" max="29" width="11.85546875" style="8" customWidth="1"/>
    <col min="30" max="30" width="13.42578125" style="8" customWidth="1"/>
    <col min="31" max="31" width="9.28515625" style="8" customWidth="1"/>
    <col min="32" max="32" width="11.5703125" style="8" customWidth="1"/>
    <col min="33" max="33" width="13.42578125" style="8" customWidth="1"/>
    <col min="34" max="34" width="8.140625" style="8" customWidth="1"/>
    <col min="35" max="35" width="12.42578125" style="8" customWidth="1"/>
    <col min="36" max="36" width="12.85546875" style="8" customWidth="1"/>
    <col min="37" max="16384" width="9.140625" style="6"/>
  </cols>
  <sheetData>
    <row r="1" spans="1:36" x14ac:dyDescent="0.25">
      <c r="F1" s="144" t="s">
        <v>538</v>
      </c>
      <c r="G1" s="145"/>
      <c r="H1" s="145"/>
      <c r="I1" s="34"/>
      <c r="J1" s="145" t="s">
        <v>530</v>
      </c>
      <c r="K1" s="145"/>
      <c r="L1" s="145"/>
      <c r="M1" s="145"/>
      <c r="N1" s="145"/>
      <c r="O1" s="145"/>
      <c r="P1" s="145"/>
      <c r="Q1" s="145"/>
      <c r="R1" s="145"/>
      <c r="S1" s="145" t="s">
        <v>532</v>
      </c>
      <c r="T1" s="145"/>
      <c r="U1" s="145"/>
      <c r="V1" s="145"/>
      <c r="W1" s="145"/>
      <c r="X1" s="145"/>
      <c r="Y1" s="145"/>
      <c r="Z1" s="145"/>
      <c r="AA1" s="145"/>
      <c r="AB1" s="145" t="s">
        <v>531</v>
      </c>
      <c r="AC1" s="145"/>
      <c r="AD1" s="145"/>
      <c r="AE1" s="145"/>
      <c r="AF1" s="145"/>
      <c r="AG1" s="145"/>
      <c r="AH1" s="145"/>
      <c r="AI1" s="145"/>
      <c r="AJ1" s="145"/>
    </row>
    <row r="2" spans="1:36" x14ac:dyDescent="0.25">
      <c r="A2" s="1"/>
      <c r="B2" s="141" t="s">
        <v>110</v>
      </c>
      <c r="C2" s="142"/>
      <c r="D2" s="142"/>
      <c r="E2" s="143"/>
      <c r="F2" s="54" t="s">
        <v>0</v>
      </c>
      <c r="G2" s="54" t="s">
        <v>1</v>
      </c>
      <c r="H2" s="54" t="s">
        <v>2</v>
      </c>
      <c r="I2" s="35"/>
      <c r="J2" s="141" t="s">
        <v>0</v>
      </c>
      <c r="K2" s="142"/>
      <c r="L2" s="143"/>
      <c r="M2" s="141" t="s">
        <v>2</v>
      </c>
      <c r="N2" s="142"/>
      <c r="O2" s="143"/>
      <c r="P2" s="141" t="s">
        <v>1</v>
      </c>
      <c r="Q2" s="142"/>
      <c r="R2" s="143"/>
      <c r="S2" s="141" t="s">
        <v>0</v>
      </c>
      <c r="T2" s="142"/>
      <c r="U2" s="143"/>
      <c r="V2" s="141" t="s">
        <v>2</v>
      </c>
      <c r="W2" s="142"/>
      <c r="X2" s="143"/>
      <c r="Y2" s="141" t="s">
        <v>1</v>
      </c>
      <c r="Z2" s="142"/>
      <c r="AA2" s="143"/>
      <c r="AB2" s="141" t="s">
        <v>0</v>
      </c>
      <c r="AC2" s="142"/>
      <c r="AD2" s="143"/>
      <c r="AE2" s="141" t="s">
        <v>2</v>
      </c>
      <c r="AF2" s="142"/>
      <c r="AG2" s="143"/>
      <c r="AH2" s="141" t="s">
        <v>1</v>
      </c>
      <c r="AI2" s="142"/>
      <c r="AJ2" s="143"/>
    </row>
    <row r="3" spans="1:36" s="44" customFormat="1" x14ac:dyDescent="0.25">
      <c r="A3" s="42" t="s">
        <v>3</v>
      </c>
      <c r="B3" s="56" t="s">
        <v>0</v>
      </c>
      <c r="C3" s="56" t="s">
        <v>2</v>
      </c>
      <c r="D3" s="56" t="s">
        <v>1</v>
      </c>
      <c r="E3" s="56" t="s">
        <v>111</v>
      </c>
      <c r="F3" s="55"/>
      <c r="G3" s="55"/>
      <c r="H3" s="55"/>
      <c r="I3" s="48"/>
      <c r="J3" s="81" t="s">
        <v>529</v>
      </c>
      <c r="K3" s="55" t="s">
        <v>535</v>
      </c>
      <c r="L3" s="55" t="s">
        <v>534</v>
      </c>
      <c r="M3" s="56" t="s">
        <v>529</v>
      </c>
      <c r="N3" s="55" t="s">
        <v>535</v>
      </c>
      <c r="O3" s="55" t="s">
        <v>534</v>
      </c>
      <c r="P3" s="56" t="s">
        <v>529</v>
      </c>
      <c r="Q3" s="55" t="s">
        <v>535</v>
      </c>
      <c r="R3" s="55" t="s">
        <v>534</v>
      </c>
      <c r="S3" s="56" t="s">
        <v>529</v>
      </c>
      <c r="T3" s="55" t="s">
        <v>535</v>
      </c>
      <c r="U3" s="55" t="s">
        <v>534</v>
      </c>
      <c r="V3" s="56" t="s">
        <v>529</v>
      </c>
      <c r="W3" s="55" t="s">
        <v>535</v>
      </c>
      <c r="X3" s="55" t="s">
        <v>534</v>
      </c>
      <c r="Y3" s="56" t="s">
        <v>529</v>
      </c>
      <c r="Z3" s="55" t="s">
        <v>535</v>
      </c>
      <c r="AA3" s="55" t="s">
        <v>534</v>
      </c>
      <c r="AB3" s="55" t="s">
        <v>529</v>
      </c>
      <c r="AC3" s="55" t="s">
        <v>535</v>
      </c>
      <c r="AD3" s="55" t="s">
        <v>534</v>
      </c>
      <c r="AE3" s="56" t="s">
        <v>529</v>
      </c>
      <c r="AF3" s="55" t="s">
        <v>535</v>
      </c>
      <c r="AG3" s="55" t="s">
        <v>534</v>
      </c>
      <c r="AH3" s="56" t="s">
        <v>529</v>
      </c>
      <c r="AI3" s="55" t="s">
        <v>535</v>
      </c>
      <c r="AJ3" s="55" t="s">
        <v>534</v>
      </c>
    </row>
    <row r="4" spans="1:36" x14ac:dyDescent="0.25">
      <c r="A4" s="9"/>
      <c r="B4" s="15"/>
      <c r="C4" s="15"/>
      <c r="D4" s="15"/>
      <c r="E4" s="15"/>
      <c r="F4" s="16"/>
      <c r="G4" s="16"/>
      <c r="H4" s="16"/>
      <c r="I4" s="128"/>
      <c r="J4" s="15"/>
      <c r="K4" s="16"/>
      <c r="L4" s="16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6"/>
      <c r="AB4" s="16"/>
      <c r="AC4" s="16"/>
      <c r="AD4" s="16"/>
      <c r="AE4" s="15"/>
      <c r="AF4" s="15"/>
      <c r="AG4" s="15"/>
      <c r="AH4" s="15"/>
      <c r="AI4" s="15"/>
      <c r="AJ4" s="15"/>
    </row>
    <row r="5" spans="1:36" x14ac:dyDescent="0.25">
      <c r="A5" s="1" t="s">
        <v>6</v>
      </c>
      <c r="B5" s="5">
        <v>167</v>
      </c>
      <c r="C5" s="5" t="s">
        <v>335</v>
      </c>
      <c r="D5" s="5" t="s">
        <v>336</v>
      </c>
      <c r="E5" s="17"/>
      <c r="F5" s="90">
        <v>7148874</v>
      </c>
      <c r="G5" s="67">
        <v>3604489</v>
      </c>
      <c r="H5" s="69">
        <v>3544385</v>
      </c>
      <c r="I5" s="37"/>
      <c r="J5" s="5">
        <v>41.2</v>
      </c>
      <c r="K5" s="7">
        <f t="shared" ref="K5:K11" si="0">SUM((J5*L5)/100)</f>
        <v>2945336.088</v>
      </c>
      <c r="L5" s="90">
        <v>7148874</v>
      </c>
      <c r="M5" s="5">
        <v>36.4</v>
      </c>
      <c r="N5" s="5">
        <f t="shared" ref="N5:N11" si="1">SUM((M5*O5)/100)</f>
        <v>1290156.1399999999</v>
      </c>
      <c r="O5" s="69">
        <v>3544385</v>
      </c>
      <c r="P5" s="5">
        <v>71.5</v>
      </c>
      <c r="Q5" s="5">
        <f t="shared" ref="Q5:Q11" si="2">SUM((P5*R5)/100)</f>
        <v>2577209.6349999998</v>
      </c>
      <c r="R5" s="67">
        <v>3604489</v>
      </c>
      <c r="S5" s="5">
        <v>2.4</v>
      </c>
      <c r="T5" s="8">
        <f t="shared" ref="T5:T11" si="3">SUM((S5*U5)/100)</f>
        <v>171572.97599999997</v>
      </c>
      <c r="U5" s="90">
        <v>7148874</v>
      </c>
      <c r="V5" s="5">
        <v>1.3</v>
      </c>
      <c r="W5" s="5">
        <f t="shared" ref="W5:W11" si="4">SUM((V5*X5)/100)</f>
        <v>46077.004999999997</v>
      </c>
      <c r="X5" s="69">
        <v>3544385</v>
      </c>
      <c r="Y5" s="5">
        <v>8.5</v>
      </c>
      <c r="Z5" s="5">
        <f t="shared" ref="Z5:Z11" si="5">SUM((Y5*AA5)/100)</f>
        <v>306381.565</v>
      </c>
      <c r="AA5" s="67">
        <v>3604489</v>
      </c>
      <c r="AB5" s="5">
        <v>2.2999999999999998</v>
      </c>
      <c r="AC5" s="8">
        <f t="shared" ref="AC5:AC11" si="6">SUM((AB5*AD5)/100)</f>
        <v>164424.10199999998</v>
      </c>
      <c r="AD5" s="90">
        <v>7148874</v>
      </c>
      <c r="AE5" s="5">
        <v>0.8</v>
      </c>
      <c r="AF5" s="5">
        <f t="shared" ref="AF5:AF11" si="7">SUM((AE5*AG5)/100)</f>
        <v>28355.08</v>
      </c>
      <c r="AG5" s="69">
        <v>3544385</v>
      </c>
      <c r="AH5" s="5">
        <v>9.8000000000000007</v>
      </c>
      <c r="AI5" s="5">
        <f t="shared" ref="AI5:AI11" si="8">SUM((AH5*AJ5)/100)</f>
        <v>353239.92200000002</v>
      </c>
      <c r="AJ5" s="67">
        <v>3604489</v>
      </c>
    </row>
    <row r="6" spans="1:36" x14ac:dyDescent="0.25">
      <c r="A6" s="3" t="s">
        <v>58</v>
      </c>
      <c r="B6" s="17">
        <v>217</v>
      </c>
      <c r="C6" s="17" t="s">
        <v>337</v>
      </c>
      <c r="D6" s="17" t="s">
        <v>338</v>
      </c>
      <c r="E6" s="17">
        <v>3</v>
      </c>
      <c r="F6" s="90">
        <v>3630819</v>
      </c>
      <c r="G6" s="67">
        <v>1831297</v>
      </c>
      <c r="H6" s="69">
        <v>1799522</v>
      </c>
      <c r="I6" s="37"/>
      <c r="J6" s="5">
        <v>49.8</v>
      </c>
      <c r="K6" s="7">
        <f t="shared" si="0"/>
        <v>1808147.862</v>
      </c>
      <c r="L6" s="90">
        <v>3630819</v>
      </c>
      <c r="M6" s="5">
        <v>13.5</v>
      </c>
      <c r="N6" s="5">
        <f t="shared" si="1"/>
        <v>242935.47</v>
      </c>
      <c r="O6" s="69">
        <v>1799522</v>
      </c>
      <c r="P6" s="5">
        <v>69.900000000000006</v>
      </c>
      <c r="Q6" s="5">
        <f t="shared" si="2"/>
        <v>1280076.6030000001</v>
      </c>
      <c r="R6" s="67">
        <v>1831297</v>
      </c>
      <c r="S6" s="5">
        <v>14.1</v>
      </c>
      <c r="T6" s="8">
        <f t="shared" si="3"/>
        <v>511945.47899999999</v>
      </c>
      <c r="U6" s="90">
        <v>3630819</v>
      </c>
      <c r="V6" s="5">
        <v>0</v>
      </c>
      <c r="W6" s="5">
        <f t="shared" si="4"/>
        <v>0</v>
      </c>
      <c r="X6" s="69">
        <v>1799522</v>
      </c>
      <c r="Y6" s="5">
        <v>22</v>
      </c>
      <c r="Z6" s="5">
        <f t="shared" si="5"/>
        <v>402885.34</v>
      </c>
      <c r="AA6" s="67">
        <v>1831297</v>
      </c>
      <c r="AB6" s="5">
        <v>3.3</v>
      </c>
      <c r="AC6" s="8">
        <f t="shared" si="6"/>
        <v>119817.02699999999</v>
      </c>
      <c r="AD6" s="90">
        <v>3630819</v>
      </c>
      <c r="AE6" s="5">
        <v>2.6</v>
      </c>
      <c r="AF6" s="5">
        <f t="shared" si="7"/>
        <v>46787.572</v>
      </c>
      <c r="AG6" s="69">
        <v>1799522</v>
      </c>
      <c r="AH6" s="5">
        <v>3.7</v>
      </c>
      <c r="AI6" s="5">
        <f t="shared" si="8"/>
        <v>67757.989000000001</v>
      </c>
      <c r="AJ6" s="67">
        <v>1831297</v>
      </c>
    </row>
    <row r="7" spans="1:36" x14ac:dyDescent="0.25">
      <c r="A7" s="3" t="s">
        <v>96</v>
      </c>
      <c r="B7" s="17">
        <v>133</v>
      </c>
      <c r="C7" s="17" t="s">
        <v>339</v>
      </c>
      <c r="D7" s="17" t="s">
        <v>340</v>
      </c>
      <c r="E7" s="17">
        <v>3</v>
      </c>
      <c r="F7" s="90">
        <v>3736120</v>
      </c>
      <c r="G7" s="67">
        <v>1823852</v>
      </c>
      <c r="H7" s="69">
        <v>1912268</v>
      </c>
      <c r="I7" s="37"/>
      <c r="J7" s="5">
        <v>16.399999999999999</v>
      </c>
      <c r="K7" s="7">
        <f t="shared" si="0"/>
        <v>612723.67999999993</v>
      </c>
      <c r="L7" s="90">
        <v>3736120</v>
      </c>
      <c r="M7" s="5">
        <v>11</v>
      </c>
      <c r="N7" s="5">
        <f t="shared" si="1"/>
        <v>210349.48</v>
      </c>
      <c r="O7" s="69">
        <v>1912268</v>
      </c>
      <c r="P7" s="5">
        <v>35</v>
      </c>
      <c r="Q7" s="5">
        <f t="shared" si="2"/>
        <v>638348.19999999995</v>
      </c>
      <c r="R7" s="67">
        <v>1823852</v>
      </c>
      <c r="S7" s="5">
        <v>0.8</v>
      </c>
      <c r="T7" s="8">
        <f t="shared" si="3"/>
        <v>29888.959999999999</v>
      </c>
      <c r="U7" s="90">
        <v>3736120</v>
      </c>
      <c r="V7" s="5">
        <v>0</v>
      </c>
      <c r="W7" s="5">
        <f t="shared" si="4"/>
        <v>0</v>
      </c>
      <c r="X7" s="69">
        <v>1912268</v>
      </c>
      <c r="Y7" s="5">
        <v>0</v>
      </c>
      <c r="Z7" s="5">
        <f t="shared" si="5"/>
        <v>0</v>
      </c>
      <c r="AA7" s="67">
        <v>1823852</v>
      </c>
      <c r="AB7" s="5">
        <v>1.5</v>
      </c>
      <c r="AC7" s="8">
        <f t="shared" si="6"/>
        <v>56041.8</v>
      </c>
      <c r="AD7" s="90">
        <v>3736120</v>
      </c>
      <c r="AE7" s="5">
        <v>1.9</v>
      </c>
      <c r="AF7" s="5">
        <f t="shared" si="7"/>
        <v>36333.091999999997</v>
      </c>
      <c r="AG7" s="69">
        <v>1912268</v>
      </c>
      <c r="AH7" s="5">
        <v>0</v>
      </c>
      <c r="AI7" s="5">
        <f t="shared" si="8"/>
        <v>0</v>
      </c>
      <c r="AJ7" s="67">
        <v>1823852</v>
      </c>
    </row>
    <row r="8" spans="1:36" x14ac:dyDescent="0.25">
      <c r="A8" s="3" t="s">
        <v>7</v>
      </c>
      <c r="B8" s="17">
        <v>148</v>
      </c>
      <c r="C8" s="17" t="s">
        <v>341</v>
      </c>
      <c r="D8" s="17" t="s">
        <v>342</v>
      </c>
      <c r="E8" s="17">
        <v>1</v>
      </c>
      <c r="F8" s="90">
        <v>7451097</v>
      </c>
      <c r="G8" s="67">
        <v>3737153</v>
      </c>
      <c r="H8" s="69">
        <v>3713944</v>
      </c>
      <c r="I8" s="36"/>
      <c r="J8" s="5">
        <v>34.9</v>
      </c>
      <c r="K8" s="7">
        <f t="shared" si="0"/>
        <v>2600432.8529999997</v>
      </c>
      <c r="L8" s="90">
        <v>7451097</v>
      </c>
      <c r="M8" s="5">
        <v>26.9</v>
      </c>
      <c r="N8" s="5">
        <f t="shared" si="1"/>
        <v>999050.93599999999</v>
      </c>
      <c r="O8" s="69">
        <v>3713944</v>
      </c>
      <c r="P8" s="5">
        <v>50.9</v>
      </c>
      <c r="Q8" s="5">
        <f t="shared" si="2"/>
        <v>1902210.8769999999</v>
      </c>
      <c r="R8" s="67">
        <v>3737153</v>
      </c>
      <c r="S8" s="5">
        <v>7.5</v>
      </c>
      <c r="T8" s="8">
        <f t="shared" si="3"/>
        <v>558832.27500000002</v>
      </c>
      <c r="U8" s="90">
        <v>7451097</v>
      </c>
      <c r="V8" s="5">
        <v>4.3</v>
      </c>
      <c r="W8" s="5">
        <f t="shared" si="4"/>
        <v>159699.592</v>
      </c>
      <c r="X8" s="69">
        <v>3713944</v>
      </c>
      <c r="Y8" s="5">
        <v>13.5</v>
      </c>
      <c r="Z8" s="5">
        <f t="shared" si="5"/>
        <v>504515.65500000003</v>
      </c>
      <c r="AA8" s="67">
        <v>3737153</v>
      </c>
      <c r="AB8" s="5">
        <v>5.4</v>
      </c>
      <c r="AC8" s="8">
        <f t="shared" si="6"/>
        <v>402359.23800000007</v>
      </c>
      <c r="AD8" s="90">
        <v>7451097</v>
      </c>
      <c r="AE8" s="5">
        <v>3.1</v>
      </c>
      <c r="AF8" s="5">
        <f t="shared" si="7"/>
        <v>115132.26400000001</v>
      </c>
      <c r="AG8" s="69">
        <v>3713944</v>
      </c>
      <c r="AH8" s="5">
        <v>9.6999999999999993</v>
      </c>
      <c r="AI8" s="5">
        <f t="shared" si="8"/>
        <v>362503.84099999996</v>
      </c>
      <c r="AJ8" s="67">
        <v>3737153</v>
      </c>
    </row>
    <row r="9" spans="1:36" x14ac:dyDescent="0.25">
      <c r="A9" s="3" t="s">
        <v>8</v>
      </c>
      <c r="B9" s="17">
        <v>176</v>
      </c>
      <c r="C9" s="17" t="s">
        <v>343</v>
      </c>
      <c r="D9" s="17" t="s">
        <v>344</v>
      </c>
      <c r="E9" s="17">
        <v>1</v>
      </c>
      <c r="F9" s="90">
        <v>2093085</v>
      </c>
      <c r="G9" s="67">
        <v>1010676</v>
      </c>
      <c r="H9" s="69">
        <v>1082409</v>
      </c>
      <c r="I9" s="37"/>
      <c r="J9" s="5">
        <v>42.3</v>
      </c>
      <c r="K9" s="7">
        <f t="shared" si="0"/>
        <v>885374.95499999996</v>
      </c>
      <c r="L9" s="90">
        <v>2093085</v>
      </c>
      <c r="M9" s="5">
        <v>20.399999999999999</v>
      </c>
      <c r="N9" s="5">
        <f t="shared" si="1"/>
        <v>220811.43599999999</v>
      </c>
      <c r="O9" s="69">
        <v>1082409</v>
      </c>
      <c r="P9" s="5">
        <v>67.900000000000006</v>
      </c>
      <c r="Q9" s="5">
        <f t="shared" si="2"/>
        <v>686249.00400000007</v>
      </c>
      <c r="R9" s="67">
        <v>1010676</v>
      </c>
      <c r="S9" s="5">
        <v>8</v>
      </c>
      <c r="T9" s="8">
        <f t="shared" si="3"/>
        <v>167446.79999999999</v>
      </c>
      <c r="U9" s="90">
        <v>2093085</v>
      </c>
      <c r="V9" s="5">
        <v>2.1</v>
      </c>
      <c r="W9" s="5">
        <f t="shared" si="4"/>
        <v>22730.589</v>
      </c>
      <c r="X9" s="69">
        <v>1082409</v>
      </c>
      <c r="Y9" s="5">
        <v>15</v>
      </c>
      <c r="Z9" s="5">
        <f t="shared" si="5"/>
        <v>151601.4</v>
      </c>
      <c r="AA9" s="67">
        <v>1010676</v>
      </c>
      <c r="AB9" s="5">
        <v>2.2999999999999998</v>
      </c>
      <c r="AC9" s="8">
        <f t="shared" si="6"/>
        <v>48140.955000000002</v>
      </c>
      <c r="AD9" s="90">
        <v>2093085</v>
      </c>
      <c r="AE9" s="5">
        <v>2.2000000000000002</v>
      </c>
      <c r="AF9" s="5">
        <f t="shared" si="7"/>
        <v>23812.998000000003</v>
      </c>
      <c r="AG9" s="69">
        <v>1082409</v>
      </c>
      <c r="AH9" s="5">
        <v>2.5</v>
      </c>
      <c r="AI9" s="5">
        <f t="shared" si="8"/>
        <v>25266.9</v>
      </c>
      <c r="AJ9" s="67">
        <v>1010676</v>
      </c>
    </row>
    <row r="10" spans="1:36" x14ac:dyDescent="0.25">
      <c r="A10" s="3" t="s">
        <v>62</v>
      </c>
      <c r="B10" s="17">
        <v>395</v>
      </c>
      <c r="C10" s="17" t="s">
        <v>345</v>
      </c>
      <c r="D10" s="17" t="s">
        <v>346</v>
      </c>
      <c r="E10" s="17">
        <v>3</v>
      </c>
      <c r="F10" s="90">
        <v>4226575</v>
      </c>
      <c r="G10" s="67">
        <v>2086309</v>
      </c>
      <c r="H10" s="69">
        <v>2140266</v>
      </c>
      <c r="I10" s="31"/>
      <c r="J10" s="5">
        <v>5</v>
      </c>
      <c r="K10" s="7">
        <f t="shared" si="0"/>
        <v>211328.75</v>
      </c>
      <c r="L10" s="90">
        <v>4226575</v>
      </c>
      <c r="M10" s="5">
        <v>3.2</v>
      </c>
      <c r="N10" s="5">
        <f t="shared" si="1"/>
        <v>68488.512000000002</v>
      </c>
      <c r="O10" s="69">
        <v>2140266</v>
      </c>
      <c r="P10" s="5">
        <v>14.4</v>
      </c>
      <c r="Q10" s="5">
        <f t="shared" si="2"/>
        <v>300428.49600000004</v>
      </c>
      <c r="R10" s="67">
        <v>2086309</v>
      </c>
      <c r="S10" s="5">
        <v>0.5</v>
      </c>
      <c r="T10" s="8">
        <f t="shared" si="3"/>
        <v>21132.875</v>
      </c>
      <c r="U10" s="90">
        <v>4226575</v>
      </c>
      <c r="V10" s="5">
        <v>0</v>
      </c>
      <c r="W10" s="5">
        <f t="shared" si="4"/>
        <v>0</v>
      </c>
      <c r="X10" s="69">
        <v>2140266</v>
      </c>
      <c r="Y10" s="5">
        <v>3.3</v>
      </c>
      <c r="Z10" s="5">
        <f t="shared" si="5"/>
        <v>68848.196999999986</v>
      </c>
      <c r="AA10" s="67">
        <v>2086309</v>
      </c>
      <c r="AB10" s="5">
        <v>0.8</v>
      </c>
      <c r="AC10" s="8">
        <f t="shared" si="6"/>
        <v>33812.6</v>
      </c>
      <c r="AD10" s="90">
        <v>4226575</v>
      </c>
      <c r="AE10" s="5">
        <v>0.9</v>
      </c>
      <c r="AF10" s="5">
        <f t="shared" si="7"/>
        <v>19262.394</v>
      </c>
      <c r="AG10" s="69">
        <v>2140266</v>
      </c>
      <c r="AH10" s="5">
        <v>0</v>
      </c>
      <c r="AI10" s="5">
        <f t="shared" si="8"/>
        <v>0</v>
      </c>
      <c r="AJ10" s="67">
        <v>2086309</v>
      </c>
    </row>
    <row r="11" spans="1:36" x14ac:dyDescent="0.25">
      <c r="A11" s="3" t="s">
        <v>63</v>
      </c>
      <c r="B11" s="17">
        <v>414</v>
      </c>
      <c r="C11" s="17" t="s">
        <v>347</v>
      </c>
      <c r="D11" s="17" t="s">
        <v>348</v>
      </c>
      <c r="E11" s="17"/>
      <c r="F11" s="90">
        <v>2174294</v>
      </c>
      <c r="G11" s="67">
        <v>1089150</v>
      </c>
      <c r="H11" s="69">
        <v>1085144</v>
      </c>
      <c r="I11" s="37"/>
      <c r="J11" s="5">
        <v>33.1</v>
      </c>
      <c r="K11" s="7">
        <f t="shared" si="0"/>
        <v>719691.31400000001</v>
      </c>
      <c r="L11" s="90">
        <v>2174294</v>
      </c>
      <c r="M11" s="5">
        <v>25.3</v>
      </c>
      <c r="N11" s="5">
        <f t="shared" si="1"/>
        <v>274541.43199999997</v>
      </c>
      <c r="O11" s="69">
        <v>1085144</v>
      </c>
      <c r="P11" s="5">
        <v>52.3</v>
      </c>
      <c r="Q11" s="5">
        <f t="shared" si="2"/>
        <v>569625.44999999995</v>
      </c>
      <c r="R11" s="67">
        <v>1089150</v>
      </c>
      <c r="S11" s="5">
        <v>5.5</v>
      </c>
      <c r="T11" s="8">
        <f t="shared" si="3"/>
        <v>119586.17</v>
      </c>
      <c r="U11" s="90">
        <v>2174294</v>
      </c>
      <c r="V11" s="5">
        <v>3.8</v>
      </c>
      <c r="W11" s="5">
        <f t="shared" si="4"/>
        <v>41235.471999999994</v>
      </c>
      <c r="X11" s="69">
        <v>1085144</v>
      </c>
      <c r="Y11" s="5">
        <v>10</v>
      </c>
      <c r="Z11" s="5">
        <f t="shared" si="5"/>
        <v>108915</v>
      </c>
      <c r="AA11" s="67">
        <v>1089150</v>
      </c>
      <c r="AB11" s="5">
        <v>5.7</v>
      </c>
      <c r="AC11" s="8">
        <f t="shared" si="6"/>
        <v>123934.758</v>
      </c>
      <c r="AD11" s="90">
        <v>2174294</v>
      </c>
      <c r="AE11" s="5">
        <v>4.7</v>
      </c>
      <c r="AF11" s="5">
        <f t="shared" si="7"/>
        <v>51001.767999999996</v>
      </c>
      <c r="AG11" s="69">
        <v>1085144</v>
      </c>
      <c r="AH11" s="5">
        <v>8.3000000000000007</v>
      </c>
      <c r="AI11" s="5">
        <f t="shared" si="8"/>
        <v>90399.45</v>
      </c>
      <c r="AJ11" s="67">
        <v>1089150</v>
      </c>
    </row>
    <row r="12" spans="1:36" s="106" customFormat="1" x14ac:dyDescent="0.25">
      <c r="A12" s="102"/>
      <c r="B12" s="103"/>
      <c r="C12" s="103"/>
      <c r="D12" s="103"/>
      <c r="E12" s="103"/>
      <c r="F12" s="107"/>
      <c r="G12" s="107"/>
      <c r="H12" s="107"/>
      <c r="I12" s="104" t="s">
        <v>0</v>
      </c>
      <c r="J12" s="105">
        <f t="shared" ref="J12:AJ12" si="9">SUM(J5:J11)</f>
        <v>222.70000000000002</v>
      </c>
      <c r="K12" s="105">
        <f t="shared" si="9"/>
        <v>9783035.5019999985</v>
      </c>
      <c r="L12" s="105">
        <f t="shared" si="9"/>
        <v>30460864</v>
      </c>
      <c r="M12" s="105">
        <f t="shared" si="9"/>
        <v>136.69999999999999</v>
      </c>
      <c r="N12" s="105">
        <f t="shared" si="9"/>
        <v>3306333.4059999995</v>
      </c>
      <c r="O12" s="105">
        <f t="shared" si="9"/>
        <v>15277938</v>
      </c>
      <c r="P12" s="105">
        <f t="shared" si="9"/>
        <v>361.90000000000003</v>
      </c>
      <c r="Q12" s="105">
        <f t="shared" si="9"/>
        <v>7954148.2649999997</v>
      </c>
      <c r="R12" s="105">
        <f t="shared" si="9"/>
        <v>15182926</v>
      </c>
      <c r="S12" s="105">
        <f t="shared" si="9"/>
        <v>38.799999999999997</v>
      </c>
      <c r="T12" s="121">
        <f t="shared" si="9"/>
        <v>1580405.5349999999</v>
      </c>
      <c r="U12" s="105">
        <f t="shared" si="9"/>
        <v>30460864</v>
      </c>
      <c r="V12" s="105">
        <f t="shared" si="9"/>
        <v>11.5</v>
      </c>
      <c r="W12" s="105">
        <f t="shared" si="9"/>
        <v>269742.658</v>
      </c>
      <c r="X12" s="105">
        <f t="shared" si="9"/>
        <v>15277938</v>
      </c>
      <c r="Y12" s="105">
        <f t="shared" si="9"/>
        <v>72.3</v>
      </c>
      <c r="Z12" s="91">
        <f t="shared" si="9"/>
        <v>1543147.1569999999</v>
      </c>
      <c r="AA12" s="91">
        <f t="shared" si="9"/>
        <v>15182926</v>
      </c>
      <c r="AB12" s="91">
        <f t="shared" si="9"/>
        <v>21.3</v>
      </c>
      <c r="AC12" s="91">
        <f t="shared" si="9"/>
        <v>948530.48</v>
      </c>
      <c r="AD12" s="91">
        <f t="shared" si="9"/>
        <v>30460864</v>
      </c>
      <c r="AE12" s="105">
        <f t="shared" si="9"/>
        <v>16.200000000000003</v>
      </c>
      <c r="AF12" s="105">
        <f t="shared" si="9"/>
        <v>320685.16800000001</v>
      </c>
      <c r="AG12" s="105">
        <f t="shared" si="9"/>
        <v>15277938</v>
      </c>
      <c r="AH12" s="105">
        <f t="shared" si="9"/>
        <v>34</v>
      </c>
      <c r="AI12" s="105">
        <f t="shared" si="9"/>
        <v>899168.10199999996</v>
      </c>
      <c r="AJ12" s="105">
        <f t="shared" si="9"/>
        <v>15182926</v>
      </c>
    </row>
    <row r="13" spans="1:36" x14ac:dyDescent="0.25">
      <c r="A13" s="3"/>
      <c r="B13" s="17"/>
      <c r="C13" s="17"/>
      <c r="D13" s="17"/>
      <c r="E13" s="17"/>
      <c r="F13" s="51"/>
      <c r="G13" s="51"/>
      <c r="H13" s="51"/>
      <c r="I13" s="28" t="s">
        <v>536</v>
      </c>
      <c r="J13" s="11">
        <f>AVERAGE(J5:J11)</f>
        <v>31.814285714285717</v>
      </c>
      <c r="K13" s="5"/>
      <c r="L13" s="5"/>
      <c r="M13" s="11">
        <f>AVERAGE(M5:M11)</f>
        <v>19.528571428571428</v>
      </c>
      <c r="N13" s="5"/>
      <c r="O13" s="5"/>
      <c r="P13" s="11">
        <f>AVERAGE(P5:P11)</f>
        <v>51.7</v>
      </c>
      <c r="Q13" s="5"/>
      <c r="R13" s="5"/>
      <c r="S13" s="11">
        <f>AVERAGE(S5:S11)</f>
        <v>5.5428571428571427</v>
      </c>
      <c r="T13" s="5"/>
      <c r="U13" s="5"/>
      <c r="V13" s="11">
        <f>AVERAGE(V5:V11)</f>
        <v>1.6428571428571428</v>
      </c>
      <c r="W13" s="5"/>
      <c r="X13" s="5"/>
      <c r="Y13" s="11">
        <f>AVERAGE(Y5:Y11)</f>
        <v>10.328571428571427</v>
      </c>
      <c r="Z13" s="7"/>
      <c r="AA13" s="7"/>
      <c r="AB13" s="18">
        <f>AVERAGE(AB5:AB11)</f>
        <v>3.0428571428571431</v>
      </c>
      <c r="AC13" s="7"/>
      <c r="AD13" s="7"/>
      <c r="AE13" s="11">
        <f>AVERAGE(AE5:AE11)</f>
        <v>2.3142857142857145</v>
      </c>
      <c r="AF13" s="5"/>
      <c r="AG13" s="5"/>
      <c r="AH13" s="11">
        <f>AVERAGE(AH5:AH11)</f>
        <v>4.8571428571428568</v>
      </c>
      <c r="AI13" s="5"/>
      <c r="AJ13" s="5"/>
    </row>
    <row r="14" spans="1:36" x14ac:dyDescent="0.25">
      <c r="A14" s="3"/>
      <c r="B14" s="17"/>
      <c r="C14" s="17"/>
      <c r="D14" s="17"/>
      <c r="E14" s="17"/>
      <c r="F14" s="51"/>
      <c r="G14" s="51"/>
      <c r="H14" s="51"/>
      <c r="I14" s="28" t="s">
        <v>537</v>
      </c>
      <c r="J14" s="65">
        <f>SUM((K12/L12)*100)</f>
        <v>32.116736747847987</v>
      </c>
      <c r="K14" s="5"/>
      <c r="L14" s="5"/>
      <c r="M14" s="65">
        <f>SUM((N12/O12)*100)</f>
        <v>21.641228063630049</v>
      </c>
      <c r="N14" s="5"/>
      <c r="O14" s="5"/>
      <c r="P14" s="65">
        <f>SUM(Q12/R12)*100</f>
        <v>52.388770550551321</v>
      </c>
      <c r="Q14" s="5"/>
      <c r="R14" s="5"/>
      <c r="S14" s="65">
        <f>SUM(T12/U12)*100</f>
        <v>5.1883148652644913</v>
      </c>
      <c r="T14" s="5"/>
      <c r="U14" s="5"/>
      <c r="V14" s="65">
        <f>SUM(W12/X12)*100</f>
        <v>1.7655697908971746</v>
      </c>
      <c r="W14" s="5"/>
      <c r="X14" s="5"/>
      <c r="Y14" s="65">
        <f>SUM(Z12/AA12)*100</f>
        <v>10.163700705647909</v>
      </c>
      <c r="Z14" s="7"/>
      <c r="AA14" s="7"/>
      <c r="AB14" s="66">
        <f>SUM(AC12/AD12)*100</f>
        <v>3.1139316337185972</v>
      </c>
      <c r="AC14" s="7"/>
      <c r="AD14" s="7"/>
      <c r="AE14" s="65">
        <f>SUM(AF12/AG12)*100</f>
        <v>2.0990081776742384</v>
      </c>
      <c r="AF14" s="5"/>
      <c r="AG14" s="5"/>
      <c r="AH14" s="65">
        <f>SUM(AI12/AJ12)*100</f>
        <v>5.9222319992865664</v>
      </c>
      <c r="AI14" s="5"/>
      <c r="AJ14" s="5"/>
    </row>
    <row r="15" spans="1:36" x14ac:dyDescent="0.25">
      <c r="A15" s="4" t="s">
        <v>9</v>
      </c>
      <c r="B15" s="19"/>
      <c r="C15" s="19"/>
      <c r="D15" s="19"/>
      <c r="E15" s="19"/>
      <c r="F15" s="40"/>
      <c r="G15" s="40"/>
      <c r="H15" s="40"/>
      <c r="I15" s="52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  <c r="AA15" s="16"/>
      <c r="AB15" s="16"/>
      <c r="AC15" s="16"/>
      <c r="AD15" s="16"/>
      <c r="AE15" s="15"/>
      <c r="AF15" s="15"/>
      <c r="AG15" s="15"/>
      <c r="AH15" s="15"/>
      <c r="AI15" s="15"/>
      <c r="AJ15" s="15"/>
    </row>
    <row r="16" spans="1:36" x14ac:dyDescent="0.25">
      <c r="A16" s="3" t="s">
        <v>64</v>
      </c>
      <c r="B16" s="17">
        <v>208</v>
      </c>
      <c r="C16" s="17" t="s">
        <v>349</v>
      </c>
      <c r="D16" s="17" t="s">
        <v>350</v>
      </c>
      <c r="E16" s="17">
        <v>5</v>
      </c>
      <c r="F16" s="68">
        <v>237963</v>
      </c>
      <c r="G16" s="67">
        <v>147937</v>
      </c>
      <c r="H16" s="69">
        <v>90026</v>
      </c>
      <c r="I16" s="31"/>
      <c r="J16" s="5">
        <v>37</v>
      </c>
      <c r="K16" s="5">
        <f t="shared" ref="K16:K29" si="10">SUM((J16*L16)/100)</f>
        <v>88046.31</v>
      </c>
      <c r="L16" s="68">
        <v>237963</v>
      </c>
      <c r="M16" s="5">
        <v>32.700000000000003</v>
      </c>
      <c r="N16" s="5">
        <f t="shared" ref="N16:N29" si="11">SUM((M16*O16)/100)</f>
        <v>29438.502</v>
      </c>
      <c r="O16" s="69">
        <v>90026</v>
      </c>
      <c r="P16" s="5">
        <v>63.9</v>
      </c>
      <c r="Q16" s="5">
        <f t="shared" ref="Q16:Q29" si="12">SUM((P16*R16)/100)</f>
        <v>94531.742999999988</v>
      </c>
      <c r="R16" s="67">
        <v>147937</v>
      </c>
      <c r="S16" s="5">
        <v>9.4</v>
      </c>
      <c r="T16" s="5">
        <f t="shared" ref="T16:T29" si="13">SUM((S16*U16)/100)</f>
        <v>22368.522000000001</v>
      </c>
      <c r="U16" s="68">
        <v>237963</v>
      </c>
      <c r="V16" s="5">
        <v>4.0999999999999996</v>
      </c>
      <c r="W16" s="5">
        <f t="shared" ref="W16:W29" si="14">SUM((V16*X16)/100)</f>
        <v>3691.0659999999998</v>
      </c>
      <c r="X16" s="69">
        <v>90026</v>
      </c>
      <c r="Y16" s="5">
        <v>45.8</v>
      </c>
      <c r="Z16" s="5">
        <f t="shared" ref="Z16:Z29" si="15">SUM((Y16*AA16)/100)</f>
        <v>67755.145999999993</v>
      </c>
      <c r="AA16" s="67">
        <v>147937</v>
      </c>
      <c r="AB16" s="5">
        <v>10.8</v>
      </c>
      <c r="AC16" s="5">
        <f t="shared" ref="AC16:AC28" si="16">SUM((AB16*AD16)/100)</f>
        <v>25700.004000000004</v>
      </c>
      <c r="AD16" s="68">
        <v>237963</v>
      </c>
      <c r="AE16" s="5">
        <v>6.4</v>
      </c>
      <c r="AF16" s="5">
        <f t="shared" ref="AF16:AF29" si="17">SUM((AE16*AG16)/100)</f>
        <v>5761.6640000000007</v>
      </c>
      <c r="AG16" s="69">
        <v>90026</v>
      </c>
      <c r="AH16" s="5">
        <v>37</v>
      </c>
      <c r="AI16" s="5">
        <f t="shared" ref="AI16:AI29" si="18">SUM((AH16*AJ16)/100)</f>
        <v>54736.69</v>
      </c>
      <c r="AJ16" s="67">
        <v>147937</v>
      </c>
    </row>
    <row r="17" spans="1:36" x14ac:dyDescent="0.25">
      <c r="A17" s="88" t="s">
        <v>66</v>
      </c>
      <c r="B17" s="87">
        <v>208</v>
      </c>
      <c r="C17" s="87" t="s">
        <v>351</v>
      </c>
      <c r="D17" s="87" t="s">
        <v>352</v>
      </c>
      <c r="E17" s="17">
        <v>8</v>
      </c>
      <c r="F17" s="68">
        <v>410146</v>
      </c>
      <c r="G17" s="67">
        <v>210880</v>
      </c>
      <c r="H17" s="69">
        <v>199266</v>
      </c>
      <c r="I17" s="37"/>
      <c r="J17" s="5">
        <v>60.1</v>
      </c>
      <c r="K17" s="5">
        <f t="shared" si="10"/>
        <v>246497.74600000001</v>
      </c>
      <c r="L17" s="68">
        <v>410146</v>
      </c>
      <c r="M17" s="5">
        <v>47.6</v>
      </c>
      <c r="N17" s="5">
        <f t="shared" si="11"/>
        <v>94850.615999999995</v>
      </c>
      <c r="O17" s="69">
        <v>199266</v>
      </c>
      <c r="P17" s="5">
        <v>78.7</v>
      </c>
      <c r="Q17" s="5">
        <f t="shared" si="12"/>
        <v>165962.56</v>
      </c>
      <c r="R17" s="67">
        <v>210880</v>
      </c>
      <c r="S17" s="5">
        <v>25</v>
      </c>
      <c r="T17" s="5">
        <f t="shared" si="13"/>
        <v>102536.5</v>
      </c>
      <c r="U17" s="68">
        <v>410146</v>
      </c>
      <c r="V17" s="5">
        <v>19.899999999999999</v>
      </c>
      <c r="W17" s="5">
        <f t="shared" si="14"/>
        <v>39653.934000000001</v>
      </c>
      <c r="X17" s="69">
        <v>199266</v>
      </c>
      <c r="Y17" s="5">
        <v>33.9</v>
      </c>
      <c r="Z17" s="5">
        <f t="shared" si="15"/>
        <v>71488.320000000007</v>
      </c>
      <c r="AA17" s="67">
        <v>210880</v>
      </c>
      <c r="AB17" s="5">
        <v>24.8</v>
      </c>
      <c r="AC17" s="5">
        <f t="shared" si="16"/>
        <v>101716.20800000001</v>
      </c>
      <c r="AD17" s="68">
        <v>410146</v>
      </c>
      <c r="AE17" s="5">
        <v>20.100000000000001</v>
      </c>
      <c r="AF17" s="5">
        <f t="shared" si="17"/>
        <v>40052.466</v>
      </c>
      <c r="AG17" s="69">
        <v>199266</v>
      </c>
      <c r="AH17" s="5">
        <v>30.2</v>
      </c>
      <c r="AI17" s="5">
        <f t="shared" si="18"/>
        <v>63685.760000000002</v>
      </c>
      <c r="AJ17" s="67">
        <v>210880</v>
      </c>
    </row>
    <row r="18" spans="1:36" x14ac:dyDescent="0.25">
      <c r="A18" s="88" t="s">
        <v>67</v>
      </c>
      <c r="B18" s="87">
        <v>1162</v>
      </c>
      <c r="C18" s="87" t="s">
        <v>353</v>
      </c>
      <c r="D18" s="87" t="s">
        <v>354</v>
      </c>
      <c r="E18" s="17">
        <v>14</v>
      </c>
      <c r="F18" s="68">
        <v>16593187</v>
      </c>
      <c r="G18" s="67">
        <v>8473734</v>
      </c>
      <c r="H18" s="69">
        <v>8119453</v>
      </c>
      <c r="I18" s="31"/>
      <c r="J18" s="5">
        <v>33.200000000000003</v>
      </c>
      <c r="K18" s="5">
        <f t="shared" si="10"/>
        <v>5508938.0840000007</v>
      </c>
      <c r="L18" s="68">
        <v>16593187</v>
      </c>
      <c r="M18" s="5">
        <v>26.9</v>
      </c>
      <c r="N18" s="5">
        <f t="shared" si="11"/>
        <v>2184132.8569999998</v>
      </c>
      <c r="O18" s="69">
        <v>8119453</v>
      </c>
      <c r="P18" s="5">
        <v>62.4</v>
      </c>
      <c r="Q18" s="5">
        <f t="shared" si="12"/>
        <v>5287610.0159999998</v>
      </c>
      <c r="R18" s="67">
        <v>8473734</v>
      </c>
      <c r="S18" s="5">
        <v>4.4000000000000004</v>
      </c>
      <c r="T18" s="5">
        <f t="shared" si="13"/>
        <v>730100.22800000012</v>
      </c>
      <c r="U18" s="68">
        <v>16593187</v>
      </c>
      <c r="V18" s="5">
        <v>1.6</v>
      </c>
      <c r="W18" s="5">
        <f t="shared" si="14"/>
        <v>129911.24800000001</v>
      </c>
      <c r="X18" s="69">
        <v>8119453</v>
      </c>
      <c r="Y18" s="5">
        <v>17.399999999999999</v>
      </c>
      <c r="Z18" s="5">
        <f t="shared" si="15"/>
        <v>1474429.716</v>
      </c>
      <c r="AA18" s="67">
        <v>8473734</v>
      </c>
      <c r="AB18" s="5">
        <v>8.8000000000000007</v>
      </c>
      <c r="AC18" s="5">
        <f t="shared" si="16"/>
        <v>1460200.4560000002</v>
      </c>
      <c r="AD18" s="68">
        <v>16593187</v>
      </c>
      <c r="AE18" s="5">
        <v>5.7</v>
      </c>
      <c r="AF18" s="5">
        <f t="shared" si="17"/>
        <v>462808.821</v>
      </c>
      <c r="AG18" s="69">
        <v>8119453</v>
      </c>
      <c r="AH18" s="5">
        <v>22.6</v>
      </c>
      <c r="AI18" s="5">
        <f t="shared" si="18"/>
        <v>1915063.8840000001</v>
      </c>
      <c r="AJ18" s="67">
        <v>8473734</v>
      </c>
    </row>
    <row r="19" spans="1:36" x14ac:dyDescent="0.25">
      <c r="A19" s="3" t="s">
        <v>68</v>
      </c>
      <c r="B19" s="17">
        <v>99</v>
      </c>
      <c r="C19" s="17">
        <v>46</v>
      </c>
      <c r="D19" s="17">
        <v>53</v>
      </c>
      <c r="E19" s="17"/>
      <c r="F19" s="68">
        <v>5480252</v>
      </c>
      <c r="G19" s="67">
        <v>2779158</v>
      </c>
      <c r="H19" s="69">
        <v>2701094</v>
      </c>
      <c r="I19" s="37"/>
      <c r="J19" s="5">
        <v>48.5</v>
      </c>
      <c r="K19" s="5">
        <f t="shared" si="10"/>
        <v>2657922.2200000002</v>
      </c>
      <c r="L19" s="68">
        <v>5480252</v>
      </c>
      <c r="M19" s="5">
        <v>20</v>
      </c>
      <c r="N19" s="5">
        <f t="shared" si="11"/>
        <v>540218.80000000005</v>
      </c>
      <c r="O19" s="69">
        <v>2701094</v>
      </c>
      <c r="P19" s="5">
        <v>73.099999999999994</v>
      </c>
      <c r="Q19" s="5">
        <f t="shared" si="12"/>
        <v>2031564.4979999999</v>
      </c>
      <c r="R19" s="67">
        <v>2779158</v>
      </c>
      <c r="S19" s="5">
        <v>22.7</v>
      </c>
      <c r="T19" s="5">
        <f t="shared" si="13"/>
        <v>1244017.2039999999</v>
      </c>
      <c r="U19" s="68">
        <v>5480252</v>
      </c>
      <c r="V19" s="5">
        <v>2.2000000000000002</v>
      </c>
      <c r="W19" s="5">
        <f t="shared" si="14"/>
        <v>59424.068000000007</v>
      </c>
      <c r="X19" s="69">
        <v>2701094</v>
      </c>
      <c r="Y19" s="5">
        <v>40.4</v>
      </c>
      <c r="Z19" s="5">
        <f t="shared" si="15"/>
        <v>1122779.8319999999</v>
      </c>
      <c r="AA19" s="67">
        <v>2779158</v>
      </c>
      <c r="AB19" s="5">
        <v>23.2</v>
      </c>
      <c r="AC19" s="5">
        <f t="shared" si="16"/>
        <v>1271418.4639999999</v>
      </c>
      <c r="AD19" s="68">
        <v>5480252</v>
      </c>
      <c r="AE19" s="5">
        <v>4.3</v>
      </c>
      <c r="AF19" s="5">
        <f t="shared" si="17"/>
        <v>116147.04199999999</v>
      </c>
      <c r="AG19" s="69">
        <v>2701094</v>
      </c>
      <c r="AH19" s="5">
        <v>39.6</v>
      </c>
      <c r="AI19" s="5">
        <f t="shared" si="18"/>
        <v>1100546.568</v>
      </c>
      <c r="AJ19" s="67">
        <v>2779158</v>
      </c>
    </row>
    <row r="20" spans="1:36" x14ac:dyDescent="0.25">
      <c r="A20" s="3" t="s">
        <v>97</v>
      </c>
      <c r="B20" s="17">
        <v>775</v>
      </c>
      <c r="C20" s="17" t="s">
        <v>355</v>
      </c>
      <c r="D20" s="17" t="s">
        <v>356</v>
      </c>
      <c r="E20" s="17">
        <v>3</v>
      </c>
      <c r="F20" s="68">
        <v>1102815</v>
      </c>
      <c r="G20" s="67">
        <v>564457</v>
      </c>
      <c r="H20" s="69">
        <v>538358</v>
      </c>
      <c r="I20" s="37"/>
      <c r="J20" s="5">
        <v>68.7</v>
      </c>
      <c r="K20" s="5">
        <f t="shared" si="10"/>
        <v>757633.90500000003</v>
      </c>
      <c r="L20" s="68">
        <v>1102815</v>
      </c>
      <c r="M20" s="5">
        <v>48.2</v>
      </c>
      <c r="N20" s="5">
        <f t="shared" si="11"/>
        <v>259488.55600000001</v>
      </c>
      <c r="O20" s="69">
        <v>538358</v>
      </c>
      <c r="P20" s="5">
        <v>82.4</v>
      </c>
      <c r="Q20" s="5">
        <f t="shared" si="12"/>
        <v>465112.56800000003</v>
      </c>
      <c r="R20" s="67">
        <v>564457</v>
      </c>
      <c r="S20" s="5">
        <v>43.9</v>
      </c>
      <c r="T20" s="5">
        <f t="shared" si="13"/>
        <v>484135.78499999997</v>
      </c>
      <c r="U20" s="68">
        <v>1102815</v>
      </c>
      <c r="V20" s="5">
        <v>16</v>
      </c>
      <c r="W20" s="5">
        <f t="shared" si="14"/>
        <v>86137.279999999999</v>
      </c>
      <c r="X20" s="69">
        <v>538358</v>
      </c>
      <c r="Y20" s="5">
        <v>62.2</v>
      </c>
      <c r="Z20" s="5">
        <f t="shared" si="15"/>
        <v>351092.25399999996</v>
      </c>
      <c r="AA20" s="67">
        <v>564457</v>
      </c>
      <c r="AB20" s="5">
        <v>16.399999999999999</v>
      </c>
      <c r="AC20" s="5">
        <f t="shared" si="16"/>
        <v>180861.66</v>
      </c>
      <c r="AD20" s="68">
        <v>1102815</v>
      </c>
      <c r="AE20" s="5">
        <v>7.4</v>
      </c>
      <c r="AF20" s="5">
        <f t="shared" si="17"/>
        <v>39838.491999999998</v>
      </c>
      <c r="AG20" s="69">
        <v>538358</v>
      </c>
      <c r="AH20" s="5">
        <v>22.6</v>
      </c>
      <c r="AI20" s="5">
        <f t="shared" si="18"/>
        <v>127567.28200000001</v>
      </c>
      <c r="AJ20" s="67">
        <v>564457</v>
      </c>
    </row>
    <row r="21" spans="1:36" x14ac:dyDescent="0.25">
      <c r="A21" s="3" t="s">
        <v>69</v>
      </c>
      <c r="B21" s="17">
        <v>343</v>
      </c>
      <c r="C21" s="17" t="s">
        <v>357</v>
      </c>
      <c r="D21" s="17" t="s">
        <v>358</v>
      </c>
      <c r="E21" s="17"/>
      <c r="F21" s="68">
        <v>699217</v>
      </c>
      <c r="G21" s="67">
        <v>350390</v>
      </c>
      <c r="H21" s="69">
        <v>348827</v>
      </c>
      <c r="I21" s="37"/>
      <c r="J21" s="5">
        <v>64.3</v>
      </c>
      <c r="K21" s="5">
        <f t="shared" si="10"/>
        <v>449596.53100000002</v>
      </c>
      <c r="L21" s="68">
        <v>699217</v>
      </c>
      <c r="M21" s="5">
        <v>58.7</v>
      </c>
      <c r="N21" s="5">
        <f t="shared" si="11"/>
        <v>204761.44900000002</v>
      </c>
      <c r="O21" s="69">
        <v>348827</v>
      </c>
      <c r="P21" s="5">
        <v>81.400000000000006</v>
      </c>
      <c r="Q21" s="5">
        <f t="shared" si="12"/>
        <v>285217.46000000002</v>
      </c>
      <c r="R21" s="67">
        <v>350390</v>
      </c>
      <c r="S21" s="5">
        <v>26.9</v>
      </c>
      <c r="T21" s="5">
        <f t="shared" si="13"/>
        <v>188089.37300000002</v>
      </c>
      <c r="U21" s="68">
        <v>699217</v>
      </c>
      <c r="V21" s="5">
        <v>21.5</v>
      </c>
      <c r="W21" s="5">
        <f t="shared" si="14"/>
        <v>74997.804999999993</v>
      </c>
      <c r="X21" s="69">
        <v>348827</v>
      </c>
      <c r="Y21" s="5">
        <v>43</v>
      </c>
      <c r="Z21" s="5">
        <f t="shared" si="15"/>
        <v>150667.70000000001</v>
      </c>
      <c r="AA21" s="67">
        <v>350390</v>
      </c>
      <c r="AB21" s="5">
        <v>44.9</v>
      </c>
      <c r="AC21" s="5">
        <f t="shared" si="16"/>
        <v>313948.43300000002</v>
      </c>
      <c r="AD21" s="68">
        <v>699217</v>
      </c>
      <c r="AE21" s="5">
        <v>41.6</v>
      </c>
      <c r="AF21" s="5">
        <f t="shared" si="17"/>
        <v>145112.03200000001</v>
      </c>
      <c r="AG21" s="69">
        <v>348827</v>
      </c>
      <c r="AH21" s="5">
        <v>54.3</v>
      </c>
      <c r="AI21" s="5">
        <f t="shared" si="18"/>
        <v>190261.77</v>
      </c>
      <c r="AJ21" s="67">
        <v>350390</v>
      </c>
    </row>
    <row r="22" spans="1:36" x14ac:dyDescent="0.25">
      <c r="A22" s="3" t="s">
        <v>15</v>
      </c>
      <c r="B22" s="17">
        <v>1143</v>
      </c>
      <c r="C22" s="17" t="s">
        <v>360</v>
      </c>
      <c r="D22" s="17" t="s">
        <v>359</v>
      </c>
      <c r="E22" s="17">
        <v>19</v>
      </c>
      <c r="F22" s="68">
        <v>5943935</v>
      </c>
      <c r="G22" s="67">
        <v>2921772</v>
      </c>
      <c r="H22" s="69">
        <v>3022163</v>
      </c>
      <c r="I22" s="37"/>
      <c r="J22" s="5">
        <v>27</v>
      </c>
      <c r="K22" s="5">
        <f t="shared" si="10"/>
        <v>1604862.45</v>
      </c>
      <c r="L22" s="68">
        <v>5943935</v>
      </c>
      <c r="M22" s="5">
        <v>14.5</v>
      </c>
      <c r="N22" s="5">
        <f t="shared" si="11"/>
        <v>438213.63500000001</v>
      </c>
      <c r="O22" s="69">
        <v>3022163</v>
      </c>
      <c r="P22" s="5">
        <v>54.5</v>
      </c>
      <c r="Q22" s="5">
        <f t="shared" si="12"/>
        <v>1592365.74</v>
      </c>
      <c r="R22" s="67">
        <v>2921772</v>
      </c>
      <c r="S22" s="5">
        <v>8.6</v>
      </c>
      <c r="T22" s="5">
        <f t="shared" si="13"/>
        <v>511178.41</v>
      </c>
      <c r="U22" s="68">
        <v>5943935</v>
      </c>
      <c r="V22" s="5">
        <v>3.5</v>
      </c>
      <c r="W22" s="5">
        <f t="shared" si="14"/>
        <v>105775.705</v>
      </c>
      <c r="X22" s="69">
        <v>3022163</v>
      </c>
      <c r="Y22" s="5">
        <v>20.100000000000001</v>
      </c>
      <c r="Z22" s="5">
        <f t="shared" si="15"/>
        <v>587276.17200000002</v>
      </c>
      <c r="AA22" s="67">
        <v>2921772</v>
      </c>
      <c r="AB22" s="5">
        <v>9.4</v>
      </c>
      <c r="AC22" s="5">
        <f t="shared" si="16"/>
        <v>558729.89</v>
      </c>
      <c r="AD22" s="68">
        <v>5943935</v>
      </c>
      <c r="AE22" s="5">
        <v>4.2</v>
      </c>
      <c r="AF22" s="5">
        <f t="shared" si="17"/>
        <v>126930.84599999999</v>
      </c>
      <c r="AG22" s="69">
        <v>3022163</v>
      </c>
      <c r="AH22" s="5">
        <v>21.8</v>
      </c>
      <c r="AI22" s="5">
        <f t="shared" si="18"/>
        <v>636946.29599999997</v>
      </c>
      <c r="AJ22" s="67">
        <v>2921772</v>
      </c>
    </row>
    <row r="23" spans="1:36" x14ac:dyDescent="0.25">
      <c r="A23" s="3" t="s">
        <v>71</v>
      </c>
      <c r="B23" s="17">
        <v>536</v>
      </c>
      <c r="C23" s="17" t="s">
        <v>361</v>
      </c>
      <c r="D23" s="17" t="s">
        <v>362</v>
      </c>
      <c r="E23" s="17">
        <v>10</v>
      </c>
      <c r="F23" s="68">
        <v>645745</v>
      </c>
      <c r="G23" s="67">
        <v>354965</v>
      </c>
      <c r="H23" s="69">
        <v>290780</v>
      </c>
      <c r="I23" s="37"/>
      <c r="J23" s="5">
        <v>19.8</v>
      </c>
      <c r="K23" s="5">
        <f t="shared" si="10"/>
        <v>127857.51</v>
      </c>
      <c r="L23" s="68">
        <v>645745</v>
      </c>
      <c r="M23" s="5">
        <v>13.6</v>
      </c>
      <c r="N23" s="5">
        <f t="shared" si="11"/>
        <v>39546.080000000002</v>
      </c>
      <c r="O23" s="69">
        <v>290780</v>
      </c>
      <c r="P23" s="5">
        <v>42.4</v>
      </c>
      <c r="Q23" s="5">
        <f t="shared" si="12"/>
        <v>150505.16</v>
      </c>
      <c r="R23" s="67">
        <v>354965</v>
      </c>
      <c r="S23" s="5">
        <v>2.2999999999999998</v>
      </c>
      <c r="T23" s="5">
        <f t="shared" si="13"/>
        <v>14852.135</v>
      </c>
      <c r="U23" s="68">
        <v>645745</v>
      </c>
      <c r="V23" s="5">
        <v>0.7</v>
      </c>
      <c r="W23" s="5">
        <f t="shared" si="14"/>
        <v>2035.46</v>
      </c>
      <c r="X23" s="69">
        <v>290780</v>
      </c>
      <c r="Y23" s="5">
        <v>8.1</v>
      </c>
      <c r="Z23" s="5">
        <f t="shared" si="15"/>
        <v>28752.165000000001</v>
      </c>
      <c r="AA23" s="67">
        <v>354965</v>
      </c>
      <c r="AB23" s="5">
        <v>9.1</v>
      </c>
      <c r="AC23" s="5">
        <f t="shared" si="16"/>
        <v>58762.794999999998</v>
      </c>
      <c r="AD23" s="68">
        <v>645745</v>
      </c>
      <c r="AE23" s="5">
        <v>6.8</v>
      </c>
      <c r="AF23" s="5">
        <f t="shared" si="17"/>
        <v>19773.04</v>
      </c>
      <c r="AG23" s="69">
        <v>290780</v>
      </c>
      <c r="AH23" s="5">
        <v>17.100000000000001</v>
      </c>
      <c r="AI23" s="5">
        <f t="shared" si="18"/>
        <v>60699.015000000007</v>
      </c>
      <c r="AJ23" s="67">
        <v>354965</v>
      </c>
    </row>
    <row r="24" spans="1:36" x14ac:dyDescent="0.25">
      <c r="A24" s="3" t="s">
        <v>18</v>
      </c>
      <c r="B24" s="17">
        <v>127</v>
      </c>
      <c r="C24" s="17" t="s">
        <v>363</v>
      </c>
      <c r="D24" s="17" t="s">
        <v>364</v>
      </c>
      <c r="E24" s="17"/>
      <c r="F24" s="68">
        <v>5371443</v>
      </c>
      <c r="G24" s="67">
        <v>3008101</v>
      </c>
      <c r="H24" s="69">
        <v>2363342</v>
      </c>
      <c r="I24" s="37"/>
      <c r="J24" s="5">
        <v>53.3</v>
      </c>
      <c r="K24" s="5">
        <f t="shared" si="10"/>
        <v>2862979.1189999999</v>
      </c>
      <c r="L24" s="68">
        <v>5371443</v>
      </c>
      <c r="M24" s="5">
        <v>53.8</v>
      </c>
      <c r="N24" s="5">
        <f t="shared" si="11"/>
        <v>1271477.996</v>
      </c>
      <c r="O24" s="69">
        <v>2363342</v>
      </c>
      <c r="P24" s="5">
        <v>50.3</v>
      </c>
      <c r="Q24" s="5">
        <f t="shared" si="12"/>
        <v>1513074.8029999998</v>
      </c>
      <c r="R24" s="67">
        <v>3008101</v>
      </c>
      <c r="S24" s="5">
        <v>19.899999999999999</v>
      </c>
      <c r="T24" s="5">
        <f t="shared" si="13"/>
        <v>1068917.1569999999</v>
      </c>
      <c r="U24" s="68">
        <v>5371443</v>
      </c>
      <c r="V24" s="5">
        <v>16.8</v>
      </c>
      <c r="W24" s="5">
        <f t="shared" si="14"/>
        <v>397041.45600000001</v>
      </c>
      <c r="X24" s="69">
        <v>2363342</v>
      </c>
      <c r="Y24" s="5">
        <v>37.5</v>
      </c>
      <c r="Z24" s="5">
        <f t="shared" si="15"/>
        <v>1128037.875</v>
      </c>
      <c r="AA24" s="67">
        <v>3008101</v>
      </c>
      <c r="AB24" s="5">
        <v>22</v>
      </c>
      <c r="AC24" s="5">
        <f t="shared" si="16"/>
        <v>1181717.46</v>
      </c>
      <c r="AD24" s="68">
        <v>5371443</v>
      </c>
      <c r="AE24" s="5">
        <v>17.3</v>
      </c>
      <c r="AF24" s="5">
        <f t="shared" si="17"/>
        <v>408858.16600000003</v>
      </c>
      <c r="AG24" s="69">
        <v>2363342</v>
      </c>
      <c r="AH24" s="5">
        <v>50.3</v>
      </c>
      <c r="AI24" s="5">
        <f t="shared" si="18"/>
        <v>1513074.8029999998</v>
      </c>
      <c r="AJ24" s="67">
        <v>3008101</v>
      </c>
    </row>
    <row r="25" spans="1:36" x14ac:dyDescent="0.25">
      <c r="A25" s="3" t="s">
        <v>73</v>
      </c>
      <c r="B25" s="17">
        <v>32</v>
      </c>
      <c r="C25" s="17" t="s">
        <v>365</v>
      </c>
      <c r="D25" s="17" t="s">
        <v>366</v>
      </c>
      <c r="E25" s="17"/>
      <c r="F25" s="68">
        <v>1436080</v>
      </c>
      <c r="G25" s="67">
        <v>699984</v>
      </c>
      <c r="H25" s="69">
        <v>736096</v>
      </c>
      <c r="I25" s="31"/>
      <c r="J25" s="5">
        <v>30</v>
      </c>
      <c r="K25" s="5">
        <f t="shared" si="10"/>
        <v>430824</v>
      </c>
      <c r="L25" s="68">
        <v>1436080</v>
      </c>
      <c r="M25" s="5">
        <v>15.8</v>
      </c>
      <c r="N25" s="5">
        <f t="shared" si="11"/>
        <v>116303.16800000001</v>
      </c>
      <c r="O25" s="69">
        <v>736096</v>
      </c>
      <c r="P25" s="5">
        <v>54.5</v>
      </c>
      <c r="Q25" s="5">
        <f t="shared" si="12"/>
        <v>381491.28</v>
      </c>
      <c r="R25" s="67">
        <v>699984</v>
      </c>
      <c r="S25" s="5">
        <v>6.5</v>
      </c>
      <c r="T25" s="5">
        <f t="shared" si="13"/>
        <v>93345.2</v>
      </c>
      <c r="U25" s="68">
        <v>1436080</v>
      </c>
      <c r="V25" s="5">
        <v>5.3</v>
      </c>
      <c r="W25" s="5">
        <f t="shared" si="14"/>
        <v>39013.087999999996</v>
      </c>
      <c r="X25" s="69">
        <v>736096</v>
      </c>
      <c r="Y25" s="5">
        <v>8.3000000000000007</v>
      </c>
      <c r="Z25" s="5">
        <f t="shared" si="15"/>
        <v>58098.671999999999</v>
      </c>
      <c r="AA25" s="67">
        <v>699984</v>
      </c>
      <c r="AB25" s="5">
        <v>6.3</v>
      </c>
      <c r="AC25" s="5">
        <f t="shared" si="16"/>
        <v>90473.04</v>
      </c>
      <c r="AD25" s="68">
        <v>1436080</v>
      </c>
      <c r="AE25" s="5">
        <v>5.3</v>
      </c>
      <c r="AF25" s="5">
        <f t="shared" si="17"/>
        <v>39013.087999999996</v>
      </c>
      <c r="AG25" s="69">
        <v>736096</v>
      </c>
      <c r="AH25" s="5">
        <v>7.7</v>
      </c>
      <c r="AI25" s="5">
        <f t="shared" si="18"/>
        <v>53898.767999999996</v>
      </c>
      <c r="AJ25" s="67">
        <v>699984</v>
      </c>
    </row>
    <row r="26" spans="1:36" x14ac:dyDescent="0.25">
      <c r="A26" s="3" t="s">
        <v>19</v>
      </c>
      <c r="B26" s="17">
        <v>284</v>
      </c>
      <c r="C26" s="17" t="s">
        <v>367</v>
      </c>
      <c r="D26" s="17" t="s">
        <v>368</v>
      </c>
      <c r="E26" s="17">
        <v>2</v>
      </c>
      <c r="F26" s="68">
        <v>7181547</v>
      </c>
      <c r="G26" s="67">
        <v>3704700</v>
      </c>
      <c r="H26" s="69">
        <v>3476847</v>
      </c>
      <c r="I26" s="31"/>
      <c r="J26" s="5">
        <v>29.4</v>
      </c>
      <c r="K26" s="5">
        <f t="shared" si="10"/>
        <v>2111374.818</v>
      </c>
      <c r="L26" s="68">
        <v>7181547</v>
      </c>
      <c r="M26" s="5">
        <v>20.5</v>
      </c>
      <c r="N26" s="5">
        <f t="shared" si="11"/>
        <v>712753.63500000001</v>
      </c>
      <c r="O26" s="69">
        <v>3476847</v>
      </c>
      <c r="P26" s="5">
        <v>66.3</v>
      </c>
      <c r="Q26" s="5">
        <f t="shared" si="12"/>
        <v>2456216.1</v>
      </c>
      <c r="R26" s="67">
        <v>3704700</v>
      </c>
      <c r="S26" s="5">
        <v>4.8</v>
      </c>
      <c r="T26" s="5">
        <f t="shared" si="13"/>
        <v>344714.25599999999</v>
      </c>
      <c r="U26" s="68">
        <v>7181547</v>
      </c>
      <c r="V26" s="5">
        <v>0.9</v>
      </c>
      <c r="W26" s="5">
        <f t="shared" si="14"/>
        <v>31291.623000000003</v>
      </c>
      <c r="X26" s="69">
        <v>3476847</v>
      </c>
      <c r="Y26" s="5">
        <v>21.6</v>
      </c>
      <c r="Z26" s="5">
        <f t="shared" si="15"/>
        <v>800215.2</v>
      </c>
      <c r="AA26" s="67">
        <v>3704700</v>
      </c>
      <c r="AB26" s="5">
        <v>3.7</v>
      </c>
      <c r="AC26" s="5">
        <f t="shared" si="16"/>
        <v>265717.239</v>
      </c>
      <c r="AD26" s="68">
        <v>7181547</v>
      </c>
      <c r="AE26" s="5">
        <v>1.3</v>
      </c>
      <c r="AF26" s="5">
        <f t="shared" si="17"/>
        <v>45199.011000000006</v>
      </c>
      <c r="AG26" s="69">
        <v>3476847</v>
      </c>
      <c r="AH26" s="5">
        <v>12.4</v>
      </c>
      <c r="AI26" s="5">
        <f t="shared" si="18"/>
        <v>459382.8</v>
      </c>
      <c r="AJ26" s="67">
        <v>3704700</v>
      </c>
    </row>
    <row r="27" spans="1:36" x14ac:dyDescent="0.25">
      <c r="A27" s="3" t="s">
        <v>20</v>
      </c>
      <c r="B27" s="17">
        <v>989</v>
      </c>
      <c r="C27" s="17" t="s">
        <v>369</v>
      </c>
      <c r="D27" s="17" t="s">
        <v>370</v>
      </c>
      <c r="E27" s="17">
        <v>2</v>
      </c>
      <c r="F27" s="68">
        <v>3637489</v>
      </c>
      <c r="G27" s="67">
        <v>1861324</v>
      </c>
      <c r="H27" s="69">
        <v>1776165</v>
      </c>
      <c r="I27" s="31"/>
      <c r="J27" s="5">
        <v>47.4</v>
      </c>
      <c r="K27" s="5">
        <f t="shared" si="10"/>
        <v>1724169.7859999998</v>
      </c>
      <c r="L27" s="68">
        <v>3637489</v>
      </c>
      <c r="M27" s="5">
        <v>35</v>
      </c>
      <c r="N27" s="5">
        <f t="shared" si="11"/>
        <v>621657.75</v>
      </c>
      <c r="O27" s="69">
        <v>1776165</v>
      </c>
      <c r="P27" s="5">
        <v>77.3</v>
      </c>
      <c r="Q27" s="5">
        <f t="shared" si="12"/>
        <v>1438803.4519999998</v>
      </c>
      <c r="R27" s="67">
        <v>1861324</v>
      </c>
      <c r="S27" s="5">
        <v>19.3</v>
      </c>
      <c r="T27" s="5">
        <f t="shared" si="13"/>
        <v>702035.37699999998</v>
      </c>
      <c r="U27" s="68">
        <v>3637489</v>
      </c>
      <c r="V27" s="5">
        <v>7</v>
      </c>
      <c r="W27" s="5">
        <f t="shared" si="14"/>
        <v>124331.55</v>
      </c>
      <c r="X27" s="69">
        <v>1776165</v>
      </c>
      <c r="Y27" s="5">
        <v>49.8</v>
      </c>
      <c r="Z27" s="5">
        <f t="shared" si="15"/>
        <v>926939.35199999984</v>
      </c>
      <c r="AA27" s="67">
        <v>1861324</v>
      </c>
      <c r="AB27" s="5">
        <v>19</v>
      </c>
      <c r="AC27" s="5">
        <f t="shared" si="16"/>
        <v>691122.91</v>
      </c>
      <c r="AD27" s="68">
        <v>3637489</v>
      </c>
      <c r="AE27" s="5">
        <v>13.5</v>
      </c>
      <c r="AF27" s="5">
        <f t="shared" si="17"/>
        <v>239782.27499999999</v>
      </c>
      <c r="AG27" s="69">
        <v>1776165</v>
      </c>
      <c r="AH27" s="5">
        <v>32.5</v>
      </c>
      <c r="AI27" s="5">
        <f t="shared" si="18"/>
        <v>604930.30000000005</v>
      </c>
      <c r="AJ27" s="67">
        <v>1861324</v>
      </c>
    </row>
    <row r="28" spans="1:36" x14ac:dyDescent="0.25">
      <c r="A28" s="3" t="s">
        <v>21</v>
      </c>
      <c r="B28" s="17">
        <v>528</v>
      </c>
      <c r="C28" s="17" t="s">
        <v>371</v>
      </c>
      <c r="D28" s="17" t="s">
        <v>372</v>
      </c>
      <c r="E28" s="17">
        <v>2</v>
      </c>
      <c r="F28" s="68">
        <v>1932268</v>
      </c>
      <c r="G28" s="67">
        <v>953273</v>
      </c>
      <c r="H28" s="69">
        <v>978995</v>
      </c>
      <c r="I28" s="36"/>
      <c r="J28" s="5">
        <v>47.4</v>
      </c>
      <c r="K28" s="5">
        <f t="shared" si="10"/>
        <v>915895.03200000001</v>
      </c>
      <c r="L28" s="68">
        <v>1932268</v>
      </c>
      <c r="M28" s="5">
        <v>26.3</v>
      </c>
      <c r="N28" s="5">
        <f t="shared" si="11"/>
        <v>257475.685</v>
      </c>
      <c r="O28" s="69">
        <v>978995</v>
      </c>
      <c r="P28" s="5">
        <v>80</v>
      </c>
      <c r="Q28" s="5">
        <f t="shared" si="12"/>
        <v>762618.4</v>
      </c>
      <c r="R28" s="67">
        <v>953273</v>
      </c>
      <c r="S28" s="5">
        <v>23.4</v>
      </c>
      <c r="T28" s="5">
        <f t="shared" si="13"/>
        <v>452150.71199999994</v>
      </c>
      <c r="U28" s="68">
        <v>1932268</v>
      </c>
      <c r="V28" s="5">
        <v>6.4</v>
      </c>
      <c r="W28" s="5">
        <f t="shared" si="14"/>
        <v>62655.68</v>
      </c>
      <c r="X28" s="69">
        <v>978995</v>
      </c>
      <c r="Y28" s="5">
        <v>49.9</v>
      </c>
      <c r="Z28" s="5">
        <f t="shared" si="15"/>
        <v>475683.22699999996</v>
      </c>
      <c r="AA28" s="67">
        <v>953273</v>
      </c>
      <c r="AB28" s="5">
        <v>17.399999999999999</v>
      </c>
      <c r="AC28" s="5">
        <f t="shared" si="16"/>
        <v>336214.63199999998</v>
      </c>
      <c r="AD28" s="68">
        <v>1932268</v>
      </c>
      <c r="AE28" s="5">
        <v>4.0999999999999996</v>
      </c>
      <c r="AF28" s="5">
        <f t="shared" si="17"/>
        <v>40138.794999999998</v>
      </c>
      <c r="AG28" s="69">
        <v>978995</v>
      </c>
      <c r="AH28" s="5">
        <v>38.200000000000003</v>
      </c>
      <c r="AI28" s="5">
        <f t="shared" si="18"/>
        <v>364150.28600000002</v>
      </c>
      <c r="AJ28" s="67">
        <v>953273</v>
      </c>
    </row>
    <row r="29" spans="1:36" x14ac:dyDescent="0.25">
      <c r="A29" s="3" t="s">
        <v>22</v>
      </c>
      <c r="B29" s="17">
        <v>226</v>
      </c>
      <c r="C29" s="17" t="s">
        <v>373</v>
      </c>
      <c r="D29" s="17" t="s">
        <v>374</v>
      </c>
      <c r="E29" s="17">
        <v>1</v>
      </c>
      <c r="F29" s="49">
        <v>4172640</v>
      </c>
      <c r="G29" s="49">
        <v>2167820</v>
      </c>
      <c r="H29" s="49">
        <v>2004820</v>
      </c>
      <c r="I29" s="6"/>
      <c r="J29" s="5">
        <v>53.7</v>
      </c>
      <c r="K29" s="5">
        <f t="shared" si="10"/>
        <v>2240707.6800000002</v>
      </c>
      <c r="L29" s="49">
        <v>4172640</v>
      </c>
      <c r="M29" s="5">
        <v>27.9</v>
      </c>
      <c r="N29" s="5">
        <f t="shared" si="11"/>
        <v>559344.78</v>
      </c>
      <c r="O29" s="49">
        <v>2004820</v>
      </c>
      <c r="P29" s="5">
        <v>73.2</v>
      </c>
      <c r="Q29" s="5">
        <f t="shared" si="12"/>
        <v>1586844.24</v>
      </c>
      <c r="R29" s="92">
        <v>2167820</v>
      </c>
      <c r="S29" s="5">
        <v>16.399999999999999</v>
      </c>
      <c r="T29" s="5">
        <f t="shared" si="13"/>
        <v>684312.96</v>
      </c>
      <c r="U29" s="49">
        <v>4172640</v>
      </c>
      <c r="V29" s="5">
        <v>3.7</v>
      </c>
      <c r="W29" s="5">
        <f t="shared" si="14"/>
        <v>74178.34</v>
      </c>
      <c r="X29" s="49">
        <v>2004820</v>
      </c>
      <c r="Y29" s="5">
        <v>26.3</v>
      </c>
      <c r="Z29" s="5">
        <f t="shared" si="15"/>
        <v>570136.66</v>
      </c>
      <c r="AA29" s="49">
        <v>2167820</v>
      </c>
      <c r="AB29" s="5">
        <v>15.8</v>
      </c>
      <c r="AC29" s="7">
        <f>SUM(AC16:AC28)</f>
        <v>6536583.1910000015</v>
      </c>
      <c r="AD29" s="49">
        <v>4172640</v>
      </c>
      <c r="AE29" s="5">
        <v>4.7</v>
      </c>
      <c r="AF29" s="5">
        <f t="shared" si="17"/>
        <v>94226.54</v>
      </c>
      <c r="AG29" s="49">
        <v>2004820</v>
      </c>
      <c r="AH29" s="5">
        <v>24.2</v>
      </c>
      <c r="AI29" s="5">
        <f t="shared" si="18"/>
        <v>524612.43999999994</v>
      </c>
      <c r="AJ29" s="49">
        <v>2167820</v>
      </c>
    </row>
    <row r="30" spans="1:36" s="106" customFormat="1" x14ac:dyDescent="0.25">
      <c r="A30" s="102"/>
      <c r="B30" s="103"/>
      <c r="C30" s="103"/>
      <c r="D30" s="103"/>
      <c r="E30" s="103"/>
      <c r="F30" s="96"/>
      <c r="G30" s="96"/>
      <c r="H30" s="96"/>
      <c r="I30" s="104" t="s">
        <v>0</v>
      </c>
      <c r="J30" s="105">
        <f t="shared" ref="J30:AJ30" si="19">SUM(J16:J29)</f>
        <v>619.80000000000007</v>
      </c>
      <c r="K30" s="105">
        <f t="shared" si="19"/>
        <v>21727305.191</v>
      </c>
      <c r="L30" s="96">
        <f t="shared" si="19"/>
        <v>54844727</v>
      </c>
      <c r="M30" s="105">
        <f t="shared" si="19"/>
        <v>441.50000000000006</v>
      </c>
      <c r="N30" s="105">
        <f t="shared" si="19"/>
        <v>7329663.5089999987</v>
      </c>
      <c r="O30" s="96">
        <f t="shared" si="19"/>
        <v>26646232</v>
      </c>
      <c r="P30" s="105">
        <f t="shared" si="19"/>
        <v>940.39999999999986</v>
      </c>
      <c r="Q30" s="105">
        <f t="shared" si="19"/>
        <v>18211918.019999996</v>
      </c>
      <c r="R30" s="96">
        <f t="shared" si="19"/>
        <v>28198495</v>
      </c>
      <c r="S30" s="105">
        <f t="shared" si="19"/>
        <v>233.50000000000006</v>
      </c>
      <c r="T30" s="105">
        <f t="shared" si="19"/>
        <v>6642753.8190000011</v>
      </c>
      <c r="U30" s="96">
        <f t="shared" si="19"/>
        <v>54844727</v>
      </c>
      <c r="V30" s="105">
        <f t="shared" si="19"/>
        <v>109.60000000000001</v>
      </c>
      <c r="W30" s="105">
        <f t="shared" si="19"/>
        <v>1230138.3030000001</v>
      </c>
      <c r="X30" s="96">
        <f t="shared" si="19"/>
        <v>26646232</v>
      </c>
      <c r="Y30" s="105">
        <f t="shared" si="19"/>
        <v>464.30000000000007</v>
      </c>
      <c r="Z30" s="91">
        <f t="shared" si="19"/>
        <v>7813352.2910000011</v>
      </c>
      <c r="AA30" s="122">
        <f t="shared" si="19"/>
        <v>28198495</v>
      </c>
      <c r="AB30" s="91">
        <f t="shared" si="19"/>
        <v>231.60000000000002</v>
      </c>
      <c r="AC30" s="91">
        <f t="shared" si="19"/>
        <v>13073166.382000003</v>
      </c>
      <c r="AD30" s="122">
        <f t="shared" si="19"/>
        <v>54844727</v>
      </c>
      <c r="AE30" s="105">
        <f t="shared" si="19"/>
        <v>142.69999999999996</v>
      </c>
      <c r="AF30" s="105">
        <f t="shared" si="19"/>
        <v>1823642.2779999999</v>
      </c>
      <c r="AG30" s="96">
        <f t="shared" si="19"/>
        <v>26646232</v>
      </c>
      <c r="AH30" s="105">
        <f t="shared" si="19"/>
        <v>410.49999999999994</v>
      </c>
      <c r="AI30" s="105">
        <f t="shared" si="19"/>
        <v>7669556.6620000005</v>
      </c>
      <c r="AJ30" s="96">
        <f t="shared" si="19"/>
        <v>28198495</v>
      </c>
    </row>
    <row r="31" spans="1:36" x14ac:dyDescent="0.25">
      <c r="A31" s="3"/>
      <c r="B31" s="17"/>
      <c r="C31" s="17"/>
      <c r="D31" s="17"/>
      <c r="E31" s="17"/>
      <c r="F31" s="49"/>
      <c r="G31" s="49"/>
      <c r="H31" s="49"/>
      <c r="I31" s="28" t="s">
        <v>536</v>
      </c>
      <c r="J31" s="11">
        <f>AVERAGE(J16:J29)</f>
        <v>44.271428571428579</v>
      </c>
      <c r="K31" s="5"/>
      <c r="L31" s="5"/>
      <c r="M31" s="11">
        <f>AVERAGE(M16:M29)</f>
        <v>31.535714285714288</v>
      </c>
      <c r="N31" s="5"/>
      <c r="O31" s="5"/>
      <c r="P31" s="11">
        <f>AVERAGE(P16:P29)</f>
        <v>67.171428571428564</v>
      </c>
      <c r="Q31" s="5"/>
      <c r="R31" s="5"/>
      <c r="S31" s="11">
        <f>AVERAGE(S16:S29)</f>
        <v>16.678571428571434</v>
      </c>
      <c r="T31" s="5"/>
      <c r="U31" s="5"/>
      <c r="V31" s="11">
        <f>AVERAGE(V16:V29)</f>
        <v>7.8285714285714292</v>
      </c>
      <c r="W31" s="5"/>
      <c r="X31" s="5"/>
      <c r="Y31" s="11">
        <f>AVERAGE(Y16:Y29)</f>
        <v>33.164285714285718</v>
      </c>
      <c r="Z31" s="7"/>
      <c r="AA31" s="7"/>
      <c r="AB31" s="18">
        <f>AVERAGE(AB16:AB29)</f>
        <v>16.542857142857144</v>
      </c>
      <c r="AC31" s="7"/>
      <c r="AD31" s="7"/>
      <c r="AE31" s="11">
        <f>AVERAGE(AE16:AE29)</f>
        <v>10.19285714285714</v>
      </c>
      <c r="AF31" s="5"/>
      <c r="AG31" s="5"/>
      <c r="AH31" s="11">
        <f>AVERAGE(AH16:AH29)</f>
        <v>29.321428571428566</v>
      </c>
      <c r="AI31" s="5"/>
      <c r="AJ31" s="5"/>
    </row>
    <row r="32" spans="1:36" x14ac:dyDescent="0.25">
      <c r="A32" s="3"/>
      <c r="B32" s="17"/>
      <c r="C32" s="17"/>
      <c r="D32" s="17"/>
      <c r="E32" s="17"/>
      <c r="F32" s="49"/>
      <c r="G32" s="49"/>
      <c r="H32" s="49"/>
      <c r="I32" s="28" t="s">
        <v>537</v>
      </c>
      <c r="J32" s="65">
        <f>SUM(K30/L30)*100</f>
        <v>39.61603308008079</v>
      </c>
      <c r="K32" s="5"/>
      <c r="L32" s="5"/>
      <c r="M32" s="65">
        <f>SUM((N30/O30)*100)</f>
        <v>27.507317015779186</v>
      </c>
      <c r="N32" s="5"/>
      <c r="O32" s="5"/>
      <c r="P32" s="65">
        <f>SUM(Q30/R30)*100</f>
        <v>64.584716382913328</v>
      </c>
      <c r="Q32" s="5"/>
      <c r="R32" s="5"/>
      <c r="S32" s="65">
        <f>SUM(T30/U30)*100</f>
        <v>12.11192795070345</v>
      </c>
      <c r="T32" s="5"/>
      <c r="U32" s="5"/>
      <c r="V32" s="65">
        <f>SUM(W30/X30)*100</f>
        <v>4.6165563033452539</v>
      </c>
      <c r="W32" s="5"/>
      <c r="X32" s="5"/>
      <c r="Y32" s="65">
        <f>SUM(Z30/AA30)*100</f>
        <v>27.708401781726298</v>
      </c>
      <c r="Z32" s="7"/>
      <c r="AA32" s="7"/>
      <c r="AB32" s="66">
        <f>SUM(AC30/AD30)*100</f>
        <v>23.836687858798172</v>
      </c>
      <c r="AC32" s="7"/>
      <c r="AD32" s="7"/>
      <c r="AE32" s="65">
        <f>SUM(AF30/AG30)*100</f>
        <v>6.8439030253883555</v>
      </c>
      <c r="AF32" s="5"/>
      <c r="AG32" s="5"/>
      <c r="AH32" s="65">
        <f>SUM(AI30/AJ30)*100</f>
        <v>27.198460988786817</v>
      </c>
      <c r="AI32" s="5"/>
      <c r="AJ32" s="5"/>
    </row>
    <row r="33" spans="1:36" x14ac:dyDescent="0.25">
      <c r="A33" s="4" t="s">
        <v>23</v>
      </c>
      <c r="B33" s="19"/>
      <c r="C33" s="19"/>
      <c r="D33" s="19"/>
      <c r="E33" s="19"/>
      <c r="F33" s="40"/>
      <c r="G33" s="40"/>
      <c r="H33" s="40"/>
      <c r="I33" s="52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6"/>
      <c r="AA33" s="16"/>
      <c r="AB33" s="16"/>
      <c r="AC33" s="16"/>
      <c r="AD33" s="16"/>
      <c r="AE33" s="15"/>
      <c r="AF33" s="15"/>
      <c r="AG33" s="15"/>
      <c r="AH33" s="15"/>
      <c r="AI33" s="15"/>
      <c r="AJ33" s="15"/>
    </row>
    <row r="34" spans="1:36" x14ac:dyDescent="0.25">
      <c r="A34" s="3" t="s">
        <v>24</v>
      </c>
      <c r="B34" s="17">
        <v>1028</v>
      </c>
      <c r="C34" s="17" t="s">
        <v>375</v>
      </c>
      <c r="D34" s="17" t="s">
        <v>376</v>
      </c>
      <c r="E34" s="17">
        <v>1</v>
      </c>
      <c r="F34" s="68">
        <v>540643</v>
      </c>
      <c r="G34" s="67">
        <v>266415</v>
      </c>
      <c r="H34" s="69">
        <v>274228</v>
      </c>
      <c r="I34" s="36"/>
      <c r="J34" s="5">
        <v>72.3</v>
      </c>
      <c r="K34" s="5">
        <f t="shared" ref="K34:K44" si="20">SUM((J34*L34)/100)</f>
        <v>390884.88899999997</v>
      </c>
      <c r="L34" s="68">
        <v>540643</v>
      </c>
      <c r="M34" s="5">
        <v>67.400000000000006</v>
      </c>
      <c r="N34" s="5">
        <f t="shared" ref="N34:N44" si="21">SUM((M34*O34)/100)</f>
        <v>184829.67200000002</v>
      </c>
      <c r="O34" s="69">
        <v>274228</v>
      </c>
      <c r="P34" s="5">
        <v>91.8</v>
      </c>
      <c r="Q34" s="5">
        <f t="shared" ref="Q34:Q44" si="22">SUM((P34*R34)/100)</f>
        <v>244568.97</v>
      </c>
      <c r="R34" s="67">
        <v>266415</v>
      </c>
      <c r="S34" s="5">
        <v>28.5</v>
      </c>
      <c r="T34" s="5">
        <f t="shared" ref="T34:T44" si="23">SUM((S34*U34)/100)</f>
        <v>154083.255</v>
      </c>
      <c r="U34" s="68">
        <v>540643</v>
      </c>
      <c r="V34" s="5">
        <v>21.4</v>
      </c>
      <c r="W34" s="5">
        <f t="shared" ref="W34:W44" si="24">SUM((V34*X34)/100)</f>
        <v>58684.791999999994</v>
      </c>
      <c r="X34" s="69">
        <v>274228</v>
      </c>
      <c r="Y34" s="5">
        <v>56.4</v>
      </c>
      <c r="Z34" s="5">
        <f t="shared" ref="Z34:Z44" si="25">SUM((Y34*AA34)/100)</f>
        <v>150258.06</v>
      </c>
      <c r="AA34" s="67">
        <v>266415</v>
      </c>
      <c r="AB34" s="5">
        <v>6.2</v>
      </c>
      <c r="AC34" s="5">
        <f t="shared" ref="AC34:AC44" si="26">SUM((AB34*AD34)/100)</f>
        <v>33519.866000000002</v>
      </c>
      <c r="AD34" s="68">
        <v>540643</v>
      </c>
      <c r="AE34" s="5">
        <v>3.8</v>
      </c>
      <c r="AF34" s="5">
        <f t="shared" ref="AF34:AF44" si="27">SUM((AE34*AG34)/100)</f>
        <v>10420.663999999999</v>
      </c>
      <c r="AG34" s="69">
        <v>274228</v>
      </c>
      <c r="AH34" s="5">
        <v>15.5</v>
      </c>
      <c r="AI34" s="5">
        <f t="shared" ref="AI34:AI44" si="28">SUM((AH34*AJ34)/100)</f>
        <v>41294.324999999997</v>
      </c>
      <c r="AJ34" s="67">
        <v>266415</v>
      </c>
    </row>
    <row r="35" spans="1:36" x14ac:dyDescent="0.25">
      <c r="A35" s="3" t="s">
        <v>25</v>
      </c>
      <c r="B35" s="17">
        <v>506</v>
      </c>
      <c r="C35" s="17" t="s">
        <v>377</v>
      </c>
      <c r="D35" s="17" t="s">
        <v>378</v>
      </c>
      <c r="E35" s="17">
        <v>5</v>
      </c>
      <c r="F35" s="68">
        <v>523564</v>
      </c>
      <c r="G35" s="67">
        <v>255264</v>
      </c>
      <c r="H35" s="69">
        <v>268300</v>
      </c>
      <c r="I35" s="31"/>
      <c r="J35" s="5">
        <v>28.7</v>
      </c>
      <c r="K35" s="5">
        <f t="shared" si="20"/>
        <v>150262.86799999999</v>
      </c>
      <c r="L35" s="68">
        <v>523564</v>
      </c>
      <c r="M35" s="5">
        <v>26.3</v>
      </c>
      <c r="N35" s="5">
        <f t="shared" si="21"/>
        <v>70562.899999999994</v>
      </c>
      <c r="O35" s="69">
        <v>268300</v>
      </c>
      <c r="P35" s="5">
        <v>60.4</v>
      </c>
      <c r="Q35" s="5">
        <f t="shared" si="22"/>
        <v>154179.45600000001</v>
      </c>
      <c r="R35" s="67">
        <v>255264</v>
      </c>
      <c r="S35" s="5">
        <v>5.7</v>
      </c>
      <c r="T35" s="5">
        <f t="shared" si="23"/>
        <v>29843.148000000001</v>
      </c>
      <c r="U35" s="68">
        <v>523564</v>
      </c>
      <c r="V35" s="5">
        <v>2.4</v>
      </c>
      <c r="W35" s="5">
        <f t="shared" si="24"/>
        <v>6439.2</v>
      </c>
      <c r="X35" s="69">
        <v>268300</v>
      </c>
      <c r="Y35" s="5">
        <v>48.6</v>
      </c>
      <c r="Z35" s="5">
        <f t="shared" si="25"/>
        <v>124058.304</v>
      </c>
      <c r="AA35" s="67">
        <v>255264</v>
      </c>
      <c r="AB35" s="5">
        <v>1.1000000000000001</v>
      </c>
      <c r="AC35" s="5">
        <f t="shared" si="26"/>
        <v>5759.2040000000006</v>
      </c>
      <c r="AD35" s="68">
        <v>523564</v>
      </c>
      <c r="AE35" s="5">
        <v>1</v>
      </c>
      <c r="AF35" s="5">
        <f t="shared" si="27"/>
        <v>2683</v>
      </c>
      <c r="AG35" s="69">
        <v>268300</v>
      </c>
      <c r="AH35" s="5">
        <v>2.7</v>
      </c>
      <c r="AI35" s="5">
        <f t="shared" si="28"/>
        <v>6892.1280000000006</v>
      </c>
      <c r="AJ35" s="67">
        <v>255264</v>
      </c>
    </row>
    <row r="36" spans="1:36" x14ac:dyDescent="0.25">
      <c r="A36" s="3" t="s">
        <v>98</v>
      </c>
      <c r="B36" s="17">
        <v>855</v>
      </c>
      <c r="C36" s="17" t="s">
        <v>379</v>
      </c>
      <c r="D36" s="17" t="s">
        <v>380</v>
      </c>
      <c r="E36" s="17">
        <v>3</v>
      </c>
      <c r="F36" s="68">
        <v>581249</v>
      </c>
      <c r="G36" s="67">
        <v>290768</v>
      </c>
      <c r="H36" s="69">
        <v>290481</v>
      </c>
      <c r="I36" s="31"/>
      <c r="J36" s="5">
        <v>66.3</v>
      </c>
      <c r="K36" s="5">
        <f t="shared" si="20"/>
        <v>385368.08699999994</v>
      </c>
      <c r="L36" s="68">
        <v>581249</v>
      </c>
      <c r="M36" s="5">
        <v>67.099999999999994</v>
      </c>
      <c r="N36" s="5">
        <f t="shared" si="21"/>
        <v>194912.75099999999</v>
      </c>
      <c r="O36" s="69">
        <v>290481</v>
      </c>
      <c r="P36" s="5">
        <v>63.8</v>
      </c>
      <c r="Q36" s="5">
        <f t="shared" si="22"/>
        <v>185509.984</v>
      </c>
      <c r="R36" s="67">
        <v>290768</v>
      </c>
      <c r="S36" s="5">
        <v>33</v>
      </c>
      <c r="T36" s="5">
        <f t="shared" si="23"/>
        <v>191812.17</v>
      </c>
      <c r="U36" s="68">
        <v>581249</v>
      </c>
      <c r="V36" s="5">
        <v>34.799999999999997</v>
      </c>
      <c r="W36" s="5">
        <f t="shared" si="24"/>
        <v>101087.38799999999</v>
      </c>
      <c r="X36" s="69">
        <v>290481</v>
      </c>
      <c r="Y36" s="5">
        <v>27.3</v>
      </c>
      <c r="Z36" s="5">
        <f t="shared" si="25"/>
        <v>79379.664000000004</v>
      </c>
      <c r="AA36" s="67">
        <v>290768</v>
      </c>
      <c r="AB36" s="5">
        <v>5.5</v>
      </c>
      <c r="AC36" s="5">
        <f t="shared" si="26"/>
        <v>31968.695</v>
      </c>
      <c r="AD36" s="68">
        <v>581249</v>
      </c>
      <c r="AE36" s="5">
        <v>5</v>
      </c>
      <c r="AF36" s="5">
        <f t="shared" si="27"/>
        <v>14524.05</v>
      </c>
      <c r="AG36" s="69">
        <v>290481</v>
      </c>
      <c r="AH36" s="5">
        <v>7</v>
      </c>
      <c r="AI36" s="5">
        <f t="shared" si="28"/>
        <v>20353.759999999998</v>
      </c>
      <c r="AJ36" s="67">
        <v>290768</v>
      </c>
    </row>
    <row r="37" spans="1:36" x14ac:dyDescent="0.25">
      <c r="A37" s="3" t="s">
        <v>28</v>
      </c>
      <c r="B37" s="17">
        <v>447</v>
      </c>
      <c r="C37" s="17" t="s">
        <v>381</v>
      </c>
      <c r="D37" s="17" t="s">
        <v>382</v>
      </c>
      <c r="E37" s="17"/>
      <c r="F37" s="68">
        <v>1424356</v>
      </c>
      <c r="G37" s="67">
        <v>734312</v>
      </c>
      <c r="H37" s="69">
        <v>690044</v>
      </c>
      <c r="I37" s="31"/>
      <c r="J37" s="5">
        <v>85.5</v>
      </c>
      <c r="K37" s="5">
        <f t="shared" si="20"/>
        <v>1217824.3799999999</v>
      </c>
      <c r="L37" s="68">
        <v>1424356</v>
      </c>
      <c r="M37" s="5">
        <v>85.4</v>
      </c>
      <c r="N37" s="5">
        <f t="shared" si="21"/>
        <v>589297.576</v>
      </c>
      <c r="O37" s="69">
        <v>690044</v>
      </c>
      <c r="P37" s="5">
        <v>86.2</v>
      </c>
      <c r="Q37" s="5">
        <f t="shared" si="22"/>
        <v>632976.94400000002</v>
      </c>
      <c r="R37" s="67">
        <v>734312</v>
      </c>
      <c r="S37" s="5">
        <v>32.200000000000003</v>
      </c>
      <c r="T37" s="5">
        <f t="shared" si="23"/>
        <v>458642.63200000004</v>
      </c>
      <c r="U37" s="68">
        <v>1424356</v>
      </c>
      <c r="V37" s="5">
        <v>32.5</v>
      </c>
      <c r="W37" s="5">
        <f t="shared" si="24"/>
        <v>224264.3</v>
      </c>
      <c r="X37" s="69">
        <v>690044</v>
      </c>
      <c r="Y37" s="5">
        <v>25.7</v>
      </c>
      <c r="Z37" s="5">
        <f t="shared" si="25"/>
        <v>188718.18399999998</v>
      </c>
      <c r="AA37" s="67">
        <v>734312</v>
      </c>
      <c r="AB37" s="5">
        <v>8.1999999999999993</v>
      </c>
      <c r="AC37" s="5">
        <f t="shared" si="26"/>
        <v>116797.192</v>
      </c>
      <c r="AD37" s="68">
        <v>1424356</v>
      </c>
      <c r="AE37" s="5">
        <v>7.8</v>
      </c>
      <c r="AF37" s="5">
        <f t="shared" si="27"/>
        <v>53823.432000000001</v>
      </c>
      <c r="AG37" s="69">
        <v>690044</v>
      </c>
      <c r="AH37" s="5">
        <v>14</v>
      </c>
      <c r="AI37" s="5">
        <f t="shared" si="28"/>
        <v>102803.68</v>
      </c>
      <c r="AJ37" s="67">
        <v>734312</v>
      </c>
    </row>
    <row r="38" spans="1:36" x14ac:dyDescent="0.25">
      <c r="A38" s="3" t="s">
        <v>544</v>
      </c>
      <c r="B38" s="17">
        <v>226</v>
      </c>
      <c r="C38" s="17" t="s">
        <v>564</v>
      </c>
      <c r="D38" s="17" t="s">
        <v>565</v>
      </c>
      <c r="E38" s="17"/>
      <c r="F38" s="68">
        <v>1347571</v>
      </c>
      <c r="G38" s="67">
        <v>678588</v>
      </c>
      <c r="H38" s="69">
        <v>668983</v>
      </c>
      <c r="I38" s="31"/>
      <c r="J38" s="60"/>
      <c r="K38" s="60"/>
      <c r="L38" s="123"/>
      <c r="M38" s="60"/>
      <c r="N38" s="60"/>
      <c r="O38" s="124"/>
      <c r="P38" s="60"/>
      <c r="Q38" s="60"/>
      <c r="R38" s="125"/>
      <c r="S38" s="5">
        <v>33.5</v>
      </c>
      <c r="T38" s="5">
        <f t="shared" si="23"/>
        <v>451436.28499999997</v>
      </c>
      <c r="U38" s="68">
        <v>1347571</v>
      </c>
      <c r="V38" s="5">
        <v>32.5</v>
      </c>
      <c r="W38" s="5">
        <f t="shared" si="24"/>
        <v>217419.47500000001</v>
      </c>
      <c r="X38" s="69">
        <v>668983</v>
      </c>
      <c r="Y38" s="5">
        <v>40</v>
      </c>
      <c r="Z38" s="5">
        <f t="shared" si="25"/>
        <v>271435.2</v>
      </c>
      <c r="AA38" s="67">
        <v>678588</v>
      </c>
      <c r="AB38" s="5">
        <v>2.7</v>
      </c>
      <c r="AC38" s="5">
        <f t="shared" si="26"/>
        <v>36384.417000000001</v>
      </c>
      <c r="AD38" s="68">
        <v>1347571</v>
      </c>
      <c r="AE38" s="5">
        <v>2.5</v>
      </c>
      <c r="AF38" s="5">
        <f t="shared" si="27"/>
        <v>16724.575000000001</v>
      </c>
      <c r="AG38" s="69">
        <v>668983</v>
      </c>
      <c r="AH38" s="5">
        <v>4.0999999999999996</v>
      </c>
      <c r="AI38" s="5">
        <f t="shared" si="28"/>
        <v>27822.107999999997</v>
      </c>
      <c r="AJ38" s="67">
        <v>678588</v>
      </c>
    </row>
    <row r="39" spans="1:36" x14ac:dyDescent="0.25">
      <c r="A39" s="3" t="s">
        <v>29</v>
      </c>
      <c r="B39" s="17">
        <v>158</v>
      </c>
      <c r="C39" s="17" t="s">
        <v>383</v>
      </c>
      <c r="D39" s="17" t="s">
        <v>384</v>
      </c>
      <c r="E39" s="17"/>
      <c r="F39" s="68">
        <v>1013631</v>
      </c>
      <c r="G39" s="67">
        <v>511028</v>
      </c>
      <c r="H39" s="69">
        <v>502603</v>
      </c>
      <c r="I39" s="31"/>
      <c r="J39" s="5">
        <v>23.4</v>
      </c>
      <c r="K39" s="5">
        <f t="shared" si="20"/>
        <v>237189.65399999998</v>
      </c>
      <c r="L39" s="68">
        <v>1013631</v>
      </c>
      <c r="M39" s="5">
        <v>26.2</v>
      </c>
      <c r="N39" s="5">
        <f t="shared" si="21"/>
        <v>131681.986</v>
      </c>
      <c r="O39" s="69">
        <v>502603</v>
      </c>
      <c r="P39" s="5">
        <v>16.7</v>
      </c>
      <c r="Q39" s="5">
        <f t="shared" si="22"/>
        <v>85341.675999999992</v>
      </c>
      <c r="R39" s="67">
        <v>511028</v>
      </c>
      <c r="S39" s="5">
        <v>9.5</v>
      </c>
      <c r="T39" s="5">
        <f t="shared" si="23"/>
        <v>96294.945000000007</v>
      </c>
      <c r="U39" s="68">
        <v>1013631</v>
      </c>
      <c r="V39" s="5">
        <v>9.6999999999999993</v>
      </c>
      <c r="W39" s="5">
        <f t="shared" si="24"/>
        <v>48752.490999999995</v>
      </c>
      <c r="X39" s="69">
        <v>502603</v>
      </c>
      <c r="Y39" s="5">
        <v>9.3000000000000007</v>
      </c>
      <c r="Z39" s="5">
        <f t="shared" si="25"/>
        <v>47525.604000000007</v>
      </c>
      <c r="AA39" s="67">
        <v>511028</v>
      </c>
      <c r="AB39" s="5">
        <v>9.6</v>
      </c>
      <c r="AC39" s="5">
        <f t="shared" si="26"/>
        <v>97308.576000000001</v>
      </c>
      <c r="AD39" s="68">
        <v>1013631</v>
      </c>
      <c r="AE39" s="5">
        <v>11.9</v>
      </c>
      <c r="AF39" s="5">
        <f t="shared" si="27"/>
        <v>59809.757000000005</v>
      </c>
      <c r="AG39" s="69">
        <v>502603</v>
      </c>
      <c r="AH39" s="5">
        <v>5.6</v>
      </c>
      <c r="AI39" s="5">
        <f t="shared" si="28"/>
        <v>28617.567999999999</v>
      </c>
      <c r="AJ39" s="67">
        <v>511028</v>
      </c>
    </row>
    <row r="40" spans="1:36" x14ac:dyDescent="0.25">
      <c r="A40" s="3" t="s">
        <v>30</v>
      </c>
      <c r="B40" s="17">
        <v>245</v>
      </c>
      <c r="C40" s="17" t="s">
        <v>385</v>
      </c>
      <c r="D40" s="17" t="s">
        <v>386</v>
      </c>
      <c r="E40" s="17">
        <v>5</v>
      </c>
      <c r="F40" s="68">
        <v>351388</v>
      </c>
      <c r="G40" s="67">
        <v>177820</v>
      </c>
      <c r="H40" s="69">
        <v>173568</v>
      </c>
      <c r="I40" s="31"/>
      <c r="J40" s="5">
        <v>88.7</v>
      </c>
      <c r="K40" s="5">
        <f t="shared" si="20"/>
        <v>311681.15600000002</v>
      </c>
      <c r="L40" s="68">
        <v>351388</v>
      </c>
      <c r="M40" s="5">
        <v>87.9</v>
      </c>
      <c r="N40" s="5">
        <f t="shared" si="21"/>
        <v>152566.272</v>
      </c>
      <c r="O40" s="69">
        <v>173568</v>
      </c>
      <c r="P40" s="5">
        <v>95.9</v>
      </c>
      <c r="Q40" s="5">
        <f t="shared" si="22"/>
        <v>170529.38</v>
      </c>
      <c r="R40" s="67">
        <v>177820</v>
      </c>
      <c r="S40" s="5">
        <v>49.6</v>
      </c>
      <c r="T40" s="5">
        <f t="shared" si="23"/>
        <v>174288.448</v>
      </c>
      <c r="U40" s="68">
        <v>351388</v>
      </c>
      <c r="V40" s="5">
        <v>47.3</v>
      </c>
      <c r="W40" s="5">
        <f t="shared" si="24"/>
        <v>82097.66399999999</v>
      </c>
      <c r="X40" s="69">
        <v>173568</v>
      </c>
      <c r="Y40" s="5">
        <v>78.400000000000006</v>
      </c>
      <c r="Z40" s="5">
        <f t="shared" si="25"/>
        <v>139410.88</v>
      </c>
      <c r="AA40" s="67">
        <v>177820</v>
      </c>
      <c r="AB40" s="5">
        <v>22.3</v>
      </c>
      <c r="AC40" s="5">
        <f t="shared" si="26"/>
        <v>78359.524000000005</v>
      </c>
      <c r="AD40" s="68">
        <v>351388</v>
      </c>
      <c r="AE40" s="5">
        <v>20.6</v>
      </c>
      <c r="AF40" s="5">
        <f t="shared" si="27"/>
        <v>35755.008000000002</v>
      </c>
      <c r="AG40" s="69">
        <v>173568</v>
      </c>
      <c r="AH40" s="5">
        <v>33.4</v>
      </c>
      <c r="AI40" s="5">
        <f t="shared" si="28"/>
        <v>59391.88</v>
      </c>
      <c r="AJ40" s="67">
        <v>177820</v>
      </c>
    </row>
    <row r="41" spans="1:36" x14ac:dyDescent="0.25">
      <c r="A41" s="3" t="s">
        <v>31</v>
      </c>
      <c r="B41" s="17">
        <v>303</v>
      </c>
      <c r="C41" s="17" t="s">
        <v>387</v>
      </c>
      <c r="D41" s="17" t="s">
        <v>388</v>
      </c>
      <c r="E41" s="17"/>
      <c r="F41" s="68">
        <v>530249</v>
      </c>
      <c r="G41" s="67">
        <v>268077</v>
      </c>
      <c r="H41" s="69">
        <v>262172</v>
      </c>
      <c r="I41" s="31"/>
      <c r="J41" s="5">
        <v>79.8</v>
      </c>
      <c r="K41" s="5">
        <f t="shared" si="20"/>
        <v>423138.70199999993</v>
      </c>
      <c r="L41" s="68">
        <v>530249</v>
      </c>
      <c r="M41" s="5">
        <v>78.7</v>
      </c>
      <c r="N41" s="5">
        <f t="shared" si="21"/>
        <v>206329.36400000003</v>
      </c>
      <c r="O41" s="69">
        <v>262172</v>
      </c>
      <c r="P41" s="5">
        <v>89.9</v>
      </c>
      <c r="Q41" s="5">
        <f t="shared" si="22"/>
        <v>241001.223</v>
      </c>
      <c r="R41" s="67">
        <v>268077</v>
      </c>
      <c r="S41" s="5">
        <v>36.200000000000003</v>
      </c>
      <c r="T41" s="5">
        <f t="shared" si="23"/>
        <v>191950.13800000001</v>
      </c>
      <c r="U41" s="68">
        <v>530249</v>
      </c>
      <c r="V41" s="5">
        <v>36.6</v>
      </c>
      <c r="W41" s="5">
        <f t="shared" si="24"/>
        <v>95954.952000000005</v>
      </c>
      <c r="X41" s="69">
        <v>262172</v>
      </c>
      <c r="Y41" s="5">
        <v>32.5</v>
      </c>
      <c r="Z41" s="5">
        <f t="shared" si="25"/>
        <v>87125.024999999994</v>
      </c>
      <c r="AA41" s="67">
        <v>268077</v>
      </c>
      <c r="AB41" s="5">
        <v>7.3</v>
      </c>
      <c r="AC41" s="5">
        <f t="shared" si="26"/>
        <v>38708.176999999996</v>
      </c>
      <c r="AD41" s="68">
        <v>530249</v>
      </c>
      <c r="AE41" s="5">
        <v>6.9</v>
      </c>
      <c r="AF41" s="5">
        <f t="shared" si="27"/>
        <v>18089.868000000002</v>
      </c>
      <c r="AG41" s="69">
        <v>262172</v>
      </c>
      <c r="AH41" s="5">
        <v>10.4</v>
      </c>
      <c r="AI41" s="5">
        <f t="shared" si="28"/>
        <v>27880.008000000002</v>
      </c>
      <c r="AJ41" s="67">
        <v>268077</v>
      </c>
    </row>
    <row r="42" spans="1:36" x14ac:dyDescent="0.25">
      <c r="A42" s="3" t="s">
        <v>33</v>
      </c>
      <c r="B42" s="17">
        <v>275</v>
      </c>
      <c r="C42" s="17" t="s">
        <v>390</v>
      </c>
      <c r="D42" s="17" t="s">
        <v>389</v>
      </c>
      <c r="E42" s="17">
        <v>1</v>
      </c>
      <c r="F42" s="68">
        <v>673007</v>
      </c>
      <c r="G42" s="67">
        <v>343945</v>
      </c>
      <c r="H42" s="69">
        <v>329062</v>
      </c>
      <c r="I42" s="37"/>
      <c r="J42" s="5">
        <v>49.2</v>
      </c>
      <c r="K42" s="5">
        <f t="shared" si="20"/>
        <v>331119.44400000002</v>
      </c>
      <c r="L42" s="68">
        <v>673007</v>
      </c>
      <c r="M42" s="5">
        <v>49.2</v>
      </c>
      <c r="N42" s="5">
        <f t="shared" si="21"/>
        <v>161898.50400000002</v>
      </c>
      <c r="O42" s="69">
        <v>329062</v>
      </c>
      <c r="P42" s="5">
        <v>49.2</v>
      </c>
      <c r="Q42" s="5">
        <f t="shared" si="22"/>
        <v>169220.94</v>
      </c>
      <c r="R42" s="67">
        <v>343945</v>
      </c>
      <c r="S42" s="5">
        <v>20.2</v>
      </c>
      <c r="T42" s="5">
        <f t="shared" si="23"/>
        <v>135947.41399999999</v>
      </c>
      <c r="U42" s="68">
        <v>673007</v>
      </c>
      <c r="V42" s="5">
        <v>19.399999999999999</v>
      </c>
      <c r="W42" s="5">
        <f t="shared" si="24"/>
        <v>63838.027999999998</v>
      </c>
      <c r="X42" s="69">
        <v>329062</v>
      </c>
      <c r="Y42" s="5">
        <v>28</v>
      </c>
      <c r="Z42" s="5">
        <f t="shared" si="25"/>
        <v>96304.6</v>
      </c>
      <c r="AA42" s="67">
        <v>343945</v>
      </c>
      <c r="AB42" s="5">
        <v>7.6</v>
      </c>
      <c r="AC42" s="5">
        <f t="shared" si="26"/>
        <v>51148.531999999999</v>
      </c>
      <c r="AD42" s="68">
        <v>673007</v>
      </c>
      <c r="AE42" s="5">
        <v>6.9</v>
      </c>
      <c r="AF42" s="5">
        <f t="shared" si="27"/>
        <v>22705.278000000002</v>
      </c>
      <c r="AG42" s="69">
        <v>329062</v>
      </c>
      <c r="AH42" s="5">
        <v>10.6</v>
      </c>
      <c r="AI42" s="5">
        <f t="shared" si="28"/>
        <v>36458.17</v>
      </c>
      <c r="AJ42" s="67">
        <v>343945</v>
      </c>
    </row>
    <row r="43" spans="1:36" x14ac:dyDescent="0.25">
      <c r="A43" s="3" t="s">
        <v>35</v>
      </c>
      <c r="B43" s="64">
        <v>2069</v>
      </c>
      <c r="C43" s="17" t="s">
        <v>391</v>
      </c>
      <c r="D43" s="17" t="s">
        <v>392</v>
      </c>
      <c r="E43" s="17">
        <v>4</v>
      </c>
      <c r="F43" s="68">
        <v>1020896</v>
      </c>
      <c r="G43" s="67">
        <v>518286</v>
      </c>
      <c r="H43" s="69">
        <v>502610</v>
      </c>
      <c r="I43" s="31"/>
      <c r="J43" s="5">
        <v>73.900000000000006</v>
      </c>
      <c r="K43" s="5">
        <f t="shared" si="20"/>
        <v>754442.14400000009</v>
      </c>
      <c r="L43" s="68">
        <v>1020896</v>
      </c>
      <c r="M43" s="5">
        <v>73.8</v>
      </c>
      <c r="N43" s="5">
        <f t="shared" si="21"/>
        <v>370926.18</v>
      </c>
      <c r="O43" s="69">
        <v>502610</v>
      </c>
      <c r="P43" s="5">
        <v>74.3</v>
      </c>
      <c r="Q43" s="5">
        <f t="shared" si="22"/>
        <v>385086.49799999996</v>
      </c>
      <c r="R43" s="67">
        <v>518286</v>
      </c>
      <c r="S43" s="5">
        <v>33.799999999999997</v>
      </c>
      <c r="T43" s="5">
        <f t="shared" si="23"/>
        <v>345062.848</v>
      </c>
      <c r="U43" s="68">
        <v>1020896</v>
      </c>
      <c r="V43" s="5">
        <v>34.1</v>
      </c>
      <c r="W43" s="5">
        <f t="shared" si="24"/>
        <v>171390.01</v>
      </c>
      <c r="X43" s="69">
        <v>502610</v>
      </c>
      <c r="Y43" s="5">
        <v>32.4</v>
      </c>
      <c r="Z43" s="5">
        <f t="shared" si="25"/>
        <v>167924.66399999999</v>
      </c>
      <c r="AA43" s="67">
        <v>518286</v>
      </c>
      <c r="AB43" s="5">
        <v>10</v>
      </c>
      <c r="AC43" s="5">
        <f t="shared" si="26"/>
        <v>102089.60000000001</v>
      </c>
      <c r="AD43" s="68">
        <v>1020896</v>
      </c>
      <c r="AE43" s="5">
        <v>9.4</v>
      </c>
      <c r="AF43" s="5">
        <f t="shared" si="27"/>
        <v>47245.34</v>
      </c>
      <c r="AG43" s="69">
        <v>502610</v>
      </c>
      <c r="AH43" s="5">
        <v>13.4</v>
      </c>
      <c r="AI43" s="5">
        <f t="shared" si="28"/>
        <v>69450.324000000008</v>
      </c>
      <c r="AJ43" s="67">
        <v>518286</v>
      </c>
    </row>
    <row r="44" spans="1:36" x14ac:dyDescent="0.25">
      <c r="A44" s="3" t="s">
        <v>36</v>
      </c>
      <c r="B44" s="17">
        <v>405</v>
      </c>
      <c r="C44" s="17" t="s">
        <v>393</v>
      </c>
      <c r="D44" s="17" t="s">
        <v>394</v>
      </c>
      <c r="E44" s="17"/>
      <c r="F44" s="68">
        <v>910003</v>
      </c>
      <c r="G44" s="67">
        <v>463258</v>
      </c>
      <c r="H44" s="69">
        <v>446745</v>
      </c>
      <c r="I44" s="31"/>
      <c r="J44" s="5">
        <v>99.7</v>
      </c>
      <c r="K44" s="5">
        <f t="shared" si="20"/>
        <v>907272.99100000004</v>
      </c>
      <c r="L44" s="68">
        <v>910003</v>
      </c>
      <c r="M44" s="5">
        <v>99.7</v>
      </c>
      <c r="N44" s="5">
        <f t="shared" si="21"/>
        <v>445404.76500000001</v>
      </c>
      <c r="O44" s="69">
        <v>446745</v>
      </c>
      <c r="P44" s="5">
        <v>100</v>
      </c>
      <c r="Q44" s="5">
        <f t="shared" si="22"/>
        <v>463258</v>
      </c>
      <c r="R44" s="67">
        <v>463258</v>
      </c>
      <c r="S44" s="5">
        <v>32.200000000000003</v>
      </c>
      <c r="T44" s="5">
        <f t="shared" si="23"/>
        <v>293020.96600000001</v>
      </c>
      <c r="U44" s="68">
        <v>910003</v>
      </c>
      <c r="V44" s="5">
        <v>31.7</v>
      </c>
      <c r="W44" s="5">
        <f t="shared" si="24"/>
        <v>141618.16500000001</v>
      </c>
      <c r="X44" s="69">
        <v>446745</v>
      </c>
      <c r="Y44" s="5">
        <v>41.8</v>
      </c>
      <c r="Z44" s="5">
        <f t="shared" si="25"/>
        <v>193641.84399999998</v>
      </c>
      <c r="AA44" s="67">
        <v>463258</v>
      </c>
      <c r="AB44" s="5">
        <v>4.3</v>
      </c>
      <c r="AC44" s="5">
        <f t="shared" si="26"/>
        <v>39130.129000000001</v>
      </c>
      <c r="AD44" s="68">
        <v>910003</v>
      </c>
      <c r="AE44" s="5">
        <v>3.7</v>
      </c>
      <c r="AF44" s="5">
        <f t="shared" si="27"/>
        <v>16529.564999999999</v>
      </c>
      <c r="AG44" s="69">
        <v>446745</v>
      </c>
      <c r="AH44" s="5">
        <v>15</v>
      </c>
      <c r="AI44" s="5">
        <f t="shared" si="28"/>
        <v>69488.7</v>
      </c>
      <c r="AJ44" s="67">
        <v>463258</v>
      </c>
    </row>
    <row r="45" spans="1:36" s="106" customFormat="1" x14ac:dyDescent="0.25">
      <c r="A45" s="102"/>
      <c r="B45" s="103"/>
      <c r="C45" s="103"/>
      <c r="D45" s="103"/>
      <c r="E45" s="103"/>
      <c r="F45" s="107"/>
      <c r="G45" s="107"/>
      <c r="H45" s="107"/>
      <c r="I45" s="104" t="s">
        <v>0</v>
      </c>
      <c r="J45" s="105">
        <f t="shared" ref="J45:AJ45" si="29">SUM(J34:J44)</f>
        <v>667.5</v>
      </c>
      <c r="K45" s="105">
        <f t="shared" si="29"/>
        <v>5109184.3150000004</v>
      </c>
      <c r="L45" s="105">
        <f t="shared" si="29"/>
        <v>7568986</v>
      </c>
      <c r="M45" s="105">
        <f t="shared" si="29"/>
        <v>661.7</v>
      </c>
      <c r="N45" s="105">
        <f t="shared" si="29"/>
        <v>2508409.9700000002</v>
      </c>
      <c r="O45" s="105">
        <f t="shared" si="29"/>
        <v>3739813</v>
      </c>
      <c r="P45" s="105">
        <f t="shared" si="29"/>
        <v>728.19999999999993</v>
      </c>
      <c r="Q45" s="105">
        <f t="shared" si="29"/>
        <v>2731673.0709999995</v>
      </c>
      <c r="R45" s="105">
        <f t="shared" si="29"/>
        <v>3829173</v>
      </c>
      <c r="S45" s="105">
        <f t="shared" si="29"/>
        <v>314.39999999999998</v>
      </c>
      <c r="T45" s="105">
        <f t="shared" si="29"/>
        <v>2522382.2489999998</v>
      </c>
      <c r="U45" s="105">
        <f t="shared" si="29"/>
        <v>8916557</v>
      </c>
      <c r="V45" s="105">
        <f t="shared" si="29"/>
        <v>302.39999999999998</v>
      </c>
      <c r="W45" s="105">
        <f t="shared" si="29"/>
        <v>1211546.4650000001</v>
      </c>
      <c r="X45" s="105">
        <f t="shared" si="29"/>
        <v>4408796</v>
      </c>
      <c r="Y45" s="105">
        <f t="shared" si="29"/>
        <v>420.40000000000003</v>
      </c>
      <c r="Z45" s="91">
        <f t="shared" si="29"/>
        <v>1545782.0290000001</v>
      </c>
      <c r="AA45" s="91">
        <f t="shared" si="29"/>
        <v>4507761</v>
      </c>
      <c r="AB45" s="91">
        <f t="shared" si="29"/>
        <v>84.799999999999983</v>
      </c>
      <c r="AC45" s="91">
        <f t="shared" si="29"/>
        <v>631173.91200000001</v>
      </c>
      <c r="AD45" s="91">
        <f t="shared" si="29"/>
        <v>8916557</v>
      </c>
      <c r="AE45" s="105">
        <f t="shared" si="29"/>
        <v>79.500000000000014</v>
      </c>
      <c r="AF45" s="105">
        <f t="shared" si="29"/>
        <v>298310.53699999995</v>
      </c>
      <c r="AG45" s="105">
        <f t="shared" si="29"/>
        <v>4408796</v>
      </c>
      <c r="AH45" s="105">
        <f t="shared" si="29"/>
        <v>131.70000000000002</v>
      </c>
      <c r="AI45" s="105">
        <f t="shared" si="29"/>
        <v>490452.65099999995</v>
      </c>
      <c r="AJ45" s="105">
        <f t="shared" si="29"/>
        <v>4507761</v>
      </c>
    </row>
    <row r="46" spans="1:36" x14ac:dyDescent="0.25">
      <c r="A46" s="3"/>
      <c r="B46" s="17"/>
      <c r="C46" s="17"/>
      <c r="D46" s="17"/>
      <c r="E46" s="17"/>
      <c r="F46" s="51"/>
      <c r="G46" s="51"/>
      <c r="H46" s="51"/>
      <c r="I46" s="28" t="s">
        <v>536</v>
      </c>
      <c r="J46" s="11">
        <f>AVERAGE(J34:J44)</f>
        <v>66.75</v>
      </c>
      <c r="K46" s="5"/>
      <c r="L46" s="5"/>
      <c r="M46" s="11">
        <f>AVERAGE(M34:M44)</f>
        <v>66.17</v>
      </c>
      <c r="N46" s="5"/>
      <c r="O46" s="5"/>
      <c r="P46" s="11">
        <f>AVERAGE(P34:P44)</f>
        <v>72.819999999999993</v>
      </c>
      <c r="Q46" s="5"/>
      <c r="R46" s="5"/>
      <c r="S46" s="11">
        <f>AVERAGE(S34:S44)</f>
        <v>28.581818181818178</v>
      </c>
      <c r="T46" s="5"/>
      <c r="U46" s="5"/>
      <c r="V46" s="11">
        <f>AVERAGE(V34:V44)</f>
        <v>27.490909090909089</v>
      </c>
      <c r="W46" s="5"/>
      <c r="X46" s="5"/>
      <c r="Y46" s="11">
        <f>AVERAGE(Y34:Y44)</f>
        <v>38.218181818181819</v>
      </c>
      <c r="Z46" s="7"/>
      <c r="AA46" s="7"/>
      <c r="AB46" s="18">
        <f>AVERAGE(AB34:AB44)</f>
        <v>7.7090909090909072</v>
      </c>
      <c r="AC46" s="7"/>
      <c r="AD46" s="7"/>
      <c r="AE46" s="11">
        <f>AVERAGE(AE34:AE44)</f>
        <v>7.2272727272727284</v>
      </c>
      <c r="AF46" s="5"/>
      <c r="AG46" s="5"/>
      <c r="AH46" s="11">
        <f>AVERAGE(AH34:AH44)</f>
        <v>11.972727272727274</v>
      </c>
      <c r="AI46" s="5"/>
      <c r="AJ46" s="5"/>
    </row>
    <row r="47" spans="1:36" x14ac:dyDescent="0.25">
      <c r="A47" s="3"/>
      <c r="B47" s="17"/>
      <c r="C47" s="17"/>
      <c r="D47" s="17"/>
      <c r="E47" s="17"/>
      <c r="F47" s="51"/>
      <c r="G47" s="51"/>
      <c r="H47" s="51"/>
      <c r="I47" s="28" t="s">
        <v>537</v>
      </c>
      <c r="J47" s="65">
        <f>SUM((K45/L45)*100)</f>
        <v>67.501569100537381</v>
      </c>
      <c r="K47" s="5"/>
      <c r="L47" s="5"/>
      <c r="M47" s="65">
        <f>SUM((N45/O45)*100)</f>
        <v>67.073138951065204</v>
      </c>
      <c r="N47" s="5"/>
      <c r="O47" s="5"/>
      <c r="P47" s="65">
        <f>SUM((Q45/R45)*100)</f>
        <v>71.33846057621318</v>
      </c>
      <c r="Q47" s="5"/>
      <c r="R47" s="5"/>
      <c r="S47" s="65">
        <f>SUM((T45/U45)*100)</f>
        <v>28.288746979355373</v>
      </c>
      <c r="T47" s="5"/>
      <c r="U47" s="5"/>
      <c r="V47" s="65">
        <f>SUM((W45/X45)*100)</f>
        <v>27.480211490846933</v>
      </c>
      <c r="W47" s="5"/>
      <c r="X47" s="5"/>
      <c r="Y47" s="65">
        <f>SUM((Z45/AA45)*100)</f>
        <v>34.291570227436644</v>
      </c>
      <c r="Z47" s="7"/>
      <c r="AA47" s="7"/>
      <c r="AB47" s="66">
        <f>SUM((AC45/AD45)*100)</f>
        <v>7.0786729900341587</v>
      </c>
      <c r="AC47" s="7"/>
      <c r="AD47" s="7"/>
      <c r="AE47" s="65">
        <f>SUM((AF45/AG45)*100)</f>
        <v>6.76625856583067</v>
      </c>
      <c r="AF47" s="5"/>
      <c r="AG47" s="5"/>
      <c r="AH47" s="65">
        <f>SUM((AI45/AJ45)*100)</f>
        <v>10.880183110861466</v>
      </c>
      <c r="AI47" s="5"/>
      <c r="AJ47" s="5"/>
    </row>
    <row r="48" spans="1:36" x14ac:dyDescent="0.25">
      <c r="A48" s="4" t="s">
        <v>5</v>
      </c>
      <c r="B48" s="19"/>
      <c r="C48" s="19"/>
      <c r="D48" s="19"/>
      <c r="E48" s="19"/>
      <c r="F48" s="40"/>
      <c r="G48" s="40"/>
      <c r="H48" s="40"/>
      <c r="I48" s="5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6"/>
      <c r="AD48" s="16"/>
      <c r="AE48" s="15"/>
      <c r="AF48" s="15"/>
      <c r="AG48" s="15"/>
      <c r="AH48" s="15"/>
      <c r="AI48" s="15"/>
      <c r="AJ48" s="15"/>
    </row>
    <row r="49" spans="1:36" x14ac:dyDescent="0.25">
      <c r="A49" s="3" t="s">
        <v>38</v>
      </c>
      <c r="B49" s="17">
        <v>269</v>
      </c>
      <c r="C49" s="17" t="s">
        <v>395</v>
      </c>
      <c r="D49" s="17" t="s">
        <v>396</v>
      </c>
      <c r="E49" s="17">
        <v>3</v>
      </c>
      <c r="F49" s="68">
        <v>6563399</v>
      </c>
      <c r="G49" s="67">
        <v>3294493</v>
      </c>
      <c r="H49" s="69">
        <v>3268906</v>
      </c>
      <c r="I49" s="37"/>
      <c r="J49" s="5">
        <v>85.4</v>
      </c>
      <c r="K49" s="5">
        <f t="shared" ref="K49:K64" si="30">SUM((J49*L49)/100)</f>
        <v>5605142.7460000003</v>
      </c>
      <c r="L49" s="68">
        <v>6563399</v>
      </c>
      <c r="M49" s="5">
        <v>84.5</v>
      </c>
      <c r="N49" s="5">
        <f t="shared" ref="N49:N64" si="31">SUM((M49*O49)/100)</f>
        <v>2762225.57</v>
      </c>
      <c r="O49" s="69">
        <v>3268906</v>
      </c>
      <c r="P49" s="5">
        <v>88.5</v>
      </c>
      <c r="Q49" s="5">
        <f t="shared" ref="Q49:Q64" si="32">SUM((P49*R49)/100)</f>
        <v>2915626.3050000002</v>
      </c>
      <c r="R49" s="67">
        <v>3294493</v>
      </c>
      <c r="S49" s="5">
        <v>36.4</v>
      </c>
      <c r="T49" s="5">
        <f t="shared" ref="T49:T64" si="33">SUM((S49*U49)/100)</f>
        <v>2389077.236</v>
      </c>
      <c r="U49" s="68">
        <v>6563399</v>
      </c>
      <c r="V49" s="5">
        <v>36</v>
      </c>
      <c r="W49" s="5">
        <f t="shared" ref="W49:W64" si="34">SUM((V49*X49)/100)</f>
        <v>1176806.1599999999</v>
      </c>
      <c r="X49" s="69">
        <v>3268906</v>
      </c>
      <c r="Y49" s="5">
        <v>38.4</v>
      </c>
      <c r="Z49" s="5">
        <f t="shared" ref="Z49:Z64" si="35">SUM((Y49*AA49)/100)</f>
        <v>1265085.3119999999</v>
      </c>
      <c r="AA49" s="67">
        <v>3294493</v>
      </c>
      <c r="AB49" s="5">
        <v>7.7</v>
      </c>
      <c r="AC49" s="5">
        <f t="shared" ref="AC49:AC64" si="36">SUM((AB49*AD49)/100)</f>
        <v>505381.72300000006</v>
      </c>
      <c r="AD49" s="68">
        <v>6563399</v>
      </c>
      <c r="AE49" s="5">
        <v>9.3000000000000007</v>
      </c>
      <c r="AF49" s="5">
        <f t="shared" ref="AF49:AF64" si="37">SUM((AE49*AG49)/100)</f>
        <v>304008.25800000003</v>
      </c>
      <c r="AG49" s="69">
        <v>3268906</v>
      </c>
      <c r="AH49" s="5">
        <v>1.9</v>
      </c>
      <c r="AI49" s="5">
        <f t="shared" ref="AI49:AI64" si="38">SUM((AH49*AJ49)/100)</f>
        <v>62595.366999999991</v>
      </c>
      <c r="AJ49" s="67">
        <v>3294493</v>
      </c>
    </row>
    <row r="50" spans="1:36" x14ac:dyDescent="0.25">
      <c r="A50" s="3" t="s">
        <v>99</v>
      </c>
      <c r="B50" s="17">
        <v>51</v>
      </c>
      <c r="C50" s="17" t="s">
        <v>397</v>
      </c>
      <c r="D50" s="17" t="s">
        <v>398</v>
      </c>
      <c r="E50" s="17"/>
      <c r="F50" s="68">
        <v>41607</v>
      </c>
      <c r="G50" s="67">
        <v>20850</v>
      </c>
      <c r="H50" s="69">
        <v>20757</v>
      </c>
      <c r="I50" s="31"/>
      <c r="J50" s="5">
        <v>30.6</v>
      </c>
      <c r="K50" s="5">
        <f t="shared" si="30"/>
        <v>12731.742</v>
      </c>
      <c r="L50" s="68">
        <v>41607</v>
      </c>
      <c r="M50" s="5">
        <v>26.2</v>
      </c>
      <c r="N50" s="5">
        <f t="shared" si="31"/>
        <v>5438.3339999999998</v>
      </c>
      <c r="O50" s="69">
        <v>20757</v>
      </c>
      <c r="P50" s="5"/>
      <c r="Q50" s="5"/>
      <c r="R50" s="67"/>
      <c r="S50" s="5">
        <v>2</v>
      </c>
      <c r="T50" s="5">
        <f t="shared" si="33"/>
        <v>832.14</v>
      </c>
      <c r="U50" s="68">
        <v>41607</v>
      </c>
      <c r="V50" s="5">
        <v>2.2999999999999998</v>
      </c>
      <c r="W50" s="5">
        <f t="shared" si="34"/>
        <v>477.411</v>
      </c>
      <c r="X50" s="69">
        <v>20757</v>
      </c>
      <c r="Y50" s="5"/>
      <c r="Z50" s="5"/>
      <c r="AA50" s="67"/>
      <c r="AB50" s="5">
        <v>3.9</v>
      </c>
      <c r="AC50" s="5">
        <f t="shared" si="36"/>
        <v>1622.6729999999998</v>
      </c>
      <c r="AD50" s="68">
        <v>41607</v>
      </c>
      <c r="AE50" s="5">
        <v>4.7</v>
      </c>
      <c r="AF50" s="5">
        <f t="shared" si="37"/>
        <v>975.57900000000006</v>
      </c>
      <c r="AG50" s="69">
        <v>20757</v>
      </c>
      <c r="AH50" s="5"/>
      <c r="AI50" s="5">
        <f t="shared" si="38"/>
        <v>0</v>
      </c>
      <c r="AJ50" s="67">
        <v>20850</v>
      </c>
    </row>
    <row r="51" spans="1:36" x14ac:dyDescent="0.25">
      <c r="A51" s="3" t="s">
        <v>100</v>
      </c>
      <c r="B51" s="17">
        <v>33</v>
      </c>
      <c r="C51" s="17" t="s">
        <v>399</v>
      </c>
      <c r="D51" s="17" t="s">
        <v>400</v>
      </c>
      <c r="E51" s="17"/>
      <c r="F51" s="68">
        <v>56749</v>
      </c>
      <c r="G51" s="67">
        <v>28879</v>
      </c>
      <c r="H51" s="69">
        <v>27870</v>
      </c>
      <c r="I51" s="31"/>
      <c r="J51" s="5">
        <v>66.7</v>
      </c>
      <c r="K51" s="5">
        <f t="shared" si="30"/>
        <v>37851.583000000006</v>
      </c>
      <c r="L51" s="68">
        <v>56749</v>
      </c>
      <c r="M51" s="5">
        <v>62.2</v>
      </c>
      <c r="N51" s="5">
        <f t="shared" si="31"/>
        <v>17335.14</v>
      </c>
      <c r="O51" s="69">
        <v>27870</v>
      </c>
      <c r="P51" s="5"/>
      <c r="Q51" s="5"/>
      <c r="R51" s="67"/>
      <c r="S51" s="5">
        <v>15.2</v>
      </c>
      <c r="T51" s="5">
        <f t="shared" si="33"/>
        <v>8625.848</v>
      </c>
      <c r="U51" s="68">
        <v>56749</v>
      </c>
      <c r="V51" s="5">
        <v>10.6</v>
      </c>
      <c r="W51" s="5">
        <f t="shared" si="34"/>
        <v>2954.22</v>
      </c>
      <c r="X51" s="69">
        <v>27870</v>
      </c>
      <c r="Y51" s="5"/>
      <c r="Z51" s="5"/>
      <c r="AA51" s="67"/>
      <c r="AB51" s="5">
        <v>2.9</v>
      </c>
      <c r="AC51" s="5">
        <f t="shared" si="36"/>
        <v>1645.721</v>
      </c>
      <c r="AD51" s="68">
        <v>56749</v>
      </c>
      <c r="AE51" s="5">
        <v>3.3</v>
      </c>
      <c r="AF51" s="5">
        <f t="shared" si="37"/>
        <v>919.71</v>
      </c>
      <c r="AG51" s="69">
        <v>27870</v>
      </c>
      <c r="AH51" s="5"/>
      <c r="AI51" s="5">
        <f t="shared" si="38"/>
        <v>0</v>
      </c>
      <c r="AJ51" s="67">
        <v>28879</v>
      </c>
    </row>
    <row r="52" spans="1:36" x14ac:dyDescent="0.25">
      <c r="A52" s="3" t="s">
        <v>81</v>
      </c>
      <c r="B52" s="17">
        <v>602</v>
      </c>
      <c r="C52" s="17" t="s">
        <v>401</v>
      </c>
      <c r="D52" s="17" t="s">
        <v>402</v>
      </c>
      <c r="E52" s="17"/>
      <c r="F52" s="68">
        <v>1675020</v>
      </c>
      <c r="G52" s="67">
        <v>838950</v>
      </c>
      <c r="H52" s="69">
        <v>836070</v>
      </c>
      <c r="I52" s="31"/>
      <c r="J52" s="5">
        <v>73.099999999999994</v>
      </c>
      <c r="K52" s="5">
        <f t="shared" si="30"/>
        <v>1224439.6199999999</v>
      </c>
      <c r="L52" s="68">
        <v>1675020</v>
      </c>
      <c r="M52" s="5">
        <v>71.2</v>
      </c>
      <c r="N52" s="5">
        <f t="shared" si="31"/>
        <v>595281.84</v>
      </c>
      <c r="O52" s="69">
        <v>836070</v>
      </c>
      <c r="P52" s="5">
        <v>90.5</v>
      </c>
      <c r="Q52" s="5">
        <f t="shared" si="32"/>
        <v>759249.75</v>
      </c>
      <c r="R52" s="67">
        <v>838950</v>
      </c>
      <c r="S52" s="5">
        <v>21.3</v>
      </c>
      <c r="T52" s="5">
        <f t="shared" si="33"/>
        <v>356779.26</v>
      </c>
      <c r="U52" s="68">
        <v>1675020</v>
      </c>
      <c r="V52" s="5">
        <v>19.5</v>
      </c>
      <c r="W52" s="5">
        <f t="shared" si="34"/>
        <v>163033.65</v>
      </c>
      <c r="X52" s="69">
        <v>836070</v>
      </c>
      <c r="Y52" s="5">
        <v>36.799999999999997</v>
      </c>
      <c r="Z52" s="5">
        <f t="shared" si="35"/>
        <v>308733.59999999998</v>
      </c>
      <c r="AA52" s="67">
        <v>838950</v>
      </c>
      <c r="AB52" s="5">
        <v>9.1</v>
      </c>
      <c r="AC52" s="5">
        <f t="shared" si="36"/>
        <v>152426.82</v>
      </c>
      <c r="AD52" s="68">
        <v>1675020</v>
      </c>
      <c r="AE52" s="5">
        <v>8.4</v>
      </c>
      <c r="AF52" s="5">
        <f t="shared" si="37"/>
        <v>70229.88</v>
      </c>
      <c r="AG52" s="69">
        <v>836070</v>
      </c>
      <c r="AH52" s="5">
        <v>14.9</v>
      </c>
      <c r="AI52" s="5">
        <f t="shared" si="38"/>
        <v>125003.55</v>
      </c>
      <c r="AJ52" s="67">
        <v>838950</v>
      </c>
    </row>
    <row r="53" spans="1:36" x14ac:dyDescent="0.25">
      <c r="A53" s="3" t="s">
        <v>40</v>
      </c>
      <c r="B53" s="17">
        <v>192</v>
      </c>
      <c r="C53" s="17">
        <v>106</v>
      </c>
      <c r="D53" s="17">
        <v>84</v>
      </c>
      <c r="E53" s="17">
        <v>2</v>
      </c>
      <c r="F53" s="68">
        <v>34547555</v>
      </c>
      <c r="G53" s="67">
        <v>17436116</v>
      </c>
      <c r="H53" s="69">
        <v>17111439</v>
      </c>
      <c r="I53" s="31"/>
      <c r="J53" s="5">
        <v>46.1</v>
      </c>
      <c r="K53" s="5">
        <f t="shared" si="30"/>
        <v>15926422.855</v>
      </c>
      <c r="L53" s="68">
        <v>34547555</v>
      </c>
      <c r="M53" s="5">
        <v>44.7</v>
      </c>
      <c r="N53" s="5">
        <f t="shared" si="31"/>
        <v>7648813.2330000009</v>
      </c>
      <c r="O53" s="69">
        <v>17111439</v>
      </c>
      <c r="P53" s="5">
        <v>54.3</v>
      </c>
      <c r="Q53" s="5">
        <f t="shared" si="32"/>
        <v>9467810.9879999999</v>
      </c>
      <c r="R53" s="67">
        <v>17436116</v>
      </c>
      <c r="S53" s="5">
        <v>7.7</v>
      </c>
      <c r="T53" s="5">
        <f t="shared" si="33"/>
        <v>2660161.7349999999</v>
      </c>
      <c r="U53" s="68">
        <v>34547555</v>
      </c>
      <c r="V53" s="5">
        <v>7</v>
      </c>
      <c r="W53" s="5">
        <f t="shared" si="34"/>
        <v>1197800.73</v>
      </c>
      <c r="X53" s="69">
        <v>17111439</v>
      </c>
      <c r="Y53" s="5">
        <v>11</v>
      </c>
      <c r="Z53" s="5">
        <f t="shared" si="35"/>
        <v>1917972.76</v>
      </c>
      <c r="AA53" s="67">
        <v>17436116</v>
      </c>
      <c r="AB53" s="5">
        <v>6.1</v>
      </c>
      <c r="AC53" s="5">
        <f t="shared" si="36"/>
        <v>2107400.855</v>
      </c>
      <c r="AD53" s="68">
        <v>34547555</v>
      </c>
      <c r="AE53" s="5">
        <v>6.5</v>
      </c>
      <c r="AF53" s="5">
        <f t="shared" si="37"/>
        <v>1112243.5349999999</v>
      </c>
      <c r="AG53" s="69">
        <v>17111439</v>
      </c>
      <c r="AH53" s="5">
        <v>4.0999999999999996</v>
      </c>
      <c r="AI53" s="5">
        <f t="shared" si="38"/>
        <v>714880.75599999994</v>
      </c>
      <c r="AJ53" s="67">
        <v>17436116</v>
      </c>
    </row>
    <row r="54" spans="1:36" x14ac:dyDescent="0.25">
      <c r="A54" s="3" t="s">
        <v>41</v>
      </c>
      <c r="B54" s="17">
        <v>1490</v>
      </c>
      <c r="C54" s="17" t="s">
        <v>403</v>
      </c>
      <c r="D54" s="17" t="s">
        <v>404</v>
      </c>
      <c r="E54" s="17">
        <v>7</v>
      </c>
      <c r="F54" s="68">
        <v>2598899</v>
      </c>
      <c r="G54" s="67">
        <v>1317633</v>
      </c>
      <c r="H54" s="69">
        <v>1281266</v>
      </c>
      <c r="I54" s="31"/>
      <c r="J54" s="5">
        <v>85.7</v>
      </c>
      <c r="K54" s="5">
        <f t="shared" si="30"/>
        <v>2227256.443</v>
      </c>
      <c r="L54" s="68">
        <v>2598899</v>
      </c>
      <c r="M54" s="5">
        <v>86.1</v>
      </c>
      <c r="N54" s="5">
        <f t="shared" si="31"/>
        <v>1103170.0259999998</v>
      </c>
      <c r="O54" s="69">
        <v>1281266</v>
      </c>
      <c r="P54" s="5">
        <v>83.4</v>
      </c>
      <c r="Q54" s="5">
        <f t="shared" si="32"/>
        <v>1098905.922</v>
      </c>
      <c r="R54" s="67">
        <v>1317633</v>
      </c>
      <c r="S54" s="5">
        <v>46.6</v>
      </c>
      <c r="T54" s="5">
        <f t="shared" si="33"/>
        <v>1211086.9340000001</v>
      </c>
      <c r="U54" s="68">
        <v>2598899</v>
      </c>
      <c r="V54" s="5">
        <v>47.6</v>
      </c>
      <c r="W54" s="5">
        <f t="shared" si="34"/>
        <v>609882.61600000004</v>
      </c>
      <c r="X54" s="69">
        <v>1281266</v>
      </c>
      <c r="Y54" s="5">
        <v>40.200000000000003</v>
      </c>
      <c r="Z54" s="5">
        <f t="shared" si="35"/>
        <v>529688.46600000001</v>
      </c>
      <c r="AA54" s="67">
        <v>1317633</v>
      </c>
      <c r="AB54" s="5">
        <v>3</v>
      </c>
      <c r="AC54" s="5">
        <f t="shared" si="36"/>
        <v>77966.97</v>
      </c>
      <c r="AD54" s="68">
        <v>2598899</v>
      </c>
      <c r="AE54" s="5">
        <v>3.1</v>
      </c>
      <c r="AF54" s="5">
        <f t="shared" si="37"/>
        <v>39719.245999999999</v>
      </c>
      <c r="AG54" s="69">
        <v>1281266</v>
      </c>
      <c r="AH54" s="5">
        <v>2.4</v>
      </c>
      <c r="AI54" s="5">
        <f t="shared" si="38"/>
        <v>31623.191999999995</v>
      </c>
      <c r="AJ54" s="67">
        <v>1317633</v>
      </c>
    </row>
    <row r="55" spans="1:36" x14ac:dyDescent="0.25">
      <c r="A55" s="3" t="s">
        <v>82</v>
      </c>
      <c r="B55" s="17">
        <v>156</v>
      </c>
      <c r="C55" s="17" t="s">
        <v>405</v>
      </c>
      <c r="D55" s="17" t="s">
        <v>406</v>
      </c>
      <c r="E55" s="17">
        <v>3</v>
      </c>
      <c r="F55" s="68">
        <v>772049</v>
      </c>
      <c r="G55" s="67">
        <v>395145</v>
      </c>
      <c r="H55" s="69">
        <v>376904</v>
      </c>
      <c r="I55" s="31"/>
      <c r="J55" s="5">
        <v>71.7</v>
      </c>
      <c r="K55" s="5">
        <f t="shared" si="30"/>
        <v>553559.13300000003</v>
      </c>
      <c r="L55" s="68">
        <v>772049</v>
      </c>
      <c r="M55" s="5">
        <v>69.2</v>
      </c>
      <c r="N55" s="5">
        <f t="shared" si="31"/>
        <v>260817.568</v>
      </c>
      <c r="O55" s="69">
        <v>376904</v>
      </c>
      <c r="P55" s="5">
        <v>82.8</v>
      </c>
      <c r="Q55" s="5">
        <f t="shared" si="32"/>
        <v>327180.06</v>
      </c>
      <c r="R55" s="67">
        <v>395145</v>
      </c>
      <c r="S55" s="5">
        <v>24</v>
      </c>
      <c r="T55" s="5">
        <f t="shared" si="33"/>
        <v>185291.76</v>
      </c>
      <c r="U55" s="68">
        <v>772049</v>
      </c>
      <c r="V55" s="5">
        <v>23.3</v>
      </c>
      <c r="W55" s="5">
        <f t="shared" si="34"/>
        <v>87818.632000000012</v>
      </c>
      <c r="X55" s="69">
        <v>376904</v>
      </c>
      <c r="Y55" s="5">
        <v>25.8</v>
      </c>
      <c r="Z55" s="5">
        <f t="shared" si="35"/>
        <v>101947.41</v>
      </c>
      <c r="AA55" s="67">
        <v>395145</v>
      </c>
      <c r="AB55" s="5">
        <v>5.8</v>
      </c>
      <c r="AC55" s="5">
        <f t="shared" si="36"/>
        <v>44778.842000000004</v>
      </c>
      <c r="AD55" s="68">
        <v>772049</v>
      </c>
      <c r="AE55" s="5">
        <v>4.0999999999999996</v>
      </c>
      <c r="AF55" s="5">
        <f t="shared" si="37"/>
        <v>15453.063999999998</v>
      </c>
      <c r="AG55" s="69">
        <v>376904</v>
      </c>
      <c r="AH55" s="5">
        <v>9.6999999999999993</v>
      </c>
      <c r="AI55" s="5">
        <f t="shared" si="38"/>
        <v>38329.064999999995</v>
      </c>
      <c r="AJ55" s="67">
        <v>395145</v>
      </c>
    </row>
    <row r="56" spans="1:36" x14ac:dyDescent="0.25">
      <c r="A56" s="88" t="s">
        <v>575</v>
      </c>
      <c r="B56" s="87">
        <v>255</v>
      </c>
      <c r="C56" s="87">
        <v>236</v>
      </c>
      <c r="D56" s="87">
        <v>18</v>
      </c>
      <c r="E56" s="87">
        <v>1</v>
      </c>
      <c r="F56" s="89">
        <v>1455275</v>
      </c>
      <c r="G56" s="67">
        <v>743922</v>
      </c>
      <c r="H56" s="69">
        <v>711353</v>
      </c>
      <c r="I56" s="31"/>
      <c r="J56" s="5">
        <v>50.9</v>
      </c>
      <c r="K56" s="5">
        <f t="shared" si="30"/>
        <v>740734.97499999998</v>
      </c>
      <c r="L56" s="89">
        <v>1455275</v>
      </c>
      <c r="M56" s="5">
        <v>52.1</v>
      </c>
      <c r="N56" s="5">
        <f t="shared" si="31"/>
        <v>370614.91300000006</v>
      </c>
      <c r="O56" s="69">
        <v>711353</v>
      </c>
      <c r="P56" s="5">
        <v>46.9</v>
      </c>
      <c r="Q56" s="5">
        <f t="shared" si="32"/>
        <v>348899.41799999995</v>
      </c>
      <c r="R56" s="67">
        <v>743922</v>
      </c>
      <c r="S56" s="5">
        <v>20.9</v>
      </c>
      <c r="T56" s="5">
        <f t="shared" si="33"/>
        <v>304152.47499999998</v>
      </c>
      <c r="U56" s="89">
        <v>1455275</v>
      </c>
      <c r="V56" s="5">
        <v>19.600000000000001</v>
      </c>
      <c r="W56" s="5">
        <f t="shared" si="34"/>
        <v>139425.18799999999</v>
      </c>
      <c r="X56" s="69">
        <v>711353</v>
      </c>
      <c r="Y56" s="5">
        <v>25</v>
      </c>
      <c r="Z56" s="5">
        <f t="shared" si="35"/>
        <v>185980.5</v>
      </c>
      <c r="AA56" s="67">
        <v>743922</v>
      </c>
      <c r="AB56" s="5">
        <v>7.4</v>
      </c>
      <c r="AC56" s="5">
        <f t="shared" si="36"/>
        <v>107690.35</v>
      </c>
      <c r="AD56" s="89">
        <v>1455275</v>
      </c>
      <c r="AE56" s="5">
        <v>6.9</v>
      </c>
      <c r="AF56" s="5">
        <f t="shared" si="37"/>
        <v>49083.357000000004</v>
      </c>
      <c r="AG56" s="69">
        <v>711353</v>
      </c>
      <c r="AH56" s="5">
        <v>9.4</v>
      </c>
      <c r="AI56" s="5">
        <f t="shared" si="38"/>
        <v>69928.668000000005</v>
      </c>
      <c r="AJ56" s="67">
        <v>743922</v>
      </c>
    </row>
    <row r="57" spans="1:36" x14ac:dyDescent="0.25">
      <c r="A57" s="3" t="s">
        <v>84</v>
      </c>
      <c r="B57" s="17">
        <v>211</v>
      </c>
      <c r="C57" s="17" t="s">
        <v>407</v>
      </c>
      <c r="D57" s="17" t="s">
        <v>408</v>
      </c>
      <c r="E57" s="17"/>
      <c r="F57" s="68">
        <v>532995</v>
      </c>
      <c r="G57" s="67">
        <v>262611</v>
      </c>
      <c r="H57" s="69">
        <v>270384</v>
      </c>
      <c r="I57" s="31"/>
      <c r="J57" s="5">
        <v>54.8</v>
      </c>
      <c r="K57" s="5">
        <f t="shared" si="30"/>
        <v>292081.26</v>
      </c>
      <c r="L57" s="68">
        <v>532995</v>
      </c>
      <c r="M57" s="5">
        <v>54.6</v>
      </c>
      <c r="N57" s="5">
        <f t="shared" si="31"/>
        <v>147629.66399999999</v>
      </c>
      <c r="O57" s="69">
        <v>270384</v>
      </c>
      <c r="P57" s="5"/>
      <c r="Q57" s="5"/>
      <c r="R57" s="67"/>
      <c r="S57" s="5">
        <v>5.0999999999999996</v>
      </c>
      <c r="T57" s="5">
        <f t="shared" si="33"/>
        <v>27182.744999999999</v>
      </c>
      <c r="U57" s="68">
        <v>532995</v>
      </c>
      <c r="V57" s="5">
        <v>5.3</v>
      </c>
      <c r="W57" s="5">
        <f t="shared" si="34"/>
        <v>14330.351999999999</v>
      </c>
      <c r="X57" s="69">
        <v>270384</v>
      </c>
      <c r="Y57" s="5"/>
      <c r="Z57" s="5"/>
      <c r="AA57" s="67"/>
      <c r="AB57" s="5">
        <v>2.1</v>
      </c>
      <c r="AC57" s="5">
        <f t="shared" si="36"/>
        <v>11192.895</v>
      </c>
      <c r="AD57" s="68">
        <v>532995</v>
      </c>
      <c r="AE57" s="5">
        <v>1.8</v>
      </c>
      <c r="AF57" s="5">
        <f t="shared" si="37"/>
        <v>4866.9120000000003</v>
      </c>
      <c r="AG57" s="69">
        <v>270384</v>
      </c>
      <c r="AH57" s="5"/>
      <c r="AI57" s="5">
        <f t="shared" si="38"/>
        <v>0</v>
      </c>
      <c r="AJ57" s="67">
        <v>262611</v>
      </c>
    </row>
    <row r="58" spans="1:36" x14ac:dyDescent="0.25">
      <c r="A58" s="3" t="s">
        <v>86</v>
      </c>
      <c r="B58" s="17">
        <v>292</v>
      </c>
      <c r="C58" s="17" t="s">
        <v>409</v>
      </c>
      <c r="D58" s="17" t="s">
        <v>410</v>
      </c>
      <c r="E58" s="17"/>
      <c r="F58" s="68">
        <v>550283</v>
      </c>
      <c r="G58" s="67">
        <v>280801</v>
      </c>
      <c r="H58" s="69">
        <v>269482</v>
      </c>
      <c r="I58" s="31"/>
      <c r="J58" s="5">
        <v>45</v>
      </c>
      <c r="K58" s="5">
        <f t="shared" si="30"/>
        <v>247627.35</v>
      </c>
      <c r="L58" s="68">
        <v>550283</v>
      </c>
      <c r="M58" s="5">
        <v>43.2</v>
      </c>
      <c r="N58" s="5">
        <f t="shared" si="31"/>
        <v>116416.224</v>
      </c>
      <c r="O58" s="69">
        <v>269482</v>
      </c>
      <c r="P58" s="5">
        <v>59.4</v>
      </c>
      <c r="Q58" s="5">
        <f t="shared" si="32"/>
        <v>166795.79399999999</v>
      </c>
      <c r="R58" s="67">
        <v>280801</v>
      </c>
      <c r="S58" s="5">
        <v>3.4</v>
      </c>
      <c r="T58" s="5">
        <f t="shared" si="33"/>
        <v>18709.621999999999</v>
      </c>
      <c r="U58" s="68">
        <v>550283</v>
      </c>
      <c r="V58" s="5">
        <v>3.5</v>
      </c>
      <c r="W58" s="5">
        <f t="shared" si="34"/>
        <v>9431.8700000000008</v>
      </c>
      <c r="X58" s="69">
        <v>269482</v>
      </c>
      <c r="Y58" s="5">
        <v>3.2</v>
      </c>
      <c r="Z58" s="5">
        <f t="shared" si="35"/>
        <v>8985.6320000000014</v>
      </c>
      <c r="AA58" s="67">
        <v>280801</v>
      </c>
      <c r="AB58" s="5">
        <v>2.2000000000000002</v>
      </c>
      <c r="AC58" s="5">
        <f t="shared" si="36"/>
        <v>12106.226000000001</v>
      </c>
      <c r="AD58" s="68">
        <v>550283</v>
      </c>
      <c r="AE58" s="5">
        <v>2.5</v>
      </c>
      <c r="AF58" s="5">
        <f t="shared" si="37"/>
        <v>6737.05</v>
      </c>
      <c r="AG58" s="69">
        <v>269482</v>
      </c>
      <c r="AH58" s="5">
        <v>0</v>
      </c>
      <c r="AI58" s="5">
        <f t="shared" si="38"/>
        <v>0</v>
      </c>
      <c r="AJ58" s="67">
        <v>280801</v>
      </c>
    </row>
    <row r="59" spans="1:36" ht="14.25" customHeight="1" x14ac:dyDescent="0.25">
      <c r="A59" s="3" t="s">
        <v>87</v>
      </c>
      <c r="B59" s="17">
        <v>1238</v>
      </c>
      <c r="C59" s="17" t="s">
        <v>411</v>
      </c>
      <c r="D59" s="17" t="s">
        <v>412</v>
      </c>
      <c r="E59" s="17">
        <v>21</v>
      </c>
      <c r="F59" s="68">
        <v>4789280</v>
      </c>
      <c r="G59" s="67">
        <v>2366949</v>
      </c>
      <c r="H59" s="69">
        <v>2422331</v>
      </c>
      <c r="I59" s="31"/>
      <c r="J59" s="5">
        <v>79.3</v>
      </c>
      <c r="K59" s="5">
        <f t="shared" si="30"/>
        <v>3797899.04</v>
      </c>
      <c r="L59" s="68">
        <v>4789280</v>
      </c>
      <c r="M59" s="5">
        <v>76.599999999999994</v>
      </c>
      <c r="N59" s="5">
        <f t="shared" si="31"/>
        <v>1855505.5459999999</v>
      </c>
      <c r="O59" s="69">
        <v>2422331</v>
      </c>
      <c r="P59" s="5">
        <v>92.4</v>
      </c>
      <c r="Q59" s="5">
        <f t="shared" si="32"/>
        <v>2187060.8760000002</v>
      </c>
      <c r="R59" s="67">
        <v>2366949</v>
      </c>
      <c r="S59" s="5">
        <v>25</v>
      </c>
      <c r="T59" s="5">
        <f t="shared" si="33"/>
        <v>1197320</v>
      </c>
      <c r="U59" s="68">
        <v>4789280</v>
      </c>
      <c r="V59" s="5">
        <v>22</v>
      </c>
      <c r="W59" s="5">
        <f t="shared" si="34"/>
        <v>532912.81999999995</v>
      </c>
      <c r="X59" s="69">
        <v>2422331</v>
      </c>
      <c r="Y59" s="5">
        <v>42</v>
      </c>
      <c r="Z59" s="5">
        <f t="shared" si="35"/>
        <v>994118.58</v>
      </c>
      <c r="AA59" s="67">
        <v>2366949</v>
      </c>
      <c r="AB59" s="5">
        <v>4.7</v>
      </c>
      <c r="AC59" s="5">
        <f t="shared" si="36"/>
        <v>225096.16</v>
      </c>
      <c r="AD59" s="68">
        <v>4789280</v>
      </c>
      <c r="AE59" s="5">
        <v>3.9</v>
      </c>
      <c r="AF59" s="5">
        <f t="shared" si="37"/>
        <v>94470.909</v>
      </c>
      <c r="AG59" s="69">
        <v>2422331</v>
      </c>
      <c r="AH59" s="5">
        <v>7.4</v>
      </c>
      <c r="AI59" s="5">
        <f t="shared" si="38"/>
        <v>175154.22600000002</v>
      </c>
      <c r="AJ59" s="67">
        <v>2366949</v>
      </c>
    </row>
    <row r="60" spans="1:36" s="135" customFormat="1" x14ac:dyDescent="0.25">
      <c r="A60" s="88" t="s">
        <v>101</v>
      </c>
      <c r="B60" s="87">
        <v>30</v>
      </c>
      <c r="C60" s="87" t="s">
        <v>413</v>
      </c>
      <c r="D60" s="87" t="s">
        <v>414</v>
      </c>
      <c r="E60" s="87"/>
      <c r="F60" s="89">
        <v>27147</v>
      </c>
      <c r="G60" s="136">
        <v>13316</v>
      </c>
      <c r="H60" s="137">
        <v>13831</v>
      </c>
      <c r="I60" s="139"/>
      <c r="J60" s="29">
        <v>33.299999999999997</v>
      </c>
      <c r="K60" s="29">
        <f t="shared" si="30"/>
        <v>9039.9509999999991</v>
      </c>
      <c r="L60" s="89">
        <v>27147</v>
      </c>
      <c r="M60" s="29">
        <v>34.5</v>
      </c>
      <c r="N60" s="29">
        <f t="shared" si="31"/>
        <v>4771.6949999999997</v>
      </c>
      <c r="O60" s="137">
        <v>13831</v>
      </c>
      <c r="P60" s="29"/>
      <c r="Q60" s="29"/>
      <c r="R60" s="136"/>
      <c r="S60" s="29">
        <v>0</v>
      </c>
      <c r="T60" s="29">
        <f t="shared" si="33"/>
        <v>0</v>
      </c>
      <c r="U60" s="89">
        <v>27147</v>
      </c>
      <c r="V60" s="29">
        <v>0</v>
      </c>
      <c r="W60" s="29">
        <f t="shared" si="34"/>
        <v>0</v>
      </c>
      <c r="X60" s="137">
        <v>13831</v>
      </c>
      <c r="Y60" s="29"/>
      <c r="Z60" s="29"/>
      <c r="AA60" s="136"/>
      <c r="AB60" s="29">
        <v>0</v>
      </c>
      <c r="AC60" s="29">
        <f t="shared" si="36"/>
        <v>0</v>
      </c>
      <c r="AD60" s="89">
        <v>27147</v>
      </c>
      <c r="AE60" s="29">
        <v>0</v>
      </c>
      <c r="AF60" s="29">
        <f t="shared" si="37"/>
        <v>0</v>
      </c>
      <c r="AG60" s="137">
        <v>13831</v>
      </c>
      <c r="AH60" s="29">
        <v>0</v>
      </c>
      <c r="AI60" s="29">
        <f t="shared" si="38"/>
        <v>0</v>
      </c>
      <c r="AJ60" s="136">
        <v>13316</v>
      </c>
    </row>
    <row r="61" spans="1:36" x14ac:dyDescent="0.25">
      <c r="A61" s="3" t="s">
        <v>88</v>
      </c>
      <c r="B61" s="17">
        <v>70</v>
      </c>
      <c r="C61" s="17" t="s">
        <v>415</v>
      </c>
      <c r="D61" s="17" t="s">
        <v>416</v>
      </c>
      <c r="E61" s="17"/>
      <c r="F61" s="68">
        <v>102113</v>
      </c>
      <c r="G61" s="67">
        <v>52370</v>
      </c>
      <c r="H61" s="69">
        <v>49743</v>
      </c>
      <c r="I61" s="37"/>
      <c r="J61" s="5">
        <v>68.599999999999994</v>
      </c>
      <c r="K61" s="5">
        <f t="shared" si="30"/>
        <v>70049.517999999996</v>
      </c>
      <c r="L61" s="68">
        <v>102113</v>
      </c>
      <c r="M61" s="5">
        <v>67.900000000000006</v>
      </c>
      <c r="N61" s="5">
        <f t="shared" si="31"/>
        <v>33775.497000000003</v>
      </c>
      <c r="O61" s="69">
        <v>49743</v>
      </c>
      <c r="P61" s="5">
        <v>72.599999999999994</v>
      </c>
      <c r="Q61" s="5">
        <f t="shared" si="32"/>
        <v>38020.619999999995</v>
      </c>
      <c r="R61" s="67">
        <v>52370</v>
      </c>
      <c r="S61" s="5">
        <v>17.399999999999999</v>
      </c>
      <c r="T61" s="5">
        <f t="shared" si="33"/>
        <v>17767.662</v>
      </c>
      <c r="U61" s="68">
        <v>102113</v>
      </c>
      <c r="V61" s="5">
        <v>15.5</v>
      </c>
      <c r="W61" s="5">
        <f t="shared" si="34"/>
        <v>7710.165</v>
      </c>
      <c r="X61" s="69">
        <v>49743</v>
      </c>
      <c r="Y61" s="5">
        <v>27.4</v>
      </c>
      <c r="Z61" s="5">
        <f t="shared" si="35"/>
        <v>14349.38</v>
      </c>
      <c r="AA61" s="67">
        <v>52370</v>
      </c>
      <c r="AB61" s="5">
        <v>14.6</v>
      </c>
      <c r="AC61" s="5">
        <f t="shared" si="36"/>
        <v>14908.498</v>
      </c>
      <c r="AD61" s="68">
        <v>102113</v>
      </c>
      <c r="AE61" s="5">
        <v>13.9</v>
      </c>
      <c r="AF61" s="5">
        <f t="shared" si="37"/>
        <v>6914.277000000001</v>
      </c>
      <c r="AG61" s="69">
        <v>49743</v>
      </c>
      <c r="AH61" s="5">
        <v>18.399999999999999</v>
      </c>
      <c r="AI61" s="5">
        <f t="shared" si="38"/>
        <v>9636.0799999999981</v>
      </c>
      <c r="AJ61" s="67">
        <v>52370</v>
      </c>
    </row>
    <row r="62" spans="1:36" x14ac:dyDescent="0.25">
      <c r="A62" s="3" t="s">
        <v>102</v>
      </c>
      <c r="B62" s="17">
        <v>352</v>
      </c>
      <c r="C62" s="17" t="s">
        <v>417</v>
      </c>
      <c r="D62" s="17" t="s">
        <v>418</v>
      </c>
      <c r="E62" s="17">
        <v>1</v>
      </c>
      <c r="F62" s="68">
        <v>244189</v>
      </c>
      <c r="G62" s="67">
        <v>125639</v>
      </c>
      <c r="H62" s="69">
        <v>118550</v>
      </c>
      <c r="I62" s="31"/>
      <c r="J62" s="5">
        <v>52.2</v>
      </c>
      <c r="K62" s="5">
        <f t="shared" si="30"/>
        <v>127466.65800000001</v>
      </c>
      <c r="L62" s="68">
        <v>244189</v>
      </c>
      <c r="M62" s="5">
        <v>50.7</v>
      </c>
      <c r="N62" s="5">
        <f t="shared" si="31"/>
        <v>60104.85</v>
      </c>
      <c r="O62" s="69">
        <v>118550</v>
      </c>
      <c r="P62" s="5">
        <v>66.599999999999994</v>
      </c>
      <c r="Q62" s="5">
        <f t="shared" si="32"/>
        <v>83675.573999999993</v>
      </c>
      <c r="R62" s="67">
        <v>125639</v>
      </c>
      <c r="S62" s="5">
        <v>5.7</v>
      </c>
      <c r="T62" s="5">
        <f t="shared" si="33"/>
        <v>13918.773000000001</v>
      </c>
      <c r="U62" s="68">
        <v>244189</v>
      </c>
      <c r="V62" s="5">
        <v>4.8</v>
      </c>
      <c r="W62" s="5">
        <f t="shared" si="34"/>
        <v>5690.4</v>
      </c>
      <c r="X62" s="69">
        <v>118550</v>
      </c>
      <c r="Y62" s="5">
        <v>16.100000000000001</v>
      </c>
      <c r="Z62" s="5">
        <f t="shared" si="35"/>
        <v>20227.879000000001</v>
      </c>
      <c r="AA62" s="67">
        <v>125639</v>
      </c>
      <c r="AB62" s="5">
        <v>1.1000000000000001</v>
      </c>
      <c r="AC62" s="5">
        <f t="shared" si="36"/>
        <v>2686.0790000000002</v>
      </c>
      <c r="AD62" s="68">
        <v>244189</v>
      </c>
      <c r="AE62" s="5">
        <v>1</v>
      </c>
      <c r="AF62" s="5">
        <f t="shared" si="37"/>
        <v>1185.5</v>
      </c>
      <c r="AG62" s="69">
        <v>118550</v>
      </c>
      <c r="AH62" s="5">
        <v>3</v>
      </c>
      <c r="AI62" s="5">
        <f t="shared" si="38"/>
        <v>3769.17</v>
      </c>
      <c r="AJ62" s="67">
        <v>125639</v>
      </c>
    </row>
    <row r="63" spans="1:36" x14ac:dyDescent="0.25">
      <c r="A63" s="3" t="s">
        <v>103</v>
      </c>
      <c r="B63" s="17">
        <v>194</v>
      </c>
      <c r="C63" s="17" t="s">
        <v>419</v>
      </c>
      <c r="D63" s="17" t="s">
        <v>420</v>
      </c>
      <c r="E63" s="17">
        <v>2</v>
      </c>
      <c r="F63" s="68">
        <v>478308</v>
      </c>
      <c r="G63" s="67">
        <v>239530</v>
      </c>
      <c r="H63" s="69">
        <v>238778</v>
      </c>
      <c r="I63" s="31"/>
      <c r="J63" s="5">
        <v>84.2</v>
      </c>
      <c r="K63" s="5">
        <f t="shared" si="30"/>
        <v>402735.33600000001</v>
      </c>
      <c r="L63" s="68">
        <v>478308</v>
      </c>
      <c r="M63" s="5">
        <v>87.2</v>
      </c>
      <c r="N63" s="5">
        <f t="shared" si="31"/>
        <v>208214.41600000003</v>
      </c>
      <c r="O63" s="69">
        <v>238778</v>
      </c>
      <c r="P63" s="5">
        <v>63.9</v>
      </c>
      <c r="Q63" s="5">
        <f t="shared" si="32"/>
        <v>153059.67000000001</v>
      </c>
      <c r="R63" s="67">
        <v>239530</v>
      </c>
      <c r="S63" s="5">
        <v>41.9</v>
      </c>
      <c r="T63" s="5">
        <f t="shared" si="33"/>
        <v>200411.052</v>
      </c>
      <c r="U63" s="68">
        <v>478308</v>
      </c>
      <c r="V63" s="5">
        <v>44.7</v>
      </c>
      <c r="W63" s="5">
        <f t="shared" si="34"/>
        <v>106733.76600000002</v>
      </c>
      <c r="X63" s="69">
        <v>238778</v>
      </c>
      <c r="Y63" s="5">
        <v>23.9</v>
      </c>
      <c r="Z63" s="5">
        <f t="shared" si="35"/>
        <v>57247.67</v>
      </c>
      <c r="AA63" s="67">
        <v>239530</v>
      </c>
      <c r="AB63" s="5">
        <v>6.9</v>
      </c>
      <c r="AC63" s="5">
        <f t="shared" si="36"/>
        <v>33003.252</v>
      </c>
      <c r="AD63" s="68">
        <v>478308</v>
      </c>
      <c r="AE63" s="5">
        <v>8</v>
      </c>
      <c r="AF63" s="5">
        <f t="shared" si="37"/>
        <v>19102.240000000002</v>
      </c>
      <c r="AG63" s="69">
        <v>238778</v>
      </c>
      <c r="AH63" s="5">
        <v>0</v>
      </c>
      <c r="AI63" s="5">
        <f t="shared" si="38"/>
        <v>0</v>
      </c>
      <c r="AJ63" s="67">
        <v>239530</v>
      </c>
    </row>
    <row r="64" spans="1:36" x14ac:dyDescent="0.25">
      <c r="A64" s="3" t="s">
        <v>89</v>
      </c>
      <c r="B64" s="17">
        <v>435</v>
      </c>
      <c r="C64" s="17" t="s">
        <v>422</v>
      </c>
      <c r="D64" s="17" t="s">
        <v>421</v>
      </c>
      <c r="E64" s="17">
        <v>5</v>
      </c>
      <c r="F64" s="68">
        <v>4685782</v>
      </c>
      <c r="G64" s="67">
        <v>2338265</v>
      </c>
      <c r="H64" s="69">
        <v>2347517</v>
      </c>
      <c r="I64" s="31"/>
      <c r="J64" s="5">
        <v>40</v>
      </c>
      <c r="K64" s="5">
        <f t="shared" si="30"/>
        <v>1874312.8</v>
      </c>
      <c r="L64" s="68">
        <v>4685782</v>
      </c>
      <c r="M64" s="5">
        <v>37.1</v>
      </c>
      <c r="N64" s="5">
        <f t="shared" si="31"/>
        <v>870928.80700000003</v>
      </c>
      <c r="O64" s="69">
        <v>2347517</v>
      </c>
      <c r="P64" s="5">
        <v>55.9</v>
      </c>
      <c r="Q64" s="5">
        <f t="shared" si="32"/>
        <v>1307090.135</v>
      </c>
      <c r="R64" s="67">
        <v>2338265</v>
      </c>
      <c r="S64" s="5">
        <v>8.6</v>
      </c>
      <c r="T64" s="5">
        <f t="shared" si="33"/>
        <v>402977.25199999998</v>
      </c>
      <c r="U64" s="68">
        <v>4685782</v>
      </c>
      <c r="V64" s="5">
        <v>6.4</v>
      </c>
      <c r="W64" s="5">
        <f t="shared" si="34"/>
        <v>150241.08800000002</v>
      </c>
      <c r="X64" s="69">
        <v>2347517</v>
      </c>
      <c r="Y64" s="5">
        <v>21.1</v>
      </c>
      <c r="Z64" s="5">
        <f t="shared" si="35"/>
        <v>493373.91499999998</v>
      </c>
      <c r="AA64" s="67">
        <v>2338265</v>
      </c>
      <c r="AB64" s="5">
        <v>6.2</v>
      </c>
      <c r="AC64" s="5">
        <f t="shared" si="36"/>
        <v>290518.484</v>
      </c>
      <c r="AD64" s="68">
        <v>4685782</v>
      </c>
      <c r="AE64" s="5">
        <v>5.4</v>
      </c>
      <c r="AF64" s="5">
        <f t="shared" si="37"/>
        <v>126765.91800000001</v>
      </c>
      <c r="AG64" s="69">
        <v>2347517</v>
      </c>
      <c r="AH64" s="5">
        <v>8.3000000000000007</v>
      </c>
      <c r="AI64" s="5">
        <f t="shared" si="38"/>
        <v>194075.995</v>
      </c>
      <c r="AJ64" s="67">
        <v>2338265</v>
      </c>
    </row>
    <row r="65" spans="1:36" s="106" customFormat="1" x14ac:dyDescent="0.25">
      <c r="A65" s="102"/>
      <c r="B65" s="103"/>
      <c r="C65" s="103"/>
      <c r="D65" s="103"/>
      <c r="E65" s="103"/>
      <c r="F65" s="107"/>
      <c r="G65" s="108"/>
      <c r="H65" s="109"/>
      <c r="I65" s="104" t="s">
        <v>0</v>
      </c>
      <c r="J65" s="105">
        <f t="shared" ref="J65:AJ65" si="39">SUM(J49:J64)</f>
        <v>967.59999999999991</v>
      </c>
      <c r="K65" s="105">
        <f t="shared" si="39"/>
        <v>33149351.010000005</v>
      </c>
      <c r="L65" s="105">
        <f t="shared" si="39"/>
        <v>59120650</v>
      </c>
      <c r="M65" s="105">
        <f t="shared" si="39"/>
        <v>948.00000000000011</v>
      </c>
      <c r="N65" s="105">
        <f t="shared" si="39"/>
        <v>16061043.323000001</v>
      </c>
      <c r="O65" s="105">
        <f t="shared" si="39"/>
        <v>29365181</v>
      </c>
      <c r="P65" s="105">
        <f t="shared" si="39"/>
        <v>857.2</v>
      </c>
      <c r="Q65" s="105">
        <f t="shared" si="39"/>
        <v>18853375.112000003</v>
      </c>
      <c r="R65" s="105">
        <f t="shared" si="39"/>
        <v>29429813</v>
      </c>
      <c r="S65" s="105">
        <f t="shared" si="39"/>
        <v>281.2</v>
      </c>
      <c r="T65" s="105">
        <f t="shared" si="39"/>
        <v>8994294.493999999</v>
      </c>
      <c r="U65" s="105">
        <f t="shared" si="39"/>
        <v>59120650</v>
      </c>
      <c r="V65" s="105">
        <f t="shared" si="39"/>
        <v>268.10000000000002</v>
      </c>
      <c r="W65" s="105">
        <f t="shared" si="39"/>
        <v>4205249.068</v>
      </c>
      <c r="X65" s="105">
        <f t="shared" si="39"/>
        <v>29365181</v>
      </c>
      <c r="Y65" s="105">
        <f t="shared" si="39"/>
        <v>310.89999999999998</v>
      </c>
      <c r="Z65" s="110">
        <f t="shared" si="39"/>
        <v>5897711.1040000003</v>
      </c>
      <c r="AA65" s="110">
        <f t="shared" si="39"/>
        <v>29429813</v>
      </c>
      <c r="AB65" s="110">
        <f t="shared" si="39"/>
        <v>83.7</v>
      </c>
      <c r="AC65" s="110">
        <f t="shared" si="39"/>
        <v>3588425.5480000009</v>
      </c>
      <c r="AD65" s="110">
        <f t="shared" si="39"/>
        <v>59120650</v>
      </c>
      <c r="AE65" s="111">
        <f t="shared" si="39"/>
        <v>82.800000000000011</v>
      </c>
      <c r="AF65" s="112">
        <f t="shared" si="39"/>
        <v>1852675.4350000003</v>
      </c>
      <c r="AG65" s="112">
        <f t="shared" si="39"/>
        <v>29365181</v>
      </c>
      <c r="AH65" s="112">
        <f t="shared" si="39"/>
        <v>79.499999999999986</v>
      </c>
      <c r="AI65" s="112">
        <f t="shared" si="39"/>
        <v>1424996.0690000001</v>
      </c>
      <c r="AJ65" s="112">
        <f t="shared" si="39"/>
        <v>29755469</v>
      </c>
    </row>
    <row r="66" spans="1:36" x14ac:dyDescent="0.25">
      <c r="A66" s="3"/>
      <c r="B66" s="17"/>
      <c r="C66" s="17"/>
      <c r="D66" s="17"/>
      <c r="E66" s="17"/>
      <c r="F66" s="51"/>
      <c r="G66" s="67"/>
      <c r="H66" s="69"/>
      <c r="I66" s="28" t="s">
        <v>536</v>
      </c>
      <c r="J66" s="11">
        <f>AVERAGE(J49:J64)</f>
        <v>60.474999999999994</v>
      </c>
      <c r="K66" s="5"/>
      <c r="L66" s="5"/>
      <c r="M66" s="11">
        <f>AVERAGE(M49:M64)</f>
        <v>59.250000000000007</v>
      </c>
      <c r="N66" s="5"/>
      <c r="O66" s="5"/>
      <c r="P66" s="11">
        <f>AVERAGE(P49:P64)</f>
        <v>71.433333333333337</v>
      </c>
      <c r="Q66" s="5"/>
      <c r="R66" s="5"/>
      <c r="S66" s="11">
        <f>AVERAGE(S49:S64)</f>
        <v>17.574999999999999</v>
      </c>
      <c r="T66" s="5"/>
      <c r="U66" s="5"/>
      <c r="V66" s="11">
        <f>AVERAGE(V49:V64)</f>
        <v>16.756250000000001</v>
      </c>
      <c r="W66" s="5"/>
      <c r="X66" s="5"/>
      <c r="Y66" s="11">
        <f>AVERAGE(Y49:Y64)</f>
        <v>25.908333333333331</v>
      </c>
      <c r="Z66" s="20"/>
      <c r="AA66" s="20"/>
      <c r="AB66" s="21">
        <f>AVERAGE(AB49:AB64)</f>
        <v>5.2312500000000002</v>
      </c>
      <c r="AC66" s="20"/>
      <c r="AD66" s="20"/>
      <c r="AE66" s="22">
        <f>AVERAGE(AE49:AE64)</f>
        <v>5.1750000000000007</v>
      </c>
      <c r="AF66" s="10"/>
      <c r="AG66" s="10"/>
      <c r="AH66" s="12">
        <f>AVERAGE(AH49:AH64)</f>
        <v>6.1153846153846141</v>
      </c>
      <c r="AI66" s="10"/>
      <c r="AJ66" s="10"/>
    </row>
    <row r="67" spans="1:36" x14ac:dyDescent="0.25">
      <c r="A67" s="3"/>
      <c r="B67" s="17"/>
      <c r="C67" s="17"/>
      <c r="D67" s="17"/>
      <c r="E67" s="17"/>
      <c r="F67" s="51"/>
      <c r="G67" s="67"/>
      <c r="H67" s="69"/>
      <c r="I67" s="28" t="s">
        <v>537</v>
      </c>
      <c r="J67" s="65">
        <f>SUM((K65/L65)*100)</f>
        <v>56.070680904218747</v>
      </c>
      <c r="K67" s="5"/>
      <c r="L67" s="5"/>
      <c r="M67" s="65">
        <f>SUM((N65/O65)*100)</f>
        <v>54.694174447622167</v>
      </c>
      <c r="N67" s="5"/>
      <c r="O67" s="5"/>
      <c r="P67" s="65">
        <f>SUM((Q65/R65)*100)</f>
        <v>64.062164146268969</v>
      </c>
      <c r="Q67" s="5"/>
      <c r="R67" s="5"/>
      <c r="S67" s="65">
        <f>SUM((T65/U65)*100)</f>
        <v>15.213456709288547</v>
      </c>
      <c r="T67" s="5"/>
      <c r="U67" s="5"/>
      <c r="V67" s="65">
        <f>SUM((W65/X65)*100)</f>
        <v>14.320528342733525</v>
      </c>
      <c r="W67" s="5"/>
      <c r="X67" s="5"/>
      <c r="Y67" s="65">
        <f>SUM((Z65/AA65)*100)</f>
        <v>20.039920416755621</v>
      </c>
      <c r="Z67" s="20"/>
      <c r="AA67" s="20"/>
      <c r="AB67" s="79">
        <f>SUM((AC65/AD65)*100)</f>
        <v>6.0696652489443208</v>
      </c>
      <c r="AC67" s="20"/>
      <c r="AD67" s="20"/>
      <c r="AE67" s="78">
        <f>SUM((AF65/AG65)*100)</f>
        <v>6.3090891045418731</v>
      </c>
      <c r="AF67" s="10"/>
      <c r="AG67" s="10"/>
      <c r="AH67" s="77">
        <f>SUM((AI65/AJ65)*100)</f>
        <v>4.7890223777013912</v>
      </c>
      <c r="AI67" s="10"/>
      <c r="AJ67" s="10"/>
    </row>
    <row r="68" spans="1:36" x14ac:dyDescent="0.25">
      <c r="A68" s="4" t="s">
        <v>90</v>
      </c>
      <c r="B68" s="19"/>
      <c r="C68" s="19"/>
      <c r="D68" s="19"/>
      <c r="E68" s="19"/>
      <c r="F68" s="40"/>
      <c r="G68" s="71"/>
      <c r="H68" s="74"/>
      <c r="I68" s="5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23"/>
      <c r="AA68" s="23"/>
      <c r="AB68" s="23"/>
      <c r="AC68" s="23"/>
      <c r="AD68" s="23"/>
      <c r="AE68" s="24"/>
      <c r="AF68" s="25"/>
      <c r="AG68" s="25"/>
      <c r="AH68" s="26"/>
      <c r="AI68" s="26"/>
      <c r="AJ68" s="25"/>
    </row>
    <row r="69" spans="1:36" x14ac:dyDescent="0.25">
      <c r="A69" s="59" t="s">
        <v>104</v>
      </c>
      <c r="B69" s="60">
        <v>947</v>
      </c>
      <c r="C69" s="60">
        <v>875</v>
      </c>
      <c r="D69" s="60">
        <v>71</v>
      </c>
      <c r="E69" s="5">
        <v>1</v>
      </c>
      <c r="F69" s="83">
        <v>25406505</v>
      </c>
      <c r="G69" s="84">
        <v>11721050</v>
      </c>
      <c r="H69" s="85">
        <v>13685455</v>
      </c>
      <c r="I69" s="31"/>
      <c r="J69" s="5">
        <v>20.8</v>
      </c>
      <c r="K69" s="5">
        <f>SUM((J69*L69)/100)</f>
        <v>5284553.04</v>
      </c>
      <c r="L69" s="83">
        <v>25406505</v>
      </c>
      <c r="M69" s="5">
        <v>16.100000000000001</v>
      </c>
      <c r="N69" s="5">
        <f>SUM((M69*O69)/100)</f>
        <v>2203358.2550000004</v>
      </c>
      <c r="O69" s="85">
        <v>13685455</v>
      </c>
      <c r="P69" s="5">
        <v>73.2</v>
      </c>
      <c r="Q69" s="5">
        <f>SUM((P69*R69)/100)</f>
        <v>8579808.5999999996</v>
      </c>
      <c r="R69" s="84">
        <v>11721050</v>
      </c>
      <c r="S69" s="5">
        <v>4</v>
      </c>
      <c r="T69" s="5">
        <f>SUM((S69*U69)/100)</f>
        <v>1016260.2</v>
      </c>
      <c r="U69" s="83">
        <v>25406505</v>
      </c>
      <c r="V69" s="5">
        <v>0.3</v>
      </c>
      <c r="W69" s="5">
        <f>SUM((V69*X69)/100)</f>
        <v>41056.364999999998</v>
      </c>
      <c r="X69" s="85">
        <v>13685455</v>
      </c>
      <c r="Y69" s="5">
        <v>49.5</v>
      </c>
      <c r="Z69" s="5">
        <f>SUM((Y69*AA69)/100)</f>
        <v>5801919.75</v>
      </c>
      <c r="AA69" s="84">
        <v>11721050</v>
      </c>
      <c r="AB69" s="5">
        <v>8.1</v>
      </c>
      <c r="AC69" s="5">
        <f>SUM((AB69*AD69)/100)</f>
        <v>2057926.905</v>
      </c>
      <c r="AD69" s="83">
        <v>25406505</v>
      </c>
      <c r="AE69" s="5">
        <v>6.5</v>
      </c>
      <c r="AF69" s="5">
        <f>SUM((AE69*AG69)/100)</f>
        <v>889554.57499999995</v>
      </c>
      <c r="AG69" s="85">
        <v>13685455</v>
      </c>
      <c r="AH69" s="5">
        <v>26.4</v>
      </c>
      <c r="AI69" s="5">
        <f>SUM((AH69*AJ69)/100)</f>
        <v>3094357.2</v>
      </c>
      <c r="AJ69" s="84">
        <v>11721050</v>
      </c>
    </row>
    <row r="70" spans="1:36" x14ac:dyDescent="0.25">
      <c r="A70" s="59" t="s">
        <v>105</v>
      </c>
      <c r="B70" s="60">
        <v>944</v>
      </c>
      <c r="C70" s="60">
        <v>819</v>
      </c>
      <c r="D70" s="60">
        <v>123</v>
      </c>
      <c r="E70" s="5">
        <v>2</v>
      </c>
      <c r="F70" s="83">
        <v>196737921</v>
      </c>
      <c r="G70" s="84">
        <v>102229642</v>
      </c>
      <c r="H70" s="85">
        <v>94508279</v>
      </c>
      <c r="I70" s="36"/>
      <c r="J70" s="5">
        <v>12.5</v>
      </c>
      <c r="K70" s="5">
        <f>SUM((J70*L70)/100)</f>
        <v>24592240.125</v>
      </c>
      <c r="L70" s="83">
        <v>196737921</v>
      </c>
      <c r="M70" s="5">
        <v>7.7</v>
      </c>
      <c r="N70" s="5">
        <f>SUM((M70*O70)/100)</f>
        <v>7277137.4830000009</v>
      </c>
      <c r="O70" s="85">
        <v>94508279</v>
      </c>
      <c r="P70" s="5">
        <v>47.4</v>
      </c>
      <c r="Q70" s="5">
        <f>SUM((P70*R70)/100)</f>
        <v>48456850.307999998</v>
      </c>
      <c r="R70" s="84">
        <v>102229642</v>
      </c>
      <c r="S70" s="5">
        <v>3.4</v>
      </c>
      <c r="T70" s="5">
        <f>SUM((S70*U70)/100)</f>
        <v>6689089.3139999993</v>
      </c>
      <c r="U70" s="83">
        <v>196737921</v>
      </c>
      <c r="V70" s="5">
        <v>1.1000000000000001</v>
      </c>
      <c r="W70" s="5">
        <f>SUM((V70*X70)/100)</f>
        <v>1039591.069</v>
      </c>
      <c r="X70" s="85">
        <v>94508279</v>
      </c>
      <c r="Y70" s="5">
        <v>19.899999999999999</v>
      </c>
      <c r="Z70" s="5">
        <f>SUM((Y70*AA70)/100)</f>
        <v>20343698.758000001</v>
      </c>
      <c r="AA70" s="84">
        <v>102229642</v>
      </c>
      <c r="AB70" s="5">
        <v>4.5</v>
      </c>
      <c r="AC70" s="5">
        <f>SUM((AB70*AD70)/100)</f>
        <v>8853206.4450000003</v>
      </c>
      <c r="AD70" s="83">
        <v>196737921</v>
      </c>
      <c r="AE70" s="5">
        <v>2.9</v>
      </c>
      <c r="AF70" s="5">
        <f>SUM((AE70*AG70)/100)</f>
        <v>2740740.0909999995</v>
      </c>
      <c r="AG70" s="85">
        <v>94508279</v>
      </c>
      <c r="AH70" s="5">
        <v>14.5</v>
      </c>
      <c r="AI70" s="5">
        <f>SUM((AH70*AJ70)/100)</f>
        <v>14823298.09</v>
      </c>
      <c r="AJ70" s="84">
        <v>102229642</v>
      </c>
    </row>
    <row r="71" spans="1:36" x14ac:dyDescent="0.25">
      <c r="A71" s="6" t="s">
        <v>53</v>
      </c>
      <c r="B71" s="5">
        <v>151</v>
      </c>
      <c r="C71" s="5" t="s">
        <v>423</v>
      </c>
      <c r="D71" s="5" t="s">
        <v>424</v>
      </c>
      <c r="E71" s="5"/>
      <c r="F71" s="82">
        <v>5278602</v>
      </c>
      <c r="G71" s="67">
        <v>2502920</v>
      </c>
      <c r="H71" s="69">
        <v>2775682</v>
      </c>
      <c r="I71" s="36"/>
      <c r="J71" s="5">
        <v>19.399999999999999</v>
      </c>
      <c r="K71" s="5">
        <f>SUM((J71*L71)/100)</f>
        <v>1024048.7879999999</v>
      </c>
      <c r="L71" s="82">
        <v>5278602</v>
      </c>
      <c r="M71" s="5">
        <v>19.5</v>
      </c>
      <c r="N71" s="5">
        <f>SUM((M71*O71)/100)</f>
        <v>541257.99</v>
      </c>
      <c r="O71" s="69">
        <v>2775682</v>
      </c>
      <c r="P71" s="5"/>
      <c r="Q71" s="5">
        <f>SUM((P71*R71)/100)</f>
        <v>0</v>
      </c>
      <c r="R71" s="67">
        <v>2502920</v>
      </c>
      <c r="S71" s="5">
        <v>1.2</v>
      </c>
      <c r="T71" s="5">
        <f>SUM((S71*U71)/100)</f>
        <v>63343.223999999995</v>
      </c>
      <c r="U71" s="82">
        <v>5278602</v>
      </c>
      <c r="V71" s="5">
        <v>1.2</v>
      </c>
      <c r="W71" s="5">
        <f>SUM((V71*X71)/100)</f>
        <v>33308.184000000001</v>
      </c>
      <c r="X71" s="69">
        <v>2775682</v>
      </c>
      <c r="Y71" s="5"/>
      <c r="Z71" s="5"/>
      <c r="AA71" s="67"/>
      <c r="AB71" s="5">
        <v>3.2</v>
      </c>
      <c r="AC71" s="5">
        <f>SUM((AB71*AD71)/100)</f>
        <v>168915.26400000002</v>
      </c>
      <c r="AD71" s="82">
        <v>5278602</v>
      </c>
      <c r="AE71" s="5">
        <v>3.2</v>
      </c>
      <c r="AF71" s="5">
        <f>SUM((AE71*AG71)/100)</f>
        <v>88821.824000000008</v>
      </c>
      <c r="AG71" s="69">
        <v>2775682</v>
      </c>
      <c r="AH71" s="5"/>
      <c r="AI71" s="5"/>
      <c r="AJ71" s="67"/>
    </row>
    <row r="72" spans="1:36" x14ac:dyDescent="0.25">
      <c r="A72" s="59" t="s">
        <v>106</v>
      </c>
      <c r="B72" s="60">
        <v>439</v>
      </c>
      <c r="C72" s="60">
        <v>393</v>
      </c>
      <c r="D72" s="60">
        <v>44</v>
      </c>
      <c r="E72" s="5">
        <v>2</v>
      </c>
      <c r="F72" s="83">
        <v>3607218</v>
      </c>
      <c r="G72" s="84">
        <v>1806023</v>
      </c>
      <c r="H72" s="85">
        <v>1801195</v>
      </c>
      <c r="I72" s="35"/>
      <c r="J72" s="5">
        <v>80.8</v>
      </c>
      <c r="K72" s="5">
        <f>SUM((J72*L72)/100)</f>
        <v>2914632.1439999999</v>
      </c>
      <c r="L72" s="83">
        <v>3607218</v>
      </c>
      <c r="M72" s="5">
        <v>69.099999999999994</v>
      </c>
      <c r="N72" s="5">
        <f>SUM((M72*O72)/100)</f>
        <v>1244625.7449999999</v>
      </c>
      <c r="O72" s="85">
        <v>1801195</v>
      </c>
      <c r="P72" s="5">
        <v>96.3</v>
      </c>
      <c r="Q72" s="5">
        <f>SUM((P72*R72)/100)</f>
        <v>1739200.149</v>
      </c>
      <c r="R72" s="84">
        <v>1806023</v>
      </c>
      <c r="S72" s="5">
        <v>1</v>
      </c>
      <c r="T72" s="5">
        <f>SUM((S72*U72)/100)</f>
        <v>36072.18</v>
      </c>
      <c r="U72" s="83">
        <v>3607218</v>
      </c>
      <c r="V72" s="5">
        <v>0.3</v>
      </c>
      <c r="W72" s="5">
        <f>SUM((V72*X72)/100)</f>
        <v>5403.585</v>
      </c>
      <c r="X72" s="85">
        <v>1801195</v>
      </c>
      <c r="Y72" s="5">
        <v>7.6</v>
      </c>
      <c r="Z72" s="5">
        <f>SUM((Y72*AA72)/100)</f>
        <v>137257.74799999999</v>
      </c>
      <c r="AA72" s="84">
        <v>1806023</v>
      </c>
      <c r="AB72" s="5">
        <v>2.8</v>
      </c>
      <c r="AC72" s="5">
        <f>SUM((AB72*AD72)/100)</f>
        <v>101002.10399999999</v>
      </c>
      <c r="AD72" s="83">
        <v>3607218</v>
      </c>
      <c r="AE72" s="5">
        <v>1.1000000000000001</v>
      </c>
      <c r="AF72" s="5">
        <f>SUM((AE72*AG72)/100)</f>
        <v>19813.145000000004</v>
      </c>
      <c r="AG72" s="85">
        <v>1801195</v>
      </c>
      <c r="AH72" s="5">
        <v>17.899999999999999</v>
      </c>
      <c r="AI72" s="5">
        <f>SUM((AH72*AJ72)/100)</f>
        <v>323278.11699999997</v>
      </c>
      <c r="AJ72" s="84">
        <v>1806023</v>
      </c>
    </row>
    <row r="73" spans="1:36" x14ac:dyDescent="0.25">
      <c r="A73" s="6" t="s">
        <v>55</v>
      </c>
      <c r="B73" s="5">
        <v>1845</v>
      </c>
      <c r="C73" s="5" t="s">
        <v>425</v>
      </c>
      <c r="D73" s="5" t="s">
        <v>426</v>
      </c>
      <c r="E73" s="5">
        <v>22</v>
      </c>
      <c r="F73" s="83">
        <v>10146121</v>
      </c>
      <c r="G73" s="84">
        <v>5123824</v>
      </c>
      <c r="H73" s="85">
        <v>5022297</v>
      </c>
      <c r="I73" s="31"/>
      <c r="J73" s="5">
        <v>9.8000000000000007</v>
      </c>
      <c r="K73" s="5">
        <f>SUM((J73*L73)/100)</f>
        <v>994319.85800000012</v>
      </c>
      <c r="L73" s="83">
        <v>10146121</v>
      </c>
      <c r="M73" s="5">
        <v>8.6</v>
      </c>
      <c r="N73" s="5">
        <f>SUM((M73*O73)/100)</f>
        <v>431917.54199999996</v>
      </c>
      <c r="O73" s="85">
        <v>5022297</v>
      </c>
      <c r="P73" s="5">
        <v>33.200000000000003</v>
      </c>
      <c r="Q73" s="5">
        <f>SUM((P73*R73)/100)</f>
        <v>1701109.5680000002</v>
      </c>
      <c r="R73" s="84">
        <v>5123824</v>
      </c>
      <c r="S73" s="5">
        <v>0.5</v>
      </c>
      <c r="T73" s="5">
        <f>SUM((S73*U73)/100)</f>
        <v>50730.605000000003</v>
      </c>
      <c r="U73" s="83">
        <v>10146121</v>
      </c>
      <c r="V73" s="5">
        <v>6.6</v>
      </c>
      <c r="W73" s="5">
        <f>SUM((V73*X73)/100)</f>
        <v>331471.60200000001</v>
      </c>
      <c r="X73" s="85">
        <v>5022297</v>
      </c>
      <c r="Y73" s="5">
        <v>0.2</v>
      </c>
      <c r="Z73" s="5">
        <f>SUM((Y73*AA73)/100)</f>
        <v>10247.648000000001</v>
      </c>
      <c r="AA73" s="84">
        <v>5123824</v>
      </c>
      <c r="AB73" s="5">
        <v>1.9</v>
      </c>
      <c r="AC73" s="5">
        <f>SUM((AB73*AD73)/100)</f>
        <v>192776.299</v>
      </c>
      <c r="AD73" s="83">
        <v>10146121</v>
      </c>
      <c r="AE73" s="5">
        <v>6.1</v>
      </c>
      <c r="AF73" s="5">
        <f>SUM((AE73*AG73)/100)</f>
        <v>306360.11699999997</v>
      </c>
      <c r="AG73" s="85">
        <v>5022297</v>
      </c>
      <c r="AH73" s="5">
        <v>1.7</v>
      </c>
      <c r="AI73" s="5">
        <f>SUM((AH73*AJ73)/100)</f>
        <v>87105.007999999987</v>
      </c>
      <c r="AJ73" s="84">
        <v>5123824</v>
      </c>
    </row>
    <row r="74" spans="1:36" s="106" customFormat="1" x14ac:dyDescent="0.25">
      <c r="A74" s="102"/>
      <c r="B74" s="103"/>
      <c r="C74" s="103"/>
      <c r="D74" s="103"/>
      <c r="E74" s="103"/>
      <c r="F74" s="98"/>
      <c r="G74" s="113"/>
      <c r="H74" s="114"/>
      <c r="I74" s="104" t="s">
        <v>0</v>
      </c>
      <c r="J74" s="105">
        <f t="shared" ref="J74:AJ74" si="40">SUM(J69:J73)</f>
        <v>143.30000000000001</v>
      </c>
      <c r="K74" s="105">
        <f t="shared" si="40"/>
        <v>34809793.954999998</v>
      </c>
      <c r="L74" s="105">
        <f t="shared" si="40"/>
        <v>241176367</v>
      </c>
      <c r="M74" s="105">
        <f t="shared" si="40"/>
        <v>120.99999999999999</v>
      </c>
      <c r="N74" s="105">
        <f t="shared" si="40"/>
        <v>11698297.015000001</v>
      </c>
      <c r="O74" s="105">
        <f t="shared" si="40"/>
        <v>117792908</v>
      </c>
      <c r="P74" s="105">
        <f t="shared" si="40"/>
        <v>250.09999999999997</v>
      </c>
      <c r="Q74" s="105">
        <f t="shared" si="40"/>
        <v>60476968.625</v>
      </c>
      <c r="R74" s="105">
        <f t="shared" si="40"/>
        <v>123383459</v>
      </c>
      <c r="S74" s="105">
        <f t="shared" si="40"/>
        <v>10.1</v>
      </c>
      <c r="T74" s="105">
        <f t="shared" si="40"/>
        <v>7855495.523</v>
      </c>
      <c r="U74" s="105">
        <f t="shared" si="40"/>
        <v>241176367</v>
      </c>
      <c r="V74" s="105">
        <f t="shared" si="40"/>
        <v>9.5</v>
      </c>
      <c r="W74" s="105">
        <f t="shared" si="40"/>
        <v>1450830.8049999999</v>
      </c>
      <c r="X74" s="105">
        <f t="shared" si="40"/>
        <v>117792908</v>
      </c>
      <c r="Y74" s="105">
        <f t="shared" si="40"/>
        <v>77.2</v>
      </c>
      <c r="Z74" s="110">
        <f t="shared" si="40"/>
        <v>26293123.903999999</v>
      </c>
      <c r="AA74" s="110">
        <f t="shared" si="40"/>
        <v>120880539</v>
      </c>
      <c r="AB74" s="110">
        <f t="shared" si="40"/>
        <v>20.5</v>
      </c>
      <c r="AC74" s="110">
        <f t="shared" si="40"/>
        <v>11373827.017000001</v>
      </c>
      <c r="AD74" s="110">
        <f t="shared" si="40"/>
        <v>241176367</v>
      </c>
      <c r="AE74" s="111">
        <f t="shared" si="40"/>
        <v>19.8</v>
      </c>
      <c r="AF74" s="112">
        <f t="shared" si="40"/>
        <v>4045289.7519999994</v>
      </c>
      <c r="AG74" s="112">
        <f t="shared" si="40"/>
        <v>117792908</v>
      </c>
      <c r="AH74" s="112">
        <f t="shared" si="40"/>
        <v>60.5</v>
      </c>
      <c r="AI74" s="112">
        <f t="shared" si="40"/>
        <v>18328038.414999999</v>
      </c>
      <c r="AJ74" s="112">
        <f t="shared" si="40"/>
        <v>120880539</v>
      </c>
    </row>
    <row r="75" spans="1:36" x14ac:dyDescent="0.25">
      <c r="A75" s="3"/>
      <c r="B75" s="17"/>
      <c r="C75" s="17"/>
      <c r="D75" s="17"/>
      <c r="E75" s="17"/>
      <c r="F75" s="50"/>
      <c r="G75" s="73"/>
      <c r="H75" s="76"/>
      <c r="I75" s="28" t="s">
        <v>536</v>
      </c>
      <c r="J75" s="11">
        <f>AVERAGE(J69:J73)</f>
        <v>28.660000000000004</v>
      </c>
      <c r="K75" s="5"/>
      <c r="L75" s="5"/>
      <c r="M75" s="11">
        <f>AVERAGE(M69:M73)</f>
        <v>24.199999999999996</v>
      </c>
      <c r="N75" s="5"/>
      <c r="O75" s="5"/>
      <c r="P75" s="11">
        <f>AVERAGE(P69:P73)</f>
        <v>62.524999999999991</v>
      </c>
      <c r="Q75" s="5"/>
      <c r="R75" s="5"/>
      <c r="S75" s="11">
        <f>AVERAGE(S69:S73)</f>
        <v>2.02</v>
      </c>
      <c r="T75" s="5"/>
      <c r="U75" s="5"/>
      <c r="V75" s="11">
        <f>AVERAGE(V69:V73)</f>
        <v>1.9</v>
      </c>
      <c r="W75" s="5"/>
      <c r="X75" s="5"/>
      <c r="Y75" s="11">
        <f>AVERAGE(Y69:Y73)</f>
        <v>19.3</v>
      </c>
      <c r="Z75" s="20"/>
      <c r="AA75" s="20"/>
      <c r="AB75" s="21">
        <f>AVERAGE(AB69:AB73)</f>
        <v>4.0999999999999996</v>
      </c>
      <c r="AC75" s="20"/>
      <c r="AD75" s="20"/>
      <c r="AE75" s="22">
        <f>AVERAGE(AE69:AE73)</f>
        <v>3.96</v>
      </c>
      <c r="AF75" s="10"/>
      <c r="AG75" s="10"/>
      <c r="AH75" s="12">
        <f>AVERAGE(AH69:AH73)</f>
        <v>15.125</v>
      </c>
      <c r="AI75" s="10"/>
      <c r="AJ75" s="10"/>
    </row>
    <row r="76" spans="1:36" x14ac:dyDescent="0.25">
      <c r="A76" s="3"/>
      <c r="B76" s="17"/>
      <c r="C76" s="17"/>
      <c r="D76" s="17"/>
      <c r="E76" s="17"/>
      <c r="F76" s="50"/>
      <c r="G76" s="73"/>
      <c r="H76" s="76"/>
      <c r="I76" s="28" t="s">
        <v>537</v>
      </c>
      <c r="J76" s="65">
        <f>SUM((K74/L74)*100)</f>
        <v>14.433335400147229</v>
      </c>
      <c r="K76" s="5"/>
      <c r="L76" s="5"/>
      <c r="M76" s="65">
        <f>SUM((N74/O74)*100)</f>
        <v>9.9312405251086933</v>
      </c>
      <c r="N76" s="5"/>
      <c r="O76" s="5"/>
      <c r="P76" s="65">
        <f>SUM((Q74/R74)*100)</f>
        <v>49.015458891454813</v>
      </c>
      <c r="Q76" s="5"/>
      <c r="R76" s="5"/>
      <c r="S76" s="65">
        <f>SUM((T74/U74)*100)</f>
        <v>3.2571580792574091</v>
      </c>
      <c r="T76" s="5"/>
      <c r="U76" s="5"/>
      <c r="V76" s="65">
        <f>SUM((W81/X74)*100)</f>
        <v>0.13499996621188773</v>
      </c>
      <c r="W76" s="5"/>
      <c r="X76" s="5"/>
      <c r="Y76" s="65">
        <f>SUM((Z74/AA74)*100)</f>
        <v>21.751329139920529</v>
      </c>
      <c r="Z76" s="20"/>
      <c r="AA76" s="20"/>
      <c r="AB76" s="79">
        <f>SUM((AC74/AD74)*100)</f>
        <v>4.7159790813997962</v>
      </c>
      <c r="AC76" s="20"/>
      <c r="AD76" s="20"/>
      <c r="AE76" s="78">
        <f>SUM((AF74/AG74)*100)</f>
        <v>3.4342388015414302</v>
      </c>
      <c r="AF76" s="10"/>
      <c r="AG76" s="10"/>
      <c r="AH76" s="77">
        <f>SUM((AI74/AJ74)*100)</f>
        <v>15.162108447415179</v>
      </c>
      <c r="AI76" s="10"/>
      <c r="AJ76" s="10"/>
    </row>
    <row r="77" spans="1:36" x14ac:dyDescent="0.25">
      <c r="A77" s="4" t="s">
        <v>93</v>
      </c>
      <c r="B77" s="19"/>
      <c r="C77" s="19"/>
      <c r="D77" s="19"/>
      <c r="E77" s="19"/>
      <c r="F77" s="40"/>
      <c r="G77" s="71"/>
      <c r="H77" s="74"/>
      <c r="I77" s="5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23"/>
      <c r="AA77" s="23"/>
      <c r="AB77" s="23"/>
      <c r="AC77" s="23"/>
      <c r="AD77" s="23"/>
      <c r="AE77" s="24"/>
      <c r="AF77" s="25"/>
      <c r="AG77" s="25"/>
      <c r="AH77" s="26"/>
      <c r="AI77" s="26"/>
      <c r="AJ77" s="25"/>
    </row>
    <row r="78" spans="1:36" x14ac:dyDescent="0.25">
      <c r="A78" s="3" t="s">
        <v>56</v>
      </c>
      <c r="B78" s="17">
        <v>215</v>
      </c>
      <c r="C78" s="17" t="s">
        <v>427</v>
      </c>
      <c r="D78" s="17" t="s">
        <v>428</v>
      </c>
      <c r="E78" s="17"/>
      <c r="F78" s="68">
        <v>2329783</v>
      </c>
      <c r="G78" s="67">
        <v>1155107</v>
      </c>
      <c r="H78" s="69">
        <v>1174676</v>
      </c>
      <c r="I78" s="31"/>
      <c r="J78" s="5">
        <v>18</v>
      </c>
      <c r="K78" s="5">
        <f>SUM((J78*L78)/100)</f>
        <v>419360.94</v>
      </c>
      <c r="L78" s="68">
        <v>2329783</v>
      </c>
      <c r="M78" s="5">
        <v>2.2000000000000002</v>
      </c>
      <c r="N78" s="5">
        <f>SUM((M78*O78)/100)</f>
        <v>25842.872000000003</v>
      </c>
      <c r="O78" s="69">
        <v>1174676</v>
      </c>
      <c r="P78" s="5">
        <v>47.6</v>
      </c>
      <c r="Q78" s="5">
        <f>SUM((P78*R78)/100)</f>
        <v>549830.93200000003</v>
      </c>
      <c r="R78" s="67">
        <v>1155107</v>
      </c>
      <c r="S78" s="5">
        <v>4.3</v>
      </c>
      <c r="T78" s="5">
        <f>SUM((S78*U78)/100)</f>
        <v>100180.66900000001</v>
      </c>
      <c r="U78" s="68">
        <v>2329783</v>
      </c>
      <c r="V78" s="5">
        <v>0</v>
      </c>
      <c r="W78" s="5">
        <f>SUM((V78*X78)/100)</f>
        <v>0</v>
      </c>
      <c r="X78" s="69">
        <v>1174676</v>
      </c>
      <c r="Y78" s="5">
        <v>12.3</v>
      </c>
      <c r="Z78" s="5">
        <f>SUM((Y78*AA78)/100)</f>
        <v>142078.16100000002</v>
      </c>
      <c r="AA78" s="67">
        <v>1155107</v>
      </c>
      <c r="AB78" s="5">
        <v>0</v>
      </c>
      <c r="AC78" s="5">
        <f>SUM((AB78*AD78)/100)</f>
        <v>0</v>
      </c>
      <c r="AD78" s="68">
        <v>2329783</v>
      </c>
      <c r="AE78" s="5">
        <v>0</v>
      </c>
      <c r="AF78" s="5">
        <f>SUM((AE78*AG78)/100)</f>
        <v>0</v>
      </c>
      <c r="AG78" s="69">
        <v>1174676</v>
      </c>
      <c r="AH78" s="5">
        <v>0</v>
      </c>
      <c r="AI78" s="5">
        <f>SUM((AH78*AJ78)/100)</f>
        <v>0</v>
      </c>
      <c r="AJ78" s="67">
        <v>1155107</v>
      </c>
    </row>
    <row r="79" spans="1:36" x14ac:dyDescent="0.25">
      <c r="A79" s="3" t="s">
        <v>94</v>
      </c>
      <c r="B79" s="17">
        <v>806</v>
      </c>
      <c r="C79" s="17" t="s">
        <v>429</v>
      </c>
      <c r="D79" s="17" t="s">
        <v>430</v>
      </c>
      <c r="E79" s="17">
        <v>21</v>
      </c>
      <c r="F79" s="68">
        <v>7544918</v>
      </c>
      <c r="G79" s="67">
        <v>3963242</v>
      </c>
      <c r="H79" s="69">
        <v>3581676</v>
      </c>
      <c r="I79" s="31"/>
      <c r="J79" s="5">
        <v>25.1</v>
      </c>
      <c r="K79" s="5">
        <f>SUM((J79*L79)/100)</f>
        <v>1893774.4180000001</v>
      </c>
      <c r="L79" s="68">
        <v>7544918</v>
      </c>
      <c r="M79" s="5">
        <v>23.9</v>
      </c>
      <c r="N79" s="5">
        <f>SUM((M79*O79)/100)</f>
        <v>856020.5639999999</v>
      </c>
      <c r="O79" s="69">
        <v>3581676</v>
      </c>
      <c r="P79" s="5">
        <v>41.2</v>
      </c>
      <c r="Q79" s="5">
        <f>SUM((P79*R79)/100)</f>
        <v>1632855.7040000001</v>
      </c>
      <c r="R79" s="67">
        <v>3963242</v>
      </c>
      <c r="S79" s="5">
        <v>4.2</v>
      </c>
      <c r="T79" s="5">
        <f>SUM((S79*U79)/100)</f>
        <v>316886.55600000004</v>
      </c>
      <c r="U79" s="68">
        <v>7544918</v>
      </c>
      <c r="V79" s="5">
        <v>3.6</v>
      </c>
      <c r="W79" s="5">
        <f>SUM((V79*X79)/100)</f>
        <v>128940.336</v>
      </c>
      <c r="X79" s="69">
        <v>3581676</v>
      </c>
      <c r="Y79" s="5">
        <v>13.1</v>
      </c>
      <c r="Z79" s="5">
        <f>SUM((Y79*AA79)/100)</f>
        <v>519184.70199999993</v>
      </c>
      <c r="AA79" s="67">
        <v>3963242</v>
      </c>
      <c r="AB79" s="5">
        <v>3.1</v>
      </c>
      <c r="AC79" s="5">
        <f>SUM((AB79*AD79)/100)</f>
        <v>233892.45800000001</v>
      </c>
      <c r="AD79" s="68">
        <v>7544918</v>
      </c>
      <c r="AE79" s="5">
        <v>2.2000000000000002</v>
      </c>
      <c r="AF79" s="5">
        <f>SUM((AE79*AG79)/100)</f>
        <v>78796.872000000003</v>
      </c>
      <c r="AG79" s="69">
        <v>3581676</v>
      </c>
      <c r="AH79" s="5">
        <v>18</v>
      </c>
      <c r="AI79" s="5">
        <f>SUM((AH79*AJ79)/100)</f>
        <v>713383.56</v>
      </c>
      <c r="AJ79" s="67">
        <v>3963242</v>
      </c>
    </row>
    <row r="80" spans="1:36" x14ac:dyDescent="0.25">
      <c r="A80" s="45" t="s">
        <v>57</v>
      </c>
      <c r="B80" s="46">
        <v>298</v>
      </c>
      <c r="C80" s="46" t="s">
        <v>431</v>
      </c>
      <c r="D80" s="46" t="s">
        <v>432</v>
      </c>
      <c r="E80" s="46"/>
      <c r="F80" s="115">
        <v>540713</v>
      </c>
      <c r="G80" s="116">
        <v>267258</v>
      </c>
      <c r="H80" s="117">
        <v>273455</v>
      </c>
      <c r="I80" s="36"/>
      <c r="J80" s="5">
        <v>46.8</v>
      </c>
      <c r="K80" s="27">
        <f>SUM((J80*L80)/100)</f>
        <v>253053.68399999998</v>
      </c>
      <c r="L80" s="115">
        <v>540713</v>
      </c>
      <c r="M80" s="27">
        <v>38.799999999999997</v>
      </c>
      <c r="N80" s="27">
        <f>SUM((M80*O80)/100)</f>
        <v>106100.54</v>
      </c>
      <c r="O80" s="117">
        <v>273455</v>
      </c>
      <c r="P80" s="27">
        <v>76.2</v>
      </c>
      <c r="Q80" s="27">
        <f>SUM((P80*R80)/100)</f>
        <v>203650.59600000002</v>
      </c>
      <c r="R80" s="116">
        <v>267258</v>
      </c>
      <c r="S80" s="27">
        <v>19.899999999999999</v>
      </c>
      <c r="T80" s="27">
        <f>SUM((S80*U80)/100)</f>
        <v>107601.88699999999</v>
      </c>
      <c r="U80" s="115">
        <v>540713</v>
      </c>
      <c r="V80" s="27">
        <v>11</v>
      </c>
      <c r="W80" s="27">
        <f>SUM((V80*X80)/100)</f>
        <v>30080.05</v>
      </c>
      <c r="X80" s="117">
        <v>273455</v>
      </c>
      <c r="Y80" s="27">
        <v>53.9</v>
      </c>
      <c r="Z80" s="27">
        <f>SUM((Y80*AA80)/100)</f>
        <v>144052.06200000001</v>
      </c>
      <c r="AA80" s="116">
        <v>267258</v>
      </c>
      <c r="AB80" s="27">
        <v>16.5</v>
      </c>
      <c r="AC80" s="27">
        <f>SUM((AB80*AD80)/100)</f>
        <v>89217.645000000004</v>
      </c>
      <c r="AD80" s="115">
        <v>540713</v>
      </c>
      <c r="AE80" s="27">
        <v>11.1</v>
      </c>
      <c r="AF80" s="27">
        <f>SUM((AE80*AG80)/100)</f>
        <v>30353.505000000001</v>
      </c>
      <c r="AG80" s="117">
        <v>273455</v>
      </c>
      <c r="AH80" s="27">
        <v>36.6</v>
      </c>
      <c r="AI80" s="27">
        <f>SUM((AH80*AJ80)/100)</f>
        <v>97816.428000000014</v>
      </c>
      <c r="AJ80" s="116">
        <v>267258</v>
      </c>
    </row>
    <row r="81" spans="1:36" s="106" customFormat="1" x14ac:dyDescent="0.25">
      <c r="A81" s="118"/>
      <c r="B81" s="105"/>
      <c r="C81" s="105"/>
      <c r="D81" s="105"/>
      <c r="E81" s="105"/>
      <c r="F81" s="105"/>
      <c r="G81" s="105"/>
      <c r="H81" s="105"/>
      <c r="I81" s="126" t="s">
        <v>0</v>
      </c>
      <c r="J81" s="105">
        <f t="shared" ref="J81:AJ81" si="41">SUM(J78:J80)</f>
        <v>89.9</v>
      </c>
      <c r="K81" s="105">
        <f t="shared" si="41"/>
        <v>2566189.0419999999</v>
      </c>
      <c r="L81" s="105">
        <f t="shared" si="41"/>
        <v>10415414</v>
      </c>
      <c r="M81" s="105">
        <f t="shared" si="41"/>
        <v>64.899999999999991</v>
      </c>
      <c r="N81" s="105">
        <f t="shared" si="41"/>
        <v>987963.97599999991</v>
      </c>
      <c r="O81" s="105">
        <f t="shared" si="41"/>
        <v>5029807</v>
      </c>
      <c r="P81" s="105">
        <f t="shared" si="41"/>
        <v>165</v>
      </c>
      <c r="Q81" s="105">
        <f t="shared" si="41"/>
        <v>2386337.2319999998</v>
      </c>
      <c r="R81" s="105">
        <f t="shared" si="41"/>
        <v>5385607</v>
      </c>
      <c r="S81" s="105">
        <f t="shared" si="41"/>
        <v>28.4</v>
      </c>
      <c r="T81" s="105">
        <f t="shared" si="41"/>
        <v>524669.11199999996</v>
      </c>
      <c r="U81" s="105">
        <f t="shared" si="41"/>
        <v>10415414</v>
      </c>
      <c r="V81" s="105">
        <f t="shared" si="41"/>
        <v>14.6</v>
      </c>
      <c r="W81" s="105">
        <f t="shared" si="41"/>
        <v>159020.386</v>
      </c>
      <c r="X81" s="105">
        <f t="shared" si="41"/>
        <v>5029807</v>
      </c>
      <c r="Y81" s="105">
        <f t="shared" si="41"/>
        <v>79.3</v>
      </c>
      <c r="Z81" s="105">
        <f t="shared" si="41"/>
        <v>805314.92499999993</v>
      </c>
      <c r="AA81" s="105">
        <f t="shared" si="41"/>
        <v>5385607</v>
      </c>
      <c r="AB81" s="105">
        <f t="shared" si="41"/>
        <v>19.600000000000001</v>
      </c>
      <c r="AC81" s="105">
        <f t="shared" si="41"/>
        <v>323110.103</v>
      </c>
      <c r="AD81" s="105">
        <f t="shared" si="41"/>
        <v>10415414</v>
      </c>
      <c r="AE81" s="105">
        <f t="shared" si="41"/>
        <v>13.3</v>
      </c>
      <c r="AF81" s="105">
        <f t="shared" si="41"/>
        <v>109150.37700000001</v>
      </c>
      <c r="AG81" s="105">
        <f t="shared" si="41"/>
        <v>5029807</v>
      </c>
      <c r="AH81" s="105">
        <f t="shared" si="41"/>
        <v>54.6</v>
      </c>
      <c r="AI81" s="105">
        <f t="shared" si="41"/>
        <v>811199.98800000013</v>
      </c>
      <c r="AJ81" s="105">
        <f t="shared" si="41"/>
        <v>5385607</v>
      </c>
    </row>
    <row r="82" spans="1:36" x14ac:dyDescent="0.25">
      <c r="A82" s="2"/>
      <c r="B82" s="5"/>
      <c r="C82" s="5"/>
      <c r="D82" s="5"/>
      <c r="E82" s="5"/>
      <c r="F82" s="5"/>
      <c r="G82" s="5"/>
      <c r="H82" s="5"/>
      <c r="I82" s="127" t="s">
        <v>536</v>
      </c>
      <c r="J82" s="11">
        <f>AVERAGE(J78:J80)</f>
        <v>29.966666666666669</v>
      </c>
      <c r="K82" s="5"/>
      <c r="L82" s="5"/>
      <c r="M82" s="11">
        <f>AVERAGE(M78:M80)</f>
        <v>21.633333333333329</v>
      </c>
      <c r="N82" s="5"/>
      <c r="O82" s="5"/>
      <c r="P82" s="11">
        <f>AVERAGE(P78:P80)</f>
        <v>55</v>
      </c>
      <c r="Q82" s="5"/>
      <c r="R82" s="5"/>
      <c r="S82" s="11">
        <f>AVERAGE(S78:S80)</f>
        <v>9.4666666666666668</v>
      </c>
      <c r="T82" s="5"/>
      <c r="U82" s="5"/>
      <c r="V82" s="11">
        <f>AVERAGE(V78:V80)</f>
        <v>4.8666666666666663</v>
      </c>
      <c r="W82" s="5"/>
      <c r="X82" s="5"/>
      <c r="Y82" s="11">
        <f>AVERAGE(Y78:Y80)</f>
        <v>26.433333333333334</v>
      </c>
      <c r="Z82" s="5"/>
      <c r="AA82" s="5"/>
      <c r="AB82" s="11">
        <f>AVERAGE(AB78:AB80)</f>
        <v>6.5333333333333341</v>
      </c>
      <c r="AC82" s="5"/>
      <c r="AD82" s="5"/>
      <c r="AE82" s="11">
        <f>AVERAGE(AE78:AE80)</f>
        <v>4.4333333333333336</v>
      </c>
      <c r="AF82" s="5"/>
      <c r="AG82" s="5"/>
      <c r="AH82" s="11">
        <f>AVERAGE(AH78:AH80)</f>
        <v>18.2</v>
      </c>
      <c r="AI82" s="5"/>
      <c r="AJ82" s="5"/>
    </row>
    <row r="83" spans="1:36" x14ac:dyDescent="0.25">
      <c r="A83" s="2"/>
      <c r="B83" s="5"/>
      <c r="C83" s="5"/>
      <c r="D83" s="5"/>
      <c r="E83" s="5" t="s">
        <v>574</v>
      </c>
      <c r="F83" s="5"/>
      <c r="G83" s="5"/>
      <c r="H83" s="5"/>
      <c r="I83" s="127" t="s">
        <v>537</v>
      </c>
      <c r="J83" s="65">
        <f>SUM((K81/L81)*100)</f>
        <v>24.638377715950607</v>
      </c>
      <c r="K83" s="5"/>
      <c r="L83" s="5"/>
      <c r="M83" s="65">
        <f>SUM((N81/O81)*100)</f>
        <v>19.642184600721258</v>
      </c>
      <c r="N83" s="5"/>
      <c r="O83" s="5"/>
      <c r="P83" s="65">
        <f>SUM((Q81/R81)*100)</f>
        <v>44.309531534699801</v>
      </c>
      <c r="Q83" s="5"/>
      <c r="R83" s="5"/>
      <c r="S83" s="65">
        <f>SUM((T81/U81)*100)</f>
        <v>5.0374292562926444</v>
      </c>
      <c r="T83" s="5"/>
      <c r="U83" s="5"/>
      <c r="V83" s="65">
        <f>SUM((W81/X81)*100)</f>
        <v>3.1615603938679953</v>
      </c>
      <c r="W83" s="5"/>
      <c r="X83" s="5"/>
      <c r="Y83" s="65">
        <f>SUM((Z81/AA81)*100)</f>
        <v>14.953094887911424</v>
      </c>
      <c r="Z83" s="5"/>
      <c r="AA83" s="5"/>
      <c r="AB83" s="65">
        <f>SUM((AC81/AD81)*100)</f>
        <v>3.1022300505769622</v>
      </c>
      <c r="AC83" s="5"/>
      <c r="AD83" s="5"/>
      <c r="AE83" s="65">
        <f>SUM((AF81/AG81)*100)</f>
        <v>2.1700708794591921</v>
      </c>
      <c r="AF83" s="5"/>
      <c r="AG83" s="5"/>
      <c r="AH83" s="65">
        <f>SUM((AI81/AJ81)*100)</f>
        <v>15.062368791484415</v>
      </c>
      <c r="AI83" s="5"/>
      <c r="AJ83" s="5"/>
    </row>
    <row r="84" spans="1:36" x14ac:dyDescent="0.25">
      <c r="A84" s="1"/>
      <c r="B84" s="10"/>
      <c r="C84" s="10"/>
      <c r="D84" s="10"/>
      <c r="E84" s="10"/>
      <c r="F84" s="10"/>
      <c r="G84" s="10"/>
      <c r="H84" s="10"/>
      <c r="I84" s="38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spans="1:36" x14ac:dyDescent="0.25">
      <c r="A85" s="1"/>
      <c r="B85" s="10"/>
      <c r="C85" s="10"/>
      <c r="D85" s="10"/>
      <c r="E85" s="10"/>
      <c r="F85" s="10"/>
      <c r="G85" s="10"/>
      <c r="H85" s="10"/>
      <c r="I85" s="38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spans="1:36" x14ac:dyDescent="0.25">
      <c r="A86" s="1"/>
      <c r="B86" s="10"/>
      <c r="C86" s="10"/>
      <c r="D86" s="10"/>
      <c r="E86" s="10"/>
      <c r="F86" s="10"/>
      <c r="G86" s="10"/>
      <c r="H86" s="10"/>
      <c r="I86" s="38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spans="1:36" x14ac:dyDescent="0.25">
      <c r="A87" s="1"/>
      <c r="B87" s="10"/>
      <c r="C87" s="10"/>
      <c r="D87" s="10"/>
      <c r="E87" s="10"/>
      <c r="F87" s="10"/>
      <c r="G87" s="10"/>
      <c r="H87" s="10"/>
      <c r="I87" s="38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spans="1:36" x14ac:dyDescent="0.25">
      <c r="A88" s="1"/>
      <c r="B88" s="10"/>
      <c r="C88" s="10"/>
      <c r="D88" s="10"/>
      <c r="E88" s="10"/>
      <c r="F88" s="10"/>
      <c r="G88" s="10"/>
      <c r="H88" s="10"/>
      <c r="I88" s="38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spans="1:36" x14ac:dyDescent="0.25">
      <c r="A89" s="1"/>
      <c r="B89" s="10"/>
      <c r="C89" s="10"/>
      <c r="D89" s="10"/>
      <c r="E89" s="10"/>
      <c r="F89" s="10"/>
      <c r="G89" s="10"/>
      <c r="H89" s="10"/>
      <c r="I89" s="38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spans="1:36" x14ac:dyDescent="0.25">
      <c r="A90" s="1"/>
      <c r="B90" s="10"/>
      <c r="C90" s="10"/>
      <c r="D90" s="10"/>
      <c r="E90" s="10"/>
      <c r="F90" s="10"/>
      <c r="G90" s="10"/>
      <c r="H90" s="10"/>
      <c r="I90" s="38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spans="1:36" x14ac:dyDescent="0.25">
      <c r="A91" s="1"/>
      <c r="B91" s="10"/>
      <c r="C91" s="10"/>
      <c r="D91" s="10"/>
      <c r="E91" s="10"/>
      <c r="F91" s="10"/>
      <c r="G91" s="10"/>
      <c r="H91" s="10"/>
      <c r="I91" s="38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 spans="1:36" x14ac:dyDescent="0.25">
      <c r="A92" s="1"/>
      <c r="B92" s="10"/>
      <c r="C92" s="10"/>
      <c r="D92" s="10"/>
      <c r="E92" s="10"/>
      <c r="F92" s="10"/>
      <c r="G92" s="10"/>
      <c r="H92" s="10"/>
      <c r="I92" s="38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spans="1:36" x14ac:dyDescent="0.25">
      <c r="A93" s="1"/>
      <c r="B93" s="10"/>
      <c r="C93" s="10"/>
      <c r="D93" s="10"/>
      <c r="E93" s="10"/>
      <c r="F93" s="10"/>
      <c r="G93" s="10"/>
      <c r="H93" s="10"/>
      <c r="I93" s="38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 spans="1:36" x14ac:dyDescent="0.25">
      <c r="A94" s="1"/>
      <c r="B94" s="10"/>
      <c r="C94" s="10"/>
      <c r="D94" s="10"/>
      <c r="E94" s="10"/>
      <c r="F94" s="10"/>
      <c r="G94" s="10"/>
      <c r="H94" s="10"/>
      <c r="I94" s="38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spans="1:36" x14ac:dyDescent="0.25">
      <c r="A95" s="1"/>
      <c r="B95" s="10"/>
      <c r="C95" s="10"/>
      <c r="D95" s="10"/>
      <c r="E95" s="10"/>
      <c r="F95" s="10"/>
      <c r="G95" s="10"/>
      <c r="H95" s="10"/>
      <c r="I95" s="38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 spans="1:36" x14ac:dyDescent="0.25">
      <c r="A96" s="1"/>
      <c r="B96" s="10"/>
      <c r="C96" s="10"/>
      <c r="D96" s="10"/>
      <c r="E96" s="10"/>
      <c r="F96" s="10"/>
      <c r="G96" s="10"/>
      <c r="H96" s="10"/>
      <c r="I96" s="38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spans="1:36" x14ac:dyDescent="0.25">
      <c r="A97" s="1"/>
      <c r="B97" s="10"/>
      <c r="C97" s="10"/>
      <c r="D97" s="10"/>
      <c r="E97" s="10"/>
      <c r="F97" s="10"/>
      <c r="G97" s="10"/>
      <c r="H97" s="10"/>
      <c r="I97" s="38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spans="1:36" x14ac:dyDescent="0.25">
      <c r="A98" s="1"/>
      <c r="B98" s="10"/>
      <c r="C98" s="10"/>
      <c r="D98" s="10"/>
      <c r="E98" s="10"/>
      <c r="F98" s="10"/>
      <c r="G98" s="10"/>
      <c r="H98" s="10"/>
      <c r="I98" s="38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spans="1:36" x14ac:dyDescent="0.25">
      <c r="A99" s="1"/>
      <c r="B99" s="10"/>
      <c r="C99" s="10"/>
      <c r="D99" s="10"/>
      <c r="E99" s="10"/>
      <c r="F99" s="10"/>
      <c r="G99" s="10"/>
      <c r="H99" s="10"/>
      <c r="I99" s="38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spans="1:36" x14ac:dyDescent="0.25">
      <c r="A100" s="1"/>
      <c r="B100" s="10"/>
      <c r="C100" s="10"/>
      <c r="D100" s="10"/>
      <c r="E100" s="10"/>
      <c r="F100" s="10"/>
      <c r="G100" s="10"/>
      <c r="H100" s="10"/>
      <c r="I100" s="38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spans="1:36" x14ac:dyDescent="0.25">
      <c r="A101" s="1"/>
      <c r="B101" s="10"/>
      <c r="C101" s="10"/>
      <c r="D101" s="10"/>
      <c r="E101" s="10"/>
      <c r="F101" s="10"/>
      <c r="G101" s="10"/>
      <c r="H101" s="10"/>
      <c r="I101" s="38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spans="1:36" x14ac:dyDescent="0.25">
      <c r="A102" s="1"/>
      <c r="B102" s="10"/>
      <c r="C102" s="10"/>
      <c r="D102" s="10"/>
      <c r="E102" s="10"/>
      <c r="F102" s="10"/>
      <c r="G102" s="10"/>
      <c r="H102" s="10"/>
      <c r="I102" s="38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spans="1:36" x14ac:dyDescent="0.25">
      <c r="A103" s="1"/>
      <c r="B103" s="10"/>
      <c r="C103" s="10"/>
      <c r="D103" s="10"/>
      <c r="E103" s="10"/>
      <c r="F103" s="10"/>
      <c r="G103" s="10"/>
      <c r="H103" s="10"/>
      <c r="I103" s="38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 spans="1:36" x14ac:dyDescent="0.25">
      <c r="A104" s="1"/>
      <c r="B104" s="10"/>
      <c r="C104" s="10"/>
      <c r="D104" s="10"/>
      <c r="E104" s="10"/>
      <c r="F104" s="10"/>
      <c r="G104" s="10"/>
      <c r="H104" s="10"/>
      <c r="I104" s="38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spans="1:36" x14ac:dyDescent="0.25">
      <c r="A105" s="1"/>
      <c r="B105" s="10"/>
      <c r="C105" s="10"/>
      <c r="D105" s="10"/>
      <c r="E105" s="10"/>
      <c r="F105" s="10"/>
      <c r="G105" s="10"/>
      <c r="H105" s="10"/>
      <c r="I105" s="38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spans="1:36" x14ac:dyDescent="0.25">
      <c r="A106" s="1"/>
      <c r="B106" s="10"/>
      <c r="C106" s="10"/>
      <c r="D106" s="10"/>
      <c r="E106" s="10"/>
      <c r="F106" s="10"/>
      <c r="G106" s="10"/>
      <c r="H106" s="10"/>
      <c r="I106" s="38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spans="1:36" x14ac:dyDescent="0.25">
      <c r="A107" s="1"/>
      <c r="B107" s="10"/>
      <c r="C107" s="10"/>
      <c r="D107" s="10"/>
      <c r="E107" s="10"/>
      <c r="F107" s="10"/>
      <c r="G107" s="10"/>
      <c r="H107" s="10"/>
      <c r="I107" s="38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spans="1:36" x14ac:dyDescent="0.25">
      <c r="A108" s="1"/>
      <c r="B108" s="10"/>
      <c r="C108" s="10"/>
      <c r="D108" s="10"/>
      <c r="E108" s="10"/>
      <c r="F108" s="10"/>
      <c r="G108" s="10"/>
      <c r="H108" s="10"/>
      <c r="I108" s="38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 spans="1:36" x14ac:dyDescent="0.25">
      <c r="A109" s="1"/>
      <c r="B109" s="10"/>
      <c r="C109" s="10"/>
      <c r="D109" s="10"/>
      <c r="E109" s="10"/>
      <c r="F109" s="10"/>
      <c r="G109" s="10"/>
      <c r="H109" s="10"/>
      <c r="I109" s="38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spans="1:36" x14ac:dyDescent="0.25">
      <c r="A110" s="1"/>
      <c r="B110" s="10"/>
      <c r="C110" s="10"/>
      <c r="D110" s="10"/>
      <c r="E110" s="10"/>
      <c r="F110" s="10"/>
      <c r="G110" s="10"/>
      <c r="H110" s="10"/>
      <c r="I110" s="38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 spans="1:36" x14ac:dyDescent="0.25">
      <c r="A111" s="1"/>
      <c r="B111" s="10"/>
      <c r="C111" s="10"/>
      <c r="D111" s="10"/>
      <c r="E111" s="10"/>
      <c r="F111" s="10"/>
      <c r="G111" s="10"/>
      <c r="H111" s="10"/>
      <c r="I111" s="38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 spans="1:36" x14ac:dyDescent="0.25">
      <c r="A112" s="1"/>
      <c r="B112" s="10"/>
      <c r="C112" s="10"/>
      <c r="D112" s="10"/>
      <c r="E112" s="10"/>
      <c r="F112" s="10"/>
      <c r="G112" s="10"/>
      <c r="H112" s="10"/>
      <c r="I112" s="38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 spans="1:36" x14ac:dyDescent="0.25">
      <c r="A113" s="1"/>
      <c r="B113" s="10"/>
      <c r="C113" s="10"/>
      <c r="D113" s="10"/>
      <c r="E113" s="10"/>
      <c r="F113" s="10"/>
      <c r="G113" s="10"/>
      <c r="H113" s="10"/>
      <c r="I113" s="38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 spans="1:36" x14ac:dyDescent="0.25">
      <c r="A114" s="1"/>
      <c r="B114" s="10"/>
      <c r="C114" s="10"/>
      <c r="D114" s="10"/>
      <c r="E114" s="10"/>
      <c r="F114" s="10"/>
      <c r="G114" s="10"/>
      <c r="H114" s="10"/>
      <c r="I114" s="38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 spans="1:36" x14ac:dyDescent="0.25">
      <c r="A115" s="1"/>
      <c r="B115" s="10"/>
      <c r="C115" s="10"/>
      <c r="D115" s="10"/>
      <c r="E115" s="10"/>
      <c r="F115" s="10"/>
      <c r="G115" s="10"/>
      <c r="H115" s="10"/>
      <c r="I115" s="38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 spans="1:36" x14ac:dyDescent="0.25">
      <c r="A116" s="1"/>
      <c r="B116" s="10"/>
      <c r="C116" s="10"/>
      <c r="D116" s="10"/>
      <c r="E116" s="10"/>
      <c r="F116" s="10"/>
      <c r="G116" s="10"/>
      <c r="H116" s="10"/>
      <c r="I116" s="38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 spans="1:36" x14ac:dyDescent="0.25">
      <c r="A117" s="1"/>
      <c r="B117" s="10"/>
      <c r="C117" s="10"/>
      <c r="D117" s="10"/>
      <c r="E117" s="10"/>
      <c r="F117" s="10"/>
      <c r="G117" s="10"/>
      <c r="H117" s="10"/>
      <c r="I117" s="38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 spans="1:36" x14ac:dyDescent="0.25">
      <c r="A118" s="1"/>
      <c r="B118" s="10"/>
      <c r="C118" s="10"/>
      <c r="D118" s="10"/>
      <c r="E118" s="10"/>
      <c r="F118" s="10"/>
      <c r="G118" s="10"/>
      <c r="H118" s="10"/>
      <c r="I118" s="38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 spans="1:36" x14ac:dyDescent="0.25">
      <c r="A119" s="1"/>
      <c r="B119" s="10"/>
      <c r="C119" s="10"/>
      <c r="D119" s="10"/>
      <c r="E119" s="10"/>
      <c r="F119" s="10"/>
      <c r="G119" s="10"/>
      <c r="H119" s="10"/>
      <c r="I119" s="38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 spans="1:36" x14ac:dyDescent="0.25">
      <c r="A120" s="1"/>
      <c r="B120" s="10"/>
      <c r="C120" s="10"/>
      <c r="D120" s="10"/>
      <c r="E120" s="10"/>
      <c r="F120" s="10"/>
      <c r="G120" s="10"/>
      <c r="H120" s="10"/>
      <c r="I120" s="38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 spans="1:36" x14ac:dyDescent="0.25">
      <c r="A121" s="1"/>
      <c r="B121" s="10"/>
      <c r="C121" s="10"/>
      <c r="D121" s="10"/>
      <c r="E121" s="10"/>
      <c r="F121" s="10"/>
      <c r="G121" s="10"/>
      <c r="H121" s="10"/>
      <c r="I121" s="38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 spans="1:36" x14ac:dyDescent="0.25">
      <c r="A122" s="1"/>
      <c r="B122" s="10"/>
      <c r="C122" s="10"/>
      <c r="D122" s="10"/>
      <c r="E122" s="10"/>
      <c r="F122" s="10"/>
      <c r="G122" s="10"/>
      <c r="H122" s="10"/>
      <c r="I122" s="38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 spans="1:36" x14ac:dyDescent="0.25">
      <c r="A123" s="1"/>
      <c r="B123" s="10"/>
      <c r="C123" s="10"/>
      <c r="D123" s="10"/>
      <c r="E123" s="10"/>
      <c r="F123" s="10"/>
      <c r="G123" s="10"/>
      <c r="H123" s="10"/>
      <c r="I123" s="38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 spans="1:36" x14ac:dyDescent="0.25">
      <c r="A124" s="1"/>
      <c r="B124" s="10"/>
      <c r="C124" s="10"/>
      <c r="D124" s="10"/>
      <c r="E124" s="10"/>
      <c r="F124" s="10"/>
      <c r="G124" s="10"/>
      <c r="H124" s="10"/>
      <c r="I124" s="38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 spans="1:36" x14ac:dyDescent="0.25">
      <c r="A125" s="1"/>
      <c r="B125" s="10"/>
      <c r="C125" s="10"/>
      <c r="D125" s="10"/>
      <c r="E125" s="10"/>
      <c r="F125" s="10"/>
      <c r="G125" s="10"/>
      <c r="H125" s="10"/>
      <c r="I125" s="38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 spans="1:36" x14ac:dyDescent="0.25">
      <c r="A126" s="1"/>
      <c r="B126" s="10"/>
      <c r="C126" s="10"/>
      <c r="D126" s="10"/>
      <c r="E126" s="10"/>
      <c r="F126" s="10"/>
      <c r="G126" s="10"/>
      <c r="H126" s="10"/>
      <c r="I126" s="38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 spans="1:36" x14ac:dyDescent="0.25">
      <c r="A127" s="1"/>
      <c r="B127" s="10"/>
      <c r="C127" s="10"/>
      <c r="D127" s="10"/>
      <c r="E127" s="10"/>
      <c r="F127" s="10"/>
      <c r="G127" s="10"/>
      <c r="H127" s="10"/>
      <c r="I127" s="38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 spans="1:36" x14ac:dyDescent="0.25">
      <c r="A128" s="1"/>
      <c r="B128" s="10"/>
      <c r="C128" s="10"/>
      <c r="D128" s="10"/>
      <c r="E128" s="10"/>
      <c r="F128" s="10"/>
      <c r="G128" s="10"/>
      <c r="H128" s="10"/>
      <c r="I128" s="38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 spans="1:36" x14ac:dyDescent="0.25">
      <c r="A129" s="1"/>
      <c r="B129" s="10"/>
      <c r="C129" s="10"/>
      <c r="D129" s="10"/>
      <c r="E129" s="10"/>
      <c r="F129" s="10"/>
      <c r="G129" s="10"/>
      <c r="H129" s="10"/>
      <c r="I129" s="38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spans="1:36" x14ac:dyDescent="0.25">
      <c r="A130" s="1"/>
      <c r="B130" s="10"/>
      <c r="C130" s="10"/>
      <c r="D130" s="10"/>
      <c r="E130" s="10"/>
      <c r="F130" s="10"/>
      <c r="G130" s="10"/>
      <c r="H130" s="10"/>
      <c r="I130" s="38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spans="1:36" x14ac:dyDescent="0.25">
      <c r="A131" s="1"/>
      <c r="B131" s="10"/>
      <c r="C131" s="10"/>
      <c r="D131" s="10"/>
      <c r="E131" s="10"/>
      <c r="F131" s="10"/>
      <c r="G131" s="10"/>
      <c r="H131" s="10"/>
      <c r="I131" s="38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 spans="1:36" x14ac:dyDescent="0.25">
      <c r="A132" s="1"/>
      <c r="B132" s="10"/>
      <c r="C132" s="10"/>
      <c r="D132" s="10"/>
      <c r="E132" s="10"/>
      <c r="F132" s="10"/>
      <c r="G132" s="10"/>
      <c r="H132" s="10"/>
      <c r="I132" s="38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spans="1:36" x14ac:dyDescent="0.25">
      <c r="A133" s="1"/>
      <c r="B133" s="10"/>
      <c r="C133" s="10"/>
      <c r="D133" s="10"/>
      <c r="E133" s="10"/>
      <c r="F133" s="10"/>
      <c r="G133" s="10"/>
      <c r="H133" s="10"/>
      <c r="I133" s="38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 spans="1:36" x14ac:dyDescent="0.25">
      <c r="A134" s="1"/>
      <c r="B134" s="10"/>
      <c r="C134" s="10"/>
      <c r="D134" s="10"/>
      <c r="E134" s="10"/>
      <c r="F134" s="10"/>
      <c r="G134" s="10"/>
      <c r="H134" s="10"/>
      <c r="I134" s="38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 spans="1:36" x14ac:dyDescent="0.25">
      <c r="A135" s="1"/>
      <c r="B135" s="10"/>
      <c r="C135" s="10"/>
      <c r="D135" s="10"/>
      <c r="E135" s="10"/>
      <c r="F135" s="10"/>
      <c r="G135" s="10"/>
      <c r="H135" s="10"/>
      <c r="I135" s="38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 spans="1:36" x14ac:dyDescent="0.25">
      <c r="A136" s="1"/>
      <c r="B136" s="10"/>
      <c r="C136" s="10"/>
      <c r="D136" s="10"/>
      <c r="E136" s="10"/>
      <c r="F136" s="10"/>
      <c r="G136" s="10"/>
      <c r="H136" s="10"/>
      <c r="I136" s="38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spans="1:36" x14ac:dyDescent="0.25">
      <c r="A137" s="1"/>
      <c r="B137" s="10"/>
      <c r="C137" s="10"/>
      <c r="D137" s="10"/>
      <c r="E137" s="10"/>
      <c r="F137" s="10"/>
      <c r="G137" s="10"/>
      <c r="H137" s="10"/>
      <c r="I137" s="38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spans="1:36" x14ac:dyDescent="0.25"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spans="1:36" x14ac:dyDescent="0.25"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 spans="1:36" x14ac:dyDescent="0.25"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spans="1:36" x14ac:dyDescent="0.25"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spans="1:36" x14ac:dyDescent="0.25"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spans="1:36" x14ac:dyDescent="0.25"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 spans="1:36" x14ac:dyDescent="0.25"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 spans="10:36" x14ac:dyDescent="0.25"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 spans="10:36" x14ac:dyDescent="0.25"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 spans="10:36" x14ac:dyDescent="0.25"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</row>
    <row r="148" spans="10:36" x14ac:dyDescent="0.25"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 spans="10:36" x14ac:dyDescent="0.25"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</row>
    <row r="150" spans="10:36" x14ac:dyDescent="0.25"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</row>
    <row r="151" spans="10:36" x14ac:dyDescent="0.25"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</row>
    <row r="152" spans="10:36" x14ac:dyDescent="0.25"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</row>
    <row r="153" spans="10:36" x14ac:dyDescent="0.25"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</row>
    <row r="154" spans="10:36" x14ac:dyDescent="0.25"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</row>
    <row r="155" spans="10:36" x14ac:dyDescent="0.25"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</row>
    <row r="156" spans="10:36" x14ac:dyDescent="0.25"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</row>
    <row r="157" spans="10:36" x14ac:dyDescent="0.25"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</row>
    <row r="158" spans="10:36" x14ac:dyDescent="0.25"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spans="10:36" x14ac:dyDescent="0.25"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</row>
    <row r="160" spans="10:36" x14ac:dyDescent="0.25"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</row>
    <row r="161" spans="10:36" x14ac:dyDescent="0.25"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</row>
    <row r="162" spans="10:36" x14ac:dyDescent="0.25"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</row>
    <row r="163" spans="10:36" x14ac:dyDescent="0.25"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</row>
    <row r="164" spans="10:36" x14ac:dyDescent="0.25"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</row>
    <row r="165" spans="10:36" x14ac:dyDescent="0.25"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</row>
    <row r="166" spans="10:36" x14ac:dyDescent="0.25"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</row>
    <row r="167" spans="10:36" x14ac:dyDescent="0.25"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</row>
    <row r="168" spans="10:36" x14ac:dyDescent="0.25"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</row>
    <row r="169" spans="10:36" x14ac:dyDescent="0.25"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</row>
    <row r="170" spans="10:36" x14ac:dyDescent="0.25"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</row>
    <row r="171" spans="10:36" x14ac:dyDescent="0.25"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</row>
    <row r="172" spans="10:36" x14ac:dyDescent="0.25"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</row>
    <row r="173" spans="10:36" x14ac:dyDescent="0.25"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</row>
  </sheetData>
  <mergeCells count="14">
    <mergeCell ref="Y2:AA2"/>
    <mergeCell ref="AB2:AD2"/>
    <mergeCell ref="AE2:AG2"/>
    <mergeCell ref="AH2:AJ2"/>
    <mergeCell ref="F1:H1"/>
    <mergeCell ref="J1:R1"/>
    <mergeCell ref="S1:AA1"/>
    <mergeCell ref="AB1:AJ1"/>
    <mergeCell ref="V2:X2"/>
    <mergeCell ref="B2:E2"/>
    <mergeCell ref="J2:L2"/>
    <mergeCell ref="M2:O2"/>
    <mergeCell ref="P2:R2"/>
    <mergeCell ref="S2:U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7"/>
  <sheetViews>
    <sheetView topLeftCell="B7" zoomScale="98" zoomScaleNormal="98" workbookViewId="0">
      <selection activeCell="J3" sqref="J1:R1048576"/>
    </sheetView>
  </sheetViews>
  <sheetFormatPr defaultRowHeight="15" x14ac:dyDescent="0.25"/>
  <cols>
    <col min="1" max="1" width="36.7109375" style="6" customWidth="1"/>
    <col min="2" max="2" width="7.5703125" style="8" customWidth="1"/>
    <col min="3" max="3" width="10.7109375" style="8" customWidth="1"/>
    <col min="4" max="4" width="10.140625" style="8" customWidth="1"/>
    <col min="5" max="5" width="7.42578125" style="8" customWidth="1"/>
    <col min="6" max="6" width="13.42578125" style="8" customWidth="1"/>
    <col min="7" max="7" width="12.28515625" style="8" customWidth="1"/>
    <col min="8" max="8" width="11.85546875" style="8" customWidth="1"/>
    <col min="9" max="9" width="20.7109375" style="32" customWidth="1"/>
    <col min="10" max="10" width="9.85546875" style="8" hidden="1" customWidth="1"/>
    <col min="11" max="11" width="12.28515625" style="8" hidden="1" customWidth="1"/>
    <col min="12" max="12" width="12.140625" style="8" hidden="1" customWidth="1"/>
    <col min="13" max="13" width="10.28515625" style="8" hidden="1" customWidth="1"/>
    <col min="14" max="14" width="12.5703125" style="8" hidden="1" customWidth="1"/>
    <col min="15" max="15" width="12.28515625" style="8" hidden="1" customWidth="1"/>
    <col min="16" max="16" width="9.5703125" style="8" hidden="1" customWidth="1"/>
    <col min="17" max="17" width="11.42578125" style="8" hidden="1" customWidth="1"/>
    <col min="18" max="18" width="12.42578125" style="8" hidden="1" customWidth="1"/>
    <col min="19" max="19" width="9.85546875" style="8" customWidth="1"/>
    <col min="20" max="20" width="11.42578125" style="8" customWidth="1"/>
    <col min="21" max="21" width="14.28515625" style="8" customWidth="1"/>
    <col min="22" max="22" width="9.28515625" style="8" customWidth="1"/>
    <col min="23" max="23" width="12.140625" style="8" customWidth="1"/>
    <col min="24" max="24" width="12.5703125" style="8" customWidth="1"/>
    <col min="25" max="25" width="9.7109375" style="8" customWidth="1"/>
    <col min="26" max="26" width="10.7109375" style="8" customWidth="1"/>
    <col min="27" max="27" width="13.7109375" style="8" customWidth="1"/>
    <col min="28" max="28" width="9.5703125" style="8" customWidth="1"/>
    <col min="29" max="29" width="11.85546875" style="8" customWidth="1"/>
    <col min="30" max="30" width="13.42578125" style="8" customWidth="1"/>
    <col min="31" max="31" width="9.28515625" style="8" customWidth="1"/>
    <col min="32" max="32" width="11.5703125" style="8" customWidth="1"/>
    <col min="33" max="33" width="13.42578125" style="8" customWidth="1"/>
    <col min="34" max="34" width="9.28515625" style="8" customWidth="1"/>
    <col min="35" max="35" width="12.42578125" style="8" customWidth="1"/>
    <col min="36" max="36" width="12.85546875" style="8" customWidth="1"/>
    <col min="37" max="16384" width="9.140625" style="6"/>
  </cols>
  <sheetData>
    <row r="1" spans="1:36" s="2" customFormat="1" x14ac:dyDescent="0.25">
      <c r="B1" s="5"/>
      <c r="C1" s="5"/>
      <c r="D1" s="5"/>
      <c r="E1" s="5"/>
      <c r="F1" s="147" t="s">
        <v>538</v>
      </c>
      <c r="G1" s="147"/>
      <c r="H1" s="147"/>
      <c r="I1" s="130"/>
      <c r="J1" s="147" t="s">
        <v>530</v>
      </c>
      <c r="K1" s="147"/>
      <c r="L1" s="147"/>
      <c r="M1" s="147"/>
      <c r="N1" s="147"/>
      <c r="O1" s="147"/>
      <c r="P1" s="147"/>
      <c r="Q1" s="147"/>
      <c r="R1" s="147"/>
      <c r="S1" s="147" t="s">
        <v>532</v>
      </c>
      <c r="T1" s="147"/>
      <c r="U1" s="147"/>
      <c r="V1" s="147"/>
      <c r="W1" s="147"/>
      <c r="X1" s="147"/>
      <c r="Y1" s="147"/>
      <c r="Z1" s="147"/>
      <c r="AA1" s="147"/>
      <c r="AB1" s="147" t="s">
        <v>531</v>
      </c>
      <c r="AC1" s="147"/>
      <c r="AD1" s="147"/>
      <c r="AE1" s="147"/>
      <c r="AF1" s="147"/>
      <c r="AG1" s="147"/>
      <c r="AH1" s="147"/>
      <c r="AI1" s="147"/>
      <c r="AJ1" s="147"/>
    </row>
    <row r="2" spans="1:36" x14ac:dyDescent="0.25">
      <c r="A2" s="1"/>
      <c r="B2" s="144" t="s">
        <v>110</v>
      </c>
      <c r="C2" s="145"/>
      <c r="D2" s="145"/>
      <c r="E2" s="146"/>
      <c r="F2" s="80" t="s">
        <v>0</v>
      </c>
      <c r="G2" s="80" t="s">
        <v>1</v>
      </c>
      <c r="H2" s="80" t="s">
        <v>2</v>
      </c>
      <c r="I2" s="34"/>
      <c r="J2" s="144" t="s">
        <v>0</v>
      </c>
      <c r="K2" s="145"/>
      <c r="L2" s="146"/>
      <c r="M2" s="144" t="s">
        <v>2</v>
      </c>
      <c r="N2" s="145"/>
      <c r="O2" s="146"/>
      <c r="P2" s="144" t="s">
        <v>1</v>
      </c>
      <c r="Q2" s="145"/>
      <c r="R2" s="146"/>
      <c r="S2" s="144" t="s">
        <v>0</v>
      </c>
      <c r="T2" s="145"/>
      <c r="U2" s="146"/>
      <c r="V2" s="144" t="s">
        <v>2</v>
      </c>
      <c r="W2" s="145"/>
      <c r="X2" s="146"/>
      <c r="Y2" s="144" t="s">
        <v>1</v>
      </c>
      <c r="Z2" s="145"/>
      <c r="AA2" s="146"/>
      <c r="AB2" s="144" t="s">
        <v>0</v>
      </c>
      <c r="AC2" s="145"/>
      <c r="AD2" s="146"/>
      <c r="AE2" s="144" t="s">
        <v>2</v>
      </c>
      <c r="AF2" s="145"/>
      <c r="AG2" s="146"/>
      <c r="AH2" s="144" t="s">
        <v>1</v>
      </c>
      <c r="AI2" s="145"/>
      <c r="AJ2" s="146"/>
    </row>
    <row r="3" spans="1:36" s="44" customFormat="1" x14ac:dyDescent="0.25">
      <c r="A3" s="42" t="s">
        <v>3</v>
      </c>
      <c r="B3" s="56" t="s">
        <v>0</v>
      </c>
      <c r="C3" s="56" t="s">
        <v>2</v>
      </c>
      <c r="D3" s="56" t="s">
        <v>1</v>
      </c>
      <c r="E3" s="56" t="s">
        <v>111</v>
      </c>
      <c r="F3" s="55"/>
      <c r="G3" s="55"/>
      <c r="H3" s="55"/>
      <c r="I3" s="43"/>
      <c r="J3" s="55" t="s">
        <v>529</v>
      </c>
      <c r="K3" s="55" t="s">
        <v>535</v>
      </c>
      <c r="L3" s="55" t="s">
        <v>534</v>
      </c>
      <c r="M3" s="56" t="s">
        <v>529</v>
      </c>
      <c r="N3" s="55" t="s">
        <v>535</v>
      </c>
      <c r="O3" s="55" t="s">
        <v>534</v>
      </c>
      <c r="P3" s="56" t="s">
        <v>529</v>
      </c>
      <c r="Q3" s="55" t="s">
        <v>535</v>
      </c>
      <c r="R3" s="55" t="s">
        <v>534</v>
      </c>
      <c r="S3" s="56" t="s">
        <v>529</v>
      </c>
      <c r="T3" s="55" t="s">
        <v>535</v>
      </c>
      <c r="U3" s="55" t="s">
        <v>534</v>
      </c>
      <c r="V3" s="56" t="s">
        <v>529</v>
      </c>
      <c r="W3" s="55" t="s">
        <v>535</v>
      </c>
      <c r="X3" s="55" t="s">
        <v>534</v>
      </c>
      <c r="Y3" s="56" t="s">
        <v>529</v>
      </c>
      <c r="Z3" s="55" t="s">
        <v>535</v>
      </c>
      <c r="AA3" s="55" t="s">
        <v>534</v>
      </c>
      <c r="AB3" s="55" t="s">
        <v>529</v>
      </c>
      <c r="AC3" s="55" t="s">
        <v>535</v>
      </c>
      <c r="AD3" s="55" t="s">
        <v>534</v>
      </c>
      <c r="AE3" s="56" t="s">
        <v>529</v>
      </c>
      <c r="AF3" s="55" t="s">
        <v>535</v>
      </c>
      <c r="AG3" s="55" t="s">
        <v>534</v>
      </c>
      <c r="AH3" s="56" t="s">
        <v>529</v>
      </c>
      <c r="AI3" s="55" t="s">
        <v>535</v>
      </c>
      <c r="AJ3" s="55" t="s">
        <v>534</v>
      </c>
    </row>
    <row r="4" spans="1:36" x14ac:dyDescent="0.25">
      <c r="A4" s="9"/>
      <c r="B4" s="15"/>
      <c r="C4" s="15"/>
      <c r="D4" s="15"/>
      <c r="E4" s="15"/>
      <c r="F4" s="16"/>
      <c r="G4" s="16"/>
      <c r="H4" s="16"/>
      <c r="I4" s="41"/>
      <c r="J4" s="16"/>
      <c r="K4" s="16"/>
      <c r="L4" s="16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6"/>
      <c r="AB4" s="16"/>
      <c r="AC4" s="16"/>
      <c r="AD4" s="16"/>
      <c r="AE4" s="15"/>
      <c r="AF4" s="15"/>
      <c r="AG4" s="15"/>
      <c r="AH4" s="15"/>
      <c r="AI4" s="15"/>
      <c r="AJ4" s="15"/>
    </row>
    <row r="5" spans="1:36" x14ac:dyDescent="0.25">
      <c r="A5" s="1" t="s">
        <v>6</v>
      </c>
      <c r="B5" s="5">
        <v>1088</v>
      </c>
      <c r="C5" s="5" t="s">
        <v>207</v>
      </c>
      <c r="D5" s="5" t="s">
        <v>208</v>
      </c>
      <c r="E5" s="17">
        <v>13</v>
      </c>
      <c r="F5" s="51">
        <v>7148874</v>
      </c>
      <c r="G5" s="51">
        <v>3604489</v>
      </c>
      <c r="H5" s="51">
        <v>3544385</v>
      </c>
      <c r="I5" s="37"/>
      <c r="J5" s="5">
        <v>44.4</v>
      </c>
      <c r="K5" s="7">
        <f t="shared" ref="K5:K13" si="0">SUM((J5*L5)/100)</f>
        <v>3174100.0559999999</v>
      </c>
      <c r="L5" s="51">
        <v>7148874</v>
      </c>
      <c r="M5" s="5">
        <v>36</v>
      </c>
      <c r="N5" s="5">
        <f t="shared" ref="N5:N13" si="1">SUM((M5*O5)/100)</f>
        <v>1275978.6000000001</v>
      </c>
      <c r="O5" s="51">
        <v>3544385</v>
      </c>
      <c r="P5" s="5">
        <v>65.3</v>
      </c>
      <c r="Q5" s="5">
        <f t="shared" ref="Q5:Q13" si="2">SUM((P5*R5)/100)</f>
        <v>2353731.3169999998</v>
      </c>
      <c r="R5" s="51">
        <v>3604489</v>
      </c>
      <c r="S5" s="5">
        <v>9</v>
      </c>
      <c r="T5" s="8">
        <f t="shared" ref="T5:T13" si="3">SUM((S5*U5)/100)</f>
        <v>643398.66</v>
      </c>
      <c r="U5" s="51">
        <v>7148874</v>
      </c>
      <c r="V5" s="5">
        <v>3</v>
      </c>
      <c r="W5" s="5">
        <f t="shared" ref="W5:W13" si="4">SUM((V5*X5)/100)</f>
        <v>106331.55</v>
      </c>
      <c r="X5" s="51">
        <v>3544385</v>
      </c>
      <c r="Y5" s="5">
        <v>23.7</v>
      </c>
      <c r="Z5" s="5">
        <f t="shared" ref="Z5:Z13" si="5">SUM((Y5*AA5)/100)</f>
        <v>854263.89299999992</v>
      </c>
      <c r="AA5" s="51">
        <v>3604489</v>
      </c>
      <c r="AB5" s="5">
        <v>4.0999999999999996</v>
      </c>
      <c r="AC5" s="8">
        <f t="shared" ref="AC5:AC13" si="6">SUM((AB5*AD5)/100)</f>
        <v>293103.83399999997</v>
      </c>
      <c r="AD5" s="51">
        <v>7148874</v>
      </c>
      <c r="AE5" s="5">
        <v>1.1000000000000001</v>
      </c>
      <c r="AF5" s="5">
        <f t="shared" ref="AF5:AF13" si="7">SUM((AE5*AG5)/100)</f>
        <v>38988.235000000008</v>
      </c>
      <c r="AG5" s="51">
        <v>3544385</v>
      </c>
      <c r="AH5" s="5">
        <v>11</v>
      </c>
      <c r="AI5" s="5">
        <f t="shared" ref="AI5:AI13" si="8">SUM((AH5*AJ5)/100)</f>
        <v>396493.79</v>
      </c>
      <c r="AJ5" s="51">
        <v>3604489</v>
      </c>
    </row>
    <row r="6" spans="1:36" x14ac:dyDescent="0.25">
      <c r="A6" s="3" t="s">
        <v>58</v>
      </c>
      <c r="B6" s="17">
        <v>55</v>
      </c>
      <c r="C6" s="17" t="s">
        <v>209</v>
      </c>
      <c r="D6" s="17" t="s">
        <v>210</v>
      </c>
      <c r="E6" s="17">
        <v>3</v>
      </c>
      <c r="F6" s="51">
        <v>3630819</v>
      </c>
      <c r="G6" s="51">
        <v>1831297</v>
      </c>
      <c r="H6" s="51">
        <v>1799522</v>
      </c>
      <c r="I6" s="37"/>
      <c r="J6" s="5">
        <v>54.5</v>
      </c>
      <c r="K6" s="7">
        <f t="shared" si="0"/>
        <v>1978796.355</v>
      </c>
      <c r="L6" s="51">
        <v>3630819</v>
      </c>
      <c r="M6" s="5">
        <v>40</v>
      </c>
      <c r="N6" s="5">
        <f t="shared" si="1"/>
        <v>719808.8</v>
      </c>
      <c r="O6" s="51">
        <v>1799522</v>
      </c>
      <c r="P6" s="5">
        <v>68.2</v>
      </c>
      <c r="Q6" s="5">
        <f t="shared" si="2"/>
        <v>1248944.554</v>
      </c>
      <c r="R6" s="51">
        <v>1831297</v>
      </c>
      <c r="S6" s="5">
        <v>1.9</v>
      </c>
      <c r="T6" s="8">
        <f t="shared" si="3"/>
        <v>68985.561000000002</v>
      </c>
      <c r="U6" s="51">
        <v>3630819</v>
      </c>
      <c r="V6" s="5">
        <v>0</v>
      </c>
      <c r="W6" s="5">
        <f t="shared" si="4"/>
        <v>0</v>
      </c>
      <c r="X6" s="51">
        <v>1799522</v>
      </c>
      <c r="Y6" s="5">
        <v>4.8</v>
      </c>
      <c r="Z6" s="5">
        <f t="shared" si="5"/>
        <v>87902.255999999994</v>
      </c>
      <c r="AA6" s="51">
        <v>1831297</v>
      </c>
      <c r="AB6" s="5">
        <v>0</v>
      </c>
      <c r="AC6" s="8">
        <f t="shared" si="6"/>
        <v>0</v>
      </c>
      <c r="AD6" s="51">
        <v>3630819</v>
      </c>
      <c r="AE6" s="5">
        <v>0</v>
      </c>
      <c r="AF6" s="5">
        <f t="shared" si="7"/>
        <v>0</v>
      </c>
      <c r="AG6" s="51">
        <v>1799522</v>
      </c>
      <c r="AH6" s="5">
        <v>0</v>
      </c>
      <c r="AI6" s="5">
        <f t="shared" si="8"/>
        <v>0</v>
      </c>
      <c r="AJ6" s="51">
        <v>1831297</v>
      </c>
    </row>
    <row r="7" spans="1:36" s="135" customFormat="1" x14ac:dyDescent="0.25">
      <c r="A7" s="88" t="s">
        <v>59</v>
      </c>
      <c r="B7" s="87">
        <v>25</v>
      </c>
      <c r="C7" s="87" t="s">
        <v>211</v>
      </c>
      <c r="D7" s="87" t="s">
        <v>212</v>
      </c>
      <c r="E7" s="87">
        <v>2</v>
      </c>
      <c r="F7" s="131">
        <v>3913680</v>
      </c>
      <c r="G7" s="131">
        <v>1914952</v>
      </c>
      <c r="H7" s="131">
        <v>1998728</v>
      </c>
      <c r="I7" s="132"/>
      <c r="J7" s="29">
        <v>22.7</v>
      </c>
      <c r="K7" s="133">
        <f t="shared" si="0"/>
        <v>888405.36</v>
      </c>
      <c r="L7" s="131">
        <v>3913680</v>
      </c>
      <c r="M7" s="29"/>
      <c r="N7" s="29"/>
      <c r="O7" s="131"/>
      <c r="P7" s="29">
        <v>29.4</v>
      </c>
      <c r="Q7" s="29">
        <f t="shared" si="2"/>
        <v>562995.88799999992</v>
      </c>
      <c r="R7" s="131">
        <v>1914952</v>
      </c>
      <c r="S7" s="29">
        <v>4.3</v>
      </c>
      <c r="T7" s="134">
        <f t="shared" si="3"/>
        <v>168288.24</v>
      </c>
      <c r="U7" s="131">
        <v>3913680</v>
      </c>
      <c r="V7" s="29"/>
      <c r="W7" s="29"/>
      <c r="X7" s="131"/>
      <c r="Y7" s="29">
        <v>5.4</v>
      </c>
      <c r="Z7" s="29">
        <f t="shared" si="5"/>
        <v>103407.40800000001</v>
      </c>
      <c r="AA7" s="131">
        <v>1914952</v>
      </c>
      <c r="AB7" s="29">
        <v>0</v>
      </c>
      <c r="AC7" s="134">
        <f t="shared" si="6"/>
        <v>0</v>
      </c>
      <c r="AD7" s="131">
        <v>3913680</v>
      </c>
      <c r="AE7" s="29">
        <v>0</v>
      </c>
      <c r="AF7" s="29">
        <f t="shared" si="7"/>
        <v>0</v>
      </c>
      <c r="AG7" s="131">
        <v>1998728</v>
      </c>
      <c r="AH7" s="29">
        <v>0</v>
      </c>
      <c r="AI7" s="29">
        <f t="shared" si="8"/>
        <v>0</v>
      </c>
      <c r="AJ7" s="131">
        <v>1914952</v>
      </c>
    </row>
    <row r="8" spans="1:36" x14ac:dyDescent="0.25">
      <c r="A8" s="3" t="s">
        <v>7</v>
      </c>
      <c r="B8" s="17">
        <v>225</v>
      </c>
      <c r="C8" s="17" t="s">
        <v>213</v>
      </c>
      <c r="D8" s="17" t="s">
        <v>214</v>
      </c>
      <c r="E8" s="17"/>
      <c r="F8" s="51">
        <v>7451097</v>
      </c>
      <c r="G8" s="51">
        <v>3737153</v>
      </c>
      <c r="H8" s="51">
        <v>3713944</v>
      </c>
      <c r="I8" s="37"/>
      <c r="J8" s="5">
        <v>47.6</v>
      </c>
      <c r="K8" s="7">
        <f t="shared" si="0"/>
        <v>3546722.1719999998</v>
      </c>
      <c r="L8" s="51">
        <v>7451097</v>
      </c>
      <c r="M8" s="5">
        <v>41</v>
      </c>
      <c r="N8" s="5">
        <f t="shared" si="1"/>
        <v>1522717.04</v>
      </c>
      <c r="O8" s="51">
        <v>3713944</v>
      </c>
      <c r="P8" s="5">
        <v>53.4</v>
      </c>
      <c r="Q8" s="5">
        <f t="shared" si="2"/>
        <v>1995639.7019999998</v>
      </c>
      <c r="R8" s="51">
        <v>3737153</v>
      </c>
      <c r="S8" s="5">
        <v>9.8000000000000007</v>
      </c>
      <c r="T8" s="8">
        <f t="shared" si="3"/>
        <v>730207.50600000005</v>
      </c>
      <c r="U8" s="51">
        <v>7451097</v>
      </c>
      <c r="V8" s="5">
        <v>8.6999999999999993</v>
      </c>
      <c r="W8" s="5">
        <f t="shared" si="4"/>
        <v>323113.12799999997</v>
      </c>
      <c r="X8" s="51">
        <v>3713944</v>
      </c>
      <c r="Y8" s="5">
        <v>10.9</v>
      </c>
      <c r="Z8" s="5">
        <f t="shared" si="5"/>
        <v>407349.67700000003</v>
      </c>
      <c r="AA8" s="51">
        <v>3737153</v>
      </c>
      <c r="AB8" s="5">
        <v>4.9000000000000004</v>
      </c>
      <c r="AC8" s="8">
        <f t="shared" si="6"/>
        <v>365103.75300000003</v>
      </c>
      <c r="AD8" s="51">
        <v>7451097</v>
      </c>
      <c r="AE8" s="5">
        <v>4.9000000000000004</v>
      </c>
      <c r="AF8" s="5">
        <f t="shared" si="7"/>
        <v>181983.25600000002</v>
      </c>
      <c r="AG8" s="51">
        <v>3713944</v>
      </c>
      <c r="AH8" s="5">
        <v>5.0999999999999996</v>
      </c>
      <c r="AI8" s="5">
        <f t="shared" si="8"/>
        <v>190594.80299999996</v>
      </c>
      <c r="AJ8" s="51">
        <v>3737153</v>
      </c>
    </row>
    <row r="9" spans="1:36" x14ac:dyDescent="0.25">
      <c r="A9" s="3" t="s">
        <v>60</v>
      </c>
      <c r="B9" s="17">
        <v>118</v>
      </c>
      <c r="C9" s="17" t="s">
        <v>215</v>
      </c>
      <c r="D9" s="17" t="s">
        <v>216</v>
      </c>
      <c r="E9" s="17">
        <v>2</v>
      </c>
      <c r="F9" s="51">
        <v>3383204</v>
      </c>
      <c r="G9" s="51">
        <v>1565355</v>
      </c>
      <c r="H9" s="51">
        <v>1817849</v>
      </c>
      <c r="I9" s="37"/>
      <c r="J9" s="5">
        <v>52.1</v>
      </c>
      <c r="K9" s="7">
        <f t="shared" si="0"/>
        <v>1762649.284</v>
      </c>
      <c r="L9" s="51">
        <v>3383204</v>
      </c>
      <c r="M9" s="5">
        <v>48.6</v>
      </c>
      <c r="N9" s="5">
        <f t="shared" si="1"/>
        <v>883474.61400000006</v>
      </c>
      <c r="O9" s="51">
        <v>1817849</v>
      </c>
      <c r="P9" s="5">
        <v>57.8</v>
      </c>
      <c r="Q9" s="5">
        <f t="shared" si="2"/>
        <v>904775.19</v>
      </c>
      <c r="R9" s="51">
        <v>1565355</v>
      </c>
      <c r="S9" s="5">
        <v>3.4</v>
      </c>
      <c r="T9" s="8">
        <f t="shared" si="3"/>
        <v>115028.936</v>
      </c>
      <c r="U9" s="51">
        <v>3383204</v>
      </c>
      <c r="V9" s="5">
        <v>6.8</v>
      </c>
      <c r="W9" s="5">
        <f t="shared" si="4"/>
        <v>123613.73199999999</v>
      </c>
      <c r="X9" s="51">
        <v>1817849</v>
      </c>
      <c r="Y9" s="5">
        <v>0</v>
      </c>
      <c r="Z9" s="5">
        <f t="shared" si="5"/>
        <v>0</v>
      </c>
      <c r="AA9" s="51">
        <v>1565355</v>
      </c>
      <c r="AB9" s="5">
        <v>0</v>
      </c>
      <c r="AC9" s="8">
        <f t="shared" si="6"/>
        <v>0</v>
      </c>
      <c r="AD9" s="51">
        <v>3383204</v>
      </c>
      <c r="AE9" s="5">
        <v>0</v>
      </c>
      <c r="AF9" s="5">
        <f t="shared" si="7"/>
        <v>0</v>
      </c>
      <c r="AG9" s="51">
        <v>1817849</v>
      </c>
      <c r="AH9" s="5">
        <v>0</v>
      </c>
      <c r="AI9" s="5">
        <f t="shared" si="8"/>
        <v>0</v>
      </c>
      <c r="AJ9" s="51">
        <v>1565355</v>
      </c>
    </row>
    <row r="10" spans="1:36" x14ac:dyDescent="0.25">
      <c r="A10" s="3" t="s">
        <v>61</v>
      </c>
      <c r="B10" s="17">
        <v>754</v>
      </c>
      <c r="C10" s="17" t="s">
        <v>217</v>
      </c>
      <c r="D10" s="17" t="s">
        <v>218</v>
      </c>
      <c r="E10" s="17">
        <v>10</v>
      </c>
      <c r="F10" s="49">
        <v>2069952</v>
      </c>
      <c r="G10" s="49">
        <v>1009603</v>
      </c>
      <c r="H10" s="49">
        <v>1060349</v>
      </c>
      <c r="I10" s="36"/>
      <c r="J10" s="5">
        <v>21.2</v>
      </c>
      <c r="K10" s="7">
        <f t="shared" si="0"/>
        <v>438829.82399999996</v>
      </c>
      <c r="L10" s="49">
        <v>2069952</v>
      </c>
      <c r="M10" s="5">
        <v>5</v>
      </c>
      <c r="N10" s="5">
        <f t="shared" si="1"/>
        <v>53017.45</v>
      </c>
      <c r="O10" s="49">
        <v>1060349</v>
      </c>
      <c r="P10" s="5">
        <v>56.8</v>
      </c>
      <c r="Q10" s="5">
        <f t="shared" si="2"/>
        <v>573454.50399999996</v>
      </c>
      <c r="R10" s="49">
        <v>1009603</v>
      </c>
      <c r="S10" s="5">
        <v>37.700000000000003</v>
      </c>
      <c r="T10" s="8">
        <f t="shared" si="3"/>
        <v>780371.9040000001</v>
      </c>
      <c r="U10" s="49">
        <v>2069952</v>
      </c>
      <c r="V10" s="5">
        <v>15</v>
      </c>
      <c r="W10" s="5">
        <f t="shared" si="4"/>
        <v>159052.35</v>
      </c>
      <c r="X10" s="49">
        <v>1060349</v>
      </c>
      <c r="Y10" s="5">
        <v>42.2</v>
      </c>
      <c r="Z10" s="5">
        <f t="shared" si="5"/>
        <v>426052.46600000001</v>
      </c>
      <c r="AA10" s="49">
        <v>1009603</v>
      </c>
      <c r="AB10" s="29">
        <v>27.7</v>
      </c>
      <c r="AC10" s="8">
        <f t="shared" si="6"/>
        <v>573376.70400000003</v>
      </c>
      <c r="AD10" s="49">
        <v>2069952</v>
      </c>
      <c r="AE10" s="29">
        <v>18.600000000000001</v>
      </c>
      <c r="AF10" s="5">
        <f t="shared" si="7"/>
        <v>197224.91400000002</v>
      </c>
      <c r="AG10" s="49">
        <v>1060349</v>
      </c>
      <c r="AH10" s="29">
        <v>41.9</v>
      </c>
      <c r="AI10" s="5">
        <f t="shared" si="8"/>
        <v>423023.65699999995</v>
      </c>
      <c r="AJ10" s="49">
        <v>1009603</v>
      </c>
    </row>
    <row r="11" spans="1:36" x14ac:dyDescent="0.25">
      <c r="A11" s="3" t="s">
        <v>8</v>
      </c>
      <c r="B11" s="17">
        <v>206</v>
      </c>
      <c r="C11" s="17" t="s">
        <v>219</v>
      </c>
      <c r="D11" s="17" t="s">
        <v>220</v>
      </c>
      <c r="E11" s="17"/>
      <c r="F11" s="51">
        <v>2093085</v>
      </c>
      <c r="G11" s="51">
        <v>1010676</v>
      </c>
      <c r="H11" s="51">
        <v>1082409</v>
      </c>
      <c r="I11" s="37"/>
      <c r="J11" s="5">
        <v>51.7</v>
      </c>
      <c r="K11" s="7">
        <f t="shared" si="0"/>
        <v>1082124.9450000001</v>
      </c>
      <c r="L11" s="51">
        <v>2093085</v>
      </c>
      <c r="M11" s="5">
        <v>37.5</v>
      </c>
      <c r="N11" s="5">
        <f t="shared" si="1"/>
        <v>405903.375</v>
      </c>
      <c r="O11" s="51">
        <v>1082409</v>
      </c>
      <c r="P11" s="5">
        <v>64.5</v>
      </c>
      <c r="Q11" s="5">
        <f t="shared" si="2"/>
        <v>651886.02</v>
      </c>
      <c r="R11" s="51">
        <v>1010676</v>
      </c>
      <c r="S11" s="5">
        <v>10.199999999999999</v>
      </c>
      <c r="T11" s="8">
        <f t="shared" si="3"/>
        <v>213494.67</v>
      </c>
      <c r="U11" s="51">
        <v>2093085</v>
      </c>
      <c r="V11" s="5">
        <v>2.1</v>
      </c>
      <c r="W11" s="5">
        <f t="shared" si="4"/>
        <v>22730.589</v>
      </c>
      <c r="X11" s="51">
        <v>1082409</v>
      </c>
      <c r="Y11" s="5">
        <v>17.399999999999999</v>
      </c>
      <c r="Z11" s="5">
        <f t="shared" si="5"/>
        <v>175857.62399999998</v>
      </c>
      <c r="AA11" s="51">
        <v>1010676</v>
      </c>
      <c r="AB11" s="5">
        <v>4.4000000000000004</v>
      </c>
      <c r="AC11" s="8">
        <f t="shared" si="6"/>
        <v>92095.74</v>
      </c>
      <c r="AD11" s="51">
        <v>2093085</v>
      </c>
      <c r="AE11" s="5">
        <v>2.1</v>
      </c>
      <c r="AF11" s="5">
        <f t="shared" si="7"/>
        <v>22730.589</v>
      </c>
      <c r="AG11" s="51">
        <v>1082409</v>
      </c>
      <c r="AH11" s="5">
        <v>6.4</v>
      </c>
      <c r="AI11" s="5">
        <f t="shared" si="8"/>
        <v>64683.264000000003</v>
      </c>
      <c r="AJ11" s="51">
        <v>1010676</v>
      </c>
    </row>
    <row r="12" spans="1:36" x14ac:dyDescent="0.25">
      <c r="A12" s="3" t="s">
        <v>62</v>
      </c>
      <c r="B12" s="17">
        <v>155</v>
      </c>
      <c r="C12" s="17" t="s">
        <v>221</v>
      </c>
      <c r="D12" s="17" t="s">
        <v>222</v>
      </c>
      <c r="E12" s="17">
        <v>1</v>
      </c>
      <c r="F12" s="51">
        <v>4226575</v>
      </c>
      <c r="G12" s="51">
        <v>2086309</v>
      </c>
      <c r="H12" s="51">
        <v>2140266</v>
      </c>
      <c r="I12" s="31"/>
      <c r="J12" s="5">
        <v>23.6</v>
      </c>
      <c r="K12" s="7">
        <f t="shared" si="0"/>
        <v>997471.7</v>
      </c>
      <c r="L12" s="51">
        <v>4226575</v>
      </c>
      <c r="M12" s="5">
        <v>1.9</v>
      </c>
      <c r="N12" s="5">
        <f t="shared" si="1"/>
        <v>40665.053999999996</v>
      </c>
      <c r="O12" s="51">
        <v>2140266</v>
      </c>
      <c r="P12" s="5">
        <v>33.4</v>
      </c>
      <c r="Q12" s="5">
        <f t="shared" si="2"/>
        <v>696827.20599999989</v>
      </c>
      <c r="R12" s="51">
        <v>2086309</v>
      </c>
      <c r="S12" s="5">
        <v>2.8</v>
      </c>
      <c r="T12" s="8">
        <f t="shared" si="3"/>
        <v>118344.1</v>
      </c>
      <c r="U12" s="51">
        <v>4226575</v>
      </c>
      <c r="V12" s="5">
        <v>0</v>
      </c>
      <c r="W12" s="5">
        <f t="shared" si="4"/>
        <v>0</v>
      </c>
      <c r="X12" s="51">
        <v>2140266</v>
      </c>
      <c r="Y12" s="5">
        <v>4.0999999999999996</v>
      </c>
      <c r="Z12" s="5">
        <f t="shared" si="5"/>
        <v>85538.66899999998</v>
      </c>
      <c r="AA12" s="51">
        <v>2086309</v>
      </c>
      <c r="AB12" s="5">
        <v>0.7</v>
      </c>
      <c r="AC12" s="8">
        <f t="shared" si="6"/>
        <v>29586.025000000001</v>
      </c>
      <c r="AD12" s="51">
        <v>4226575</v>
      </c>
      <c r="AE12" s="5">
        <v>0</v>
      </c>
      <c r="AF12" s="5">
        <f t="shared" si="7"/>
        <v>0</v>
      </c>
      <c r="AG12" s="51">
        <v>2140266</v>
      </c>
      <c r="AH12" s="5">
        <v>1.1000000000000001</v>
      </c>
      <c r="AI12" s="5">
        <f t="shared" si="8"/>
        <v>22949.399000000005</v>
      </c>
      <c r="AJ12" s="51">
        <v>2086309</v>
      </c>
    </row>
    <row r="13" spans="1:36" x14ac:dyDescent="0.25">
      <c r="A13" s="3" t="s">
        <v>63</v>
      </c>
      <c r="B13" s="17">
        <v>60</v>
      </c>
      <c r="C13" s="17" t="s">
        <v>223</v>
      </c>
      <c r="D13" s="17" t="s">
        <v>224</v>
      </c>
      <c r="E13" s="17"/>
      <c r="F13" s="51">
        <v>2174294</v>
      </c>
      <c r="G13" s="51">
        <v>1089150</v>
      </c>
      <c r="H13" s="51">
        <v>1085144</v>
      </c>
      <c r="I13" s="37"/>
      <c r="J13" s="5">
        <v>51.7</v>
      </c>
      <c r="K13" s="7">
        <f t="shared" si="0"/>
        <v>1124109.9980000001</v>
      </c>
      <c r="L13" s="51">
        <v>2174294</v>
      </c>
      <c r="M13" s="5">
        <v>66.7</v>
      </c>
      <c r="N13" s="5">
        <f t="shared" si="1"/>
        <v>723791.04799999995</v>
      </c>
      <c r="O13" s="51">
        <v>1085144</v>
      </c>
      <c r="P13" s="5">
        <v>46.7</v>
      </c>
      <c r="Q13" s="5">
        <f t="shared" si="2"/>
        <v>508633.05</v>
      </c>
      <c r="R13" s="51">
        <v>1089150</v>
      </c>
      <c r="S13" s="5">
        <v>5</v>
      </c>
      <c r="T13" s="8">
        <f t="shared" si="3"/>
        <v>108714.7</v>
      </c>
      <c r="U13" s="51">
        <v>2174294</v>
      </c>
      <c r="V13" s="5">
        <v>6.7</v>
      </c>
      <c r="W13" s="5">
        <f t="shared" si="4"/>
        <v>72704.648000000001</v>
      </c>
      <c r="X13" s="51">
        <v>1085144</v>
      </c>
      <c r="Y13" s="5">
        <v>4.4000000000000004</v>
      </c>
      <c r="Z13" s="5">
        <f t="shared" si="5"/>
        <v>47922.6</v>
      </c>
      <c r="AA13" s="51">
        <v>1089150</v>
      </c>
      <c r="AB13" s="5">
        <v>1.7</v>
      </c>
      <c r="AC13" s="8">
        <f t="shared" si="6"/>
        <v>36962.998</v>
      </c>
      <c r="AD13" s="51">
        <v>2174294</v>
      </c>
      <c r="AE13" s="5">
        <v>6.7</v>
      </c>
      <c r="AF13" s="5">
        <f t="shared" si="7"/>
        <v>72704.648000000001</v>
      </c>
      <c r="AG13" s="51">
        <v>1085144</v>
      </c>
      <c r="AH13" s="5">
        <v>0</v>
      </c>
      <c r="AI13" s="5">
        <f t="shared" si="8"/>
        <v>0</v>
      </c>
      <c r="AJ13" s="51">
        <v>1089150</v>
      </c>
    </row>
    <row r="14" spans="1:36" s="101" customFormat="1" x14ac:dyDescent="0.25">
      <c r="A14" s="94"/>
      <c r="B14" s="95"/>
      <c r="C14" s="95"/>
      <c r="D14" s="95"/>
      <c r="E14" s="95"/>
      <c r="F14" s="96"/>
      <c r="G14" s="96"/>
      <c r="H14" s="96"/>
      <c r="I14" s="97" t="s">
        <v>0</v>
      </c>
      <c r="J14" s="98">
        <f t="shared" ref="J14:AJ14" si="9">SUM(J5:J13)</f>
        <v>369.5</v>
      </c>
      <c r="K14" s="98">
        <f t="shared" si="9"/>
        <v>14993209.693999998</v>
      </c>
      <c r="L14" s="98">
        <f t="shared" si="9"/>
        <v>36091580</v>
      </c>
      <c r="M14" s="98">
        <f t="shared" si="9"/>
        <v>276.7</v>
      </c>
      <c r="N14" s="98">
        <f t="shared" si="9"/>
        <v>5625355.9810000006</v>
      </c>
      <c r="O14" s="98">
        <f t="shared" si="9"/>
        <v>16243868</v>
      </c>
      <c r="P14" s="98">
        <f t="shared" si="9"/>
        <v>475.5</v>
      </c>
      <c r="Q14" s="98">
        <f t="shared" si="9"/>
        <v>9496887.4309999999</v>
      </c>
      <c r="R14" s="98">
        <f t="shared" si="9"/>
        <v>17848984</v>
      </c>
      <c r="S14" s="98">
        <f t="shared" si="9"/>
        <v>84.1</v>
      </c>
      <c r="T14" s="99">
        <f t="shared" si="9"/>
        <v>2946834.2770000002</v>
      </c>
      <c r="U14" s="98">
        <f t="shared" si="9"/>
        <v>36091580</v>
      </c>
      <c r="V14" s="98">
        <f t="shared" si="9"/>
        <v>42.300000000000004</v>
      </c>
      <c r="W14" s="98">
        <f t="shared" si="9"/>
        <v>807545.99699999997</v>
      </c>
      <c r="X14" s="98">
        <f t="shared" si="9"/>
        <v>16243868</v>
      </c>
      <c r="Y14" s="98">
        <f t="shared" si="9"/>
        <v>112.9</v>
      </c>
      <c r="Z14" s="100">
        <f t="shared" si="9"/>
        <v>2188294.5930000003</v>
      </c>
      <c r="AA14" s="100">
        <f t="shared" si="9"/>
        <v>17848984</v>
      </c>
      <c r="AB14" s="100">
        <f t="shared" si="9"/>
        <v>43.500000000000007</v>
      </c>
      <c r="AC14" s="100">
        <f t="shared" si="9"/>
        <v>1390229.054</v>
      </c>
      <c r="AD14" s="100">
        <f t="shared" si="9"/>
        <v>36091580</v>
      </c>
      <c r="AE14" s="98">
        <f t="shared" si="9"/>
        <v>33.400000000000006</v>
      </c>
      <c r="AF14" s="98">
        <f t="shared" si="9"/>
        <v>513631.64199999999</v>
      </c>
      <c r="AG14" s="98">
        <f t="shared" si="9"/>
        <v>18242596</v>
      </c>
      <c r="AH14" s="98">
        <f t="shared" si="9"/>
        <v>65.5</v>
      </c>
      <c r="AI14" s="98">
        <f t="shared" si="9"/>
        <v>1097744.9129999997</v>
      </c>
      <c r="AJ14" s="98">
        <f t="shared" si="9"/>
        <v>17848984</v>
      </c>
    </row>
    <row r="15" spans="1:36" x14ac:dyDescent="0.25">
      <c r="A15" s="3"/>
      <c r="B15" s="17"/>
      <c r="C15" s="17"/>
      <c r="D15" s="17"/>
      <c r="E15" s="17"/>
      <c r="F15" s="51"/>
      <c r="G15" s="51"/>
      <c r="H15" s="51"/>
      <c r="I15" s="28" t="s">
        <v>536</v>
      </c>
      <c r="J15" s="11">
        <f>AVERAGE(J5:J13)</f>
        <v>41.055555555555557</v>
      </c>
      <c r="K15" s="5"/>
      <c r="L15" s="5"/>
      <c r="M15" s="11">
        <f>AVERAGE(M5:M13)</f>
        <v>34.587499999999999</v>
      </c>
      <c r="N15" s="5"/>
      <c r="O15" s="5"/>
      <c r="P15" s="11">
        <f>AVERAGE(P5:P13)</f>
        <v>52.833333333333336</v>
      </c>
      <c r="Q15" s="5"/>
      <c r="R15" s="5"/>
      <c r="S15" s="11">
        <f>AVERAGE(S5:S13)</f>
        <v>9.3444444444444432</v>
      </c>
      <c r="T15" s="5"/>
      <c r="U15" s="5"/>
      <c r="V15" s="11">
        <f>AVERAGE(V5:V13)</f>
        <v>5.2875000000000005</v>
      </c>
      <c r="W15" s="5"/>
      <c r="X15" s="5"/>
      <c r="Y15" s="11">
        <f>AVERAGE(Y5:Y13)</f>
        <v>12.544444444444444</v>
      </c>
      <c r="Z15" s="7"/>
      <c r="AA15" s="7"/>
      <c r="AB15" s="18">
        <f>AVERAGE(AB5:AB13)</f>
        <v>4.8333333333333339</v>
      </c>
      <c r="AC15" s="7"/>
      <c r="AD15" s="7"/>
      <c r="AE15" s="11">
        <f>AVERAGE(AE5:AE13)</f>
        <v>3.7111111111111117</v>
      </c>
      <c r="AF15" s="5"/>
      <c r="AG15" s="5"/>
      <c r="AH15" s="11">
        <f>AVERAGE(AH5:AH13)</f>
        <v>7.2777777777777777</v>
      </c>
      <c r="AI15" s="5"/>
      <c r="AJ15" s="5"/>
    </row>
    <row r="16" spans="1:36" x14ac:dyDescent="0.25">
      <c r="A16" s="3"/>
      <c r="B16" s="17"/>
      <c r="C16" s="17"/>
      <c r="D16" s="17"/>
      <c r="E16" s="17"/>
      <c r="F16" s="51"/>
      <c r="G16" s="51"/>
      <c r="H16" s="51"/>
      <c r="I16" s="28" t="s">
        <v>537</v>
      </c>
      <c r="J16" s="65">
        <f>SUM((K14/L14)*100)</f>
        <v>41.542126152415598</v>
      </c>
      <c r="K16" s="5"/>
      <c r="L16" s="5"/>
      <c r="M16" s="65">
        <f>SUM((N14/O14)*100)</f>
        <v>34.630643274126584</v>
      </c>
      <c r="N16" s="5"/>
      <c r="O16" s="5"/>
      <c r="P16" s="65">
        <f>SUM(Q14/R14)*100</f>
        <v>53.20687962407272</v>
      </c>
      <c r="Q16" s="5"/>
      <c r="R16" s="5"/>
      <c r="S16" s="65">
        <f>SUM(T14/U14)*100</f>
        <v>8.1648802213701916</v>
      </c>
      <c r="T16" s="5"/>
      <c r="U16" s="5"/>
      <c r="V16" s="65">
        <f>SUM(W14/X14)*100</f>
        <v>4.971389800754352</v>
      </c>
      <c r="W16" s="5"/>
      <c r="X16" s="5"/>
      <c r="Y16" s="65">
        <f>SUM(Z14/AA14)*100</f>
        <v>12.260051289193829</v>
      </c>
      <c r="Z16" s="7"/>
      <c r="AA16" s="7"/>
      <c r="AB16" s="66">
        <f>SUM(AC14/AD14)*100</f>
        <v>3.8519484433765441</v>
      </c>
      <c r="AC16" s="7"/>
      <c r="AD16" s="7"/>
      <c r="AE16" s="65">
        <f>SUM(AF14/AG14)*100</f>
        <v>2.8155622259024975</v>
      </c>
      <c r="AF16" s="5"/>
      <c r="AG16" s="5"/>
      <c r="AH16" s="65">
        <f>SUM(AI14/AJ14)*100</f>
        <v>6.1501815061294227</v>
      </c>
      <c r="AI16" s="5"/>
      <c r="AJ16" s="5"/>
    </row>
    <row r="17" spans="1:36" x14ac:dyDescent="0.25">
      <c r="A17" s="4" t="s">
        <v>9</v>
      </c>
      <c r="B17" s="19"/>
      <c r="C17" s="19"/>
      <c r="D17" s="19"/>
      <c r="E17" s="19"/>
      <c r="F17" s="40"/>
      <c r="G17" s="40"/>
      <c r="H17" s="40"/>
      <c r="I17" s="5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  <c r="AA17" s="16"/>
      <c r="AB17" s="16"/>
      <c r="AC17" s="16"/>
      <c r="AD17" s="16"/>
      <c r="AE17" s="15"/>
      <c r="AF17" s="15"/>
      <c r="AG17" s="15"/>
      <c r="AH17" s="15"/>
      <c r="AI17" s="15"/>
      <c r="AJ17" s="15"/>
    </row>
    <row r="18" spans="1:36" x14ac:dyDescent="0.25">
      <c r="A18" s="3" t="s">
        <v>64</v>
      </c>
      <c r="B18" s="17">
        <v>119</v>
      </c>
      <c r="C18" s="17" t="s">
        <v>225</v>
      </c>
      <c r="D18" s="17" t="s">
        <v>226</v>
      </c>
      <c r="E18" s="17"/>
      <c r="F18" s="68">
        <v>237963</v>
      </c>
      <c r="G18" s="67">
        <v>147937</v>
      </c>
      <c r="H18" s="69">
        <v>90026</v>
      </c>
      <c r="I18" s="93"/>
      <c r="J18" s="5">
        <v>32.1</v>
      </c>
      <c r="K18" s="5">
        <f t="shared" ref="K18:K33" si="10">SUM((J18*L18)/100)</f>
        <v>76386.123000000007</v>
      </c>
      <c r="L18" s="68">
        <v>237963</v>
      </c>
      <c r="M18" s="5">
        <v>23.5</v>
      </c>
      <c r="N18" s="5">
        <f t="shared" ref="N18:N33" si="11">SUM((M18*O18)/100)</f>
        <v>21156.11</v>
      </c>
      <c r="O18" s="69">
        <v>90026</v>
      </c>
      <c r="P18" s="5">
        <v>51.8</v>
      </c>
      <c r="Q18" s="5">
        <f t="shared" ref="Q18:Q33" si="12">SUM((P18*R18)/100)</f>
        <v>76631.365999999995</v>
      </c>
      <c r="R18" s="67">
        <v>147937</v>
      </c>
      <c r="S18" s="5">
        <v>10.9</v>
      </c>
      <c r="T18" s="5">
        <f t="shared" ref="T18:T33" si="13">SUM((S18*U18)/100)</f>
        <v>25937.967000000001</v>
      </c>
      <c r="U18" s="68">
        <v>237963</v>
      </c>
      <c r="V18" s="5">
        <v>6.1</v>
      </c>
      <c r="W18" s="5">
        <f t="shared" ref="W18:W33" si="14">SUM((V18*X18)/100)</f>
        <v>5491.5859999999993</v>
      </c>
      <c r="X18" s="69">
        <v>90026</v>
      </c>
      <c r="Y18" s="5">
        <v>21.6</v>
      </c>
      <c r="Z18" s="5">
        <f t="shared" ref="Z18:Z33" si="15">SUM((Y18*AA18)/100)</f>
        <v>31954.392000000003</v>
      </c>
      <c r="AA18" s="67">
        <v>147937</v>
      </c>
      <c r="AB18" s="5">
        <v>16.3</v>
      </c>
      <c r="AC18" s="5">
        <f t="shared" ref="AC18:AC33" si="16">SUM((AB18*AD18)/100)</f>
        <v>38787.969000000005</v>
      </c>
      <c r="AD18" s="68">
        <v>237963</v>
      </c>
      <c r="AE18" s="5">
        <v>9.4</v>
      </c>
      <c r="AF18" s="5">
        <f t="shared" ref="AF18:AF33" si="17">SUM((AE18*AG18)/100)</f>
        <v>8462.4439999999995</v>
      </c>
      <c r="AG18" s="69">
        <v>90026</v>
      </c>
      <c r="AH18" s="5">
        <v>32.9</v>
      </c>
      <c r="AI18" s="5">
        <f t="shared" ref="AI18:AI33" si="18">SUM((AH18*AJ18)/100)</f>
        <v>48671.273000000001</v>
      </c>
      <c r="AJ18" s="67">
        <v>147937</v>
      </c>
    </row>
    <row r="19" spans="1:36" x14ac:dyDescent="0.25">
      <c r="A19" s="3" t="s">
        <v>65</v>
      </c>
      <c r="B19" s="17">
        <v>1770</v>
      </c>
      <c r="C19" s="17" t="s">
        <v>227</v>
      </c>
      <c r="D19" s="17" t="s">
        <v>228</v>
      </c>
      <c r="E19" s="17"/>
      <c r="F19" s="68">
        <v>14075592</v>
      </c>
      <c r="G19" s="67">
        <v>7322190</v>
      </c>
      <c r="H19" s="69">
        <v>6753402</v>
      </c>
      <c r="I19" s="37"/>
      <c r="J19" s="5">
        <v>17</v>
      </c>
      <c r="K19" s="5">
        <f t="shared" si="10"/>
        <v>2392850.64</v>
      </c>
      <c r="L19" s="68">
        <v>14075592</v>
      </c>
      <c r="M19" s="5">
        <v>4.7</v>
      </c>
      <c r="N19" s="5">
        <f t="shared" si="11"/>
        <v>317409.89400000003</v>
      </c>
      <c r="O19" s="69">
        <v>6753402</v>
      </c>
      <c r="P19" s="5">
        <v>26.3</v>
      </c>
      <c r="Q19" s="5">
        <f t="shared" si="12"/>
        <v>1925735.97</v>
      </c>
      <c r="R19" s="67">
        <v>7322190</v>
      </c>
      <c r="S19" s="5">
        <v>7.9</v>
      </c>
      <c r="T19" s="5">
        <f t="shared" si="13"/>
        <v>1111971.7680000002</v>
      </c>
      <c r="U19" s="68">
        <v>14075592</v>
      </c>
      <c r="V19" s="5">
        <v>1.2</v>
      </c>
      <c r="W19" s="5">
        <f t="shared" si="14"/>
        <v>81040.823999999993</v>
      </c>
      <c r="X19" s="69">
        <v>6753402</v>
      </c>
      <c r="Y19" s="5">
        <v>12.9</v>
      </c>
      <c r="Z19" s="5">
        <f t="shared" si="15"/>
        <v>944562.51</v>
      </c>
      <c r="AA19" s="67">
        <v>7322190</v>
      </c>
      <c r="AB19" s="5">
        <v>7.4</v>
      </c>
      <c r="AC19" s="5">
        <f t="shared" si="16"/>
        <v>1041593.8080000001</v>
      </c>
      <c r="AD19" s="68">
        <v>14075592</v>
      </c>
      <c r="AE19" s="5">
        <v>1.4</v>
      </c>
      <c r="AF19" s="5">
        <f t="shared" si="17"/>
        <v>94547.627999999982</v>
      </c>
      <c r="AG19" s="69">
        <v>6753402</v>
      </c>
      <c r="AH19" s="5">
        <v>11.9</v>
      </c>
      <c r="AI19" s="5">
        <f t="shared" si="18"/>
        <v>871340.61</v>
      </c>
      <c r="AJ19" s="67">
        <v>7322190</v>
      </c>
    </row>
    <row r="20" spans="1:36" x14ac:dyDescent="0.25">
      <c r="A20" s="88" t="s">
        <v>66</v>
      </c>
      <c r="B20" s="87">
        <v>81</v>
      </c>
      <c r="C20" s="87" t="s">
        <v>229</v>
      </c>
      <c r="D20" s="87" t="s">
        <v>230</v>
      </c>
      <c r="E20" s="17"/>
      <c r="F20" s="68">
        <v>410146</v>
      </c>
      <c r="G20" s="67">
        <v>210880</v>
      </c>
      <c r="H20" s="69">
        <v>199266</v>
      </c>
      <c r="I20" s="31"/>
      <c r="J20" s="5">
        <v>56.2</v>
      </c>
      <c r="K20" s="5">
        <f t="shared" si="10"/>
        <v>230502.05200000003</v>
      </c>
      <c r="L20" s="68">
        <v>410146</v>
      </c>
      <c r="M20" s="5">
        <v>44.4</v>
      </c>
      <c r="N20" s="5">
        <f t="shared" si="11"/>
        <v>88474.104000000007</v>
      </c>
      <c r="O20" s="69">
        <v>199266</v>
      </c>
      <c r="P20" s="5">
        <v>69.5</v>
      </c>
      <c r="Q20" s="5">
        <f t="shared" si="12"/>
        <v>146561.60000000001</v>
      </c>
      <c r="R20" s="67">
        <v>210880</v>
      </c>
      <c r="S20" s="5">
        <v>22.7</v>
      </c>
      <c r="T20" s="5">
        <f t="shared" si="13"/>
        <v>93103.141999999993</v>
      </c>
      <c r="U20" s="68">
        <v>410146</v>
      </c>
      <c r="V20" s="5">
        <v>9.4</v>
      </c>
      <c r="W20" s="5">
        <f t="shared" si="14"/>
        <v>18731.004000000001</v>
      </c>
      <c r="X20" s="69">
        <v>199266</v>
      </c>
      <c r="Y20" s="5">
        <v>39.1</v>
      </c>
      <c r="Z20" s="5">
        <f t="shared" si="15"/>
        <v>82454.080000000002</v>
      </c>
      <c r="AA20" s="67">
        <v>210880</v>
      </c>
      <c r="AB20" s="5">
        <v>12.3</v>
      </c>
      <c r="AC20" s="5">
        <f t="shared" si="16"/>
        <v>50447.958000000006</v>
      </c>
      <c r="AD20" s="68">
        <v>410146</v>
      </c>
      <c r="AE20" s="5">
        <v>2.4</v>
      </c>
      <c r="AF20" s="5">
        <f t="shared" si="17"/>
        <v>4782.384</v>
      </c>
      <c r="AG20" s="69">
        <v>199266</v>
      </c>
      <c r="AH20" s="5">
        <v>24.1</v>
      </c>
      <c r="AI20" s="5">
        <f t="shared" si="18"/>
        <v>50822.080000000002</v>
      </c>
      <c r="AJ20" s="67">
        <v>210880</v>
      </c>
    </row>
    <row r="21" spans="1:36" x14ac:dyDescent="0.25">
      <c r="A21" s="88" t="s">
        <v>67</v>
      </c>
      <c r="B21" s="87">
        <v>1065</v>
      </c>
      <c r="C21" s="87" t="s">
        <v>231</v>
      </c>
      <c r="D21" s="87" t="s">
        <v>232</v>
      </c>
      <c r="E21" s="17">
        <v>4</v>
      </c>
      <c r="F21" s="68">
        <v>16593187</v>
      </c>
      <c r="G21" s="67">
        <v>8473734</v>
      </c>
      <c r="H21" s="69">
        <v>8119453</v>
      </c>
      <c r="I21" s="37"/>
      <c r="J21" s="5">
        <v>31.2</v>
      </c>
      <c r="K21" s="5">
        <f t="shared" si="10"/>
        <v>5177074.3439999996</v>
      </c>
      <c r="L21" s="68">
        <v>16593187</v>
      </c>
      <c r="M21" s="5">
        <v>24.2</v>
      </c>
      <c r="N21" s="5">
        <f t="shared" si="11"/>
        <v>1964907.6259999999</v>
      </c>
      <c r="O21" s="69">
        <v>8119453</v>
      </c>
      <c r="P21" s="5">
        <v>46.7</v>
      </c>
      <c r="Q21" s="5">
        <f t="shared" si="12"/>
        <v>3957233.7779999999</v>
      </c>
      <c r="R21" s="67">
        <v>8473734</v>
      </c>
      <c r="S21" s="5">
        <v>5.6</v>
      </c>
      <c r="T21" s="5">
        <f t="shared" si="13"/>
        <v>929218.47199999983</v>
      </c>
      <c r="U21" s="68">
        <v>16593187</v>
      </c>
      <c r="V21" s="5">
        <v>2.8</v>
      </c>
      <c r="W21" s="5">
        <f t="shared" si="14"/>
        <v>227344.68399999998</v>
      </c>
      <c r="X21" s="69">
        <v>8119453</v>
      </c>
      <c r="Y21" s="5">
        <v>11.6</v>
      </c>
      <c r="Z21" s="5">
        <f t="shared" si="15"/>
        <v>982953.14399999985</v>
      </c>
      <c r="AA21" s="67">
        <v>8473734</v>
      </c>
      <c r="AB21" s="5">
        <v>9.9</v>
      </c>
      <c r="AC21" s="5">
        <f t="shared" si="16"/>
        <v>1642725.513</v>
      </c>
      <c r="AD21" s="68">
        <v>16593187</v>
      </c>
      <c r="AE21" s="5">
        <v>7</v>
      </c>
      <c r="AF21" s="5">
        <f t="shared" si="17"/>
        <v>568361.71</v>
      </c>
      <c r="AG21" s="69">
        <v>8119453</v>
      </c>
      <c r="AH21" s="5">
        <v>16.2</v>
      </c>
      <c r="AI21" s="5">
        <f t="shared" si="18"/>
        <v>1372744.9079999998</v>
      </c>
      <c r="AJ21" s="67">
        <v>8473734</v>
      </c>
    </row>
    <row r="22" spans="1:36" x14ac:dyDescent="0.25">
      <c r="A22" s="3" t="s">
        <v>68</v>
      </c>
      <c r="B22" s="17"/>
      <c r="C22" s="17"/>
      <c r="D22" s="17"/>
      <c r="E22" s="17"/>
      <c r="F22" s="68">
        <v>5480252</v>
      </c>
      <c r="G22" s="67">
        <v>2779158</v>
      </c>
      <c r="H22" s="69">
        <v>2701094</v>
      </c>
      <c r="I22" s="37"/>
      <c r="J22" s="5">
        <v>51.2</v>
      </c>
      <c r="K22" s="5">
        <f t="shared" si="10"/>
        <v>2805889.0240000002</v>
      </c>
      <c r="L22" s="68">
        <v>5480252</v>
      </c>
      <c r="M22" s="5">
        <v>34</v>
      </c>
      <c r="N22" s="5">
        <f t="shared" si="11"/>
        <v>918371.96</v>
      </c>
      <c r="O22" s="69">
        <v>2701094</v>
      </c>
      <c r="P22" s="5">
        <v>71.599999999999994</v>
      </c>
      <c r="Q22" s="5">
        <f t="shared" si="12"/>
        <v>1989877.1279999998</v>
      </c>
      <c r="R22" s="67">
        <v>2779158</v>
      </c>
      <c r="S22" s="5">
        <v>19.2</v>
      </c>
      <c r="T22" s="5">
        <f t="shared" si="13"/>
        <v>1052208.3839999998</v>
      </c>
      <c r="U22" s="68">
        <v>5480252</v>
      </c>
      <c r="V22" s="5">
        <v>6.3</v>
      </c>
      <c r="W22" s="5">
        <f t="shared" si="14"/>
        <v>170168.92199999999</v>
      </c>
      <c r="X22" s="69">
        <v>2701094</v>
      </c>
      <c r="Y22" s="5">
        <v>33.9</v>
      </c>
      <c r="Z22" s="5">
        <f t="shared" si="15"/>
        <v>942134.56200000003</v>
      </c>
      <c r="AA22" s="67">
        <v>2779158</v>
      </c>
      <c r="AB22" s="5">
        <v>21.2</v>
      </c>
      <c r="AC22" s="5">
        <f t="shared" si="16"/>
        <v>1161813.4239999999</v>
      </c>
      <c r="AD22" s="68">
        <v>5480252</v>
      </c>
      <c r="AE22" s="5">
        <v>6.2</v>
      </c>
      <c r="AF22" s="5">
        <f t="shared" si="17"/>
        <v>167467.82800000001</v>
      </c>
      <c r="AG22" s="69">
        <v>2701094</v>
      </c>
      <c r="AH22" s="5">
        <v>38.6</v>
      </c>
      <c r="AI22" s="5">
        <f t="shared" si="18"/>
        <v>1072754.9879999999</v>
      </c>
      <c r="AJ22" s="67">
        <v>2779158</v>
      </c>
    </row>
    <row r="23" spans="1:36" x14ac:dyDescent="0.25">
      <c r="A23" s="3" t="s">
        <v>69</v>
      </c>
      <c r="B23" s="17">
        <v>254</v>
      </c>
      <c r="C23" s="17" t="s">
        <v>233</v>
      </c>
      <c r="D23" s="17" t="s">
        <v>234</v>
      </c>
      <c r="E23" s="17"/>
      <c r="F23" s="68">
        <v>699217</v>
      </c>
      <c r="G23" s="67">
        <v>350390</v>
      </c>
      <c r="H23" s="69">
        <v>348827</v>
      </c>
      <c r="I23" s="37"/>
      <c r="J23" s="5">
        <v>63.6</v>
      </c>
      <c r="K23" s="5">
        <f t="shared" si="10"/>
        <v>444702.01200000005</v>
      </c>
      <c r="L23" s="68">
        <v>699217</v>
      </c>
      <c r="M23" s="5">
        <v>53.7</v>
      </c>
      <c r="N23" s="5">
        <f t="shared" si="11"/>
        <v>187320.09900000002</v>
      </c>
      <c r="O23" s="69">
        <v>348827</v>
      </c>
      <c r="P23" s="5">
        <v>71.400000000000006</v>
      </c>
      <c r="Q23" s="5">
        <f t="shared" si="12"/>
        <v>250178.46000000005</v>
      </c>
      <c r="R23" s="67">
        <v>350390</v>
      </c>
      <c r="S23" s="5">
        <v>28.2</v>
      </c>
      <c r="T23" s="5">
        <f t="shared" si="13"/>
        <v>197179.19399999999</v>
      </c>
      <c r="U23" s="68">
        <v>699217</v>
      </c>
      <c r="V23" s="5">
        <v>18</v>
      </c>
      <c r="W23" s="5">
        <f t="shared" si="14"/>
        <v>62788.86</v>
      </c>
      <c r="X23" s="69">
        <v>348827</v>
      </c>
      <c r="Y23" s="5">
        <v>36.1</v>
      </c>
      <c r="Z23" s="5">
        <f t="shared" si="15"/>
        <v>126490.79</v>
      </c>
      <c r="AA23" s="67">
        <v>350390</v>
      </c>
      <c r="AB23" s="5">
        <v>21.8</v>
      </c>
      <c r="AC23" s="5">
        <f t="shared" si="16"/>
        <v>152429.30599999998</v>
      </c>
      <c r="AD23" s="68">
        <v>699217</v>
      </c>
      <c r="AE23" s="5">
        <v>21.9</v>
      </c>
      <c r="AF23" s="5">
        <f t="shared" si="17"/>
        <v>76393.112999999998</v>
      </c>
      <c r="AG23" s="69">
        <v>348827</v>
      </c>
      <c r="AH23" s="5">
        <v>21.7</v>
      </c>
      <c r="AI23" s="5">
        <f t="shared" si="18"/>
        <v>76034.63</v>
      </c>
      <c r="AJ23" s="67">
        <v>350390</v>
      </c>
    </row>
    <row r="24" spans="1:36" x14ac:dyDescent="0.25">
      <c r="A24" s="3" t="s">
        <v>70</v>
      </c>
      <c r="B24" s="17">
        <v>1488</v>
      </c>
      <c r="C24" s="17" t="s">
        <v>235</v>
      </c>
      <c r="D24" s="17" t="s">
        <v>236</v>
      </c>
      <c r="E24" s="17">
        <v>13</v>
      </c>
      <c r="F24" s="68">
        <v>1232622</v>
      </c>
      <c r="G24" s="67">
        <v>651044</v>
      </c>
      <c r="H24" s="69">
        <v>581578</v>
      </c>
      <c r="I24" s="37"/>
      <c r="J24" s="5">
        <v>29.6</v>
      </c>
      <c r="K24" s="5">
        <f t="shared" si="10"/>
        <v>364856.11200000002</v>
      </c>
      <c r="L24" s="68">
        <v>1232622</v>
      </c>
      <c r="M24" s="5">
        <v>13.9</v>
      </c>
      <c r="N24" s="5">
        <f t="shared" si="11"/>
        <v>80839.342000000004</v>
      </c>
      <c r="O24" s="69">
        <v>581578</v>
      </c>
      <c r="P24" s="5">
        <v>53.1</v>
      </c>
      <c r="Q24" s="5">
        <f t="shared" si="12"/>
        <v>345704.364</v>
      </c>
      <c r="R24" s="67">
        <v>651044</v>
      </c>
      <c r="S24" s="5">
        <v>10.1</v>
      </c>
      <c r="T24" s="5">
        <f t="shared" si="13"/>
        <v>124494.82199999999</v>
      </c>
      <c r="U24" s="68">
        <v>1232622</v>
      </c>
      <c r="V24" s="5">
        <v>1.9</v>
      </c>
      <c r="W24" s="5">
        <f t="shared" si="14"/>
        <v>11049.982</v>
      </c>
      <c r="X24" s="69">
        <v>581578</v>
      </c>
      <c r="Y24" s="5">
        <v>22.3</v>
      </c>
      <c r="Z24" s="5">
        <f t="shared" si="15"/>
        <v>145182.81200000001</v>
      </c>
      <c r="AA24" s="67">
        <v>651044</v>
      </c>
      <c r="AB24" s="5">
        <v>8.3000000000000007</v>
      </c>
      <c r="AC24" s="5">
        <f t="shared" si="16"/>
        <v>102307.62600000002</v>
      </c>
      <c r="AD24" s="68">
        <v>1232622</v>
      </c>
      <c r="AE24" s="5">
        <v>3.6</v>
      </c>
      <c r="AF24" s="5">
        <f t="shared" si="17"/>
        <v>20936.808000000001</v>
      </c>
      <c r="AG24" s="69">
        <v>581578</v>
      </c>
      <c r="AH24" s="5">
        <v>15.3</v>
      </c>
      <c r="AI24" s="5">
        <f t="shared" si="18"/>
        <v>99609.732000000018</v>
      </c>
      <c r="AJ24" s="67">
        <v>651044</v>
      </c>
    </row>
    <row r="25" spans="1:36" x14ac:dyDescent="0.25">
      <c r="A25" s="3" t="s">
        <v>15</v>
      </c>
      <c r="B25" s="17">
        <v>1092</v>
      </c>
      <c r="C25" s="17" t="s">
        <v>237</v>
      </c>
      <c r="D25" s="17" t="s">
        <v>238</v>
      </c>
      <c r="E25" s="17"/>
      <c r="F25" s="68">
        <v>5943935</v>
      </c>
      <c r="G25" s="67">
        <v>2921772</v>
      </c>
      <c r="H25" s="69">
        <v>3022163</v>
      </c>
      <c r="I25" s="37"/>
      <c r="J25" s="5">
        <v>29.8</v>
      </c>
      <c r="K25" s="5">
        <f t="shared" si="10"/>
        <v>1771292.63</v>
      </c>
      <c r="L25" s="68">
        <v>5943935</v>
      </c>
      <c r="M25" s="5">
        <v>15.9</v>
      </c>
      <c r="N25" s="5">
        <f t="shared" si="11"/>
        <v>480523.91700000002</v>
      </c>
      <c r="O25" s="69">
        <v>3022163</v>
      </c>
      <c r="P25" s="5">
        <v>50.9</v>
      </c>
      <c r="Q25" s="5">
        <f t="shared" si="12"/>
        <v>1487181.9479999999</v>
      </c>
      <c r="R25" s="67">
        <v>2921772</v>
      </c>
      <c r="S25" s="5">
        <v>8.6999999999999993</v>
      </c>
      <c r="T25" s="5">
        <f t="shared" si="13"/>
        <v>517122.34499999991</v>
      </c>
      <c r="U25" s="68">
        <v>5943935</v>
      </c>
      <c r="V25" s="5">
        <v>3.3</v>
      </c>
      <c r="W25" s="5">
        <f t="shared" si="14"/>
        <v>99731.379000000001</v>
      </c>
      <c r="X25" s="69">
        <v>3022163</v>
      </c>
      <c r="Y25" s="5">
        <v>16.600000000000001</v>
      </c>
      <c r="Z25" s="5">
        <f t="shared" si="15"/>
        <v>485014.152</v>
      </c>
      <c r="AA25" s="67">
        <v>2921772</v>
      </c>
      <c r="AB25" s="5">
        <v>6</v>
      </c>
      <c r="AC25" s="5">
        <f t="shared" si="16"/>
        <v>356636.1</v>
      </c>
      <c r="AD25" s="68">
        <v>5943935</v>
      </c>
      <c r="AE25" s="5">
        <v>2.7</v>
      </c>
      <c r="AF25" s="5">
        <f t="shared" si="17"/>
        <v>81598.401000000013</v>
      </c>
      <c r="AG25" s="69">
        <v>3022163</v>
      </c>
      <c r="AH25" s="5">
        <v>10.4</v>
      </c>
      <c r="AI25" s="5">
        <f t="shared" si="18"/>
        <v>303864.288</v>
      </c>
      <c r="AJ25" s="67">
        <v>2921772</v>
      </c>
    </row>
    <row r="26" spans="1:36" x14ac:dyDescent="0.25">
      <c r="A26" s="3" t="s">
        <v>71</v>
      </c>
      <c r="B26" s="17">
        <v>98</v>
      </c>
      <c r="C26" s="17" t="s">
        <v>239</v>
      </c>
      <c r="D26" s="17" t="s">
        <v>240</v>
      </c>
      <c r="E26" s="17">
        <v>1</v>
      </c>
      <c r="F26" s="68">
        <v>645745</v>
      </c>
      <c r="G26" s="67">
        <v>354965</v>
      </c>
      <c r="H26" s="69">
        <v>290780</v>
      </c>
      <c r="I26" s="37"/>
      <c r="J26" s="5">
        <v>23.8</v>
      </c>
      <c r="K26" s="5">
        <f t="shared" si="10"/>
        <v>153687.31</v>
      </c>
      <c r="L26" s="68">
        <v>645745</v>
      </c>
      <c r="M26" s="5">
        <v>11.6</v>
      </c>
      <c r="N26" s="5">
        <f t="shared" si="11"/>
        <v>33730.480000000003</v>
      </c>
      <c r="O26" s="69">
        <v>290780</v>
      </c>
      <c r="P26" s="5">
        <v>41.9</v>
      </c>
      <c r="Q26" s="5">
        <f t="shared" si="12"/>
        <v>148730.33499999999</v>
      </c>
      <c r="R26" s="67">
        <v>354965</v>
      </c>
      <c r="S26" s="5">
        <v>0</v>
      </c>
      <c r="T26" s="5">
        <f t="shared" si="13"/>
        <v>0</v>
      </c>
      <c r="U26" s="68">
        <v>645745</v>
      </c>
      <c r="V26" s="5">
        <v>0</v>
      </c>
      <c r="W26" s="5">
        <f t="shared" si="14"/>
        <v>0</v>
      </c>
      <c r="X26" s="69">
        <v>290780</v>
      </c>
      <c r="Y26" s="5">
        <v>0</v>
      </c>
      <c r="Z26" s="5">
        <f t="shared" si="15"/>
        <v>0</v>
      </c>
      <c r="AA26" s="67">
        <v>354965</v>
      </c>
      <c r="AB26" s="5">
        <v>1.1000000000000001</v>
      </c>
      <c r="AC26" s="5">
        <f t="shared" si="16"/>
        <v>7103.1949999999997</v>
      </c>
      <c r="AD26" s="68">
        <v>645745</v>
      </c>
      <c r="AE26" s="5">
        <v>0</v>
      </c>
      <c r="AF26" s="5">
        <f t="shared" si="17"/>
        <v>0</v>
      </c>
      <c r="AG26" s="69">
        <v>290780</v>
      </c>
      <c r="AH26" s="5">
        <v>2.7</v>
      </c>
      <c r="AI26" s="5">
        <f t="shared" si="18"/>
        <v>9584.0550000000003</v>
      </c>
      <c r="AJ26" s="67">
        <v>354965</v>
      </c>
    </row>
    <row r="27" spans="1:36" x14ac:dyDescent="0.25">
      <c r="A27" s="3" t="s">
        <v>72</v>
      </c>
      <c r="B27" s="17">
        <v>2746</v>
      </c>
      <c r="C27" s="17" t="s">
        <v>241</v>
      </c>
      <c r="D27" s="17" t="s">
        <v>242</v>
      </c>
      <c r="E27" s="17">
        <v>2</v>
      </c>
      <c r="F27" s="68">
        <v>35308987</v>
      </c>
      <c r="G27" s="67">
        <v>18297488</v>
      </c>
      <c r="H27" s="69">
        <v>17011499</v>
      </c>
      <c r="I27" s="37"/>
      <c r="J27" s="5">
        <v>28.4</v>
      </c>
      <c r="K27" s="5">
        <f t="shared" si="10"/>
        <v>10027752.308</v>
      </c>
      <c r="L27" s="68">
        <v>35308987</v>
      </c>
      <c r="M27" s="5">
        <v>15.8</v>
      </c>
      <c r="N27" s="5">
        <f t="shared" si="11"/>
        <v>2687816.8419999997</v>
      </c>
      <c r="O27" s="69">
        <v>17011499</v>
      </c>
      <c r="P27" s="5">
        <v>52.3</v>
      </c>
      <c r="Q27" s="5">
        <f t="shared" si="12"/>
        <v>9569586.2239999995</v>
      </c>
      <c r="R27" s="67">
        <v>18297488</v>
      </c>
      <c r="S27" s="5">
        <v>10.7</v>
      </c>
      <c r="T27" s="5">
        <f t="shared" si="13"/>
        <v>3778061.6089999997</v>
      </c>
      <c r="U27" s="68">
        <v>35308987</v>
      </c>
      <c r="V27" s="5">
        <v>2.4</v>
      </c>
      <c r="W27" s="5">
        <f t="shared" si="14"/>
        <v>408275.97600000002</v>
      </c>
      <c r="X27" s="69">
        <v>17011499</v>
      </c>
      <c r="Y27" s="5">
        <v>26.4</v>
      </c>
      <c r="Z27" s="5">
        <f t="shared" si="15"/>
        <v>4830536.8319999995</v>
      </c>
      <c r="AA27" s="67">
        <v>18297488</v>
      </c>
      <c r="AB27" s="5">
        <v>10.1</v>
      </c>
      <c r="AC27" s="5">
        <f t="shared" si="16"/>
        <v>3566207.6869999999</v>
      </c>
      <c r="AD27" s="68">
        <v>35308987</v>
      </c>
      <c r="AE27" s="5">
        <v>4.5999999999999996</v>
      </c>
      <c r="AF27" s="5">
        <f t="shared" si="17"/>
        <v>782528.95399999991</v>
      </c>
      <c r="AG27" s="69">
        <v>17011499</v>
      </c>
      <c r="AH27" s="5">
        <v>19.899999999999999</v>
      </c>
      <c r="AI27" s="5">
        <f t="shared" si="18"/>
        <v>3641200.1119999997</v>
      </c>
      <c r="AJ27" s="67">
        <v>18297488</v>
      </c>
    </row>
    <row r="28" spans="1:36" x14ac:dyDescent="0.25">
      <c r="A28" s="3" t="s">
        <v>18</v>
      </c>
      <c r="B28" s="17">
        <v>177</v>
      </c>
      <c r="C28" s="17" t="s">
        <v>243</v>
      </c>
      <c r="D28" s="17" t="s">
        <v>244</v>
      </c>
      <c r="E28" s="17"/>
      <c r="F28" s="68">
        <v>5371443</v>
      </c>
      <c r="G28" s="67">
        <v>3008101</v>
      </c>
      <c r="H28" s="69">
        <v>2363342</v>
      </c>
      <c r="I28" s="37"/>
      <c r="J28" s="5">
        <v>40.6</v>
      </c>
      <c r="K28" s="5">
        <f t="shared" si="10"/>
        <v>2180805.858</v>
      </c>
      <c r="L28" s="68">
        <v>5371443</v>
      </c>
      <c r="M28" s="5">
        <v>37.299999999999997</v>
      </c>
      <c r="N28" s="5">
        <f t="shared" si="11"/>
        <v>881526.56599999999</v>
      </c>
      <c r="O28" s="69">
        <v>2363342</v>
      </c>
      <c r="P28" s="5">
        <v>45.9</v>
      </c>
      <c r="Q28" s="5">
        <f t="shared" si="12"/>
        <v>1380718.3590000002</v>
      </c>
      <c r="R28" s="67">
        <v>3008101</v>
      </c>
      <c r="S28" s="5">
        <v>8.1999999999999993</v>
      </c>
      <c r="T28" s="5">
        <f t="shared" si="13"/>
        <v>440458.32599999994</v>
      </c>
      <c r="U28" s="68">
        <v>5371443</v>
      </c>
      <c r="V28" s="5">
        <v>2.7</v>
      </c>
      <c r="W28" s="5">
        <f t="shared" si="14"/>
        <v>63810.234000000004</v>
      </c>
      <c r="X28" s="69">
        <v>2363342</v>
      </c>
      <c r="Y28" s="5">
        <v>17.399999999999999</v>
      </c>
      <c r="Z28" s="5">
        <f t="shared" si="15"/>
        <v>523409.57399999996</v>
      </c>
      <c r="AA28" s="67">
        <v>3008101</v>
      </c>
      <c r="AB28" s="5">
        <v>11.7</v>
      </c>
      <c r="AC28" s="5">
        <f t="shared" si="16"/>
        <v>628458.83099999989</v>
      </c>
      <c r="AD28" s="68">
        <v>5371443</v>
      </c>
      <c r="AE28" s="5">
        <v>7.2</v>
      </c>
      <c r="AF28" s="5">
        <f t="shared" si="17"/>
        <v>170160.62400000001</v>
      </c>
      <c r="AG28" s="69">
        <v>2363342</v>
      </c>
      <c r="AH28" s="5">
        <v>19.3</v>
      </c>
      <c r="AI28" s="5">
        <f t="shared" si="18"/>
        <v>580563.49300000002</v>
      </c>
      <c r="AJ28" s="67">
        <v>3008101</v>
      </c>
    </row>
    <row r="29" spans="1:36" x14ac:dyDescent="0.25">
      <c r="A29" s="3" t="s">
        <v>73</v>
      </c>
      <c r="B29" s="17">
        <v>19</v>
      </c>
      <c r="C29" s="17" t="s">
        <v>245</v>
      </c>
      <c r="D29" s="17" t="s">
        <v>246</v>
      </c>
      <c r="E29" s="17"/>
      <c r="F29" s="68">
        <v>1436080</v>
      </c>
      <c r="G29" s="67">
        <v>699984</v>
      </c>
      <c r="H29" s="69">
        <v>736096</v>
      </c>
      <c r="I29" s="37"/>
      <c r="J29" s="5">
        <v>52.6</v>
      </c>
      <c r="K29" s="5">
        <f t="shared" si="10"/>
        <v>755378.08</v>
      </c>
      <c r="L29" s="68">
        <v>1436080</v>
      </c>
      <c r="M29" s="5"/>
      <c r="N29" s="5"/>
      <c r="O29" s="69"/>
      <c r="P29" s="5">
        <v>66.7</v>
      </c>
      <c r="Q29" s="5">
        <f t="shared" si="12"/>
        <v>466889.32800000004</v>
      </c>
      <c r="R29" s="67">
        <v>699984</v>
      </c>
      <c r="S29" s="5">
        <v>5.6</v>
      </c>
      <c r="T29" s="5">
        <f t="shared" si="13"/>
        <v>80420.479999999996</v>
      </c>
      <c r="U29" s="68">
        <v>1436080</v>
      </c>
      <c r="V29" s="5"/>
      <c r="W29" s="5"/>
      <c r="X29" s="69"/>
      <c r="Y29" s="5">
        <v>7.1</v>
      </c>
      <c r="Z29" s="5">
        <f t="shared" si="15"/>
        <v>49698.863999999994</v>
      </c>
      <c r="AA29" s="67">
        <v>699984</v>
      </c>
      <c r="AB29" s="5">
        <v>0</v>
      </c>
      <c r="AC29" s="5">
        <f t="shared" si="16"/>
        <v>0</v>
      </c>
      <c r="AD29" s="68">
        <v>1436080</v>
      </c>
      <c r="AE29" s="5"/>
      <c r="AF29" s="5"/>
      <c r="AG29" s="69"/>
      <c r="AH29" s="5">
        <v>0</v>
      </c>
      <c r="AI29" s="5">
        <f t="shared" si="18"/>
        <v>0</v>
      </c>
      <c r="AJ29" s="67">
        <v>699984</v>
      </c>
    </row>
    <row r="30" spans="1:36" x14ac:dyDescent="0.25">
      <c r="A30" s="3" t="s">
        <v>19</v>
      </c>
      <c r="B30" s="17">
        <v>591</v>
      </c>
      <c r="C30" s="17" t="s">
        <v>247</v>
      </c>
      <c r="D30" s="17" t="s">
        <v>248</v>
      </c>
      <c r="E30" s="17">
        <v>3</v>
      </c>
      <c r="F30" s="68">
        <v>7181547</v>
      </c>
      <c r="G30" s="67">
        <v>3704700</v>
      </c>
      <c r="H30" s="69">
        <v>3476847</v>
      </c>
      <c r="I30" s="31"/>
      <c r="J30" s="5">
        <v>45.8</v>
      </c>
      <c r="K30" s="5">
        <f t="shared" si="10"/>
        <v>3289148.5259999996</v>
      </c>
      <c r="L30" s="68">
        <v>7181547</v>
      </c>
      <c r="M30" s="5">
        <v>33.4</v>
      </c>
      <c r="N30" s="5">
        <f t="shared" si="11"/>
        <v>1161266.898</v>
      </c>
      <c r="O30" s="69">
        <v>3476847</v>
      </c>
      <c r="P30" s="5">
        <v>68.099999999999994</v>
      </c>
      <c r="Q30" s="5">
        <f t="shared" si="12"/>
        <v>2522900.6999999997</v>
      </c>
      <c r="R30" s="67">
        <v>3704700</v>
      </c>
      <c r="S30" s="5">
        <v>7.7</v>
      </c>
      <c r="T30" s="5">
        <f t="shared" si="13"/>
        <v>552979.11899999995</v>
      </c>
      <c r="U30" s="68">
        <v>7181547</v>
      </c>
      <c r="V30" s="5">
        <v>1.3</v>
      </c>
      <c r="W30" s="5">
        <f t="shared" si="14"/>
        <v>45199.011000000006</v>
      </c>
      <c r="X30" s="69">
        <v>3476847</v>
      </c>
      <c r="Y30" s="5">
        <v>19.600000000000001</v>
      </c>
      <c r="Z30" s="5">
        <f t="shared" si="15"/>
        <v>726121.2</v>
      </c>
      <c r="AA30" s="67">
        <v>3704700</v>
      </c>
      <c r="AB30" s="5">
        <v>3.1</v>
      </c>
      <c r="AC30" s="5">
        <f t="shared" si="16"/>
        <v>222627.95699999999</v>
      </c>
      <c r="AD30" s="68">
        <v>7181547</v>
      </c>
      <c r="AE30" s="5">
        <v>0.4</v>
      </c>
      <c r="AF30" s="5">
        <f t="shared" si="17"/>
        <v>13907.388000000001</v>
      </c>
      <c r="AG30" s="69">
        <v>3476847</v>
      </c>
      <c r="AH30" s="5">
        <v>8</v>
      </c>
      <c r="AI30" s="5">
        <f t="shared" si="18"/>
        <v>296376</v>
      </c>
      <c r="AJ30" s="67">
        <v>3704700</v>
      </c>
    </row>
    <row r="31" spans="1:36" x14ac:dyDescent="0.25">
      <c r="A31" s="3" t="s">
        <v>20</v>
      </c>
      <c r="B31" s="17">
        <v>1170</v>
      </c>
      <c r="C31" s="17" t="s">
        <v>249</v>
      </c>
      <c r="D31" s="17" t="s">
        <v>250</v>
      </c>
      <c r="E31" s="17"/>
      <c r="F31" s="68">
        <v>3637489</v>
      </c>
      <c r="G31" s="67">
        <v>1861324</v>
      </c>
      <c r="H31" s="69">
        <v>1776165</v>
      </c>
      <c r="I31" s="31"/>
      <c r="J31" s="5">
        <v>46.5</v>
      </c>
      <c r="K31" s="5">
        <f t="shared" si="10"/>
        <v>1691432.385</v>
      </c>
      <c r="L31" s="68">
        <v>3637489</v>
      </c>
      <c r="M31" s="5">
        <v>28.7</v>
      </c>
      <c r="N31" s="5">
        <f t="shared" si="11"/>
        <v>509759.35499999998</v>
      </c>
      <c r="O31" s="69">
        <v>1776165</v>
      </c>
      <c r="P31" s="5">
        <v>57.6</v>
      </c>
      <c r="Q31" s="5">
        <f t="shared" si="12"/>
        <v>1072122.6240000001</v>
      </c>
      <c r="R31" s="67">
        <v>1861324</v>
      </c>
      <c r="S31" s="5">
        <v>16.8</v>
      </c>
      <c r="T31" s="5">
        <f t="shared" si="13"/>
        <v>611098.152</v>
      </c>
      <c r="U31" s="68">
        <v>3637489</v>
      </c>
      <c r="V31" s="5">
        <v>4.8</v>
      </c>
      <c r="W31" s="5">
        <f t="shared" si="14"/>
        <v>85255.92</v>
      </c>
      <c r="X31" s="69">
        <v>1776165</v>
      </c>
      <c r="Y31" s="5">
        <v>24.3</v>
      </c>
      <c r="Z31" s="5">
        <f t="shared" si="15"/>
        <v>452301.73200000002</v>
      </c>
      <c r="AA31" s="67">
        <v>1861324</v>
      </c>
      <c r="AB31" s="5">
        <v>23.6</v>
      </c>
      <c r="AC31" s="5">
        <f t="shared" si="16"/>
        <v>858447.4040000001</v>
      </c>
      <c r="AD31" s="68">
        <v>3637489</v>
      </c>
      <c r="AE31" s="5">
        <v>12.1</v>
      </c>
      <c r="AF31" s="5">
        <f t="shared" si="17"/>
        <v>214915.965</v>
      </c>
      <c r="AG31" s="69">
        <v>1776165</v>
      </c>
      <c r="AH31" s="5">
        <v>30.6</v>
      </c>
      <c r="AI31" s="5">
        <f t="shared" si="18"/>
        <v>569565.14400000009</v>
      </c>
      <c r="AJ31" s="67">
        <v>1861324</v>
      </c>
    </row>
    <row r="32" spans="1:36" x14ac:dyDescent="0.25">
      <c r="A32" s="3" t="s">
        <v>21</v>
      </c>
      <c r="B32" s="17">
        <v>564</v>
      </c>
      <c r="C32" s="17" t="s">
        <v>251</v>
      </c>
      <c r="D32" s="17" t="s">
        <v>252</v>
      </c>
      <c r="E32" s="17">
        <v>2</v>
      </c>
      <c r="F32" s="68">
        <v>1932268</v>
      </c>
      <c r="G32" s="67">
        <v>953273</v>
      </c>
      <c r="H32" s="69">
        <v>978995</v>
      </c>
      <c r="I32" s="31"/>
      <c r="J32" s="5">
        <v>42.4</v>
      </c>
      <c r="K32" s="5">
        <f t="shared" si="10"/>
        <v>819281.63199999998</v>
      </c>
      <c r="L32" s="68">
        <v>1932268</v>
      </c>
      <c r="M32" s="5">
        <v>31.8</v>
      </c>
      <c r="N32" s="5">
        <f t="shared" si="11"/>
        <v>311320.40999999997</v>
      </c>
      <c r="O32" s="69">
        <v>978995</v>
      </c>
      <c r="P32" s="5">
        <v>62.5</v>
      </c>
      <c r="Q32" s="5">
        <f t="shared" si="12"/>
        <v>595795.625</v>
      </c>
      <c r="R32" s="67">
        <v>953273</v>
      </c>
      <c r="S32" s="5">
        <v>17.600000000000001</v>
      </c>
      <c r="T32" s="5">
        <f t="shared" si="13"/>
        <v>340079.16800000006</v>
      </c>
      <c r="U32" s="68">
        <v>1932268</v>
      </c>
      <c r="V32" s="5">
        <v>10.3</v>
      </c>
      <c r="W32" s="5">
        <f t="shared" si="14"/>
        <v>100836.485</v>
      </c>
      <c r="X32" s="69">
        <v>978995</v>
      </c>
      <c r="Y32" s="5">
        <v>30.6</v>
      </c>
      <c r="Z32" s="5">
        <f t="shared" si="15"/>
        <v>291701.538</v>
      </c>
      <c r="AA32" s="67">
        <v>953273</v>
      </c>
      <c r="AB32" s="5">
        <v>12.6</v>
      </c>
      <c r="AC32" s="5">
        <f t="shared" si="16"/>
        <v>243465.76800000001</v>
      </c>
      <c r="AD32" s="68">
        <v>1932268</v>
      </c>
      <c r="AE32" s="5">
        <v>5</v>
      </c>
      <c r="AF32" s="5">
        <f t="shared" si="17"/>
        <v>48949.75</v>
      </c>
      <c r="AG32" s="69">
        <v>978995</v>
      </c>
      <c r="AH32" s="5">
        <v>26</v>
      </c>
      <c r="AI32" s="5">
        <f t="shared" si="18"/>
        <v>247850.98</v>
      </c>
      <c r="AJ32" s="67">
        <v>953273</v>
      </c>
    </row>
    <row r="33" spans="1:36" s="135" customFormat="1" x14ac:dyDescent="0.25">
      <c r="A33" s="88" t="s">
        <v>22</v>
      </c>
      <c r="B33" s="87">
        <v>549</v>
      </c>
      <c r="C33" s="87" t="s">
        <v>253</v>
      </c>
      <c r="D33" s="87" t="s">
        <v>254</v>
      </c>
      <c r="E33" s="87">
        <v>5</v>
      </c>
      <c r="F33" s="89">
        <v>4172640</v>
      </c>
      <c r="G33" s="136">
        <v>2167820</v>
      </c>
      <c r="H33" s="137">
        <v>2004820</v>
      </c>
      <c r="I33" s="138"/>
      <c r="J33" s="29">
        <v>45</v>
      </c>
      <c r="K33" s="29">
        <f t="shared" si="10"/>
        <v>1877688</v>
      </c>
      <c r="L33" s="89">
        <v>4172640</v>
      </c>
      <c r="M33" s="29">
        <v>33.700000000000003</v>
      </c>
      <c r="N33" s="29">
        <f t="shared" si="11"/>
        <v>675624.34</v>
      </c>
      <c r="O33" s="137">
        <v>2004820</v>
      </c>
      <c r="P33" s="29">
        <v>59.1</v>
      </c>
      <c r="Q33" s="29">
        <f t="shared" si="12"/>
        <v>1281181.6200000001</v>
      </c>
      <c r="R33" s="136">
        <v>2167820</v>
      </c>
      <c r="S33" s="29">
        <v>10.9</v>
      </c>
      <c r="T33" s="29">
        <f t="shared" si="13"/>
        <v>454817.76</v>
      </c>
      <c r="U33" s="89">
        <v>4172640</v>
      </c>
      <c r="V33" s="29">
        <v>3.9</v>
      </c>
      <c r="W33" s="29">
        <f t="shared" si="14"/>
        <v>78187.98</v>
      </c>
      <c r="X33" s="137">
        <v>2004820</v>
      </c>
      <c r="Y33" s="29">
        <v>19.5</v>
      </c>
      <c r="Z33" s="29">
        <f t="shared" si="15"/>
        <v>422724.9</v>
      </c>
      <c r="AA33" s="136">
        <v>2167820</v>
      </c>
      <c r="AB33" s="29">
        <v>13.4</v>
      </c>
      <c r="AC33" s="29">
        <f t="shared" si="16"/>
        <v>559133.76</v>
      </c>
      <c r="AD33" s="89">
        <v>4172640</v>
      </c>
      <c r="AE33" s="29">
        <v>7.2</v>
      </c>
      <c r="AF33" s="29">
        <f t="shared" si="17"/>
        <v>144347.04</v>
      </c>
      <c r="AG33" s="137">
        <v>2004820</v>
      </c>
      <c r="AH33" s="134">
        <v>20.399999999999999</v>
      </c>
      <c r="AI33" s="29">
        <f t="shared" si="18"/>
        <v>442235.28</v>
      </c>
      <c r="AJ33" s="136">
        <v>2167820</v>
      </c>
    </row>
    <row r="34" spans="1:36" s="106" customFormat="1" x14ac:dyDescent="0.25">
      <c r="A34" s="102"/>
      <c r="B34" s="103"/>
      <c r="C34" s="103"/>
      <c r="D34" s="103"/>
      <c r="E34" s="103"/>
      <c r="F34" s="96"/>
      <c r="G34" s="96"/>
      <c r="H34" s="96"/>
      <c r="I34" s="104" t="s">
        <v>0</v>
      </c>
      <c r="J34" s="105">
        <f t="shared" ref="J34:AJ34" si="19">SUM(J18:J33)</f>
        <v>635.80000000000007</v>
      </c>
      <c r="K34" s="105">
        <f t="shared" si="19"/>
        <v>34058727.035999998</v>
      </c>
      <c r="L34" s="105">
        <f t="shared" si="19"/>
        <v>104359113</v>
      </c>
      <c r="M34" s="105">
        <f t="shared" si="19"/>
        <v>406.59999999999997</v>
      </c>
      <c r="N34" s="105">
        <f t="shared" si="19"/>
        <v>10320047.943</v>
      </c>
      <c r="O34" s="105">
        <f t="shared" si="19"/>
        <v>49718257</v>
      </c>
      <c r="P34" s="105">
        <f t="shared" si="19"/>
        <v>895.4</v>
      </c>
      <c r="Q34" s="105">
        <f t="shared" si="19"/>
        <v>27217029.429000005</v>
      </c>
      <c r="R34" s="105">
        <f t="shared" si="19"/>
        <v>53904760</v>
      </c>
      <c r="S34" s="105">
        <f t="shared" si="19"/>
        <v>190.79999999999998</v>
      </c>
      <c r="T34" s="105">
        <f t="shared" si="19"/>
        <v>10309150.708000001</v>
      </c>
      <c r="U34" s="105">
        <f t="shared" si="19"/>
        <v>104359113</v>
      </c>
      <c r="V34" s="105">
        <f t="shared" si="19"/>
        <v>74.399999999999991</v>
      </c>
      <c r="W34" s="105">
        <f t="shared" si="19"/>
        <v>1457912.8469999998</v>
      </c>
      <c r="X34" s="105">
        <f t="shared" si="19"/>
        <v>49718257</v>
      </c>
      <c r="Y34" s="105">
        <f t="shared" si="19"/>
        <v>339.00000000000006</v>
      </c>
      <c r="Z34" s="91">
        <f t="shared" si="19"/>
        <v>11037241.082</v>
      </c>
      <c r="AA34" s="91">
        <f t="shared" si="19"/>
        <v>53904760</v>
      </c>
      <c r="AB34" s="91">
        <f t="shared" si="19"/>
        <v>178.79999999999998</v>
      </c>
      <c r="AC34" s="91">
        <f t="shared" si="19"/>
        <v>10632186.306</v>
      </c>
      <c r="AD34" s="91">
        <f t="shared" si="19"/>
        <v>104359113</v>
      </c>
      <c r="AE34" s="105">
        <f t="shared" si="19"/>
        <v>91.100000000000009</v>
      </c>
      <c r="AF34" s="105">
        <f t="shared" si="19"/>
        <v>2397360.037</v>
      </c>
      <c r="AG34" s="105">
        <f t="shared" si="19"/>
        <v>49718257</v>
      </c>
      <c r="AH34" s="105">
        <f t="shared" si="19"/>
        <v>298</v>
      </c>
      <c r="AI34" s="105">
        <f t="shared" si="19"/>
        <v>9683217.5729999989</v>
      </c>
      <c r="AJ34" s="105">
        <f t="shared" si="19"/>
        <v>53904760</v>
      </c>
    </row>
    <row r="35" spans="1:36" x14ac:dyDescent="0.25">
      <c r="A35" s="3"/>
      <c r="B35" s="17"/>
      <c r="C35" s="17"/>
      <c r="D35" s="17"/>
      <c r="E35" s="17"/>
      <c r="F35" s="49"/>
      <c r="G35" s="49"/>
      <c r="H35" s="49"/>
      <c r="I35" s="28" t="s">
        <v>536</v>
      </c>
      <c r="J35" s="11">
        <f>AVERAGE(J18:J33)</f>
        <v>39.737500000000004</v>
      </c>
      <c r="K35" s="5"/>
      <c r="L35" s="5"/>
      <c r="M35" s="11">
        <f>AVERAGE(M18:M33)</f>
        <v>27.106666666666666</v>
      </c>
      <c r="N35" s="5"/>
      <c r="O35" s="5"/>
      <c r="P35" s="11">
        <f>AVERAGE(P18:P33)</f>
        <v>55.962499999999999</v>
      </c>
      <c r="Q35" s="5"/>
      <c r="R35" s="5"/>
      <c r="S35" s="11">
        <f>AVERAGE(S18:S33)</f>
        <v>11.924999999999999</v>
      </c>
      <c r="T35" s="5"/>
      <c r="U35" s="5"/>
      <c r="V35" s="11">
        <f>AVERAGE(V18:V33)</f>
        <v>4.9599999999999991</v>
      </c>
      <c r="W35" s="5"/>
      <c r="X35" s="5"/>
      <c r="Y35" s="11">
        <f>AVERAGE(Y18:Y33)</f>
        <v>21.187500000000004</v>
      </c>
      <c r="Z35" s="7"/>
      <c r="AA35" s="7"/>
      <c r="AB35" s="18">
        <f>AVERAGE(AB18:AB33)</f>
        <v>11.174999999999999</v>
      </c>
      <c r="AC35" s="7"/>
      <c r="AD35" s="7"/>
      <c r="AE35" s="11">
        <f>AVERAGE(AE18:AE33)</f>
        <v>6.0733333333333341</v>
      </c>
      <c r="AF35" s="5"/>
      <c r="AG35" s="5"/>
      <c r="AH35" s="11">
        <f>AVERAGE(AH18:AH33)</f>
        <v>18.625</v>
      </c>
      <c r="AI35" s="5"/>
      <c r="AJ35" s="5"/>
    </row>
    <row r="36" spans="1:36" x14ac:dyDescent="0.25">
      <c r="A36" s="3"/>
      <c r="B36" s="17"/>
      <c r="C36" s="17"/>
      <c r="D36" s="17"/>
      <c r="E36" s="17"/>
      <c r="F36" s="49"/>
      <c r="G36" s="49"/>
      <c r="H36" s="49"/>
      <c r="I36" s="28" t="s">
        <v>537</v>
      </c>
      <c r="J36" s="65">
        <f>SUM((K34/L34)*100)</f>
        <v>32.636083286756183</v>
      </c>
      <c r="K36" s="5"/>
      <c r="L36" s="5"/>
      <c r="M36" s="65">
        <f>SUM((N34/O34)*100)</f>
        <v>20.757059007519111</v>
      </c>
      <c r="N36" s="5"/>
      <c r="O36" s="5"/>
      <c r="P36" s="65">
        <f>SUM((Q34/R34)*100)</f>
        <v>50.490957438638084</v>
      </c>
      <c r="Q36" s="5"/>
      <c r="R36" s="5"/>
      <c r="S36" s="65">
        <f>SUM((T34/U34)*100)</f>
        <v>9.8785342378293315</v>
      </c>
      <c r="T36" s="5"/>
      <c r="U36" s="5"/>
      <c r="V36" s="65">
        <f>SUM((W34/X34)*100)</f>
        <v>2.9323490704833031</v>
      </c>
      <c r="W36" s="5"/>
      <c r="X36" s="5"/>
      <c r="Y36" s="65">
        <f>SUM((Z34/AA34)*100)</f>
        <v>20.475447960439858</v>
      </c>
      <c r="Z36" s="7"/>
      <c r="AA36" s="7"/>
      <c r="AB36" s="66">
        <f>SUM((AC34/AD34)*100)</f>
        <v>10.188076537216256</v>
      </c>
      <c r="AC36" s="7"/>
      <c r="AD36" s="7"/>
      <c r="AE36" s="65">
        <f>SUM((AF34/AG34)*100)</f>
        <v>4.8218907533303108</v>
      </c>
      <c r="AF36" s="5"/>
      <c r="AG36" s="5"/>
      <c r="AH36" s="65">
        <f>SUM((AI34/AJ34)*100)</f>
        <v>17.963566803747941</v>
      </c>
      <c r="AI36" s="5"/>
      <c r="AJ36" s="5"/>
    </row>
    <row r="37" spans="1:36" x14ac:dyDescent="0.25">
      <c r="A37" s="4" t="s">
        <v>23</v>
      </c>
      <c r="B37" s="19"/>
      <c r="C37" s="19"/>
      <c r="D37" s="19"/>
      <c r="E37" s="19"/>
      <c r="F37" s="40"/>
      <c r="G37" s="40"/>
      <c r="H37" s="40"/>
      <c r="I37" s="5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6"/>
      <c r="AA37" s="16"/>
      <c r="AB37" s="16"/>
      <c r="AC37" s="16"/>
      <c r="AD37" s="16"/>
      <c r="AE37" s="15"/>
      <c r="AF37" s="15"/>
      <c r="AG37" s="15"/>
      <c r="AH37" s="15"/>
      <c r="AI37" s="15"/>
      <c r="AJ37" s="15"/>
    </row>
    <row r="38" spans="1:36" x14ac:dyDescent="0.25">
      <c r="A38" s="3" t="s">
        <v>24</v>
      </c>
      <c r="B38" s="17">
        <v>213</v>
      </c>
      <c r="C38" s="17" t="s">
        <v>255</v>
      </c>
      <c r="D38" s="17" t="s">
        <v>256</v>
      </c>
      <c r="E38" s="17"/>
      <c r="F38" s="49">
        <v>540643</v>
      </c>
      <c r="G38" s="49">
        <v>266415</v>
      </c>
      <c r="H38" s="49">
        <v>274228</v>
      </c>
      <c r="I38" s="36"/>
      <c r="J38" s="5">
        <v>65</v>
      </c>
      <c r="K38" s="5">
        <f t="shared" ref="K38:K57" si="20">SUM((J38*L38)/100)</f>
        <v>351417.95</v>
      </c>
      <c r="L38" s="49">
        <v>540643</v>
      </c>
      <c r="M38" s="5">
        <v>61.2</v>
      </c>
      <c r="N38" s="5">
        <f t="shared" ref="N38:N57" si="21">SUM((M38*O38)/100)</f>
        <v>167827.53600000002</v>
      </c>
      <c r="O38" s="49">
        <v>274228</v>
      </c>
      <c r="P38" s="5">
        <v>82</v>
      </c>
      <c r="Q38" s="5">
        <f t="shared" ref="Q38:Q57" si="22">SUM((P38*R38)/100)</f>
        <v>218460.3</v>
      </c>
      <c r="R38" s="49">
        <v>266415</v>
      </c>
      <c r="S38" s="5">
        <v>23.3</v>
      </c>
      <c r="T38" s="5">
        <f t="shared" ref="T38:T57" si="23">SUM((S38*U38)/100)</f>
        <v>125969.819</v>
      </c>
      <c r="U38" s="49">
        <v>540643</v>
      </c>
      <c r="V38" s="5">
        <v>17.5</v>
      </c>
      <c r="W38" s="5">
        <f t="shared" ref="W38:W57" si="24">SUM((V38*X38)/100)</f>
        <v>47989.9</v>
      </c>
      <c r="X38" s="49">
        <v>274228</v>
      </c>
      <c r="Y38" s="5">
        <v>49.9</v>
      </c>
      <c r="Z38" s="5">
        <f t="shared" ref="Z38:Z57" si="25">SUM((Y38*AA38)/100)</f>
        <v>132941.08499999999</v>
      </c>
      <c r="AA38" s="49">
        <v>266415</v>
      </c>
      <c r="AB38" s="5">
        <v>1.9</v>
      </c>
      <c r="AC38" s="5">
        <f t="shared" ref="AC38:AC57" si="26">SUM((AB38*AD38)/100)</f>
        <v>10272.216999999999</v>
      </c>
      <c r="AD38" s="49">
        <v>540643</v>
      </c>
      <c r="AE38" s="5">
        <v>0</v>
      </c>
      <c r="AF38" s="5">
        <f t="shared" ref="AF38:AF57" si="27">SUM((AE38*AG38)/100)</f>
        <v>0</v>
      </c>
      <c r="AG38" s="49">
        <v>274228</v>
      </c>
      <c r="AH38" s="5">
        <v>10.3</v>
      </c>
      <c r="AI38" s="5">
        <f t="shared" ref="AI38:AI57" si="28">SUM((AH38*AJ38)/100)</f>
        <v>27440.744999999999</v>
      </c>
      <c r="AJ38" s="49">
        <v>266415</v>
      </c>
    </row>
    <row r="39" spans="1:36" x14ac:dyDescent="0.25">
      <c r="A39" s="3" t="s">
        <v>25</v>
      </c>
      <c r="B39" s="17">
        <v>177</v>
      </c>
      <c r="C39" s="17" t="s">
        <v>257</v>
      </c>
      <c r="D39" s="17" t="s">
        <v>258</v>
      </c>
      <c r="E39" s="17"/>
      <c r="F39" s="49">
        <v>523564</v>
      </c>
      <c r="G39" s="49">
        <v>255264</v>
      </c>
      <c r="H39" s="49">
        <v>268300</v>
      </c>
      <c r="I39" s="31"/>
      <c r="J39" s="5">
        <v>54.9</v>
      </c>
      <c r="K39" s="5">
        <f t="shared" si="20"/>
        <v>287436.636</v>
      </c>
      <c r="L39" s="49">
        <v>523564</v>
      </c>
      <c r="M39" s="5">
        <v>45.9</v>
      </c>
      <c r="N39" s="5">
        <f t="shared" si="21"/>
        <v>123149.7</v>
      </c>
      <c r="O39" s="49">
        <v>268300</v>
      </c>
      <c r="P39" s="5">
        <v>79.599999999999994</v>
      </c>
      <c r="Q39" s="5">
        <f t="shared" si="22"/>
        <v>203190.14399999997</v>
      </c>
      <c r="R39" s="49">
        <v>255264</v>
      </c>
      <c r="S39" s="5">
        <v>20.399999999999999</v>
      </c>
      <c r="T39" s="5">
        <f t="shared" si="23"/>
        <v>106807.056</v>
      </c>
      <c r="U39" s="49">
        <v>523564</v>
      </c>
      <c r="V39" s="5">
        <v>8.3000000000000007</v>
      </c>
      <c r="W39" s="5">
        <f t="shared" si="24"/>
        <v>22268.9</v>
      </c>
      <c r="X39" s="49">
        <v>268300</v>
      </c>
      <c r="Y39" s="5">
        <v>52.5</v>
      </c>
      <c r="Z39" s="5">
        <f t="shared" si="25"/>
        <v>134013.6</v>
      </c>
      <c r="AA39" s="49">
        <v>255264</v>
      </c>
      <c r="AB39" s="5">
        <v>3.1</v>
      </c>
      <c r="AC39" s="5">
        <f t="shared" si="26"/>
        <v>16230.484000000002</v>
      </c>
      <c r="AD39" s="49">
        <v>523564</v>
      </c>
      <c r="AE39" s="5">
        <v>0.7</v>
      </c>
      <c r="AF39" s="5">
        <f t="shared" si="27"/>
        <v>1878.1</v>
      </c>
      <c r="AG39" s="49">
        <v>268300</v>
      </c>
      <c r="AH39" s="5">
        <v>9.5</v>
      </c>
      <c r="AI39" s="5">
        <f t="shared" si="28"/>
        <v>24250.080000000002</v>
      </c>
      <c r="AJ39" s="49">
        <v>255264</v>
      </c>
    </row>
    <row r="40" spans="1:36" x14ac:dyDescent="0.25">
      <c r="A40" s="3" t="s">
        <v>26</v>
      </c>
      <c r="B40" s="17">
        <v>421</v>
      </c>
      <c r="C40" s="17" t="s">
        <v>259</v>
      </c>
      <c r="D40" s="17" t="s">
        <v>260</v>
      </c>
      <c r="E40" s="17"/>
      <c r="F40" s="49">
        <v>578771</v>
      </c>
      <c r="G40" s="49">
        <v>290214</v>
      </c>
      <c r="H40" s="49">
        <v>288557</v>
      </c>
      <c r="I40" s="31"/>
      <c r="J40" s="5">
        <v>80.2</v>
      </c>
      <c r="K40" s="5">
        <f t="shared" si="20"/>
        <v>464174.342</v>
      </c>
      <c r="L40" s="49">
        <v>578771</v>
      </c>
      <c r="M40" s="5">
        <v>78.900000000000006</v>
      </c>
      <c r="N40" s="5">
        <f t="shared" si="21"/>
        <v>227671.473</v>
      </c>
      <c r="O40" s="49">
        <v>288557</v>
      </c>
      <c r="P40" s="5">
        <v>82.6</v>
      </c>
      <c r="Q40" s="5">
        <f t="shared" si="22"/>
        <v>239716.764</v>
      </c>
      <c r="R40" s="49">
        <v>290214</v>
      </c>
      <c r="S40" s="5">
        <v>40.299999999999997</v>
      </c>
      <c r="T40" s="5">
        <f t="shared" si="23"/>
        <v>233244.71299999996</v>
      </c>
      <c r="U40" s="49">
        <v>578771</v>
      </c>
      <c r="V40" s="5">
        <v>37.799999999999997</v>
      </c>
      <c r="W40" s="5">
        <f t="shared" si="24"/>
        <v>109074.546</v>
      </c>
      <c r="X40" s="49">
        <v>288557</v>
      </c>
      <c r="Y40" s="5">
        <v>45</v>
      </c>
      <c r="Z40" s="5">
        <f t="shared" si="25"/>
        <v>130596.3</v>
      </c>
      <c r="AA40" s="49">
        <v>290214</v>
      </c>
      <c r="AB40" s="5">
        <v>8.6999999999999993</v>
      </c>
      <c r="AC40" s="5">
        <f t="shared" si="26"/>
        <v>50353.07699999999</v>
      </c>
      <c r="AD40" s="49">
        <v>578771</v>
      </c>
      <c r="AE40" s="5">
        <v>7.5</v>
      </c>
      <c r="AF40" s="5">
        <f t="shared" si="27"/>
        <v>21641.775000000001</v>
      </c>
      <c r="AG40" s="49">
        <v>288557</v>
      </c>
      <c r="AH40" s="5">
        <v>10.9</v>
      </c>
      <c r="AI40" s="5">
        <f t="shared" si="28"/>
        <v>31633.326000000001</v>
      </c>
      <c r="AJ40" s="49">
        <v>290214</v>
      </c>
    </row>
    <row r="41" spans="1:36" x14ac:dyDescent="0.25">
      <c r="A41" s="3" t="s">
        <v>27</v>
      </c>
      <c r="B41" s="17">
        <v>415</v>
      </c>
      <c r="C41" s="17" t="s">
        <v>261</v>
      </c>
      <c r="D41" s="17" t="s">
        <v>262</v>
      </c>
      <c r="E41" s="17"/>
      <c r="F41" s="49">
        <v>1004657</v>
      </c>
      <c r="G41" s="49">
        <v>515599</v>
      </c>
      <c r="H41" s="49">
        <v>489058</v>
      </c>
      <c r="I41" s="31"/>
      <c r="J41" s="5">
        <v>81.8</v>
      </c>
      <c r="K41" s="5">
        <f t="shared" si="20"/>
        <v>821809.42599999998</v>
      </c>
      <c r="L41" s="49">
        <v>1004657</v>
      </c>
      <c r="M41" s="5">
        <v>79.8</v>
      </c>
      <c r="N41" s="5">
        <f t="shared" si="21"/>
        <v>390268.28399999999</v>
      </c>
      <c r="O41" s="49">
        <v>489058</v>
      </c>
      <c r="P41" s="5">
        <v>85</v>
      </c>
      <c r="Q41" s="5">
        <f t="shared" si="22"/>
        <v>438259.15</v>
      </c>
      <c r="R41" s="49">
        <v>515599</v>
      </c>
      <c r="S41" s="5">
        <v>45</v>
      </c>
      <c r="T41" s="5">
        <f t="shared" si="23"/>
        <v>452095.65</v>
      </c>
      <c r="U41" s="49">
        <v>1004657</v>
      </c>
      <c r="V41" s="5">
        <v>44.7</v>
      </c>
      <c r="W41" s="5">
        <f t="shared" si="24"/>
        <v>218608.92600000001</v>
      </c>
      <c r="X41" s="49">
        <v>489058</v>
      </c>
      <c r="Y41" s="5">
        <v>45.4</v>
      </c>
      <c r="Z41" s="5">
        <f t="shared" si="25"/>
        <v>234081.94599999997</v>
      </c>
      <c r="AA41" s="49">
        <v>515599</v>
      </c>
      <c r="AB41" s="5">
        <v>16.600000000000001</v>
      </c>
      <c r="AC41" s="5">
        <f t="shared" si="26"/>
        <v>166773.06200000001</v>
      </c>
      <c r="AD41" s="49">
        <v>1004657</v>
      </c>
      <c r="AE41" s="5">
        <v>12.3</v>
      </c>
      <c r="AF41" s="5">
        <f t="shared" si="27"/>
        <v>60154.134000000005</v>
      </c>
      <c r="AG41" s="49">
        <v>489058</v>
      </c>
      <c r="AH41" s="5">
        <v>23.5</v>
      </c>
      <c r="AI41" s="5">
        <f t="shared" si="28"/>
        <v>121165.765</v>
      </c>
      <c r="AJ41" s="49">
        <v>515599</v>
      </c>
    </row>
    <row r="42" spans="1:36" x14ac:dyDescent="0.25">
      <c r="A42" s="3" t="s">
        <v>74</v>
      </c>
      <c r="B42" s="17">
        <v>395</v>
      </c>
      <c r="C42" s="17" t="s">
        <v>263</v>
      </c>
      <c r="D42" s="17" t="s">
        <v>264</v>
      </c>
      <c r="E42" s="17">
        <v>1</v>
      </c>
      <c r="F42" s="49">
        <v>632528</v>
      </c>
      <c r="G42" s="49">
        <v>318986</v>
      </c>
      <c r="H42" s="49">
        <v>313542</v>
      </c>
      <c r="I42" s="31"/>
      <c r="J42" s="5">
        <v>67.400000000000006</v>
      </c>
      <c r="K42" s="5">
        <f t="shared" si="20"/>
        <v>426323.87200000003</v>
      </c>
      <c r="L42" s="49">
        <v>632528</v>
      </c>
      <c r="M42" s="5">
        <v>67.8</v>
      </c>
      <c r="N42" s="5">
        <f t="shared" si="21"/>
        <v>212581.47599999997</v>
      </c>
      <c r="O42" s="49">
        <v>313542</v>
      </c>
      <c r="P42" s="5">
        <v>67</v>
      </c>
      <c r="Q42" s="5">
        <f t="shared" si="22"/>
        <v>213720.62</v>
      </c>
      <c r="R42" s="49">
        <v>318986</v>
      </c>
      <c r="S42" s="5">
        <v>36.6</v>
      </c>
      <c r="T42" s="5">
        <f t="shared" si="23"/>
        <v>231505.24800000002</v>
      </c>
      <c r="U42" s="49">
        <v>632528</v>
      </c>
      <c r="V42" s="5">
        <v>37.1</v>
      </c>
      <c r="W42" s="5">
        <f t="shared" si="24"/>
        <v>116324.08200000001</v>
      </c>
      <c r="X42" s="49">
        <v>313542</v>
      </c>
      <c r="Y42" s="5">
        <v>35.9</v>
      </c>
      <c r="Z42" s="5">
        <f t="shared" si="25"/>
        <v>114515.974</v>
      </c>
      <c r="AA42" s="49">
        <v>318986</v>
      </c>
      <c r="AB42" s="5">
        <v>10.7</v>
      </c>
      <c r="AC42" s="5">
        <f t="shared" si="26"/>
        <v>67680.495999999999</v>
      </c>
      <c r="AD42" s="49">
        <v>632528</v>
      </c>
      <c r="AE42" s="5">
        <v>6.3</v>
      </c>
      <c r="AF42" s="5">
        <f t="shared" si="27"/>
        <v>19753.145999999997</v>
      </c>
      <c r="AG42" s="49">
        <v>313542</v>
      </c>
      <c r="AH42" s="5">
        <v>20.2</v>
      </c>
      <c r="AI42" s="5">
        <f t="shared" si="28"/>
        <v>64435.171999999999</v>
      </c>
      <c r="AJ42" s="49">
        <v>318986</v>
      </c>
    </row>
    <row r="43" spans="1:36" x14ac:dyDescent="0.25">
      <c r="A43" s="3" t="s">
        <v>28</v>
      </c>
      <c r="B43" s="17">
        <v>707</v>
      </c>
      <c r="C43" s="17" t="s">
        <v>265</v>
      </c>
      <c r="D43" s="17" t="s">
        <v>266</v>
      </c>
      <c r="E43" s="17">
        <v>1</v>
      </c>
      <c r="F43" s="49">
        <v>1424356</v>
      </c>
      <c r="G43" s="49">
        <v>734312</v>
      </c>
      <c r="H43" s="49">
        <v>690044</v>
      </c>
      <c r="I43" s="31"/>
      <c r="J43" s="5">
        <v>77.5</v>
      </c>
      <c r="K43" s="5">
        <f t="shared" si="20"/>
        <v>1103875.8999999999</v>
      </c>
      <c r="L43" s="49">
        <v>1424356</v>
      </c>
      <c r="M43" s="5">
        <v>76.2</v>
      </c>
      <c r="N43" s="5">
        <f t="shared" si="21"/>
        <v>525813.52800000005</v>
      </c>
      <c r="O43" s="49">
        <v>690044</v>
      </c>
      <c r="P43" s="5">
        <v>80.099999999999994</v>
      </c>
      <c r="Q43" s="5">
        <f t="shared" si="22"/>
        <v>588183.91200000001</v>
      </c>
      <c r="R43" s="49">
        <v>734312</v>
      </c>
      <c r="S43" s="5">
        <v>19.7</v>
      </c>
      <c r="T43" s="5">
        <f t="shared" si="23"/>
        <v>280598.13199999998</v>
      </c>
      <c r="U43" s="49">
        <v>1424356</v>
      </c>
      <c r="V43" s="5">
        <v>17</v>
      </c>
      <c r="W43" s="5">
        <f t="shared" si="24"/>
        <v>117307.48</v>
      </c>
      <c r="X43" s="49">
        <v>690044</v>
      </c>
      <c r="Y43" s="5">
        <v>24.9</v>
      </c>
      <c r="Z43" s="5">
        <f t="shared" si="25"/>
        <v>182843.68799999999</v>
      </c>
      <c r="AA43" s="49">
        <v>734312</v>
      </c>
      <c r="AB43" s="5">
        <v>7.5</v>
      </c>
      <c r="AC43" s="5">
        <f t="shared" si="26"/>
        <v>106826.7</v>
      </c>
      <c r="AD43" s="49">
        <v>1424356</v>
      </c>
      <c r="AE43" s="5">
        <v>4.0999999999999996</v>
      </c>
      <c r="AF43" s="5">
        <f t="shared" si="27"/>
        <v>28291.804</v>
      </c>
      <c r="AG43" s="49">
        <v>690044</v>
      </c>
      <c r="AH43" s="5">
        <v>13.9</v>
      </c>
      <c r="AI43" s="5">
        <f t="shared" si="28"/>
        <v>102069.368</v>
      </c>
      <c r="AJ43" s="49">
        <v>734312</v>
      </c>
    </row>
    <row r="44" spans="1:36" x14ac:dyDescent="0.25">
      <c r="A44" s="3" t="s">
        <v>75</v>
      </c>
      <c r="B44" s="17">
        <v>570</v>
      </c>
      <c r="C44" s="17" t="s">
        <v>267</v>
      </c>
      <c r="D44" s="17" t="s">
        <v>268</v>
      </c>
      <c r="E44" s="17">
        <v>2</v>
      </c>
      <c r="F44" s="49">
        <v>738121</v>
      </c>
      <c r="G44" s="49">
        <v>367283</v>
      </c>
      <c r="H44" s="49">
        <v>370838</v>
      </c>
      <c r="I44" s="31"/>
      <c r="J44" s="5">
        <v>57.7</v>
      </c>
      <c r="K44" s="5">
        <f t="shared" si="20"/>
        <v>425895.81700000004</v>
      </c>
      <c r="L44" s="49">
        <v>738121</v>
      </c>
      <c r="M44" s="5">
        <v>49.3</v>
      </c>
      <c r="N44" s="5">
        <f t="shared" si="21"/>
        <v>182823.13399999999</v>
      </c>
      <c r="O44" s="49">
        <v>370838</v>
      </c>
      <c r="P44" s="5">
        <v>77.900000000000006</v>
      </c>
      <c r="Q44" s="5">
        <f t="shared" si="22"/>
        <v>286113.45700000005</v>
      </c>
      <c r="R44" s="49">
        <v>367283</v>
      </c>
      <c r="S44" s="5">
        <v>17.100000000000001</v>
      </c>
      <c r="T44" s="5">
        <f t="shared" si="23"/>
        <v>126218.69100000002</v>
      </c>
      <c r="U44" s="49">
        <v>738121</v>
      </c>
      <c r="V44" s="5">
        <v>9.8000000000000007</v>
      </c>
      <c r="W44" s="5">
        <f t="shared" si="24"/>
        <v>36342.124000000003</v>
      </c>
      <c r="X44" s="49">
        <v>370838</v>
      </c>
      <c r="Y44" s="5">
        <v>35.1</v>
      </c>
      <c r="Z44" s="5">
        <f t="shared" si="25"/>
        <v>128916.33300000001</v>
      </c>
      <c r="AA44" s="49">
        <v>367283</v>
      </c>
      <c r="AB44" s="5">
        <v>6.2</v>
      </c>
      <c r="AC44" s="5">
        <f t="shared" si="26"/>
        <v>45763.502</v>
      </c>
      <c r="AD44" s="49">
        <v>738121</v>
      </c>
      <c r="AE44" s="5">
        <v>3.9</v>
      </c>
      <c r="AF44" s="5">
        <f t="shared" si="27"/>
        <v>14462.681999999999</v>
      </c>
      <c r="AG44" s="49">
        <v>370838</v>
      </c>
      <c r="AH44" s="5">
        <v>11.6</v>
      </c>
      <c r="AI44" s="5">
        <f t="shared" si="28"/>
        <v>42604.828000000001</v>
      </c>
      <c r="AJ44" s="49">
        <v>367283</v>
      </c>
    </row>
    <row r="45" spans="1:36" x14ac:dyDescent="0.25">
      <c r="A45" s="63" t="s">
        <v>544</v>
      </c>
      <c r="B45" s="64">
        <v>325</v>
      </c>
      <c r="C45" s="64" t="s">
        <v>566</v>
      </c>
      <c r="D45" s="64" t="s">
        <v>567</v>
      </c>
      <c r="E45" s="17"/>
      <c r="F45" s="49">
        <v>1347571</v>
      </c>
      <c r="G45" s="49">
        <v>678588</v>
      </c>
      <c r="H45" s="49">
        <v>668983</v>
      </c>
      <c r="I45" s="31"/>
      <c r="J45" s="5">
        <v>57.2</v>
      </c>
      <c r="K45" s="5">
        <f t="shared" si="20"/>
        <v>770810.61200000008</v>
      </c>
      <c r="L45" s="49">
        <v>1347571</v>
      </c>
      <c r="M45" s="5">
        <v>49.5</v>
      </c>
      <c r="N45" s="5">
        <f t="shared" si="21"/>
        <v>331146.58500000002</v>
      </c>
      <c r="O45" s="49">
        <v>668983</v>
      </c>
      <c r="P45" s="5">
        <v>68.099999999999994</v>
      </c>
      <c r="Q45" s="5">
        <f t="shared" si="22"/>
        <v>462118.42799999996</v>
      </c>
      <c r="R45" s="49">
        <v>678588</v>
      </c>
      <c r="S45" s="5">
        <v>28.8</v>
      </c>
      <c r="T45" s="5">
        <f t="shared" si="23"/>
        <v>388100.44800000003</v>
      </c>
      <c r="U45" s="49">
        <v>1347571</v>
      </c>
      <c r="V45" s="5">
        <v>25.9</v>
      </c>
      <c r="W45" s="5">
        <f t="shared" si="24"/>
        <v>173266.59699999998</v>
      </c>
      <c r="X45" s="49">
        <v>668983</v>
      </c>
      <c r="Y45" s="5">
        <v>32.700000000000003</v>
      </c>
      <c r="Z45" s="5">
        <f t="shared" si="25"/>
        <v>221898.27600000001</v>
      </c>
      <c r="AA45" s="49">
        <v>678588</v>
      </c>
      <c r="AB45" s="5">
        <v>29.5</v>
      </c>
      <c r="AC45" s="5">
        <f t="shared" si="26"/>
        <v>397533.44500000001</v>
      </c>
      <c r="AD45" s="49">
        <v>1347571</v>
      </c>
      <c r="AE45" s="5">
        <v>25.7</v>
      </c>
      <c r="AF45" s="5">
        <f t="shared" si="27"/>
        <v>171928.63099999996</v>
      </c>
      <c r="AG45" s="49">
        <v>668983</v>
      </c>
      <c r="AH45" s="5">
        <v>34.6</v>
      </c>
      <c r="AI45" s="5">
        <f t="shared" si="28"/>
        <v>234791.448</v>
      </c>
      <c r="AJ45" s="49">
        <v>678588</v>
      </c>
    </row>
    <row r="46" spans="1:36" x14ac:dyDescent="0.25">
      <c r="A46" s="3" t="s">
        <v>76</v>
      </c>
      <c r="B46" s="17">
        <v>730</v>
      </c>
      <c r="C46" s="17" t="s">
        <v>269</v>
      </c>
      <c r="D46" s="17" t="s">
        <v>270</v>
      </c>
      <c r="E46" s="17">
        <v>1</v>
      </c>
      <c r="F46" s="49">
        <v>6697410</v>
      </c>
      <c r="G46" s="49">
        <v>3339657</v>
      </c>
      <c r="H46" s="49">
        <v>3357753</v>
      </c>
      <c r="I46" s="31"/>
      <c r="J46" s="5">
        <v>64.900000000000006</v>
      </c>
      <c r="K46" s="5">
        <f t="shared" si="20"/>
        <v>4346619.0900000008</v>
      </c>
      <c r="L46" s="49">
        <v>6697410</v>
      </c>
      <c r="M46" s="5">
        <v>62</v>
      </c>
      <c r="N46" s="5">
        <f t="shared" si="21"/>
        <v>2081806.86</v>
      </c>
      <c r="O46" s="49">
        <v>3357753</v>
      </c>
      <c r="P46" s="5">
        <v>69.3</v>
      </c>
      <c r="Q46" s="5">
        <f t="shared" si="22"/>
        <v>2314382.301</v>
      </c>
      <c r="R46" s="49">
        <v>3339657</v>
      </c>
      <c r="S46" s="5">
        <v>20</v>
      </c>
      <c r="T46" s="5">
        <f t="shared" si="23"/>
        <v>1339482</v>
      </c>
      <c r="U46" s="49">
        <v>6697410</v>
      </c>
      <c r="V46" s="5">
        <v>18.600000000000001</v>
      </c>
      <c r="W46" s="5">
        <f t="shared" si="24"/>
        <v>624542.05800000008</v>
      </c>
      <c r="X46" s="49">
        <v>3357753</v>
      </c>
      <c r="Y46" s="5">
        <v>22.2</v>
      </c>
      <c r="Z46" s="5">
        <f t="shared" si="25"/>
        <v>741403.85399999993</v>
      </c>
      <c r="AA46" s="49">
        <v>3339657</v>
      </c>
      <c r="AB46" s="5">
        <v>3.6</v>
      </c>
      <c r="AC46" s="5">
        <f t="shared" si="26"/>
        <v>241106.76</v>
      </c>
      <c r="AD46" s="49">
        <v>6697410</v>
      </c>
      <c r="AE46" s="5">
        <v>2.2999999999999998</v>
      </c>
      <c r="AF46" s="5">
        <f t="shared" si="27"/>
        <v>77228.318999999989</v>
      </c>
      <c r="AG46" s="49">
        <v>3357753</v>
      </c>
      <c r="AH46" s="5">
        <v>5.6</v>
      </c>
      <c r="AI46" s="5">
        <f t="shared" si="28"/>
        <v>187020.79199999999</v>
      </c>
      <c r="AJ46" s="49">
        <v>3339657</v>
      </c>
    </row>
    <row r="47" spans="1:36" x14ac:dyDescent="0.25">
      <c r="A47" s="3" t="s">
        <v>29</v>
      </c>
      <c r="B47" s="17">
        <v>112</v>
      </c>
      <c r="C47" s="17" t="s">
        <v>271</v>
      </c>
      <c r="D47" s="17" t="s">
        <v>272</v>
      </c>
      <c r="E47" s="17"/>
      <c r="F47" s="49">
        <v>1013631</v>
      </c>
      <c r="G47" s="49">
        <v>511028</v>
      </c>
      <c r="H47" s="49">
        <v>502603</v>
      </c>
      <c r="I47" s="31"/>
      <c r="J47" s="5">
        <v>72.7</v>
      </c>
      <c r="K47" s="5">
        <f t="shared" si="20"/>
        <v>736909.73700000008</v>
      </c>
      <c r="L47" s="49">
        <v>1013631</v>
      </c>
      <c r="M47" s="5">
        <v>63.6</v>
      </c>
      <c r="N47" s="5">
        <f t="shared" si="21"/>
        <v>319655.50800000003</v>
      </c>
      <c r="O47" s="49">
        <v>502603</v>
      </c>
      <c r="P47" s="5">
        <v>86.4</v>
      </c>
      <c r="Q47" s="5">
        <f t="shared" si="22"/>
        <v>441528.19200000004</v>
      </c>
      <c r="R47" s="49">
        <v>511028</v>
      </c>
      <c r="S47" s="5">
        <v>36.6</v>
      </c>
      <c r="T47" s="5">
        <f t="shared" si="23"/>
        <v>370988.946</v>
      </c>
      <c r="U47" s="49">
        <v>1013631</v>
      </c>
      <c r="V47" s="5">
        <v>27.9</v>
      </c>
      <c r="W47" s="5">
        <f t="shared" si="24"/>
        <v>140226.23699999999</v>
      </c>
      <c r="X47" s="49">
        <v>502603</v>
      </c>
      <c r="Y47" s="5">
        <v>50</v>
      </c>
      <c r="Z47" s="5">
        <f t="shared" si="25"/>
        <v>255514</v>
      </c>
      <c r="AA47" s="49">
        <v>511028</v>
      </c>
      <c r="AB47" s="5">
        <v>5.4</v>
      </c>
      <c r="AC47" s="5">
        <f t="shared" si="26"/>
        <v>54736.074000000001</v>
      </c>
      <c r="AD47" s="49">
        <v>1013631</v>
      </c>
      <c r="AE47" s="5">
        <v>1.5</v>
      </c>
      <c r="AF47" s="5">
        <f t="shared" si="27"/>
        <v>7539.0450000000001</v>
      </c>
      <c r="AG47" s="49">
        <v>502603</v>
      </c>
      <c r="AH47" s="5">
        <v>11.4</v>
      </c>
      <c r="AI47" s="5">
        <f t="shared" si="28"/>
        <v>58257.192000000003</v>
      </c>
      <c r="AJ47" s="49">
        <v>511028</v>
      </c>
    </row>
    <row r="48" spans="1:36" x14ac:dyDescent="0.25">
      <c r="A48" s="3" t="s">
        <v>30</v>
      </c>
      <c r="B48" s="17">
        <v>93</v>
      </c>
      <c r="C48" s="17" t="s">
        <v>273</v>
      </c>
      <c r="D48" s="17" t="s">
        <v>274</v>
      </c>
      <c r="E48" s="17">
        <v>5</v>
      </c>
      <c r="F48" s="51">
        <v>351388</v>
      </c>
      <c r="G48" s="51">
        <v>177820</v>
      </c>
      <c r="H48" s="51">
        <v>173568</v>
      </c>
      <c r="I48" s="31"/>
      <c r="J48" s="5">
        <v>83.8</v>
      </c>
      <c r="K48" s="5">
        <f t="shared" si="20"/>
        <v>294463.14399999997</v>
      </c>
      <c r="L48" s="51">
        <v>351388</v>
      </c>
      <c r="M48" s="5">
        <v>82.4</v>
      </c>
      <c r="N48" s="5">
        <f t="shared" si="21"/>
        <v>143020.03200000001</v>
      </c>
      <c r="O48" s="51">
        <v>173568</v>
      </c>
      <c r="P48" s="5">
        <v>87.1</v>
      </c>
      <c r="Q48" s="5">
        <f t="shared" si="22"/>
        <v>154881.21999999997</v>
      </c>
      <c r="R48" s="51">
        <v>177820</v>
      </c>
      <c r="S48" s="5">
        <v>40.299999999999997</v>
      </c>
      <c r="T48" s="5">
        <f t="shared" si="23"/>
        <v>141609.36399999997</v>
      </c>
      <c r="U48" s="51">
        <v>351388</v>
      </c>
      <c r="V48" s="5">
        <v>43</v>
      </c>
      <c r="W48" s="5">
        <f t="shared" si="24"/>
        <v>74634.240000000005</v>
      </c>
      <c r="X48" s="51">
        <v>173568</v>
      </c>
      <c r="Y48" s="5">
        <v>30.4</v>
      </c>
      <c r="Z48" s="5">
        <f t="shared" si="25"/>
        <v>54057.279999999999</v>
      </c>
      <c r="AA48" s="51">
        <v>177820</v>
      </c>
      <c r="AB48" s="5">
        <v>26.9</v>
      </c>
      <c r="AC48" s="5">
        <f t="shared" si="26"/>
        <v>94523.371999999988</v>
      </c>
      <c r="AD48" s="51">
        <v>351388</v>
      </c>
      <c r="AE48" s="5">
        <v>21.1</v>
      </c>
      <c r="AF48" s="5">
        <f t="shared" si="27"/>
        <v>36622.848000000005</v>
      </c>
      <c r="AG48" s="51">
        <v>173568</v>
      </c>
      <c r="AH48" s="5">
        <v>40.200000000000003</v>
      </c>
      <c r="AI48" s="5">
        <f t="shared" si="28"/>
        <v>71483.640000000014</v>
      </c>
      <c r="AJ48" s="51">
        <v>177820</v>
      </c>
    </row>
    <row r="49" spans="1:36" x14ac:dyDescent="0.25">
      <c r="A49" s="3" t="s">
        <v>31</v>
      </c>
      <c r="B49" s="17">
        <v>221</v>
      </c>
      <c r="C49" s="17" t="s">
        <v>275</v>
      </c>
      <c r="D49" s="17" t="s">
        <v>276</v>
      </c>
      <c r="E49" s="17">
        <v>1</v>
      </c>
      <c r="F49" s="49">
        <v>530249</v>
      </c>
      <c r="G49" s="49">
        <v>268077</v>
      </c>
      <c r="H49" s="49">
        <v>262172</v>
      </c>
      <c r="I49" s="31"/>
      <c r="J49" s="5">
        <v>67.099999999999994</v>
      </c>
      <c r="K49" s="5">
        <f t="shared" si="20"/>
        <v>355797.07899999997</v>
      </c>
      <c r="L49" s="49">
        <v>530249</v>
      </c>
      <c r="M49" s="5">
        <v>64.2</v>
      </c>
      <c r="N49" s="5">
        <f t="shared" si="21"/>
        <v>168314.42400000003</v>
      </c>
      <c r="O49" s="49">
        <v>262172</v>
      </c>
      <c r="P49" s="5">
        <v>74.8</v>
      </c>
      <c r="Q49" s="5">
        <f t="shared" si="22"/>
        <v>200521.59599999999</v>
      </c>
      <c r="R49" s="49">
        <v>268077</v>
      </c>
      <c r="S49" s="5">
        <v>27.3</v>
      </c>
      <c r="T49" s="5">
        <f t="shared" si="23"/>
        <v>144757.97700000001</v>
      </c>
      <c r="U49" s="49">
        <v>530249</v>
      </c>
      <c r="V49" s="5">
        <v>19.5</v>
      </c>
      <c r="W49" s="5">
        <f t="shared" si="24"/>
        <v>51123.54</v>
      </c>
      <c r="X49" s="49">
        <v>262172</v>
      </c>
      <c r="Y49" s="5">
        <v>48.6</v>
      </c>
      <c r="Z49" s="5">
        <f t="shared" si="25"/>
        <v>130285.42200000001</v>
      </c>
      <c r="AA49" s="49">
        <v>268077</v>
      </c>
      <c r="AB49" s="5">
        <v>15.1</v>
      </c>
      <c r="AC49" s="5">
        <f t="shared" si="26"/>
        <v>80067.598999999987</v>
      </c>
      <c r="AD49" s="49">
        <v>530249</v>
      </c>
      <c r="AE49" s="5">
        <v>8.1999999999999993</v>
      </c>
      <c r="AF49" s="5">
        <f t="shared" si="27"/>
        <v>21498.103999999999</v>
      </c>
      <c r="AG49" s="49">
        <v>262172</v>
      </c>
      <c r="AH49" s="5">
        <v>33.200000000000003</v>
      </c>
      <c r="AI49" s="5">
        <f t="shared" si="28"/>
        <v>89001.563999999998</v>
      </c>
      <c r="AJ49" s="49">
        <v>268077</v>
      </c>
    </row>
    <row r="50" spans="1:36" x14ac:dyDescent="0.25">
      <c r="A50" s="3" t="s">
        <v>32</v>
      </c>
      <c r="B50" s="17">
        <v>1219</v>
      </c>
      <c r="C50" s="17" t="s">
        <v>277</v>
      </c>
      <c r="D50" s="17" t="s">
        <v>278</v>
      </c>
      <c r="E50" s="17">
        <v>6</v>
      </c>
      <c r="F50" s="49">
        <v>6134212</v>
      </c>
      <c r="G50" s="49">
        <v>3112936</v>
      </c>
      <c r="H50" s="49">
        <v>3021276</v>
      </c>
      <c r="I50" s="31"/>
      <c r="J50" s="5">
        <v>75.2</v>
      </c>
      <c r="K50" s="5">
        <f t="shared" si="20"/>
        <v>4612927.4240000006</v>
      </c>
      <c r="L50" s="49">
        <v>6134212</v>
      </c>
      <c r="M50" s="5">
        <v>72.7</v>
      </c>
      <c r="N50" s="5">
        <f t="shared" si="21"/>
        <v>2196467.6520000002</v>
      </c>
      <c r="O50" s="49">
        <v>3021276</v>
      </c>
      <c r="P50" s="5">
        <v>79.2</v>
      </c>
      <c r="Q50" s="5">
        <f t="shared" si="22"/>
        <v>2465445.3120000004</v>
      </c>
      <c r="R50" s="49">
        <v>3112936</v>
      </c>
      <c r="S50" s="5">
        <v>26.9</v>
      </c>
      <c r="T50" s="5">
        <f t="shared" si="23"/>
        <v>1650103.0279999999</v>
      </c>
      <c r="U50" s="49">
        <v>6134212</v>
      </c>
      <c r="V50" s="5">
        <v>24.4</v>
      </c>
      <c r="W50" s="5">
        <f t="shared" si="24"/>
        <v>737191.34399999992</v>
      </c>
      <c r="X50" s="49">
        <v>3021276</v>
      </c>
      <c r="Y50" s="5">
        <v>30.9</v>
      </c>
      <c r="Z50" s="5">
        <f t="shared" si="25"/>
        <v>961897.22399999993</v>
      </c>
      <c r="AA50" s="49">
        <v>3112936</v>
      </c>
      <c r="AB50" s="5">
        <v>16.8</v>
      </c>
      <c r="AC50" s="5">
        <f t="shared" si="26"/>
        <v>1030547.616</v>
      </c>
      <c r="AD50" s="49">
        <v>6134212</v>
      </c>
      <c r="AE50" s="5">
        <v>14.2</v>
      </c>
      <c r="AF50" s="5">
        <f t="shared" si="27"/>
        <v>429021.19199999998</v>
      </c>
      <c r="AG50" s="49">
        <v>3021276</v>
      </c>
      <c r="AH50" s="5">
        <v>21.7</v>
      </c>
      <c r="AI50" s="5">
        <f t="shared" si="28"/>
        <v>675507.11200000008</v>
      </c>
      <c r="AJ50" s="49">
        <v>3112936</v>
      </c>
    </row>
    <row r="51" spans="1:36" x14ac:dyDescent="0.25">
      <c r="A51" s="3" t="s">
        <v>34</v>
      </c>
      <c r="B51" s="17">
        <v>1797</v>
      </c>
      <c r="C51" s="17" t="s">
        <v>279</v>
      </c>
      <c r="D51" s="17" t="s">
        <v>280</v>
      </c>
      <c r="E51" s="17">
        <v>6</v>
      </c>
      <c r="F51" s="51">
        <v>23088652</v>
      </c>
      <c r="G51" s="51">
        <v>11612663</v>
      </c>
      <c r="H51" s="51">
        <v>11475989</v>
      </c>
      <c r="I51" s="31"/>
      <c r="J51" s="5">
        <v>76.7</v>
      </c>
      <c r="K51" s="5">
        <f t="shared" si="20"/>
        <v>17708996.084000003</v>
      </c>
      <c r="L51" s="51">
        <v>23088652</v>
      </c>
      <c r="M51" s="5">
        <v>73.3</v>
      </c>
      <c r="N51" s="5">
        <f t="shared" si="21"/>
        <v>8411899.936999999</v>
      </c>
      <c r="O51" s="51">
        <v>11475989</v>
      </c>
      <c r="P51" s="5">
        <v>83.1</v>
      </c>
      <c r="Q51" s="5">
        <f t="shared" si="22"/>
        <v>9650122.9529999997</v>
      </c>
      <c r="R51" s="51">
        <v>11612663</v>
      </c>
      <c r="S51" s="5">
        <v>38.799999999999997</v>
      </c>
      <c r="T51" s="5">
        <f t="shared" si="23"/>
        <v>8958396.9759999998</v>
      </c>
      <c r="U51" s="51">
        <v>23088652</v>
      </c>
      <c r="V51" s="5">
        <v>34.9</v>
      </c>
      <c r="W51" s="5">
        <f t="shared" si="24"/>
        <v>4005120.1609999998</v>
      </c>
      <c r="X51" s="51">
        <v>11475989</v>
      </c>
      <c r="Y51" s="5">
        <v>46.1</v>
      </c>
      <c r="Z51" s="5">
        <f t="shared" si="25"/>
        <v>5353437.6430000002</v>
      </c>
      <c r="AA51" s="51">
        <v>11612663</v>
      </c>
      <c r="AB51" s="5">
        <v>10.9</v>
      </c>
      <c r="AC51" s="5">
        <f t="shared" si="26"/>
        <v>2516663.068</v>
      </c>
      <c r="AD51" s="51">
        <v>23088652</v>
      </c>
      <c r="AE51" s="5">
        <v>6.5</v>
      </c>
      <c r="AF51" s="5">
        <f t="shared" si="27"/>
        <v>745939.28500000003</v>
      </c>
      <c r="AG51" s="51">
        <v>11475989</v>
      </c>
      <c r="AH51" s="5">
        <v>19.3</v>
      </c>
      <c r="AI51" s="5">
        <f t="shared" si="28"/>
        <v>2241243.9590000003</v>
      </c>
      <c r="AJ51" s="51">
        <v>11612663</v>
      </c>
    </row>
    <row r="52" spans="1:36" x14ac:dyDescent="0.25">
      <c r="A52" s="3" t="s">
        <v>35</v>
      </c>
      <c r="B52" s="17">
        <v>775</v>
      </c>
      <c r="C52" s="17" t="s">
        <v>281</v>
      </c>
      <c r="D52" s="17" t="s">
        <v>282</v>
      </c>
      <c r="E52" s="17">
        <v>7</v>
      </c>
      <c r="F52" s="49">
        <v>1020896</v>
      </c>
      <c r="G52" s="49">
        <v>518286</v>
      </c>
      <c r="H52" s="49">
        <v>502610</v>
      </c>
      <c r="I52" s="31"/>
      <c r="J52" s="5">
        <v>76.599999999999994</v>
      </c>
      <c r="K52" s="5">
        <f t="shared" si="20"/>
        <v>782006.33599999989</v>
      </c>
      <c r="L52" s="49">
        <v>1020896</v>
      </c>
      <c r="M52" s="5">
        <v>78.900000000000006</v>
      </c>
      <c r="N52" s="5">
        <f t="shared" si="21"/>
        <v>396559.29</v>
      </c>
      <c r="O52" s="49">
        <v>502610</v>
      </c>
      <c r="P52" s="5">
        <v>72.7</v>
      </c>
      <c r="Q52" s="5">
        <f t="shared" si="22"/>
        <v>376793.92200000002</v>
      </c>
      <c r="R52" s="49">
        <v>518286</v>
      </c>
      <c r="S52" s="5">
        <v>34.700000000000003</v>
      </c>
      <c r="T52" s="5">
        <f t="shared" si="23"/>
        <v>354250.91200000001</v>
      </c>
      <c r="U52" s="49">
        <v>1020896</v>
      </c>
      <c r="V52" s="5">
        <v>36.700000000000003</v>
      </c>
      <c r="W52" s="5">
        <f t="shared" si="24"/>
        <v>184457.87</v>
      </c>
      <c r="X52" s="49">
        <v>502610</v>
      </c>
      <c r="Y52" s="5">
        <v>31.2</v>
      </c>
      <c r="Z52" s="5">
        <f t="shared" si="25"/>
        <v>161705.23199999999</v>
      </c>
      <c r="AA52" s="49">
        <v>518286</v>
      </c>
      <c r="AB52" s="5">
        <v>18</v>
      </c>
      <c r="AC52" s="5">
        <f t="shared" si="26"/>
        <v>183761.28</v>
      </c>
      <c r="AD52" s="49">
        <v>1020896</v>
      </c>
      <c r="AE52" s="5">
        <v>18.399999999999999</v>
      </c>
      <c r="AF52" s="5">
        <f t="shared" si="27"/>
        <v>92480.24</v>
      </c>
      <c r="AG52" s="49">
        <v>502610</v>
      </c>
      <c r="AH52" s="5">
        <v>17.7</v>
      </c>
      <c r="AI52" s="5">
        <f t="shared" si="28"/>
        <v>91736.621999999988</v>
      </c>
      <c r="AJ52" s="49">
        <v>518286</v>
      </c>
    </row>
    <row r="53" spans="1:36" x14ac:dyDescent="0.25">
      <c r="A53" s="3" t="s">
        <v>36</v>
      </c>
      <c r="B53" s="17">
        <v>378</v>
      </c>
      <c r="C53" s="17" t="s">
        <v>283</v>
      </c>
      <c r="D53" s="17" t="s">
        <v>284</v>
      </c>
      <c r="E53" s="17">
        <v>2</v>
      </c>
      <c r="F53" s="51">
        <v>910003</v>
      </c>
      <c r="G53" s="51">
        <v>463258</v>
      </c>
      <c r="H53" s="51">
        <v>446745</v>
      </c>
      <c r="I53" s="37"/>
      <c r="J53" s="5">
        <v>99.7</v>
      </c>
      <c r="K53" s="5">
        <f t="shared" si="20"/>
        <v>907272.99100000004</v>
      </c>
      <c r="L53" s="51">
        <v>910003</v>
      </c>
      <c r="M53" s="5">
        <v>100</v>
      </c>
      <c r="N53" s="5">
        <f t="shared" si="21"/>
        <v>446745</v>
      </c>
      <c r="O53" s="51">
        <v>446745</v>
      </c>
      <c r="P53" s="5">
        <v>98.9</v>
      </c>
      <c r="Q53" s="5">
        <f t="shared" si="22"/>
        <v>458162.16200000001</v>
      </c>
      <c r="R53" s="51">
        <v>463258</v>
      </c>
      <c r="S53" s="5">
        <v>30.4</v>
      </c>
      <c r="T53" s="5">
        <f t="shared" si="23"/>
        <v>276640.91200000001</v>
      </c>
      <c r="U53" s="51">
        <v>910003</v>
      </c>
      <c r="V53" s="5">
        <v>27.9</v>
      </c>
      <c r="W53" s="5">
        <f t="shared" si="24"/>
        <v>124641.855</v>
      </c>
      <c r="X53" s="51">
        <v>446745</v>
      </c>
      <c r="Y53" s="5">
        <v>36.5</v>
      </c>
      <c r="Z53" s="5">
        <f t="shared" si="25"/>
        <v>169089.17</v>
      </c>
      <c r="AA53" s="51">
        <v>463258</v>
      </c>
      <c r="AB53" s="5">
        <v>6.4</v>
      </c>
      <c r="AC53" s="5">
        <f t="shared" si="26"/>
        <v>58240.192000000003</v>
      </c>
      <c r="AD53" s="51">
        <v>910003</v>
      </c>
      <c r="AE53" s="5">
        <v>5.6</v>
      </c>
      <c r="AF53" s="5">
        <f t="shared" si="27"/>
        <v>25017.72</v>
      </c>
      <c r="AG53" s="51">
        <v>446745</v>
      </c>
      <c r="AH53" s="5">
        <v>8.6</v>
      </c>
      <c r="AI53" s="5">
        <f t="shared" si="28"/>
        <v>39840.187999999995</v>
      </c>
      <c r="AJ53" s="51">
        <v>463258</v>
      </c>
    </row>
    <row r="54" spans="1:36" x14ac:dyDescent="0.25">
      <c r="A54" s="3" t="s">
        <v>37</v>
      </c>
      <c r="B54" s="17">
        <v>142</v>
      </c>
      <c r="C54" s="17" t="s">
        <v>285</v>
      </c>
      <c r="D54" s="17" t="s">
        <v>286</v>
      </c>
      <c r="E54" s="17"/>
      <c r="F54" s="49">
        <v>285929</v>
      </c>
      <c r="G54" s="49">
        <v>146455</v>
      </c>
      <c r="H54" s="49">
        <v>139474</v>
      </c>
      <c r="I54" s="31"/>
      <c r="J54" s="5">
        <v>75</v>
      </c>
      <c r="K54" s="5">
        <f t="shared" si="20"/>
        <v>214446.75</v>
      </c>
      <c r="L54" s="49">
        <v>285929</v>
      </c>
      <c r="M54" s="5">
        <v>71.7</v>
      </c>
      <c r="N54" s="5">
        <f t="shared" si="21"/>
        <v>100002.85800000001</v>
      </c>
      <c r="O54" s="49">
        <v>139474</v>
      </c>
      <c r="P54" s="5">
        <v>82.9</v>
      </c>
      <c r="Q54" s="5">
        <f t="shared" si="22"/>
        <v>121411.19500000001</v>
      </c>
      <c r="R54" s="49">
        <v>146455</v>
      </c>
      <c r="S54" s="5">
        <v>20.9</v>
      </c>
      <c r="T54" s="5">
        <f t="shared" si="23"/>
        <v>59759.160999999993</v>
      </c>
      <c r="U54" s="49">
        <v>285929</v>
      </c>
      <c r="V54" s="5">
        <v>20.2</v>
      </c>
      <c r="W54" s="5">
        <f t="shared" si="24"/>
        <v>28173.748</v>
      </c>
      <c r="X54" s="49">
        <v>139474</v>
      </c>
      <c r="Y54" s="5">
        <v>22.5</v>
      </c>
      <c r="Z54" s="5">
        <f t="shared" si="25"/>
        <v>32952.375</v>
      </c>
      <c r="AA54" s="49">
        <v>146455</v>
      </c>
      <c r="AB54" s="5">
        <v>5.6</v>
      </c>
      <c r="AC54" s="5">
        <f t="shared" si="26"/>
        <v>16012.023999999999</v>
      </c>
      <c r="AD54" s="49">
        <v>285929</v>
      </c>
      <c r="AE54" s="5">
        <v>2</v>
      </c>
      <c r="AF54" s="5">
        <f t="shared" si="27"/>
        <v>2789.48</v>
      </c>
      <c r="AG54" s="49">
        <v>139474</v>
      </c>
      <c r="AH54" s="5">
        <v>14.3</v>
      </c>
      <c r="AI54" s="5">
        <f t="shared" si="28"/>
        <v>20943.064999999999</v>
      </c>
      <c r="AJ54" s="49">
        <v>146455</v>
      </c>
    </row>
    <row r="55" spans="1:36" x14ac:dyDescent="0.25">
      <c r="A55" s="3" t="s">
        <v>77</v>
      </c>
      <c r="B55" s="17">
        <v>903</v>
      </c>
      <c r="C55" s="17" t="s">
        <v>287</v>
      </c>
      <c r="D55" s="17" t="s">
        <v>288</v>
      </c>
      <c r="E55" s="17"/>
      <c r="F55" s="49">
        <v>5755871</v>
      </c>
      <c r="G55" s="49">
        <v>3007529</v>
      </c>
      <c r="H55" s="49">
        <v>2748342</v>
      </c>
      <c r="I55" s="31"/>
      <c r="J55" s="5">
        <v>66.099999999999994</v>
      </c>
      <c r="K55" s="5">
        <f t="shared" si="20"/>
        <v>3804630.7309999997</v>
      </c>
      <c r="L55" s="49">
        <v>5755871</v>
      </c>
      <c r="M55" s="5">
        <v>67.7</v>
      </c>
      <c r="N55" s="5">
        <f t="shared" si="21"/>
        <v>1860627.534</v>
      </c>
      <c r="O55" s="49">
        <v>2748342</v>
      </c>
      <c r="P55" s="5">
        <v>61</v>
      </c>
      <c r="Q55" s="5">
        <f t="shared" si="22"/>
        <v>1834592.69</v>
      </c>
      <c r="R55" s="49">
        <v>3007529</v>
      </c>
      <c r="S55" s="5">
        <v>21.1</v>
      </c>
      <c r="T55" s="5">
        <f t="shared" si="23"/>
        <v>1214488.7810000002</v>
      </c>
      <c r="U55" s="49">
        <v>5755871</v>
      </c>
      <c r="V55" s="5">
        <v>21.2</v>
      </c>
      <c r="W55" s="5">
        <f t="shared" si="24"/>
        <v>582648.50399999996</v>
      </c>
      <c r="X55" s="49">
        <v>2748342</v>
      </c>
      <c r="Y55" s="5">
        <v>20.7</v>
      </c>
      <c r="Z55" s="5">
        <f t="shared" si="25"/>
        <v>622558.50300000003</v>
      </c>
      <c r="AA55" s="49">
        <v>3007529</v>
      </c>
      <c r="AB55" s="5">
        <v>3</v>
      </c>
      <c r="AC55" s="5">
        <f t="shared" si="26"/>
        <v>172676.13</v>
      </c>
      <c r="AD55" s="49">
        <v>5755871</v>
      </c>
      <c r="AE55" s="5">
        <v>2.2000000000000002</v>
      </c>
      <c r="AF55" s="5">
        <f t="shared" si="27"/>
        <v>60463.524000000005</v>
      </c>
      <c r="AG55" s="49">
        <v>2748342</v>
      </c>
      <c r="AH55" s="5">
        <v>4.2</v>
      </c>
      <c r="AI55" s="5">
        <f t="shared" si="28"/>
        <v>126316.21800000001</v>
      </c>
      <c r="AJ55" s="49">
        <v>3007529</v>
      </c>
    </row>
    <row r="56" spans="1:36" x14ac:dyDescent="0.25">
      <c r="A56" s="3" t="s">
        <v>78</v>
      </c>
      <c r="B56" s="17">
        <v>1210</v>
      </c>
      <c r="C56" s="17" t="s">
        <v>289</v>
      </c>
      <c r="D56" s="17" t="s">
        <v>290</v>
      </c>
      <c r="E56" s="17"/>
      <c r="F56" s="49">
        <v>13814492</v>
      </c>
      <c r="G56" s="49">
        <v>7018100</v>
      </c>
      <c r="H56" s="49">
        <v>6796392</v>
      </c>
      <c r="I56" s="31"/>
      <c r="J56" s="5">
        <v>57.2</v>
      </c>
      <c r="K56" s="5">
        <f t="shared" si="20"/>
        <v>7901889.4240000006</v>
      </c>
      <c r="L56" s="49">
        <v>13814492</v>
      </c>
      <c r="M56" s="5">
        <v>49.4</v>
      </c>
      <c r="N56" s="5">
        <f t="shared" si="21"/>
        <v>3357417.648</v>
      </c>
      <c r="O56" s="49">
        <v>6796392</v>
      </c>
      <c r="P56" s="5">
        <v>66.7</v>
      </c>
      <c r="Q56" s="5">
        <f t="shared" si="22"/>
        <v>4681072.7</v>
      </c>
      <c r="R56" s="49">
        <v>7018100</v>
      </c>
      <c r="S56" s="5">
        <v>19.3</v>
      </c>
      <c r="T56" s="5">
        <f t="shared" si="23"/>
        <v>2666196.9560000002</v>
      </c>
      <c r="U56" s="49">
        <v>13814492</v>
      </c>
      <c r="V56" s="5">
        <v>11.1</v>
      </c>
      <c r="W56" s="5">
        <f t="shared" si="24"/>
        <v>754399.51199999999</v>
      </c>
      <c r="X56" s="49">
        <v>6796392</v>
      </c>
      <c r="Y56" s="5">
        <v>29.3</v>
      </c>
      <c r="Z56" s="5">
        <f t="shared" si="25"/>
        <v>2056303.3</v>
      </c>
      <c r="AA56" s="49">
        <v>7018100</v>
      </c>
      <c r="AB56" s="5">
        <v>17.899999999999999</v>
      </c>
      <c r="AC56" s="5">
        <f t="shared" si="26"/>
        <v>2472794.068</v>
      </c>
      <c r="AD56" s="49">
        <v>13814492</v>
      </c>
      <c r="AE56" s="5">
        <v>12.9</v>
      </c>
      <c r="AF56" s="5">
        <f t="shared" si="27"/>
        <v>876734.56799999997</v>
      </c>
      <c r="AG56" s="49">
        <v>6796392</v>
      </c>
      <c r="AH56" s="5">
        <v>23.8</v>
      </c>
      <c r="AI56" s="5">
        <f t="shared" si="28"/>
        <v>1670307.8</v>
      </c>
      <c r="AJ56" s="49">
        <v>7018100</v>
      </c>
    </row>
    <row r="57" spans="1:36" x14ac:dyDescent="0.25">
      <c r="A57" s="3" t="s">
        <v>79</v>
      </c>
      <c r="B57" s="17">
        <v>2973</v>
      </c>
      <c r="C57" s="17" t="s">
        <v>291</v>
      </c>
      <c r="D57" s="17" t="s">
        <v>292</v>
      </c>
      <c r="E57" s="17">
        <v>14</v>
      </c>
      <c r="F57" s="49">
        <v>7286801</v>
      </c>
      <c r="G57" s="49">
        <v>3690818</v>
      </c>
      <c r="H57" s="49">
        <v>3595983</v>
      </c>
      <c r="I57" s="31"/>
      <c r="J57" s="5">
        <v>72</v>
      </c>
      <c r="K57" s="5">
        <f t="shared" si="20"/>
        <v>5246496.72</v>
      </c>
      <c r="L57" s="49">
        <v>7286801</v>
      </c>
      <c r="M57" s="5">
        <v>68.7</v>
      </c>
      <c r="N57" s="5">
        <f t="shared" si="21"/>
        <v>2470440.3210000005</v>
      </c>
      <c r="O57" s="49">
        <v>3595983</v>
      </c>
      <c r="P57" s="5">
        <v>79.900000000000006</v>
      </c>
      <c r="Q57" s="5">
        <f t="shared" si="22"/>
        <v>2948963.5820000004</v>
      </c>
      <c r="R57" s="49">
        <v>3690818</v>
      </c>
      <c r="S57" s="5">
        <v>33.1</v>
      </c>
      <c r="T57" s="5">
        <f t="shared" si="23"/>
        <v>2411931.1310000001</v>
      </c>
      <c r="U57" s="49">
        <v>7286801</v>
      </c>
      <c r="V57" s="5">
        <v>28.5</v>
      </c>
      <c r="W57" s="5">
        <f t="shared" si="24"/>
        <v>1024855.155</v>
      </c>
      <c r="X57" s="49">
        <v>3595983</v>
      </c>
      <c r="Y57" s="5">
        <v>44</v>
      </c>
      <c r="Z57" s="5">
        <f t="shared" si="25"/>
        <v>1623959.92</v>
      </c>
      <c r="AA57" s="49">
        <v>3690818</v>
      </c>
      <c r="AB57" s="5">
        <v>20.8</v>
      </c>
      <c r="AC57" s="5">
        <f t="shared" si="26"/>
        <v>1515654.608</v>
      </c>
      <c r="AD57" s="49">
        <v>7286801</v>
      </c>
      <c r="AE57" s="5">
        <v>16.8</v>
      </c>
      <c r="AF57" s="5">
        <f t="shared" si="27"/>
        <v>604125.14400000009</v>
      </c>
      <c r="AG57" s="49">
        <v>3595983</v>
      </c>
      <c r="AH57" s="5">
        <v>30.4</v>
      </c>
      <c r="AI57" s="5">
        <f t="shared" si="28"/>
        <v>1122008.6719999998</v>
      </c>
      <c r="AJ57" s="49">
        <v>3690818</v>
      </c>
    </row>
    <row r="58" spans="1:36" s="106" customFormat="1" x14ac:dyDescent="0.25">
      <c r="A58" s="102"/>
      <c r="B58" s="103"/>
      <c r="C58" s="103"/>
      <c r="D58" s="103"/>
      <c r="E58" s="103"/>
      <c r="F58" s="107"/>
      <c r="G58" s="107"/>
      <c r="H58" s="107"/>
      <c r="I58" s="104" t="s">
        <v>0</v>
      </c>
      <c r="J58" s="105">
        <f t="shared" ref="J58:AJ58" si="29">SUM(J38:J57)</f>
        <v>1428.7</v>
      </c>
      <c r="K58" s="105">
        <f t="shared" si="29"/>
        <v>51564200.064999998</v>
      </c>
      <c r="L58" s="105">
        <f t="shared" si="29"/>
        <v>73679745</v>
      </c>
      <c r="M58" s="105">
        <f t="shared" si="29"/>
        <v>1363.2000000000003</v>
      </c>
      <c r="N58" s="105">
        <f t="shared" si="29"/>
        <v>24114238.780000001</v>
      </c>
      <c r="O58" s="105">
        <f t="shared" si="29"/>
        <v>36386457</v>
      </c>
      <c r="P58" s="105">
        <f t="shared" si="29"/>
        <v>1564.3000000000002</v>
      </c>
      <c r="Q58" s="105">
        <f t="shared" si="29"/>
        <v>28297640.600000001</v>
      </c>
      <c r="R58" s="105">
        <f t="shared" si="29"/>
        <v>37293288</v>
      </c>
      <c r="S58" s="105">
        <f t="shared" si="29"/>
        <v>580.59999999999991</v>
      </c>
      <c r="T58" s="105">
        <f t="shared" si="29"/>
        <v>21533145.901000004</v>
      </c>
      <c r="U58" s="105">
        <f t="shared" si="29"/>
        <v>73679745</v>
      </c>
      <c r="V58" s="105">
        <f t="shared" si="29"/>
        <v>511.99999999999994</v>
      </c>
      <c r="W58" s="105">
        <f t="shared" si="29"/>
        <v>9173196.7789999992</v>
      </c>
      <c r="X58" s="105">
        <f t="shared" si="29"/>
        <v>36386457</v>
      </c>
      <c r="Y58" s="105">
        <f t="shared" si="29"/>
        <v>733.80000000000007</v>
      </c>
      <c r="Z58" s="91">
        <f t="shared" si="29"/>
        <v>13442971.125000002</v>
      </c>
      <c r="AA58" s="91">
        <f t="shared" si="29"/>
        <v>37293288</v>
      </c>
      <c r="AB58" s="91">
        <f t="shared" si="29"/>
        <v>234.60000000000002</v>
      </c>
      <c r="AC58" s="91">
        <f t="shared" si="29"/>
        <v>9298215.7740000002</v>
      </c>
      <c r="AD58" s="91">
        <f t="shared" si="29"/>
        <v>73679745</v>
      </c>
      <c r="AE58" s="105">
        <f t="shared" si="29"/>
        <v>172.20000000000002</v>
      </c>
      <c r="AF58" s="105">
        <f t="shared" si="29"/>
        <v>3297569.7410000004</v>
      </c>
      <c r="AG58" s="105">
        <f t="shared" si="29"/>
        <v>36386457</v>
      </c>
      <c r="AH58" s="105">
        <f t="shared" si="29"/>
        <v>364.9</v>
      </c>
      <c r="AI58" s="105">
        <f t="shared" si="29"/>
        <v>7042057.5559999999</v>
      </c>
      <c r="AJ58" s="105">
        <f t="shared" si="29"/>
        <v>37293288</v>
      </c>
    </row>
    <row r="59" spans="1:36" x14ac:dyDescent="0.25">
      <c r="A59" s="3"/>
      <c r="B59" s="17"/>
      <c r="C59" s="17"/>
      <c r="D59" s="17"/>
      <c r="E59" s="17"/>
      <c r="F59" s="51"/>
      <c r="G59" s="51"/>
      <c r="H59" s="51"/>
      <c r="I59" s="28" t="s">
        <v>536</v>
      </c>
      <c r="J59" s="11">
        <f>AVERAGE(J38:J57)</f>
        <v>71.435000000000002</v>
      </c>
      <c r="K59" s="5"/>
      <c r="L59" s="5"/>
      <c r="M59" s="11">
        <f>AVERAGE(M38:M57)</f>
        <v>68.160000000000011</v>
      </c>
      <c r="N59" s="5"/>
      <c r="O59" s="5"/>
      <c r="P59" s="11">
        <f>AVERAGE(P38:P57)</f>
        <v>78.215000000000003</v>
      </c>
      <c r="Q59" s="5"/>
      <c r="R59" s="5"/>
      <c r="S59" s="11">
        <f>AVERAGE(S38:S57)</f>
        <v>29.029999999999994</v>
      </c>
      <c r="T59" s="5"/>
      <c r="U59" s="5"/>
      <c r="V59" s="11">
        <f>AVERAGE(V38:V57)</f>
        <v>25.599999999999998</v>
      </c>
      <c r="W59" s="5"/>
      <c r="X59" s="5"/>
      <c r="Y59" s="11">
        <f>AVERAGE(Y38:Y57)</f>
        <v>36.690000000000005</v>
      </c>
      <c r="Z59" s="7"/>
      <c r="AA59" s="7"/>
      <c r="AB59" s="18">
        <f>AVERAGE(AB38:AB57)</f>
        <v>11.73</v>
      </c>
      <c r="AC59" s="7"/>
      <c r="AD59" s="7"/>
      <c r="AE59" s="11">
        <f>AVERAGE(AE38:AE57)</f>
        <v>8.6100000000000012</v>
      </c>
      <c r="AF59" s="5"/>
      <c r="AG59" s="5"/>
      <c r="AH59" s="11">
        <f>AVERAGE(AH38:AH57)</f>
        <v>18.244999999999997</v>
      </c>
      <c r="AI59" s="5"/>
      <c r="AJ59" s="5"/>
    </row>
    <row r="60" spans="1:36" x14ac:dyDescent="0.25">
      <c r="A60" s="3"/>
      <c r="B60" s="17"/>
      <c r="C60" s="17"/>
      <c r="D60" s="17"/>
      <c r="E60" s="17"/>
      <c r="F60" s="51"/>
      <c r="G60" s="51"/>
      <c r="H60" s="51"/>
      <c r="I60" s="28" t="s">
        <v>537</v>
      </c>
      <c r="J60" s="65">
        <f>SUM((K58/L58)*100)</f>
        <v>69.984227096605721</v>
      </c>
      <c r="K60" s="5"/>
      <c r="L60" s="5"/>
      <c r="M60" s="65">
        <f>SUM((N58/O58)*100)</f>
        <v>66.27256613635123</v>
      </c>
      <c r="N60" s="5"/>
      <c r="O60" s="5"/>
      <c r="P60" s="65">
        <f>SUM((Q58/R58)*100)</f>
        <v>75.878642290805786</v>
      </c>
      <c r="Q60" s="5"/>
      <c r="R60" s="5"/>
      <c r="S60" s="65">
        <f>SUM((T58/U58)*100)</f>
        <v>29.225326310507732</v>
      </c>
      <c r="T60" s="5"/>
      <c r="U60" s="5"/>
      <c r="V60" s="65">
        <f>SUM((W58/X58)*100)</f>
        <v>25.21046987069942</v>
      </c>
      <c r="W60" s="5"/>
      <c r="X60" s="5"/>
      <c r="Y60" s="65">
        <f>SUM((Z58/AA58)*100)</f>
        <v>36.046623523782621</v>
      </c>
      <c r="Z60" s="7"/>
      <c r="AA60" s="7"/>
      <c r="AB60" s="66">
        <f>SUM((AC58/AD58)*100)</f>
        <v>12.619771925106418</v>
      </c>
      <c r="AC60" s="7"/>
      <c r="AD60" s="7"/>
      <c r="AE60" s="65">
        <f>SUM((AF58/AG58)*100)</f>
        <v>9.0626293760890224</v>
      </c>
      <c r="AF60" s="5"/>
      <c r="AG60" s="5"/>
      <c r="AH60" s="65">
        <f>SUM((AI58/AJ58)*100)</f>
        <v>18.882908785087547</v>
      </c>
      <c r="AI60" s="5"/>
      <c r="AJ60" s="5"/>
    </row>
    <row r="61" spans="1:36" x14ac:dyDescent="0.25">
      <c r="A61" s="4" t="s">
        <v>5</v>
      </c>
      <c r="B61" s="19"/>
      <c r="C61" s="19"/>
      <c r="D61" s="19"/>
      <c r="E61" s="19"/>
      <c r="F61" s="40"/>
      <c r="G61" s="40"/>
      <c r="H61" s="40"/>
      <c r="I61" s="5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6"/>
      <c r="AA61" s="16"/>
      <c r="AB61" s="16"/>
      <c r="AC61" s="16"/>
      <c r="AD61" s="16"/>
      <c r="AE61" s="15"/>
      <c r="AF61" s="15"/>
      <c r="AG61" s="15"/>
      <c r="AH61" s="15"/>
      <c r="AI61" s="15"/>
      <c r="AJ61" s="15"/>
    </row>
    <row r="62" spans="1:36" x14ac:dyDescent="0.25">
      <c r="A62" s="3" t="s">
        <v>80</v>
      </c>
      <c r="B62" s="17">
        <v>306</v>
      </c>
      <c r="C62" s="17" t="s">
        <v>293</v>
      </c>
      <c r="D62" s="17" t="s">
        <v>294</v>
      </c>
      <c r="E62" s="17">
        <v>1</v>
      </c>
      <c r="F62" s="68">
        <v>6479460</v>
      </c>
      <c r="G62" s="67">
        <v>3250755</v>
      </c>
      <c r="H62" s="69">
        <v>3228705</v>
      </c>
      <c r="I62" s="37"/>
      <c r="J62" s="5">
        <v>66.7</v>
      </c>
      <c r="K62" s="5">
        <f t="shared" ref="K62:K76" si="30">SUM((J62*L62)/100)</f>
        <v>4321799.82</v>
      </c>
      <c r="L62" s="68">
        <v>6479460</v>
      </c>
      <c r="M62" s="5">
        <v>66.5</v>
      </c>
      <c r="N62" s="5">
        <f t="shared" ref="N62:N76" si="31">SUM((M62*O62)/100)</f>
        <v>2147088.8250000002</v>
      </c>
      <c r="O62" s="69">
        <v>3228705</v>
      </c>
      <c r="P62" s="5">
        <v>66.599999999999994</v>
      </c>
      <c r="Q62" s="5">
        <f t="shared" ref="Q62:Q76" si="32">SUM((P62*R62)/100)</f>
        <v>2165002.8299999996</v>
      </c>
      <c r="R62" s="67">
        <v>3250755</v>
      </c>
      <c r="S62" s="5">
        <v>35.5</v>
      </c>
      <c r="T62" s="5">
        <f t="shared" ref="T62:T76" si="33">SUM((S62*U62)/100)</f>
        <v>2300208.2999999998</v>
      </c>
      <c r="U62" s="68">
        <v>6479460</v>
      </c>
      <c r="V62" s="5">
        <v>36.5</v>
      </c>
      <c r="W62" s="5">
        <f t="shared" ref="W62:W76" si="34">SUM((V62*X62)/100)</f>
        <v>1178477.325</v>
      </c>
      <c r="X62" s="69">
        <v>3228705</v>
      </c>
      <c r="Y62" s="5">
        <v>33.4</v>
      </c>
      <c r="Z62" s="5">
        <f t="shared" ref="Z62:Z76" si="35">SUM((Y62*AA62)/100)</f>
        <v>1085752.17</v>
      </c>
      <c r="AA62" s="67">
        <v>3250755</v>
      </c>
      <c r="AB62" s="5">
        <v>6.4</v>
      </c>
      <c r="AC62" s="5">
        <f t="shared" ref="AC62:AC76" si="36">SUM((AB62*AD62)/100)</f>
        <v>414685.44</v>
      </c>
      <c r="AD62" s="68">
        <v>6479460</v>
      </c>
      <c r="AE62" s="5">
        <v>4.5</v>
      </c>
      <c r="AF62" s="5">
        <f t="shared" ref="AF62:AF76" si="37">SUM((AE62*AG62)/100)</f>
        <v>145291.72500000001</v>
      </c>
      <c r="AG62" s="69">
        <v>3228705</v>
      </c>
      <c r="AH62" s="5">
        <v>9.1999999999999993</v>
      </c>
      <c r="AI62" s="5">
        <f t="shared" ref="AI62:AI76" si="38">SUM((AH62*AJ62)/100)</f>
        <v>299069.45999999996</v>
      </c>
      <c r="AJ62" s="67">
        <v>3250755</v>
      </c>
    </row>
    <row r="63" spans="1:36" x14ac:dyDescent="0.25">
      <c r="A63" s="3" t="s">
        <v>81</v>
      </c>
      <c r="B63" s="17">
        <v>2380</v>
      </c>
      <c r="C63" s="17" t="s">
        <v>295</v>
      </c>
      <c r="D63" s="17" t="s">
        <v>296</v>
      </c>
      <c r="E63" s="17"/>
      <c r="F63" s="68">
        <v>1675020</v>
      </c>
      <c r="G63" s="67">
        <v>838950</v>
      </c>
      <c r="H63" s="69">
        <v>836070</v>
      </c>
      <c r="I63" s="31"/>
      <c r="J63" s="5">
        <v>83.2</v>
      </c>
      <c r="K63" s="5">
        <f t="shared" si="30"/>
        <v>1393616.64</v>
      </c>
      <c r="L63" s="68">
        <v>1675020</v>
      </c>
      <c r="M63" s="5">
        <v>75.900000000000006</v>
      </c>
      <c r="N63" s="5">
        <f t="shared" si="31"/>
        <v>634577.13000000012</v>
      </c>
      <c r="O63" s="69">
        <v>836070</v>
      </c>
      <c r="P63" s="5">
        <v>90.2</v>
      </c>
      <c r="Q63" s="5">
        <f t="shared" si="32"/>
        <v>756732.9</v>
      </c>
      <c r="R63" s="67">
        <v>838950</v>
      </c>
      <c r="S63" s="5">
        <v>41.1</v>
      </c>
      <c r="T63" s="5">
        <f t="shared" si="33"/>
        <v>688433.22</v>
      </c>
      <c r="U63" s="68">
        <v>1675020</v>
      </c>
      <c r="V63" s="5">
        <v>31.7</v>
      </c>
      <c r="W63" s="5">
        <f t="shared" si="34"/>
        <v>265034.19</v>
      </c>
      <c r="X63" s="69">
        <v>836070</v>
      </c>
      <c r="Y63" s="5">
        <v>50.3</v>
      </c>
      <c r="Z63" s="5">
        <f t="shared" si="35"/>
        <v>421991.85</v>
      </c>
      <c r="AA63" s="67">
        <v>838950</v>
      </c>
      <c r="AB63" s="5">
        <v>10.6</v>
      </c>
      <c r="AC63" s="5">
        <f t="shared" si="36"/>
        <v>177552.12</v>
      </c>
      <c r="AD63" s="68">
        <v>1675020</v>
      </c>
      <c r="AE63" s="5">
        <v>6.7</v>
      </c>
      <c r="AF63" s="5">
        <f t="shared" si="37"/>
        <v>56016.69</v>
      </c>
      <c r="AG63" s="69">
        <v>836070</v>
      </c>
      <c r="AH63" s="5">
        <v>14.3</v>
      </c>
      <c r="AI63" s="5">
        <f t="shared" si="38"/>
        <v>119969.85</v>
      </c>
      <c r="AJ63" s="67">
        <v>838950</v>
      </c>
    </row>
    <row r="64" spans="1:36" x14ac:dyDescent="0.25">
      <c r="A64" s="88" t="s">
        <v>40</v>
      </c>
      <c r="B64" s="87">
        <v>192</v>
      </c>
      <c r="C64" s="87">
        <v>106</v>
      </c>
      <c r="D64" s="87">
        <v>84</v>
      </c>
      <c r="E64" s="17"/>
      <c r="F64" s="68">
        <v>34547555</v>
      </c>
      <c r="G64" s="67">
        <v>17436116</v>
      </c>
      <c r="H64" s="69">
        <v>17111439</v>
      </c>
      <c r="I64" s="31"/>
      <c r="J64" s="5">
        <v>43</v>
      </c>
      <c r="K64" s="5">
        <f t="shared" si="30"/>
        <v>14855448.65</v>
      </c>
      <c r="L64" s="68">
        <v>34547555</v>
      </c>
      <c r="M64" s="5">
        <v>33.799999999999997</v>
      </c>
      <c r="N64" s="5">
        <f t="shared" si="31"/>
        <v>5783666.3819999993</v>
      </c>
      <c r="O64" s="69">
        <v>17111439</v>
      </c>
      <c r="P64" s="5">
        <v>53</v>
      </c>
      <c r="Q64" s="5">
        <f t="shared" si="32"/>
        <v>9241141.4800000004</v>
      </c>
      <c r="R64" s="67">
        <v>17436116</v>
      </c>
      <c r="S64" s="5">
        <v>6.7</v>
      </c>
      <c r="T64" s="5">
        <f t="shared" si="33"/>
        <v>2314686.1850000001</v>
      </c>
      <c r="U64" s="68">
        <v>34547555</v>
      </c>
      <c r="V64" s="5">
        <v>7.2</v>
      </c>
      <c r="W64" s="5">
        <f t="shared" si="34"/>
        <v>1232023.608</v>
      </c>
      <c r="X64" s="69">
        <v>17111439</v>
      </c>
      <c r="Y64" s="5">
        <v>6.1</v>
      </c>
      <c r="Z64" s="5">
        <f t="shared" si="35"/>
        <v>1063603.0759999999</v>
      </c>
      <c r="AA64" s="67">
        <v>17436116</v>
      </c>
      <c r="AB64" s="5">
        <v>9.9</v>
      </c>
      <c r="AC64" s="5">
        <f t="shared" si="36"/>
        <v>3420207.9449999998</v>
      </c>
      <c r="AD64" s="68">
        <v>34547555</v>
      </c>
      <c r="AE64" s="5">
        <v>4.5</v>
      </c>
      <c r="AF64" s="5">
        <f t="shared" si="37"/>
        <v>770014.755</v>
      </c>
      <c r="AG64" s="69">
        <v>17111439</v>
      </c>
      <c r="AH64" s="5">
        <v>15.5</v>
      </c>
      <c r="AI64" s="5">
        <f t="shared" si="38"/>
        <v>2702597.98</v>
      </c>
      <c r="AJ64" s="67">
        <v>17436116</v>
      </c>
    </row>
    <row r="65" spans="1:36" x14ac:dyDescent="0.25">
      <c r="A65" s="3" t="s">
        <v>41</v>
      </c>
      <c r="B65" s="17">
        <v>1075</v>
      </c>
      <c r="C65" s="17" t="s">
        <v>297</v>
      </c>
      <c r="D65" s="17" t="s">
        <v>298</v>
      </c>
      <c r="E65" s="17">
        <v>4</v>
      </c>
      <c r="F65" s="68">
        <v>2598899</v>
      </c>
      <c r="G65" s="67">
        <v>1317633</v>
      </c>
      <c r="H65" s="69">
        <v>1281266</v>
      </c>
      <c r="I65" s="31"/>
      <c r="J65" s="5">
        <v>75.400000000000006</v>
      </c>
      <c r="K65" s="5">
        <f t="shared" si="30"/>
        <v>1959569.8460000001</v>
      </c>
      <c r="L65" s="68">
        <v>2598899</v>
      </c>
      <c r="M65" s="5">
        <v>75.099999999999994</v>
      </c>
      <c r="N65" s="5">
        <f t="shared" si="31"/>
        <v>962230.76599999995</v>
      </c>
      <c r="O65" s="69">
        <v>1281266</v>
      </c>
      <c r="P65" s="5">
        <v>75.599999999999994</v>
      </c>
      <c r="Q65" s="5">
        <f t="shared" si="32"/>
        <v>996130.54799999995</v>
      </c>
      <c r="R65" s="67">
        <v>1317633</v>
      </c>
      <c r="S65" s="5">
        <v>28.4</v>
      </c>
      <c r="T65" s="5">
        <f t="shared" si="33"/>
        <v>738087.31599999999</v>
      </c>
      <c r="U65" s="68">
        <v>2598899</v>
      </c>
      <c r="V65" s="5">
        <v>29.3</v>
      </c>
      <c r="W65" s="5">
        <f t="shared" si="34"/>
        <v>375410.93800000002</v>
      </c>
      <c r="X65" s="69">
        <v>1281266</v>
      </c>
      <c r="Y65" s="5">
        <v>27.1</v>
      </c>
      <c r="Z65" s="5">
        <f t="shared" si="35"/>
        <v>357078.54300000006</v>
      </c>
      <c r="AA65" s="67">
        <v>1317633</v>
      </c>
      <c r="AB65" s="5">
        <v>7.6</v>
      </c>
      <c r="AC65" s="5">
        <f t="shared" si="36"/>
        <v>197516.32399999999</v>
      </c>
      <c r="AD65" s="68">
        <v>2598899</v>
      </c>
      <c r="AE65" s="5">
        <v>5.5</v>
      </c>
      <c r="AF65" s="5">
        <f t="shared" si="37"/>
        <v>70469.63</v>
      </c>
      <c r="AG65" s="69">
        <v>1281266</v>
      </c>
      <c r="AH65" s="5">
        <v>9.3000000000000007</v>
      </c>
      <c r="AI65" s="5">
        <f t="shared" si="38"/>
        <v>122539.86900000001</v>
      </c>
      <c r="AJ65" s="67">
        <v>1317633</v>
      </c>
    </row>
    <row r="66" spans="1:36" x14ac:dyDescent="0.25">
      <c r="A66" s="3" t="s">
        <v>82</v>
      </c>
      <c r="B66" s="17">
        <v>279</v>
      </c>
      <c r="C66" s="17" t="s">
        <v>299</v>
      </c>
      <c r="D66" s="17" t="s">
        <v>300</v>
      </c>
      <c r="E66" s="17">
        <v>6</v>
      </c>
      <c r="F66" s="68">
        <v>772049</v>
      </c>
      <c r="G66" s="67">
        <v>395145</v>
      </c>
      <c r="H66" s="69">
        <v>376904</v>
      </c>
      <c r="I66" s="31"/>
      <c r="J66" s="5">
        <v>72.3</v>
      </c>
      <c r="K66" s="5">
        <f t="shared" si="30"/>
        <v>558191.42699999991</v>
      </c>
      <c r="L66" s="68">
        <v>772049</v>
      </c>
      <c r="M66" s="5">
        <v>70.900000000000006</v>
      </c>
      <c r="N66" s="5">
        <f t="shared" si="31"/>
        <v>267224.93599999999</v>
      </c>
      <c r="O66" s="69">
        <v>376904</v>
      </c>
      <c r="P66" s="5">
        <v>75.7</v>
      </c>
      <c r="Q66" s="5">
        <f t="shared" si="32"/>
        <v>299124.76500000001</v>
      </c>
      <c r="R66" s="67">
        <v>395145</v>
      </c>
      <c r="S66" s="5">
        <v>32.799999999999997</v>
      </c>
      <c r="T66" s="5">
        <f t="shared" si="33"/>
        <v>253232.07199999999</v>
      </c>
      <c r="U66" s="68">
        <v>772049</v>
      </c>
      <c r="V66" s="5">
        <v>29.3</v>
      </c>
      <c r="W66" s="5">
        <f t="shared" si="34"/>
        <v>110432.87200000002</v>
      </c>
      <c r="X66" s="69">
        <v>376904</v>
      </c>
      <c r="Y66" s="5">
        <v>38.6</v>
      </c>
      <c r="Z66" s="5">
        <f t="shared" si="35"/>
        <v>152525.97</v>
      </c>
      <c r="AA66" s="67">
        <v>395145</v>
      </c>
      <c r="AB66" s="5">
        <v>13.7</v>
      </c>
      <c r="AC66" s="5">
        <f t="shared" si="36"/>
        <v>105770.71299999999</v>
      </c>
      <c r="AD66" s="68">
        <v>772049</v>
      </c>
      <c r="AE66" s="5">
        <v>10.7</v>
      </c>
      <c r="AF66" s="5">
        <f t="shared" si="37"/>
        <v>40328.727999999996</v>
      </c>
      <c r="AG66" s="69">
        <v>376904</v>
      </c>
      <c r="AH66" s="5">
        <v>19.2</v>
      </c>
      <c r="AI66" s="5">
        <f t="shared" si="38"/>
        <v>75867.839999999997</v>
      </c>
      <c r="AJ66" s="67">
        <v>395145</v>
      </c>
    </row>
    <row r="67" spans="1:36" x14ac:dyDescent="0.25">
      <c r="A67" s="3" t="s">
        <v>575</v>
      </c>
      <c r="B67" s="17">
        <v>473</v>
      </c>
      <c r="C67" s="17">
        <v>279</v>
      </c>
      <c r="D67" s="17">
        <v>194</v>
      </c>
      <c r="E67" s="17"/>
      <c r="F67" s="68">
        <v>1455275</v>
      </c>
      <c r="G67" s="67">
        <v>743922</v>
      </c>
      <c r="H67" s="69">
        <v>711353</v>
      </c>
      <c r="I67" s="31"/>
      <c r="J67" s="5">
        <v>47.7</v>
      </c>
      <c r="K67" s="5">
        <f t="shared" si="30"/>
        <v>694166.17500000005</v>
      </c>
      <c r="L67" s="68">
        <v>1455275</v>
      </c>
      <c r="M67" s="5">
        <v>50</v>
      </c>
      <c r="N67" s="5">
        <f t="shared" si="31"/>
        <v>355676.5</v>
      </c>
      <c r="O67" s="69">
        <v>711353</v>
      </c>
      <c r="P67" s="5">
        <v>38.700000000000003</v>
      </c>
      <c r="Q67" s="5">
        <f t="shared" si="32"/>
        <v>287897.81400000001</v>
      </c>
      <c r="R67" s="67">
        <v>743922</v>
      </c>
      <c r="S67" s="5">
        <v>24.2</v>
      </c>
      <c r="T67" s="5">
        <f t="shared" si="33"/>
        <v>352176.55</v>
      </c>
      <c r="U67" s="68">
        <v>1455275</v>
      </c>
      <c r="V67" s="5">
        <v>25</v>
      </c>
      <c r="W67" s="5">
        <f t="shared" si="34"/>
        <v>177838.25</v>
      </c>
      <c r="X67" s="69">
        <v>711353</v>
      </c>
      <c r="Y67" s="5">
        <v>22.6</v>
      </c>
      <c r="Z67" s="5">
        <f t="shared" si="35"/>
        <v>168126.372</v>
      </c>
      <c r="AA67" s="67">
        <v>743922</v>
      </c>
      <c r="AB67" s="5">
        <v>7.4</v>
      </c>
      <c r="AC67" s="5">
        <f t="shared" si="36"/>
        <v>107690.35</v>
      </c>
      <c r="AD67" s="68">
        <v>1455275</v>
      </c>
      <c r="AE67" s="5">
        <v>7.8</v>
      </c>
      <c r="AF67" s="5">
        <f t="shared" si="37"/>
        <v>55485.533999999992</v>
      </c>
      <c r="AG67" s="69">
        <v>711353</v>
      </c>
      <c r="AH67" s="5">
        <v>6.5</v>
      </c>
      <c r="AI67" s="5">
        <f t="shared" si="38"/>
        <v>48354.93</v>
      </c>
      <c r="AJ67" s="67">
        <v>743922</v>
      </c>
    </row>
    <row r="68" spans="1:36" x14ac:dyDescent="0.25">
      <c r="A68" s="3" t="s">
        <v>83</v>
      </c>
      <c r="B68" s="17">
        <v>351</v>
      </c>
      <c r="C68" s="17" t="s">
        <v>301</v>
      </c>
      <c r="D68" s="17" t="s">
        <v>302</v>
      </c>
      <c r="E68" s="17">
        <v>2</v>
      </c>
      <c r="F68" s="68">
        <v>2272279</v>
      </c>
      <c r="G68" s="67">
        <v>1111422</v>
      </c>
      <c r="H68" s="69">
        <v>1160857</v>
      </c>
      <c r="I68" s="31"/>
      <c r="J68" s="5">
        <v>73</v>
      </c>
      <c r="K68" s="5">
        <f t="shared" si="30"/>
        <v>1658763.67</v>
      </c>
      <c r="L68" s="68">
        <v>2272279</v>
      </c>
      <c r="M68" s="5">
        <v>66.3</v>
      </c>
      <c r="N68" s="5">
        <f t="shared" si="31"/>
        <v>769648.19099999999</v>
      </c>
      <c r="O68" s="69">
        <v>1160857</v>
      </c>
      <c r="P68" s="5">
        <v>80.400000000000006</v>
      </c>
      <c r="Q68" s="5">
        <f t="shared" si="32"/>
        <v>893583.28800000018</v>
      </c>
      <c r="R68" s="67">
        <v>1111422</v>
      </c>
      <c r="S68" s="5">
        <v>22.5</v>
      </c>
      <c r="T68" s="5">
        <f t="shared" si="33"/>
        <v>511262.77500000002</v>
      </c>
      <c r="U68" s="68">
        <v>2272279</v>
      </c>
      <c r="V68" s="5">
        <v>17.8</v>
      </c>
      <c r="W68" s="5">
        <f t="shared" si="34"/>
        <v>206632.546</v>
      </c>
      <c r="X68" s="69">
        <v>1160857</v>
      </c>
      <c r="Y68" s="5">
        <v>27.5</v>
      </c>
      <c r="Z68" s="5">
        <f t="shared" si="35"/>
        <v>305641.05</v>
      </c>
      <c r="AA68" s="67">
        <v>1111422</v>
      </c>
      <c r="AB68" s="5">
        <v>13.5</v>
      </c>
      <c r="AC68" s="5">
        <f t="shared" si="36"/>
        <v>306757.66499999998</v>
      </c>
      <c r="AD68" s="68">
        <v>2272279</v>
      </c>
      <c r="AE68" s="5">
        <v>10.3</v>
      </c>
      <c r="AF68" s="5">
        <f t="shared" si="37"/>
        <v>119568.27100000001</v>
      </c>
      <c r="AG68" s="69">
        <v>1160857</v>
      </c>
      <c r="AH68" s="5">
        <v>17.399999999999999</v>
      </c>
      <c r="AI68" s="5">
        <f t="shared" si="38"/>
        <v>193387.42799999996</v>
      </c>
      <c r="AJ68" s="67">
        <v>1111422</v>
      </c>
    </row>
    <row r="69" spans="1:36" x14ac:dyDescent="0.25">
      <c r="A69" s="3" t="s">
        <v>84</v>
      </c>
      <c r="B69" s="17">
        <v>107</v>
      </c>
      <c r="C69" s="17" t="s">
        <v>303</v>
      </c>
      <c r="D69" s="17" t="s">
        <v>304</v>
      </c>
      <c r="E69" s="17"/>
      <c r="F69" s="68">
        <v>532995</v>
      </c>
      <c r="G69" s="67">
        <v>262611</v>
      </c>
      <c r="H69" s="69">
        <v>270384</v>
      </c>
      <c r="I69" s="31"/>
      <c r="J69" s="5">
        <v>40</v>
      </c>
      <c r="K69" s="5">
        <f t="shared" si="30"/>
        <v>213198</v>
      </c>
      <c r="L69" s="68">
        <v>532995</v>
      </c>
      <c r="M69" s="5">
        <v>33.299999999999997</v>
      </c>
      <c r="N69" s="5">
        <f t="shared" si="31"/>
        <v>90037.871999999988</v>
      </c>
      <c r="O69" s="69">
        <v>270384</v>
      </c>
      <c r="P69" s="5">
        <v>54.5</v>
      </c>
      <c r="Q69" s="5">
        <f t="shared" si="32"/>
        <v>143122.995</v>
      </c>
      <c r="R69" s="67">
        <v>262611</v>
      </c>
      <c r="S69" s="5">
        <v>6.7</v>
      </c>
      <c r="T69" s="5">
        <f t="shared" si="33"/>
        <v>35710.665000000001</v>
      </c>
      <c r="U69" s="68">
        <v>532995</v>
      </c>
      <c r="V69" s="5">
        <v>4.2</v>
      </c>
      <c r="W69" s="5">
        <f t="shared" si="34"/>
        <v>11356.128000000001</v>
      </c>
      <c r="X69" s="69">
        <v>270384</v>
      </c>
      <c r="Y69" s="5">
        <v>12.5</v>
      </c>
      <c r="Z69" s="5">
        <f t="shared" si="35"/>
        <v>32826.375</v>
      </c>
      <c r="AA69" s="67">
        <v>262611</v>
      </c>
      <c r="AB69" s="5">
        <v>3.8</v>
      </c>
      <c r="AC69" s="5">
        <f t="shared" si="36"/>
        <v>20253.810000000001</v>
      </c>
      <c r="AD69" s="68">
        <v>532995</v>
      </c>
      <c r="AE69" s="5">
        <v>0</v>
      </c>
      <c r="AF69" s="5">
        <f t="shared" si="37"/>
        <v>0</v>
      </c>
      <c r="AG69" s="69">
        <v>270384</v>
      </c>
      <c r="AH69" s="5">
        <v>12.5</v>
      </c>
      <c r="AI69" s="5">
        <f t="shared" si="38"/>
        <v>32826.375</v>
      </c>
      <c r="AJ69" s="67">
        <v>262611</v>
      </c>
    </row>
    <row r="70" spans="1:36" x14ac:dyDescent="0.25">
      <c r="A70" s="3" t="s">
        <v>85</v>
      </c>
      <c r="B70" s="17">
        <v>2226</v>
      </c>
      <c r="C70" s="17" t="s">
        <v>305</v>
      </c>
      <c r="D70" s="17" t="s">
        <v>306</v>
      </c>
      <c r="E70" s="17">
        <v>31</v>
      </c>
      <c r="F70" s="68">
        <v>18781090</v>
      </c>
      <c r="G70" s="67">
        <v>9262927</v>
      </c>
      <c r="H70" s="69">
        <v>9518163</v>
      </c>
      <c r="I70" s="31"/>
      <c r="J70" s="5">
        <v>78.7</v>
      </c>
      <c r="K70" s="5">
        <f t="shared" si="30"/>
        <v>14780717.83</v>
      </c>
      <c r="L70" s="68">
        <v>18781090</v>
      </c>
      <c r="M70" s="5">
        <v>76.2</v>
      </c>
      <c r="N70" s="5">
        <f t="shared" si="31"/>
        <v>7252840.2060000002</v>
      </c>
      <c r="O70" s="69">
        <v>9518163</v>
      </c>
      <c r="P70" s="5">
        <v>81.7</v>
      </c>
      <c r="Q70" s="5">
        <f t="shared" si="32"/>
        <v>7567811.3590000002</v>
      </c>
      <c r="R70" s="67">
        <v>9262927</v>
      </c>
      <c r="S70" s="5">
        <v>35.299999999999997</v>
      </c>
      <c r="T70" s="5">
        <f t="shared" si="33"/>
        <v>6629724.7699999996</v>
      </c>
      <c r="U70" s="68">
        <v>18781090</v>
      </c>
      <c r="V70" s="5">
        <v>30.8</v>
      </c>
      <c r="W70" s="5">
        <f t="shared" si="34"/>
        <v>2931594.2040000004</v>
      </c>
      <c r="X70" s="69">
        <v>9518163</v>
      </c>
      <c r="Y70" s="5">
        <v>41.3</v>
      </c>
      <c r="Z70" s="5">
        <f t="shared" si="35"/>
        <v>3825588.8509999998</v>
      </c>
      <c r="AA70" s="67">
        <v>9262927</v>
      </c>
      <c r="AB70" s="5">
        <v>4.5</v>
      </c>
      <c r="AC70" s="5">
        <f t="shared" si="36"/>
        <v>845149.05</v>
      </c>
      <c r="AD70" s="68">
        <v>18781090</v>
      </c>
      <c r="AE70" s="5">
        <v>2.7</v>
      </c>
      <c r="AF70" s="5">
        <f t="shared" si="37"/>
        <v>256990.40100000001</v>
      </c>
      <c r="AG70" s="69">
        <v>9518163</v>
      </c>
      <c r="AH70" s="5">
        <v>6.3</v>
      </c>
      <c r="AI70" s="5">
        <f t="shared" si="38"/>
        <v>583564.40100000007</v>
      </c>
      <c r="AJ70" s="67">
        <v>9262927</v>
      </c>
    </row>
    <row r="71" spans="1:36" x14ac:dyDescent="0.25">
      <c r="A71" s="3" t="s">
        <v>86</v>
      </c>
      <c r="B71" s="17">
        <v>285</v>
      </c>
      <c r="C71" s="17" t="s">
        <v>307</v>
      </c>
      <c r="D71" s="17" t="s">
        <v>308</v>
      </c>
      <c r="E71" s="17">
        <v>1</v>
      </c>
      <c r="F71" s="68">
        <v>550283</v>
      </c>
      <c r="G71" s="67">
        <v>280801</v>
      </c>
      <c r="H71" s="69">
        <v>269482</v>
      </c>
      <c r="I71" s="31"/>
      <c r="J71" s="5">
        <v>58.8</v>
      </c>
      <c r="K71" s="5">
        <f t="shared" si="30"/>
        <v>323566.40399999998</v>
      </c>
      <c r="L71" s="68">
        <v>550283</v>
      </c>
      <c r="M71" s="5">
        <v>57.4</v>
      </c>
      <c r="N71" s="5">
        <f t="shared" si="31"/>
        <v>154682.66799999998</v>
      </c>
      <c r="O71" s="69">
        <v>269482</v>
      </c>
      <c r="P71" s="5">
        <v>61.6</v>
      </c>
      <c r="Q71" s="5">
        <f t="shared" si="32"/>
        <v>172973.41600000003</v>
      </c>
      <c r="R71" s="67">
        <v>280801</v>
      </c>
      <c r="S71" s="5">
        <v>11.1</v>
      </c>
      <c r="T71" s="5">
        <f t="shared" si="33"/>
        <v>61081.413</v>
      </c>
      <c r="U71" s="68">
        <v>550283</v>
      </c>
      <c r="V71" s="5">
        <v>11.1</v>
      </c>
      <c r="W71" s="5">
        <f t="shared" si="34"/>
        <v>29912.501999999997</v>
      </c>
      <c r="X71" s="69">
        <v>269482</v>
      </c>
      <c r="Y71" s="5">
        <v>11.2</v>
      </c>
      <c r="Z71" s="5">
        <f t="shared" si="35"/>
        <v>31449.711999999996</v>
      </c>
      <c r="AA71" s="67">
        <v>280801</v>
      </c>
      <c r="AB71" s="5">
        <v>2.9</v>
      </c>
      <c r="AC71" s="5">
        <f t="shared" si="36"/>
        <v>15958.207</v>
      </c>
      <c r="AD71" s="68">
        <v>550283</v>
      </c>
      <c r="AE71" s="5">
        <v>1.9</v>
      </c>
      <c r="AF71" s="5">
        <f t="shared" si="37"/>
        <v>5120.1579999999994</v>
      </c>
      <c r="AG71" s="69">
        <v>269482</v>
      </c>
      <c r="AH71" s="5">
        <v>3.6</v>
      </c>
      <c r="AI71" s="5">
        <f t="shared" si="38"/>
        <v>10108.835999999999</v>
      </c>
      <c r="AJ71" s="67">
        <v>280801</v>
      </c>
    </row>
    <row r="72" spans="1:36" x14ac:dyDescent="0.25">
      <c r="A72" s="3" t="s">
        <v>45</v>
      </c>
      <c r="B72" s="17">
        <v>396</v>
      </c>
      <c r="C72" s="17" t="s">
        <v>309</v>
      </c>
      <c r="D72" s="17" t="s">
        <v>310</v>
      </c>
      <c r="E72" s="17"/>
      <c r="F72" s="68">
        <v>1074197</v>
      </c>
      <c r="G72" s="67">
        <v>534580</v>
      </c>
      <c r="H72" s="69">
        <v>539617</v>
      </c>
      <c r="I72" s="31"/>
      <c r="J72" s="5">
        <v>68.7</v>
      </c>
      <c r="K72" s="5">
        <f t="shared" si="30"/>
        <v>737973.33900000004</v>
      </c>
      <c r="L72" s="68">
        <v>1074197</v>
      </c>
      <c r="M72" s="5">
        <v>65.5</v>
      </c>
      <c r="N72" s="5">
        <f t="shared" si="31"/>
        <v>353449.13500000001</v>
      </c>
      <c r="O72" s="69">
        <v>539617</v>
      </c>
      <c r="P72" s="5">
        <v>72.7</v>
      </c>
      <c r="Q72" s="5">
        <f t="shared" si="32"/>
        <v>388639.66</v>
      </c>
      <c r="R72" s="67">
        <v>534580</v>
      </c>
      <c r="S72" s="5">
        <v>22.3</v>
      </c>
      <c r="T72" s="5">
        <f t="shared" si="33"/>
        <v>239545.93100000001</v>
      </c>
      <c r="U72" s="68">
        <v>1074197</v>
      </c>
      <c r="V72" s="5">
        <v>19.899999999999999</v>
      </c>
      <c r="W72" s="5">
        <f t="shared" si="34"/>
        <v>107383.783</v>
      </c>
      <c r="X72" s="69">
        <v>539617</v>
      </c>
      <c r="Y72" s="5">
        <v>25.3</v>
      </c>
      <c r="Z72" s="5">
        <f t="shared" si="35"/>
        <v>135248.74</v>
      </c>
      <c r="AA72" s="67">
        <v>534580</v>
      </c>
      <c r="AB72" s="5">
        <v>6.8</v>
      </c>
      <c r="AC72" s="5">
        <f t="shared" si="36"/>
        <v>73045.395999999993</v>
      </c>
      <c r="AD72" s="68">
        <v>1074197</v>
      </c>
      <c r="AE72" s="5">
        <v>5.6</v>
      </c>
      <c r="AF72" s="5">
        <f t="shared" si="37"/>
        <v>30218.551999999996</v>
      </c>
      <c r="AG72" s="69">
        <v>539617</v>
      </c>
      <c r="AH72" s="5">
        <v>8.3000000000000007</v>
      </c>
      <c r="AI72" s="5">
        <f t="shared" si="38"/>
        <v>44370.14</v>
      </c>
      <c r="AJ72" s="67">
        <v>534580</v>
      </c>
    </row>
    <row r="73" spans="1:36" x14ac:dyDescent="0.25">
      <c r="A73" s="3" t="s">
        <v>87</v>
      </c>
      <c r="B73" s="17">
        <v>1373</v>
      </c>
      <c r="C73" s="17" t="s">
        <v>311</v>
      </c>
      <c r="D73" s="17" t="s">
        <v>312</v>
      </c>
      <c r="E73" s="17">
        <v>22</v>
      </c>
      <c r="F73" s="68">
        <v>4789280</v>
      </c>
      <c r="G73" s="67">
        <v>2366949</v>
      </c>
      <c r="H73" s="69">
        <v>2422331</v>
      </c>
      <c r="I73" s="37"/>
      <c r="J73" s="5">
        <v>79.400000000000006</v>
      </c>
      <c r="K73" s="5">
        <f t="shared" si="30"/>
        <v>3802688.32</v>
      </c>
      <c r="L73" s="68">
        <v>4789280</v>
      </c>
      <c r="M73" s="5">
        <v>73.099999999999994</v>
      </c>
      <c r="N73" s="5">
        <f t="shared" si="31"/>
        <v>1770723.9609999999</v>
      </c>
      <c r="O73" s="69">
        <v>2422331</v>
      </c>
      <c r="P73" s="5">
        <v>85.8</v>
      </c>
      <c r="Q73" s="5">
        <f t="shared" si="32"/>
        <v>2030842.2419999999</v>
      </c>
      <c r="R73" s="67">
        <v>2366949</v>
      </c>
      <c r="S73" s="5">
        <v>32.700000000000003</v>
      </c>
      <c r="T73" s="5">
        <f t="shared" si="33"/>
        <v>1566094.56</v>
      </c>
      <c r="U73" s="68">
        <v>4789280</v>
      </c>
      <c r="V73" s="5">
        <v>22.2</v>
      </c>
      <c r="W73" s="5">
        <f t="shared" si="34"/>
        <v>537757.48199999996</v>
      </c>
      <c r="X73" s="69">
        <v>2422331</v>
      </c>
      <c r="Y73" s="5">
        <v>43.5</v>
      </c>
      <c r="Z73" s="5">
        <f t="shared" si="35"/>
        <v>1029622.8149999999</v>
      </c>
      <c r="AA73" s="67">
        <v>2366949</v>
      </c>
      <c r="AB73" s="5">
        <v>6.4</v>
      </c>
      <c r="AC73" s="5">
        <f t="shared" si="36"/>
        <v>306513.91999999998</v>
      </c>
      <c r="AD73" s="68">
        <v>4789280</v>
      </c>
      <c r="AE73" s="5">
        <v>3.6</v>
      </c>
      <c r="AF73" s="5">
        <f t="shared" si="37"/>
        <v>87203.915999999997</v>
      </c>
      <c r="AG73" s="69">
        <v>2422331</v>
      </c>
      <c r="AH73" s="5">
        <v>9</v>
      </c>
      <c r="AI73" s="5">
        <f t="shared" si="38"/>
        <v>213025.41</v>
      </c>
      <c r="AJ73" s="67">
        <v>2366949</v>
      </c>
    </row>
    <row r="74" spans="1:36" x14ac:dyDescent="0.25">
      <c r="A74" s="3" t="s">
        <v>88</v>
      </c>
      <c r="B74" s="17">
        <v>25</v>
      </c>
      <c r="C74" s="17" t="s">
        <v>313</v>
      </c>
      <c r="D74" s="17" t="s">
        <v>314</v>
      </c>
      <c r="E74" s="17"/>
      <c r="F74" s="68">
        <v>102113</v>
      </c>
      <c r="G74" s="67">
        <v>52370</v>
      </c>
      <c r="H74" s="69">
        <v>49743</v>
      </c>
      <c r="I74" s="31"/>
      <c r="J74" s="5">
        <v>44</v>
      </c>
      <c r="K74" s="5">
        <f t="shared" si="30"/>
        <v>44929.72</v>
      </c>
      <c r="L74" s="68">
        <v>102113</v>
      </c>
      <c r="M74" s="5">
        <v>33.299999999999997</v>
      </c>
      <c r="N74" s="5">
        <f t="shared" si="31"/>
        <v>16564.418999999998</v>
      </c>
      <c r="O74" s="69">
        <v>49743</v>
      </c>
      <c r="P74" s="5">
        <v>60</v>
      </c>
      <c r="Q74" s="5">
        <f t="shared" si="32"/>
        <v>31422</v>
      </c>
      <c r="R74" s="67">
        <v>52370</v>
      </c>
      <c r="S74" s="5">
        <v>8</v>
      </c>
      <c r="T74" s="5">
        <f t="shared" si="33"/>
        <v>8169.04</v>
      </c>
      <c r="U74" s="68">
        <v>102113</v>
      </c>
      <c r="V74" s="5">
        <v>0</v>
      </c>
      <c r="W74" s="5">
        <f t="shared" si="34"/>
        <v>0</v>
      </c>
      <c r="X74" s="69">
        <v>49743</v>
      </c>
      <c r="Y74" s="5">
        <v>20</v>
      </c>
      <c r="Z74" s="5">
        <f t="shared" si="35"/>
        <v>10474</v>
      </c>
      <c r="AA74" s="67">
        <v>52370</v>
      </c>
      <c r="AB74" s="5">
        <v>0</v>
      </c>
      <c r="AC74" s="5">
        <f t="shared" si="36"/>
        <v>0</v>
      </c>
      <c r="AD74" s="68">
        <v>102113</v>
      </c>
      <c r="AE74" s="5">
        <v>0</v>
      </c>
      <c r="AF74" s="5">
        <f t="shared" si="37"/>
        <v>0</v>
      </c>
      <c r="AG74" s="69">
        <v>49743</v>
      </c>
      <c r="AH74" s="5">
        <v>0</v>
      </c>
      <c r="AI74" s="5">
        <f t="shared" si="38"/>
        <v>0</v>
      </c>
      <c r="AJ74" s="67">
        <v>52370</v>
      </c>
    </row>
    <row r="75" spans="1:36" x14ac:dyDescent="0.25">
      <c r="A75" s="3" t="s">
        <v>47</v>
      </c>
      <c r="B75" s="17">
        <v>346</v>
      </c>
      <c r="C75" s="17" t="s">
        <v>315</v>
      </c>
      <c r="D75" s="17" t="s">
        <v>316</v>
      </c>
      <c r="E75" s="17">
        <v>1</v>
      </c>
      <c r="F75" s="68">
        <v>478308</v>
      </c>
      <c r="G75" s="67">
        <v>239530</v>
      </c>
      <c r="H75" s="69">
        <v>238778</v>
      </c>
      <c r="I75" s="31"/>
      <c r="J75" s="5">
        <v>83.1</v>
      </c>
      <c r="K75" s="5">
        <f t="shared" si="30"/>
        <v>397473.94799999997</v>
      </c>
      <c r="L75" s="68">
        <v>478308</v>
      </c>
      <c r="M75" s="5">
        <v>82.5</v>
      </c>
      <c r="N75" s="5">
        <f t="shared" si="31"/>
        <v>196991.85</v>
      </c>
      <c r="O75" s="69">
        <v>238778</v>
      </c>
      <c r="P75" s="5">
        <v>84.2</v>
      </c>
      <c r="Q75" s="5">
        <f t="shared" si="32"/>
        <v>201684.26</v>
      </c>
      <c r="R75" s="67">
        <v>239530</v>
      </c>
      <c r="S75" s="5">
        <v>32.299999999999997</v>
      </c>
      <c r="T75" s="5">
        <f t="shared" si="33"/>
        <v>154493.484</v>
      </c>
      <c r="U75" s="68">
        <v>478308</v>
      </c>
      <c r="V75" s="5">
        <v>32.4</v>
      </c>
      <c r="W75" s="5">
        <f t="shared" si="34"/>
        <v>77364.071999999986</v>
      </c>
      <c r="X75" s="69">
        <v>238778</v>
      </c>
      <c r="Y75" s="5">
        <v>31.3</v>
      </c>
      <c r="Z75" s="5">
        <f t="shared" si="35"/>
        <v>74972.89</v>
      </c>
      <c r="AA75" s="67">
        <v>239530</v>
      </c>
      <c r="AB75" s="5">
        <v>5.8</v>
      </c>
      <c r="AC75" s="5">
        <f t="shared" si="36"/>
        <v>27741.863999999998</v>
      </c>
      <c r="AD75" s="68">
        <v>478308</v>
      </c>
      <c r="AE75" s="5">
        <v>2.6</v>
      </c>
      <c r="AF75" s="5">
        <f t="shared" si="37"/>
        <v>6208.2280000000001</v>
      </c>
      <c r="AG75" s="69">
        <v>238778</v>
      </c>
      <c r="AH75" s="5">
        <v>12.5</v>
      </c>
      <c r="AI75" s="5">
        <f t="shared" si="38"/>
        <v>29941.25</v>
      </c>
      <c r="AJ75" s="67">
        <v>239530</v>
      </c>
    </row>
    <row r="76" spans="1:36" x14ac:dyDescent="0.25">
      <c r="A76" s="3" t="s">
        <v>89</v>
      </c>
      <c r="B76" s="17">
        <v>1965</v>
      </c>
      <c r="C76" s="17" t="s">
        <v>317</v>
      </c>
      <c r="D76" s="17" t="s">
        <v>318</v>
      </c>
      <c r="E76" s="17">
        <v>20</v>
      </c>
      <c r="F76" s="68">
        <v>4685782</v>
      </c>
      <c r="G76" s="67">
        <v>2338265</v>
      </c>
      <c r="H76" s="69">
        <v>2347517</v>
      </c>
      <c r="I76" s="31"/>
      <c r="J76" s="5">
        <v>44.2</v>
      </c>
      <c r="K76" s="5">
        <f t="shared" si="30"/>
        <v>2071115.6440000001</v>
      </c>
      <c r="L76" s="68">
        <v>4685782</v>
      </c>
      <c r="M76" s="5">
        <v>39.200000000000003</v>
      </c>
      <c r="N76" s="5">
        <f t="shared" si="31"/>
        <v>920226.66400000011</v>
      </c>
      <c r="O76" s="69">
        <v>2347517</v>
      </c>
      <c r="P76" s="5">
        <v>56.6</v>
      </c>
      <c r="Q76" s="5">
        <f t="shared" si="32"/>
        <v>1323457.99</v>
      </c>
      <c r="R76" s="67">
        <v>2338265</v>
      </c>
      <c r="S76" s="5">
        <v>12.2</v>
      </c>
      <c r="T76" s="5">
        <f t="shared" si="33"/>
        <v>571665.40399999998</v>
      </c>
      <c r="U76" s="68">
        <v>4685782</v>
      </c>
      <c r="V76" s="5">
        <v>8.9</v>
      </c>
      <c r="W76" s="5">
        <f t="shared" si="34"/>
        <v>208929.01300000001</v>
      </c>
      <c r="X76" s="69">
        <v>2347517</v>
      </c>
      <c r="Y76" s="5">
        <v>19.8</v>
      </c>
      <c r="Z76" s="5">
        <f t="shared" si="35"/>
        <v>462976.47</v>
      </c>
      <c r="AA76" s="67">
        <v>2338265</v>
      </c>
      <c r="AB76" s="5">
        <v>5.6</v>
      </c>
      <c r="AC76" s="5">
        <f t="shared" si="36"/>
        <v>262403.79200000002</v>
      </c>
      <c r="AD76" s="68">
        <v>4685782</v>
      </c>
      <c r="AE76" s="5">
        <v>3.8</v>
      </c>
      <c r="AF76" s="5">
        <f t="shared" si="37"/>
        <v>89205.645999999993</v>
      </c>
      <c r="AG76" s="69">
        <v>2347517</v>
      </c>
      <c r="AH76" s="5">
        <v>10</v>
      </c>
      <c r="AI76" s="5">
        <f t="shared" si="38"/>
        <v>233826.5</v>
      </c>
      <c r="AJ76" s="67">
        <v>2338265</v>
      </c>
    </row>
    <row r="77" spans="1:36" s="106" customFormat="1" x14ac:dyDescent="0.25">
      <c r="A77" s="102"/>
      <c r="B77" s="103"/>
      <c r="C77" s="103"/>
      <c r="D77" s="103"/>
      <c r="E77" s="103"/>
      <c r="F77" s="107"/>
      <c r="G77" s="108"/>
      <c r="H77" s="109"/>
      <c r="I77" s="104" t="s">
        <v>0</v>
      </c>
      <c r="J77" s="105">
        <f t="shared" ref="J77:AJ77" si="39">SUM(J62:J76)</f>
        <v>958.2</v>
      </c>
      <c r="K77" s="105">
        <f t="shared" si="39"/>
        <v>47813219.432999998</v>
      </c>
      <c r="L77" s="105">
        <f t="shared" si="39"/>
        <v>80794585</v>
      </c>
      <c r="M77" s="105">
        <f t="shared" si="39"/>
        <v>899</v>
      </c>
      <c r="N77" s="105">
        <f t="shared" si="39"/>
        <v>21675629.505000003</v>
      </c>
      <c r="O77" s="105">
        <f t="shared" si="39"/>
        <v>40362609</v>
      </c>
      <c r="P77" s="105">
        <f t="shared" si="39"/>
        <v>1037.3</v>
      </c>
      <c r="Q77" s="105">
        <f t="shared" si="39"/>
        <v>26499567.547000002</v>
      </c>
      <c r="R77" s="105">
        <f t="shared" si="39"/>
        <v>40431976</v>
      </c>
      <c r="S77" s="105">
        <f t="shared" si="39"/>
        <v>351.79999999999995</v>
      </c>
      <c r="T77" s="105">
        <f t="shared" si="39"/>
        <v>16424571.684999999</v>
      </c>
      <c r="U77" s="105">
        <f t="shared" si="39"/>
        <v>80794585</v>
      </c>
      <c r="V77" s="105">
        <f t="shared" si="39"/>
        <v>306.29999999999995</v>
      </c>
      <c r="W77" s="105">
        <f t="shared" si="39"/>
        <v>7450146.9130000006</v>
      </c>
      <c r="X77" s="105">
        <f t="shared" si="39"/>
        <v>40362609</v>
      </c>
      <c r="Y77" s="105">
        <f t="shared" si="39"/>
        <v>410.5</v>
      </c>
      <c r="Z77" s="110">
        <f t="shared" si="39"/>
        <v>9157878.8840000015</v>
      </c>
      <c r="AA77" s="110">
        <f t="shared" si="39"/>
        <v>40431976</v>
      </c>
      <c r="AB77" s="110">
        <f t="shared" si="39"/>
        <v>104.89999999999999</v>
      </c>
      <c r="AC77" s="110">
        <f t="shared" si="39"/>
        <v>6281246.595999999</v>
      </c>
      <c r="AD77" s="110">
        <f t="shared" si="39"/>
        <v>80794585</v>
      </c>
      <c r="AE77" s="111">
        <f t="shared" si="39"/>
        <v>70.2</v>
      </c>
      <c r="AF77" s="112">
        <f t="shared" si="39"/>
        <v>1732122.2339999997</v>
      </c>
      <c r="AG77" s="112">
        <f t="shared" si="39"/>
        <v>40362609</v>
      </c>
      <c r="AH77" s="112">
        <f t="shared" si="39"/>
        <v>153.6</v>
      </c>
      <c r="AI77" s="112">
        <f t="shared" si="39"/>
        <v>4709450.2690000003</v>
      </c>
      <c r="AJ77" s="112">
        <f t="shared" si="39"/>
        <v>40431976</v>
      </c>
    </row>
    <row r="78" spans="1:36" x14ac:dyDescent="0.25">
      <c r="A78" s="3"/>
      <c r="B78" s="17"/>
      <c r="C78" s="17"/>
      <c r="D78" s="17"/>
      <c r="E78" s="17"/>
      <c r="F78" s="51"/>
      <c r="G78" s="67"/>
      <c r="H78" s="69"/>
      <c r="I78" s="28" t="s">
        <v>536</v>
      </c>
      <c r="J78" s="11">
        <f>AVERAGE(J62:J76)</f>
        <v>63.88</v>
      </c>
      <c r="K78" s="5"/>
      <c r="L78" s="5"/>
      <c r="M78" s="11">
        <f>AVERAGE(M62:M76)</f>
        <v>59.93333333333333</v>
      </c>
      <c r="N78" s="5"/>
      <c r="O78" s="5"/>
      <c r="P78" s="11">
        <f>AVERAGE(P62:P76)</f>
        <v>69.153333333333336</v>
      </c>
      <c r="Q78" s="5"/>
      <c r="R78" s="5"/>
      <c r="S78" s="11">
        <f>AVERAGE(S62:S76)</f>
        <v>23.45333333333333</v>
      </c>
      <c r="T78" s="5"/>
      <c r="U78" s="5"/>
      <c r="V78" s="11">
        <f>AVERAGE(V62:V76)</f>
        <v>20.419999999999998</v>
      </c>
      <c r="W78" s="5"/>
      <c r="X78" s="5"/>
      <c r="Y78" s="11">
        <f>AVERAGE(Y62:Y76)</f>
        <v>27.366666666666667</v>
      </c>
      <c r="Z78" s="20"/>
      <c r="AA78" s="20"/>
      <c r="AB78" s="21">
        <f>AVERAGE(AB62:AB76)</f>
        <v>6.9933333333333332</v>
      </c>
      <c r="AC78" s="20"/>
      <c r="AD78" s="20"/>
      <c r="AE78" s="22">
        <f>AVERAGE(AE62:AE76)</f>
        <v>4.6800000000000006</v>
      </c>
      <c r="AF78" s="10"/>
      <c r="AG78" s="10"/>
      <c r="AH78" s="12">
        <f>AVERAGE(AH62:AH76)</f>
        <v>10.24</v>
      </c>
      <c r="AI78" s="10"/>
      <c r="AJ78" s="10"/>
    </row>
    <row r="79" spans="1:36" x14ac:dyDescent="0.25">
      <c r="A79" s="3"/>
      <c r="B79" s="17"/>
      <c r="C79" s="17"/>
      <c r="D79" s="17"/>
      <c r="E79" s="17"/>
      <c r="F79" s="51"/>
      <c r="G79" s="67"/>
      <c r="H79" s="69"/>
      <c r="I79" s="28" t="s">
        <v>537</v>
      </c>
      <c r="J79" s="65">
        <f>SUM((K77/L77)*100)</f>
        <v>59.17874252711367</v>
      </c>
      <c r="K79" s="5"/>
      <c r="L79" s="5"/>
      <c r="M79" s="65">
        <f>SUM((N77/O77)*100)</f>
        <v>53.702250776207258</v>
      </c>
      <c r="N79" s="5"/>
      <c r="O79" s="5"/>
      <c r="P79" s="65">
        <f>SUM((Q77/R77)*100)</f>
        <v>65.541114159248622</v>
      </c>
      <c r="Q79" s="5"/>
      <c r="R79" s="5"/>
      <c r="S79" s="65">
        <f>SUM((T77/U77)*100)</f>
        <v>20.328802586212923</v>
      </c>
      <c r="T79" s="5"/>
      <c r="U79" s="5"/>
      <c r="V79" s="65">
        <f>SUM((W77/X77)*100)</f>
        <v>18.458040987885596</v>
      </c>
      <c r="W79" s="5"/>
      <c r="X79" s="5"/>
      <c r="Y79" s="65">
        <f>SUM((Z77/AA77)*100)</f>
        <v>22.65008982989108</v>
      </c>
      <c r="Z79" s="20"/>
      <c r="AA79" s="20"/>
      <c r="AB79" s="79">
        <f>SUM((AC77/AD77)*100)</f>
        <v>7.7743410601094105</v>
      </c>
      <c r="AC79" s="20"/>
      <c r="AD79" s="20"/>
      <c r="AE79" s="78">
        <f>SUM((AF77/AG77)*100)</f>
        <v>4.2914030507790013</v>
      </c>
      <c r="AF79" s="10"/>
      <c r="AG79" s="10"/>
      <c r="AH79" s="77">
        <f>SUM((AI77/AJ77)*100)</f>
        <v>11.647836032055421</v>
      </c>
      <c r="AI79" s="10"/>
      <c r="AJ79" s="10"/>
    </row>
    <row r="80" spans="1:36" x14ac:dyDescent="0.25">
      <c r="A80" s="4" t="s">
        <v>90</v>
      </c>
      <c r="B80" s="19"/>
      <c r="C80" s="19"/>
      <c r="D80" s="19"/>
      <c r="E80" s="19"/>
      <c r="F80" s="40"/>
      <c r="G80" s="71"/>
      <c r="H80" s="74"/>
      <c r="I80" s="5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23"/>
      <c r="AA80" s="23"/>
      <c r="AB80" s="23"/>
      <c r="AC80" s="23"/>
      <c r="AD80" s="23"/>
      <c r="AE80" s="24"/>
      <c r="AF80" s="25"/>
      <c r="AG80" s="25"/>
      <c r="AH80" s="26"/>
      <c r="AI80" s="26"/>
      <c r="AJ80" s="25"/>
    </row>
    <row r="81" spans="1:36" x14ac:dyDescent="0.25">
      <c r="A81" s="2" t="s">
        <v>49</v>
      </c>
      <c r="B81" s="5">
        <v>877</v>
      </c>
      <c r="C81" s="5" t="s">
        <v>319</v>
      </c>
      <c r="D81" s="5" t="s">
        <v>320</v>
      </c>
      <c r="E81" s="17">
        <v>1</v>
      </c>
      <c r="F81" s="68">
        <v>25664982</v>
      </c>
      <c r="G81" s="67">
        <v>11751036</v>
      </c>
      <c r="H81" s="69">
        <v>13913946</v>
      </c>
      <c r="I81" s="31"/>
      <c r="J81" s="5">
        <v>45.5</v>
      </c>
      <c r="K81" s="5">
        <f t="shared" ref="K81:K87" si="40">SUM((J81*L81)/100)</f>
        <v>11677566.810000001</v>
      </c>
      <c r="L81" s="68">
        <v>25664982</v>
      </c>
      <c r="M81" s="5">
        <v>28.3</v>
      </c>
      <c r="N81" s="5">
        <f t="shared" ref="N81:N87" si="41">SUM((M81*O81)/100)</f>
        <v>3937646.7180000003</v>
      </c>
      <c r="O81" s="69">
        <v>13913946</v>
      </c>
      <c r="P81" s="5">
        <v>62.1</v>
      </c>
      <c r="Q81" s="5">
        <f t="shared" ref="Q81:Q87" si="42">SUM((P81*R81)/100)</f>
        <v>7297393.3560000006</v>
      </c>
      <c r="R81" s="67">
        <v>11751036</v>
      </c>
      <c r="S81" s="5">
        <v>19.5</v>
      </c>
      <c r="T81" s="5">
        <f t="shared" ref="T81:T87" si="43">SUM((S81*U81)/100)</f>
        <v>5004671.49</v>
      </c>
      <c r="U81" s="68">
        <v>25664982</v>
      </c>
      <c r="V81" s="5">
        <v>1.5</v>
      </c>
      <c r="W81" s="5">
        <f t="shared" ref="W81:W87" si="44">SUM((V81*X81)/100)</f>
        <v>208709.19</v>
      </c>
      <c r="X81" s="69">
        <v>13913946</v>
      </c>
      <c r="Y81" s="5">
        <v>37.299999999999997</v>
      </c>
      <c r="Z81" s="5">
        <f t="shared" ref="Z81:Z87" si="45">SUM((Y81*AA81)/100)</f>
        <v>4383136.4279999994</v>
      </c>
      <c r="AA81" s="67">
        <v>11751036</v>
      </c>
      <c r="AB81" s="5">
        <v>10.1</v>
      </c>
      <c r="AC81" s="5">
        <f t="shared" ref="AC81:AC87" si="46">SUM((AB81*AD81)/100)</f>
        <v>2592163.182</v>
      </c>
      <c r="AD81" s="68">
        <v>25664982</v>
      </c>
      <c r="AE81" s="5">
        <v>7</v>
      </c>
      <c r="AF81" s="5">
        <f t="shared" ref="AF81:AF87" si="47">SUM((AE81*AG81)/100)</f>
        <v>973976.22</v>
      </c>
      <c r="AG81" s="69">
        <v>13913946</v>
      </c>
      <c r="AH81" s="5">
        <v>13.1</v>
      </c>
      <c r="AI81" s="5">
        <f t="shared" ref="AI81:AI87" si="48">SUM((AH81*AJ81)/100)</f>
        <v>1539385.716</v>
      </c>
      <c r="AJ81" s="67">
        <v>11751036</v>
      </c>
    </row>
    <row r="82" spans="1:36" x14ac:dyDescent="0.25">
      <c r="A82" s="2" t="s">
        <v>50</v>
      </c>
      <c r="B82" s="62">
        <v>2123</v>
      </c>
      <c r="C82" s="5" t="s">
        <v>321</v>
      </c>
      <c r="D82" s="5" t="s">
        <v>322</v>
      </c>
      <c r="E82" s="17"/>
      <c r="F82" s="68">
        <v>200815974</v>
      </c>
      <c r="G82" s="67">
        <v>104566636</v>
      </c>
      <c r="H82" s="69">
        <v>96249338</v>
      </c>
      <c r="I82" s="36"/>
      <c r="J82" s="5">
        <v>40</v>
      </c>
      <c r="K82" s="5">
        <f t="shared" si="40"/>
        <v>80326389.599999994</v>
      </c>
      <c r="L82" s="68">
        <v>200815974</v>
      </c>
      <c r="M82" s="5">
        <v>23.5</v>
      </c>
      <c r="N82" s="5">
        <f t="shared" si="41"/>
        <v>22618594.43</v>
      </c>
      <c r="O82" s="69">
        <v>96249338</v>
      </c>
      <c r="P82" s="5">
        <v>48.4</v>
      </c>
      <c r="Q82" s="5">
        <f t="shared" si="42"/>
        <v>50610251.823999994</v>
      </c>
      <c r="R82" s="67">
        <v>104566636</v>
      </c>
      <c r="S82" s="5">
        <v>13.4</v>
      </c>
      <c r="T82" s="5">
        <f t="shared" si="43"/>
        <v>26909340.515999999</v>
      </c>
      <c r="U82" s="68">
        <v>200815974</v>
      </c>
      <c r="V82" s="5">
        <v>7</v>
      </c>
      <c r="W82" s="5">
        <f t="shared" si="44"/>
        <v>6737453.6600000001</v>
      </c>
      <c r="X82" s="69">
        <v>96249338</v>
      </c>
      <c r="Y82" s="5">
        <v>16.5</v>
      </c>
      <c r="Z82" s="5">
        <f t="shared" si="45"/>
        <v>17253494.940000001</v>
      </c>
      <c r="AA82" s="67">
        <v>104566636</v>
      </c>
      <c r="AB82" s="5">
        <v>11.6</v>
      </c>
      <c r="AC82" s="5">
        <f t="shared" si="46"/>
        <v>23294652.984000001</v>
      </c>
      <c r="AD82" s="68">
        <v>200815974</v>
      </c>
      <c r="AE82" s="5">
        <v>7.5</v>
      </c>
      <c r="AF82" s="5">
        <f t="shared" si="47"/>
        <v>7218700.3499999996</v>
      </c>
      <c r="AG82" s="69">
        <v>96249338</v>
      </c>
      <c r="AH82" s="5">
        <v>13.7</v>
      </c>
      <c r="AI82" s="5">
        <f t="shared" si="48"/>
        <v>14325629.131999997</v>
      </c>
      <c r="AJ82" s="67">
        <v>104566636</v>
      </c>
    </row>
    <row r="83" spans="1:36" x14ac:dyDescent="0.25">
      <c r="A83" s="61" t="s">
        <v>91</v>
      </c>
      <c r="B83" s="60">
        <v>1575</v>
      </c>
      <c r="C83" s="60">
        <v>966</v>
      </c>
      <c r="D83" s="60">
        <v>587</v>
      </c>
      <c r="E83" s="17"/>
      <c r="F83" s="68">
        <v>41561330</v>
      </c>
      <c r="G83" s="67">
        <v>21201144</v>
      </c>
      <c r="H83" s="69">
        <v>20360186</v>
      </c>
      <c r="I83" s="36"/>
      <c r="J83" s="5">
        <v>47.8</v>
      </c>
      <c r="K83" s="5">
        <f t="shared" si="40"/>
        <v>19866315.739999998</v>
      </c>
      <c r="L83" s="68">
        <v>41561330</v>
      </c>
      <c r="M83" s="5">
        <v>35.299999999999997</v>
      </c>
      <c r="N83" s="5">
        <f t="shared" si="41"/>
        <v>7187145.6579999998</v>
      </c>
      <c r="O83" s="69">
        <v>20360186</v>
      </c>
      <c r="P83" s="5">
        <v>70</v>
      </c>
      <c r="Q83" s="5">
        <f t="shared" si="42"/>
        <v>14840800.800000001</v>
      </c>
      <c r="R83" s="67">
        <v>21201144</v>
      </c>
      <c r="S83" s="5">
        <v>8.6</v>
      </c>
      <c r="T83" s="5">
        <f t="shared" si="43"/>
        <v>3574274.38</v>
      </c>
      <c r="U83" s="68">
        <v>41561330</v>
      </c>
      <c r="V83" s="5">
        <v>2.2999999999999998</v>
      </c>
      <c r="W83" s="5">
        <f t="shared" si="44"/>
        <v>468284.27799999999</v>
      </c>
      <c r="X83" s="69">
        <v>20360186</v>
      </c>
      <c r="Y83" s="5">
        <v>19.8</v>
      </c>
      <c r="Z83" s="5">
        <f t="shared" si="45"/>
        <v>4197826.5120000001</v>
      </c>
      <c r="AA83" s="67">
        <v>21201144</v>
      </c>
      <c r="AB83" s="33">
        <v>0.9</v>
      </c>
      <c r="AC83" s="5">
        <f t="shared" si="46"/>
        <v>374051.97</v>
      </c>
      <c r="AD83" s="68">
        <v>41561330</v>
      </c>
      <c r="AE83" s="33">
        <v>0.1</v>
      </c>
      <c r="AF83" s="5">
        <f t="shared" si="47"/>
        <v>20360.186000000002</v>
      </c>
      <c r="AG83" s="69">
        <v>20360186</v>
      </c>
      <c r="AH83" s="33">
        <v>2.2000000000000002</v>
      </c>
      <c r="AI83" s="5">
        <f t="shared" si="48"/>
        <v>466425.16800000006</v>
      </c>
      <c r="AJ83" s="67">
        <v>21201144</v>
      </c>
    </row>
    <row r="84" spans="1:36" x14ac:dyDescent="0.25">
      <c r="A84" s="2" t="s">
        <v>52</v>
      </c>
      <c r="B84" s="5">
        <v>1591</v>
      </c>
      <c r="C84" s="5" t="s">
        <v>323</v>
      </c>
      <c r="D84" s="5" t="s">
        <v>324</v>
      </c>
      <c r="E84" s="17">
        <v>2</v>
      </c>
      <c r="F84" s="70">
        <v>9904038</v>
      </c>
      <c r="G84" s="72">
        <v>4984343</v>
      </c>
      <c r="H84" s="75">
        <v>4919695</v>
      </c>
      <c r="I84" s="36"/>
      <c r="J84" s="5">
        <v>31.3</v>
      </c>
      <c r="K84" s="5">
        <f t="shared" si="40"/>
        <v>3099963.8940000003</v>
      </c>
      <c r="L84" s="70">
        <v>9904038</v>
      </c>
      <c r="M84" s="5">
        <v>9.3000000000000007</v>
      </c>
      <c r="N84" s="5">
        <f t="shared" si="41"/>
        <v>457531.63500000001</v>
      </c>
      <c r="O84" s="75">
        <v>4919695</v>
      </c>
      <c r="P84" s="5">
        <v>49.3</v>
      </c>
      <c r="Q84" s="5">
        <f t="shared" si="42"/>
        <v>2457281.0989999999</v>
      </c>
      <c r="R84" s="72">
        <v>4984343</v>
      </c>
      <c r="S84" s="5">
        <v>13.4</v>
      </c>
      <c r="T84" s="5">
        <f t="shared" si="43"/>
        <v>1327141.0919999999</v>
      </c>
      <c r="U84" s="70">
        <v>9904038</v>
      </c>
      <c r="V84" s="5">
        <v>1.1000000000000001</v>
      </c>
      <c r="W84" s="5">
        <f t="shared" si="44"/>
        <v>54116.644999999997</v>
      </c>
      <c r="X84" s="75">
        <v>4919695</v>
      </c>
      <c r="Y84" s="5">
        <v>23.6</v>
      </c>
      <c r="Z84" s="5">
        <f t="shared" si="45"/>
        <v>1176304.9480000001</v>
      </c>
      <c r="AA84" s="72">
        <v>4984343</v>
      </c>
      <c r="AB84" s="5">
        <v>12.7</v>
      </c>
      <c r="AC84" s="5">
        <f t="shared" si="46"/>
        <v>1257812.8259999999</v>
      </c>
      <c r="AD84" s="70">
        <v>9904038</v>
      </c>
      <c r="AE84" s="5">
        <v>0.7</v>
      </c>
      <c r="AF84" s="5">
        <f t="shared" si="47"/>
        <v>34437.864999999998</v>
      </c>
      <c r="AG84" s="75">
        <v>4919695</v>
      </c>
      <c r="AH84" s="5">
        <v>22.5</v>
      </c>
      <c r="AI84" s="5">
        <f t="shared" si="48"/>
        <v>1121477.175</v>
      </c>
      <c r="AJ84" s="72">
        <v>4984343</v>
      </c>
    </row>
    <row r="85" spans="1:36" x14ac:dyDescent="0.25">
      <c r="A85" s="2" t="s">
        <v>53</v>
      </c>
      <c r="B85" s="5">
        <v>671</v>
      </c>
      <c r="C85" s="5" t="s">
        <v>325</v>
      </c>
      <c r="D85" s="5" t="s">
        <v>326</v>
      </c>
      <c r="E85" s="17">
        <v>2</v>
      </c>
      <c r="F85" s="86">
        <v>5278602</v>
      </c>
      <c r="G85" s="73">
        <v>2502920</v>
      </c>
      <c r="H85" s="76">
        <v>2775682</v>
      </c>
      <c r="I85" s="35"/>
      <c r="J85" s="5">
        <v>42.2</v>
      </c>
      <c r="K85" s="5">
        <f t="shared" si="40"/>
        <v>2227570.0440000002</v>
      </c>
      <c r="L85" s="86">
        <v>5278602</v>
      </c>
      <c r="M85" s="5">
        <v>22.3</v>
      </c>
      <c r="N85" s="5">
        <f t="shared" si="41"/>
        <v>618977.08600000001</v>
      </c>
      <c r="O85" s="76">
        <v>2775682</v>
      </c>
      <c r="P85" s="5">
        <v>56</v>
      </c>
      <c r="Q85" s="5">
        <f t="shared" si="42"/>
        <v>1401635.2</v>
      </c>
      <c r="R85" s="73">
        <v>2502920</v>
      </c>
      <c r="S85" s="5">
        <v>18.100000000000001</v>
      </c>
      <c r="T85" s="5">
        <f t="shared" si="43"/>
        <v>955426.96200000006</v>
      </c>
      <c r="U85" s="86">
        <v>5278602</v>
      </c>
      <c r="V85" s="5">
        <v>3</v>
      </c>
      <c r="W85" s="5">
        <f t="shared" si="44"/>
        <v>83270.460000000006</v>
      </c>
      <c r="X85" s="76">
        <v>2775682</v>
      </c>
      <c r="Y85" s="5">
        <v>28.4</v>
      </c>
      <c r="Z85" s="5">
        <f t="shared" si="45"/>
        <v>710829.28</v>
      </c>
      <c r="AA85" s="73">
        <v>2502920</v>
      </c>
      <c r="AB85" s="5">
        <v>15.2</v>
      </c>
      <c r="AC85" s="5">
        <f t="shared" si="46"/>
        <v>802347.50399999996</v>
      </c>
      <c r="AD85" s="86">
        <v>5278602</v>
      </c>
      <c r="AE85" s="5">
        <v>5.0999999999999996</v>
      </c>
      <c r="AF85" s="5">
        <f t="shared" si="47"/>
        <v>141559.78200000001</v>
      </c>
      <c r="AG85" s="76">
        <v>2775682</v>
      </c>
      <c r="AH85" s="5">
        <v>21.8</v>
      </c>
      <c r="AI85" s="5">
        <f t="shared" si="48"/>
        <v>545636.56000000006</v>
      </c>
      <c r="AJ85" s="73">
        <v>2502920</v>
      </c>
    </row>
    <row r="86" spans="1:36" x14ac:dyDescent="0.25">
      <c r="A86" s="2" t="s">
        <v>54</v>
      </c>
      <c r="B86" s="5">
        <v>1119</v>
      </c>
      <c r="C86" s="5" t="s">
        <v>327</v>
      </c>
      <c r="D86" s="5" t="s">
        <v>328</v>
      </c>
      <c r="E86" s="17">
        <v>16</v>
      </c>
      <c r="F86" s="68">
        <v>3386414</v>
      </c>
      <c r="G86" s="67">
        <v>1700913</v>
      </c>
      <c r="H86" s="69">
        <v>1685501</v>
      </c>
      <c r="I86" s="31"/>
      <c r="J86" s="5">
        <v>15.9</v>
      </c>
      <c r="K86" s="5">
        <f t="shared" si="40"/>
        <v>538439.826</v>
      </c>
      <c r="L86" s="68">
        <v>3386414</v>
      </c>
      <c r="M86" s="5">
        <v>3.2</v>
      </c>
      <c r="N86" s="5">
        <f t="shared" si="41"/>
        <v>53936.031999999999</v>
      </c>
      <c r="O86" s="69">
        <v>1685501</v>
      </c>
      <c r="P86" s="5">
        <v>31.8</v>
      </c>
      <c r="Q86" s="5">
        <f t="shared" si="42"/>
        <v>540890.33400000003</v>
      </c>
      <c r="R86" s="67">
        <v>1700913</v>
      </c>
      <c r="S86" s="5">
        <v>3.2</v>
      </c>
      <c r="T86" s="5">
        <f t="shared" si="43"/>
        <v>108365.24800000001</v>
      </c>
      <c r="U86" s="68">
        <v>3386414</v>
      </c>
      <c r="V86" s="5">
        <v>0.2</v>
      </c>
      <c r="W86" s="5">
        <f t="shared" si="44"/>
        <v>3371.002</v>
      </c>
      <c r="X86" s="69">
        <v>1685501</v>
      </c>
      <c r="Y86" s="5">
        <v>7.4</v>
      </c>
      <c r="Z86" s="5">
        <f t="shared" si="45"/>
        <v>125867.56200000001</v>
      </c>
      <c r="AA86" s="67">
        <v>1700913</v>
      </c>
      <c r="AB86" s="5">
        <v>3</v>
      </c>
      <c r="AC86" s="5">
        <f t="shared" si="46"/>
        <v>101592.42</v>
      </c>
      <c r="AD86" s="68">
        <v>3386414</v>
      </c>
      <c r="AE86" s="5">
        <v>0.6</v>
      </c>
      <c r="AF86" s="5">
        <f t="shared" si="47"/>
        <v>10113.005999999999</v>
      </c>
      <c r="AG86" s="69">
        <v>1685501</v>
      </c>
      <c r="AH86" s="5">
        <v>6.1</v>
      </c>
      <c r="AI86" s="5">
        <f t="shared" si="48"/>
        <v>103755.69299999998</v>
      </c>
      <c r="AJ86" s="67">
        <v>1700913</v>
      </c>
    </row>
    <row r="87" spans="1:36" x14ac:dyDescent="0.25">
      <c r="A87" s="61" t="s">
        <v>92</v>
      </c>
      <c r="B87" s="60">
        <v>776</v>
      </c>
      <c r="C87" s="60">
        <v>357</v>
      </c>
      <c r="D87" s="60">
        <v>418</v>
      </c>
      <c r="E87" s="17"/>
      <c r="F87" s="86">
        <v>11044423</v>
      </c>
      <c r="G87" s="73">
        <v>5585130</v>
      </c>
      <c r="H87" s="76">
        <v>5459293</v>
      </c>
      <c r="I87" s="30"/>
      <c r="J87" s="5">
        <v>17.899999999999999</v>
      </c>
      <c r="K87" s="5">
        <f t="shared" si="40"/>
        <v>1976951.7169999999</v>
      </c>
      <c r="L87" s="86">
        <v>11044423</v>
      </c>
      <c r="M87" s="5">
        <v>17</v>
      </c>
      <c r="N87" s="5">
        <f t="shared" si="41"/>
        <v>928079.81</v>
      </c>
      <c r="O87" s="76">
        <v>5459293</v>
      </c>
      <c r="P87" s="5">
        <v>18.5</v>
      </c>
      <c r="Q87" s="5">
        <f t="shared" si="42"/>
        <v>1033249.05</v>
      </c>
      <c r="R87" s="73">
        <v>5585130</v>
      </c>
      <c r="S87" s="5">
        <v>2.1</v>
      </c>
      <c r="T87" s="5">
        <f t="shared" si="43"/>
        <v>231932.883</v>
      </c>
      <c r="U87" s="86">
        <v>11044423</v>
      </c>
      <c r="V87" s="5">
        <v>1</v>
      </c>
      <c r="W87" s="5">
        <f t="shared" si="44"/>
        <v>54592.93</v>
      </c>
      <c r="X87" s="76">
        <v>5459293</v>
      </c>
      <c r="Y87" s="5">
        <v>3</v>
      </c>
      <c r="Z87" s="5">
        <f t="shared" si="45"/>
        <v>167553.9</v>
      </c>
      <c r="AA87" s="73">
        <v>5585130</v>
      </c>
      <c r="AB87" s="5">
        <v>1.7</v>
      </c>
      <c r="AC87" s="5">
        <f t="shared" si="46"/>
        <v>187755.19099999999</v>
      </c>
      <c r="AD87" s="86">
        <v>11044423</v>
      </c>
      <c r="AE87" s="5">
        <v>2.2999999999999998</v>
      </c>
      <c r="AF87" s="5">
        <f t="shared" si="47"/>
        <v>125563.73899999999</v>
      </c>
      <c r="AG87" s="76">
        <v>5459293</v>
      </c>
      <c r="AH87" s="5">
        <v>0.9</v>
      </c>
      <c r="AI87" s="5">
        <f t="shared" si="48"/>
        <v>50266.17</v>
      </c>
      <c r="AJ87" s="73">
        <v>5585130</v>
      </c>
    </row>
    <row r="88" spans="1:36" s="106" customFormat="1" x14ac:dyDescent="0.25">
      <c r="A88" s="102"/>
      <c r="B88" s="103"/>
      <c r="C88" s="103"/>
      <c r="D88" s="103"/>
      <c r="E88" s="103"/>
      <c r="F88" s="98"/>
      <c r="G88" s="113"/>
      <c r="H88" s="114"/>
      <c r="I88" s="104" t="s">
        <v>0</v>
      </c>
      <c r="J88" s="105">
        <f t="shared" ref="J88:AJ88" si="49">SUM(J81:J87)</f>
        <v>240.60000000000002</v>
      </c>
      <c r="K88" s="105">
        <f t="shared" si="49"/>
        <v>119713197.63099998</v>
      </c>
      <c r="L88" s="105">
        <f t="shared" si="49"/>
        <v>297655763</v>
      </c>
      <c r="M88" s="105">
        <f t="shared" si="49"/>
        <v>138.89999999999998</v>
      </c>
      <c r="N88" s="105">
        <f t="shared" si="49"/>
        <v>35801911.369000003</v>
      </c>
      <c r="O88" s="105">
        <f t="shared" si="49"/>
        <v>145363641</v>
      </c>
      <c r="P88" s="105">
        <f t="shared" si="49"/>
        <v>336.1</v>
      </c>
      <c r="Q88" s="105">
        <f t="shared" si="49"/>
        <v>78181501.663000003</v>
      </c>
      <c r="R88" s="105">
        <f t="shared" si="49"/>
        <v>152292122</v>
      </c>
      <c r="S88" s="105">
        <f t="shared" si="49"/>
        <v>78.3</v>
      </c>
      <c r="T88" s="105">
        <f t="shared" si="49"/>
        <v>38111152.571000002</v>
      </c>
      <c r="U88" s="105">
        <f t="shared" si="49"/>
        <v>297655763</v>
      </c>
      <c r="V88" s="105">
        <f t="shared" si="49"/>
        <v>16.100000000000001</v>
      </c>
      <c r="W88" s="105">
        <f t="shared" si="49"/>
        <v>7609798.165</v>
      </c>
      <c r="X88" s="105">
        <f t="shared" si="49"/>
        <v>145363641</v>
      </c>
      <c r="Y88" s="105">
        <f t="shared" si="49"/>
        <v>136</v>
      </c>
      <c r="Z88" s="110">
        <f t="shared" si="49"/>
        <v>28015013.57</v>
      </c>
      <c r="AA88" s="110">
        <f t="shared" si="49"/>
        <v>152292122</v>
      </c>
      <c r="AB88" s="110">
        <f t="shared" si="49"/>
        <v>55.2</v>
      </c>
      <c r="AC88" s="110">
        <f t="shared" si="49"/>
        <v>28610376.077000003</v>
      </c>
      <c r="AD88" s="110">
        <f t="shared" si="49"/>
        <v>297655763</v>
      </c>
      <c r="AE88" s="111">
        <f t="shared" si="49"/>
        <v>23.3</v>
      </c>
      <c r="AF88" s="112">
        <f t="shared" si="49"/>
        <v>8524711.1479999982</v>
      </c>
      <c r="AG88" s="112">
        <f t="shared" si="49"/>
        <v>145363641</v>
      </c>
      <c r="AH88" s="112">
        <f t="shared" si="49"/>
        <v>80.3</v>
      </c>
      <c r="AI88" s="112">
        <f t="shared" si="49"/>
        <v>18152575.613999996</v>
      </c>
      <c r="AJ88" s="112">
        <f t="shared" si="49"/>
        <v>152292122</v>
      </c>
    </row>
    <row r="89" spans="1:36" x14ac:dyDescent="0.25">
      <c r="A89" s="3"/>
      <c r="B89" s="17"/>
      <c r="C89" s="17"/>
      <c r="D89" s="17"/>
      <c r="E89" s="17"/>
      <c r="F89" s="50"/>
      <c r="G89" s="73"/>
      <c r="H89" s="76"/>
      <c r="I89" s="28" t="s">
        <v>536</v>
      </c>
      <c r="J89" s="11">
        <f>AVERAGE(J81:J87)</f>
        <v>34.371428571428574</v>
      </c>
      <c r="K89" s="5"/>
      <c r="L89" s="5"/>
      <c r="M89" s="11">
        <f>AVERAGE(M81:M87)</f>
        <v>19.842857142857138</v>
      </c>
      <c r="N89" s="5"/>
      <c r="O89" s="5"/>
      <c r="P89" s="11">
        <f>AVERAGE(P81:P87)</f>
        <v>48.01428571428572</v>
      </c>
      <c r="Q89" s="5"/>
      <c r="R89" s="5"/>
      <c r="S89" s="11">
        <f>AVERAGE(S81:S87)</f>
        <v>11.185714285714285</v>
      </c>
      <c r="T89" s="5"/>
      <c r="U89" s="5"/>
      <c r="V89" s="11">
        <f>AVERAGE(V81:V87)</f>
        <v>2.3000000000000003</v>
      </c>
      <c r="W89" s="5"/>
      <c r="X89" s="5"/>
      <c r="Y89" s="11">
        <f>AVERAGE(Y81:Y87)</f>
        <v>19.428571428571427</v>
      </c>
      <c r="Z89" s="20"/>
      <c r="AA89" s="20"/>
      <c r="AB89" s="21">
        <f>AVERAGE(AB81:AB87)</f>
        <v>7.8857142857142861</v>
      </c>
      <c r="AC89" s="20"/>
      <c r="AD89" s="20"/>
      <c r="AE89" s="22">
        <f>AVERAGE(AE81:AE87)</f>
        <v>3.3285714285714287</v>
      </c>
      <c r="AF89" s="10"/>
      <c r="AG89" s="10"/>
      <c r="AH89" s="12">
        <f>AVERAGE(AH81:AH87)</f>
        <v>11.471428571428572</v>
      </c>
      <c r="AI89" s="10"/>
      <c r="AJ89" s="10"/>
    </row>
    <row r="90" spans="1:36" x14ac:dyDescent="0.25">
      <c r="A90" s="3"/>
      <c r="B90" s="17"/>
      <c r="C90" s="17"/>
      <c r="D90" s="17"/>
      <c r="E90" s="17"/>
      <c r="F90" s="50"/>
      <c r="G90" s="73"/>
      <c r="H90" s="76"/>
      <c r="I90" s="28" t="s">
        <v>537</v>
      </c>
      <c r="J90" s="65">
        <f>SUM((K88/L88)*100)</f>
        <v>40.218672880524736</v>
      </c>
      <c r="K90" s="5"/>
      <c r="L90" s="5"/>
      <c r="M90" s="65">
        <f>SUM((N88/O88)*100)</f>
        <v>24.629206535216053</v>
      </c>
      <c r="N90" s="5"/>
      <c r="O90" s="5"/>
      <c r="P90" s="65">
        <f>SUM((Q88/R88)*100)</f>
        <v>51.336537068542519</v>
      </c>
      <c r="Q90" s="5"/>
      <c r="R90" s="5"/>
      <c r="S90" s="65">
        <f>SUM((T88/U88)*100)</f>
        <v>12.803767743949242</v>
      </c>
      <c r="T90" s="5"/>
      <c r="U90" s="5"/>
      <c r="V90" s="65">
        <f>SUM((W95/X88)*100)</f>
        <v>0.27612227324438027</v>
      </c>
      <c r="W90" s="5"/>
      <c r="X90" s="5"/>
      <c r="Y90" s="65">
        <f>SUM((Z88/AA88)*100)</f>
        <v>18.395576345045608</v>
      </c>
      <c r="Z90" s="20"/>
      <c r="AA90" s="20"/>
      <c r="AB90" s="79">
        <f>SUM((AC88/AD88)*100)</f>
        <v>9.6119006024418887</v>
      </c>
      <c r="AC90" s="20"/>
      <c r="AD90" s="20"/>
      <c r="AE90" s="78">
        <f>SUM((AF88/AG88)*100)</f>
        <v>5.8644039798095031</v>
      </c>
      <c r="AF90" s="10"/>
      <c r="AG90" s="10"/>
      <c r="AH90" s="77">
        <f>SUM((AI88/AJ88)*100)</f>
        <v>11.919576256216324</v>
      </c>
      <c r="AI90" s="10"/>
      <c r="AJ90" s="10"/>
    </row>
    <row r="91" spans="1:36" x14ac:dyDescent="0.25">
      <c r="A91" s="4" t="s">
        <v>93</v>
      </c>
      <c r="B91" s="19"/>
      <c r="C91" s="19"/>
      <c r="D91" s="19"/>
      <c r="E91" s="19"/>
      <c r="F91" s="40"/>
      <c r="G91" s="71"/>
      <c r="H91" s="74"/>
      <c r="I91" s="5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23"/>
      <c r="AA91" s="23"/>
      <c r="AB91" s="23"/>
      <c r="AC91" s="23"/>
      <c r="AD91" s="23"/>
      <c r="AE91" s="24"/>
      <c r="AF91" s="25"/>
      <c r="AG91" s="25"/>
      <c r="AH91" s="26"/>
      <c r="AI91" s="26"/>
      <c r="AJ91" s="25"/>
    </row>
    <row r="92" spans="1:36" x14ac:dyDescent="0.25">
      <c r="A92" s="3" t="s">
        <v>56</v>
      </c>
      <c r="B92" s="17">
        <v>111</v>
      </c>
      <c r="C92" s="17" t="s">
        <v>329</v>
      </c>
      <c r="D92" s="17" t="s">
        <v>330</v>
      </c>
      <c r="E92" s="17"/>
      <c r="F92" s="68">
        <v>2329783</v>
      </c>
      <c r="G92" s="67">
        <v>1155107</v>
      </c>
      <c r="H92" s="69">
        <v>1174676</v>
      </c>
      <c r="I92" s="31"/>
      <c r="J92" s="5">
        <v>28.8</v>
      </c>
      <c r="K92" s="5">
        <f>SUM((J92*L92)/100)</f>
        <v>670977.50399999996</v>
      </c>
      <c r="L92" s="68">
        <v>2329783</v>
      </c>
      <c r="M92" s="5">
        <v>2.9</v>
      </c>
      <c r="N92" s="5">
        <f>SUM((M92*O92)/100)</f>
        <v>34065.603999999999</v>
      </c>
      <c r="O92" s="69">
        <v>1174676</v>
      </c>
      <c r="P92" s="5">
        <v>40.799999999999997</v>
      </c>
      <c r="Q92" s="5">
        <f>SUM((P92*R92)/100)</f>
        <v>471283.65599999996</v>
      </c>
      <c r="R92" s="67">
        <v>1155107</v>
      </c>
      <c r="S92" s="5">
        <v>6.4</v>
      </c>
      <c r="T92" s="5">
        <f>SUM((S92*U92)/100)</f>
        <v>149106.11200000002</v>
      </c>
      <c r="U92" s="68">
        <v>2329783</v>
      </c>
      <c r="V92" s="5">
        <v>0</v>
      </c>
      <c r="W92" s="5">
        <f>SUM((V92*X92)/100)</f>
        <v>0</v>
      </c>
      <c r="X92" s="69">
        <v>1174676</v>
      </c>
      <c r="Y92" s="5">
        <v>9.1999999999999993</v>
      </c>
      <c r="Z92" s="5">
        <f>SUM((Y92*AA92)/100)</f>
        <v>106269.84399999998</v>
      </c>
      <c r="AA92" s="67">
        <v>1155107</v>
      </c>
      <c r="AB92" s="5">
        <v>3.6</v>
      </c>
      <c r="AC92" s="5">
        <f>SUM((AB92*AD92)/100)</f>
        <v>83872.187999999995</v>
      </c>
      <c r="AD92" s="68">
        <v>2329783</v>
      </c>
      <c r="AE92" s="5">
        <v>0</v>
      </c>
      <c r="AF92" s="5">
        <f>SUM((AE92*AG92)/100)</f>
        <v>0</v>
      </c>
      <c r="AG92" s="69">
        <v>1174676</v>
      </c>
      <c r="AH92" s="5">
        <v>5.3</v>
      </c>
      <c r="AI92" s="5">
        <f>SUM((AH92*AJ92)/100)</f>
        <v>61220.670999999995</v>
      </c>
      <c r="AJ92" s="67">
        <v>1155107</v>
      </c>
    </row>
    <row r="93" spans="1:36" x14ac:dyDescent="0.25">
      <c r="A93" s="3" t="s">
        <v>94</v>
      </c>
      <c r="B93" s="17">
        <v>741</v>
      </c>
      <c r="C93" s="17" t="s">
        <v>331</v>
      </c>
      <c r="D93" s="17" t="s">
        <v>332</v>
      </c>
      <c r="E93" s="17">
        <v>15</v>
      </c>
      <c r="F93" s="68">
        <v>7544918</v>
      </c>
      <c r="G93" s="67">
        <v>3963242</v>
      </c>
      <c r="H93" s="69">
        <v>3581676</v>
      </c>
      <c r="I93" s="31"/>
      <c r="J93" s="5">
        <v>46.1</v>
      </c>
      <c r="K93" s="5">
        <f>SUM((J93*L93)/100)</f>
        <v>3478207.1980000003</v>
      </c>
      <c r="L93" s="68">
        <v>7544918</v>
      </c>
      <c r="M93" s="5">
        <v>23.2</v>
      </c>
      <c r="N93" s="5">
        <f>SUM((M93*O93)/100)</f>
        <v>830948.83200000005</v>
      </c>
      <c r="O93" s="69">
        <v>3581676</v>
      </c>
      <c r="P93" s="5">
        <v>57.5</v>
      </c>
      <c r="Q93" s="5">
        <f>SUM((P93*R93)/100)</f>
        <v>2278864.15</v>
      </c>
      <c r="R93" s="67">
        <v>3963242</v>
      </c>
      <c r="S93" s="5">
        <v>18.2</v>
      </c>
      <c r="T93" s="5">
        <f>SUM((S93*U93)/100)</f>
        <v>1373175.0759999999</v>
      </c>
      <c r="U93" s="68">
        <v>7544918</v>
      </c>
      <c r="V93" s="5">
        <v>5.3</v>
      </c>
      <c r="W93" s="5">
        <f>SUM((V93*X93)/100)</f>
        <v>189828.82800000001</v>
      </c>
      <c r="X93" s="69">
        <v>3581676</v>
      </c>
      <c r="Y93" s="5">
        <v>24.4</v>
      </c>
      <c r="Z93" s="5">
        <f>SUM((Y93*AA93)/100)</f>
        <v>967031.04799999995</v>
      </c>
      <c r="AA93" s="67">
        <v>3963242</v>
      </c>
      <c r="AB93" s="5">
        <v>4.9000000000000004</v>
      </c>
      <c r="AC93" s="5">
        <f>SUM((AB93*AD93)/100)</f>
        <v>369700.98200000002</v>
      </c>
      <c r="AD93" s="68">
        <v>7544918</v>
      </c>
      <c r="AE93" s="5">
        <v>1</v>
      </c>
      <c r="AF93" s="5">
        <f>SUM((AE93*AG93)/100)</f>
        <v>35816.76</v>
      </c>
      <c r="AG93" s="69">
        <v>3581676</v>
      </c>
      <c r="AH93" s="5">
        <v>6.9</v>
      </c>
      <c r="AI93" s="5">
        <f>SUM((AH93*AJ93)/100)</f>
        <v>273463.69800000003</v>
      </c>
      <c r="AJ93" s="67">
        <v>3963242</v>
      </c>
    </row>
    <row r="94" spans="1:36" x14ac:dyDescent="0.25">
      <c r="A94" s="45" t="s">
        <v>95</v>
      </c>
      <c r="B94" s="46">
        <v>1423</v>
      </c>
      <c r="C94" s="46" t="s">
        <v>333</v>
      </c>
      <c r="D94" s="46" t="s">
        <v>334</v>
      </c>
      <c r="E94" s="46">
        <v>5</v>
      </c>
      <c r="F94" s="115">
        <v>16605281</v>
      </c>
      <c r="G94" s="116">
        <v>8468644</v>
      </c>
      <c r="H94" s="117">
        <v>8136637</v>
      </c>
      <c r="I94" s="36"/>
      <c r="J94" s="27">
        <v>37</v>
      </c>
      <c r="K94" s="27">
        <f>SUM((J94*L94)/100)</f>
        <v>6143953.9699999997</v>
      </c>
      <c r="L94" s="115">
        <v>16605281</v>
      </c>
      <c r="M94" s="27">
        <v>19.600000000000001</v>
      </c>
      <c r="N94" s="27">
        <f>SUM((M94*O94)/100)</f>
        <v>1594780.8520000002</v>
      </c>
      <c r="O94" s="117">
        <v>8136637</v>
      </c>
      <c r="P94" s="27">
        <v>57.1</v>
      </c>
      <c r="Q94" s="27">
        <f>SUM((P94*R94)/100)</f>
        <v>4835595.7240000004</v>
      </c>
      <c r="R94" s="116">
        <v>8468644</v>
      </c>
      <c r="S94" s="27">
        <v>11.2</v>
      </c>
      <c r="T94" s="27">
        <f>SUM((S94*U94)/100)</f>
        <v>1859791.4719999998</v>
      </c>
      <c r="U94" s="115">
        <v>16605281</v>
      </c>
      <c r="V94" s="27">
        <v>2.6</v>
      </c>
      <c r="W94" s="27">
        <f>SUM((V94*X94)/100)</f>
        <v>211552.56200000001</v>
      </c>
      <c r="X94" s="117">
        <v>8136637</v>
      </c>
      <c r="Y94" s="27">
        <v>20.8</v>
      </c>
      <c r="Z94" s="27">
        <f>SUM((Y94*AA94)/100)</f>
        <v>1761477.9520000003</v>
      </c>
      <c r="AA94" s="116">
        <v>8468644</v>
      </c>
      <c r="AB94" s="27">
        <v>3.3</v>
      </c>
      <c r="AC94" s="27">
        <f>SUM((AB94*AD94)/100)</f>
        <v>547974.27299999993</v>
      </c>
      <c r="AD94" s="115">
        <v>16605281</v>
      </c>
      <c r="AE94" s="27">
        <v>1.7</v>
      </c>
      <c r="AF94" s="27">
        <f>SUM((AE94*AG94)/100)</f>
        <v>138322.829</v>
      </c>
      <c r="AG94" s="117">
        <v>8136637</v>
      </c>
      <c r="AH94" s="27">
        <v>5</v>
      </c>
      <c r="AI94" s="27">
        <f>SUM((AH94*AJ94)/100)</f>
        <v>423432.2</v>
      </c>
      <c r="AJ94" s="116">
        <v>8468644</v>
      </c>
    </row>
    <row r="95" spans="1:36" s="106" customFormat="1" x14ac:dyDescent="0.25">
      <c r="A95" s="118"/>
      <c r="B95" s="105"/>
      <c r="C95" s="105"/>
      <c r="D95" s="105"/>
      <c r="E95" s="105"/>
      <c r="F95" s="105"/>
      <c r="G95" s="105"/>
      <c r="H95" s="105"/>
      <c r="I95" s="119" t="s">
        <v>0</v>
      </c>
      <c r="J95" s="105">
        <f t="shared" ref="J95:AJ95" si="50">SUM(J92:J94)</f>
        <v>111.9</v>
      </c>
      <c r="K95" s="105">
        <f t="shared" si="50"/>
        <v>10293138.672</v>
      </c>
      <c r="L95" s="105">
        <f t="shared" si="50"/>
        <v>26479982</v>
      </c>
      <c r="M95" s="105">
        <f t="shared" si="50"/>
        <v>45.7</v>
      </c>
      <c r="N95" s="105">
        <f t="shared" si="50"/>
        <v>2459795.2880000002</v>
      </c>
      <c r="O95" s="105">
        <f t="shared" si="50"/>
        <v>12892989</v>
      </c>
      <c r="P95" s="105">
        <f t="shared" si="50"/>
        <v>155.4</v>
      </c>
      <c r="Q95" s="105">
        <f t="shared" si="50"/>
        <v>7585743.5300000003</v>
      </c>
      <c r="R95" s="105">
        <f t="shared" si="50"/>
        <v>13586993</v>
      </c>
      <c r="S95" s="105">
        <f t="shared" si="50"/>
        <v>35.799999999999997</v>
      </c>
      <c r="T95" s="105">
        <f t="shared" si="50"/>
        <v>3382072.6599999997</v>
      </c>
      <c r="U95" s="105">
        <f t="shared" si="50"/>
        <v>26479982</v>
      </c>
      <c r="V95" s="105">
        <f t="shared" si="50"/>
        <v>7.9</v>
      </c>
      <c r="W95" s="105">
        <f t="shared" si="50"/>
        <v>401381.39</v>
      </c>
      <c r="X95" s="105">
        <f t="shared" si="50"/>
        <v>12892989</v>
      </c>
      <c r="Y95" s="105">
        <f t="shared" si="50"/>
        <v>54.399999999999991</v>
      </c>
      <c r="Z95" s="105">
        <f t="shared" si="50"/>
        <v>2834778.8440000005</v>
      </c>
      <c r="AA95" s="105">
        <f t="shared" si="50"/>
        <v>13586993</v>
      </c>
      <c r="AB95" s="105">
        <f t="shared" si="50"/>
        <v>11.8</v>
      </c>
      <c r="AC95" s="105">
        <f t="shared" si="50"/>
        <v>1001547.443</v>
      </c>
      <c r="AD95" s="105">
        <f t="shared" si="50"/>
        <v>26479982</v>
      </c>
      <c r="AE95" s="105">
        <f t="shared" si="50"/>
        <v>2.7</v>
      </c>
      <c r="AF95" s="105">
        <f t="shared" si="50"/>
        <v>174139.58900000001</v>
      </c>
      <c r="AG95" s="105">
        <f t="shared" si="50"/>
        <v>12892989</v>
      </c>
      <c r="AH95" s="105">
        <f t="shared" si="50"/>
        <v>17.2</v>
      </c>
      <c r="AI95" s="105">
        <f t="shared" si="50"/>
        <v>758116.56900000002</v>
      </c>
      <c r="AJ95" s="105">
        <f t="shared" si="50"/>
        <v>13586993</v>
      </c>
    </row>
    <row r="96" spans="1:36" x14ac:dyDescent="0.25">
      <c r="A96" s="2"/>
      <c r="B96" s="5"/>
      <c r="C96" s="5"/>
      <c r="D96" s="5"/>
      <c r="E96" s="5"/>
      <c r="F96" s="5"/>
      <c r="G96" s="5"/>
      <c r="H96" s="5"/>
      <c r="I96" s="120" t="s">
        <v>536</v>
      </c>
      <c r="J96" s="11">
        <f>AVERAGE(J92:J94)</f>
        <v>37.300000000000004</v>
      </c>
      <c r="K96" s="5"/>
      <c r="L96" s="5"/>
      <c r="M96" s="11">
        <f>AVERAGE(M92:M94)</f>
        <v>15.233333333333334</v>
      </c>
      <c r="N96" s="5"/>
      <c r="O96" s="5"/>
      <c r="P96" s="11">
        <f>AVERAGE(P92:P94)</f>
        <v>51.800000000000004</v>
      </c>
      <c r="Q96" s="5"/>
      <c r="R96" s="5"/>
      <c r="S96" s="11">
        <f>AVERAGE(S92:S94)</f>
        <v>11.933333333333332</v>
      </c>
      <c r="T96" s="5"/>
      <c r="U96" s="5"/>
      <c r="V96" s="11">
        <f>AVERAGE(V92:V94)</f>
        <v>2.6333333333333333</v>
      </c>
      <c r="W96" s="5"/>
      <c r="X96" s="5"/>
      <c r="Y96" s="11">
        <f>AVERAGE(Y92:Y94)</f>
        <v>18.133333333333329</v>
      </c>
      <c r="Z96" s="5"/>
      <c r="AA96" s="5"/>
      <c r="AB96" s="11">
        <f>AVERAGE(AB92:AB94)</f>
        <v>3.9333333333333336</v>
      </c>
      <c r="AC96" s="5"/>
      <c r="AD96" s="5"/>
      <c r="AE96" s="11">
        <f>AVERAGE(AE92:AE94)</f>
        <v>0.9</v>
      </c>
      <c r="AF96" s="5"/>
      <c r="AG96" s="5"/>
      <c r="AH96" s="11">
        <f>AVERAGE(AH92:AH94)</f>
        <v>5.7333333333333334</v>
      </c>
      <c r="AI96" s="5"/>
      <c r="AJ96" s="5"/>
    </row>
    <row r="97" spans="1:36" x14ac:dyDescent="0.25">
      <c r="A97" s="2"/>
      <c r="B97" s="5"/>
      <c r="C97" s="5"/>
      <c r="D97" s="5"/>
      <c r="E97" s="5" t="s">
        <v>574</v>
      </c>
      <c r="F97" s="5"/>
      <c r="G97" s="5"/>
      <c r="H97" s="5"/>
      <c r="I97" s="120" t="s">
        <v>537</v>
      </c>
      <c r="J97" s="65">
        <f>SUM((K95/L95)*100)</f>
        <v>38.871396030405158</v>
      </c>
      <c r="K97" s="5"/>
      <c r="L97" s="5"/>
      <c r="M97" s="65">
        <f>SUM((N95/O95)*100)</f>
        <v>19.078549496939772</v>
      </c>
      <c r="N97" s="5"/>
      <c r="O97" s="5"/>
      <c r="P97" s="65">
        <f>SUM((Q95/R95)*100)</f>
        <v>55.830922485939318</v>
      </c>
      <c r="Q97" s="5"/>
      <c r="R97" s="5"/>
      <c r="S97" s="65">
        <f>SUM((T95/U95)*100)</f>
        <v>12.77218640103305</v>
      </c>
      <c r="T97" s="5"/>
      <c r="U97" s="5"/>
      <c r="V97" s="65">
        <f>SUM((W95/X95)*100)</f>
        <v>3.1131756181596062</v>
      </c>
      <c r="W97" s="5"/>
      <c r="X97" s="5"/>
      <c r="Y97" s="65">
        <f>SUM((Z95/AA95)*100)</f>
        <v>20.863916276397585</v>
      </c>
      <c r="Z97" s="5"/>
      <c r="AA97" s="5"/>
      <c r="AB97" s="65">
        <f>SUM((AC95/AD95)*100)</f>
        <v>3.78228143433028</v>
      </c>
      <c r="AC97" s="5"/>
      <c r="AD97" s="5"/>
      <c r="AE97" s="65">
        <f>SUM((AF95/AG95)*100)</f>
        <v>1.3506533589689715</v>
      </c>
      <c r="AF97" s="5"/>
      <c r="AG97" s="5"/>
      <c r="AH97" s="65">
        <f>SUM((AI95/AJ95)*100)</f>
        <v>5.5797229673997775</v>
      </c>
      <c r="AI97" s="5"/>
      <c r="AJ97" s="5"/>
    </row>
    <row r="98" spans="1:36" x14ac:dyDescent="0.25">
      <c r="A98" s="1"/>
      <c r="B98" s="10"/>
      <c r="C98" s="10"/>
      <c r="D98" s="10"/>
      <c r="E98" s="10"/>
      <c r="F98" s="10"/>
      <c r="G98" s="10"/>
      <c r="H98" s="10"/>
      <c r="I98" s="38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spans="1:36" x14ac:dyDescent="0.25">
      <c r="A99" s="1"/>
      <c r="B99" s="10"/>
      <c r="C99" s="10"/>
      <c r="D99" s="10"/>
      <c r="E99" s="10"/>
      <c r="F99" s="10"/>
      <c r="G99" s="10"/>
      <c r="H99" s="10"/>
      <c r="I99" s="38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spans="1:36" x14ac:dyDescent="0.25">
      <c r="A100" s="1"/>
      <c r="B100" s="10"/>
      <c r="C100" s="10"/>
      <c r="D100" s="10"/>
      <c r="E100" s="10"/>
      <c r="F100" s="10"/>
      <c r="G100" s="10"/>
      <c r="H100" s="10"/>
      <c r="I100" s="38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spans="1:36" x14ac:dyDescent="0.25">
      <c r="A101" s="1"/>
      <c r="B101" s="10"/>
      <c r="C101" s="10"/>
      <c r="D101" s="10"/>
      <c r="E101" s="10"/>
      <c r="F101" s="10"/>
      <c r="G101" s="10"/>
      <c r="H101" s="10"/>
      <c r="I101" s="38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spans="1:36" x14ac:dyDescent="0.25">
      <c r="A102" s="1"/>
      <c r="B102" s="10"/>
      <c r="C102" s="10"/>
      <c r="D102" s="10"/>
      <c r="E102" s="10"/>
      <c r="F102" s="10"/>
      <c r="G102" s="10"/>
      <c r="H102" s="10"/>
      <c r="I102" s="38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spans="1:36" x14ac:dyDescent="0.25">
      <c r="A103" s="1"/>
      <c r="B103" s="10"/>
      <c r="C103" s="10"/>
      <c r="D103" s="10"/>
      <c r="E103" s="10"/>
      <c r="F103" s="10"/>
      <c r="G103" s="10"/>
      <c r="H103" s="10"/>
      <c r="I103" s="38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 spans="1:36" x14ac:dyDescent="0.25">
      <c r="A104" s="1"/>
      <c r="B104" s="10"/>
      <c r="C104" s="10"/>
      <c r="D104" s="10"/>
      <c r="E104" s="10"/>
      <c r="F104" s="10"/>
      <c r="G104" s="10"/>
      <c r="H104" s="10"/>
      <c r="I104" s="38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spans="1:36" x14ac:dyDescent="0.25">
      <c r="A105" s="1"/>
      <c r="B105" s="10"/>
      <c r="C105" s="10"/>
      <c r="D105" s="10"/>
      <c r="E105" s="10"/>
      <c r="F105" s="10"/>
      <c r="G105" s="10"/>
      <c r="H105" s="10"/>
      <c r="I105" s="38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spans="1:36" x14ac:dyDescent="0.25">
      <c r="A106" s="1"/>
      <c r="B106" s="10"/>
      <c r="C106" s="10"/>
      <c r="D106" s="10"/>
      <c r="E106" s="10"/>
      <c r="F106" s="10"/>
      <c r="G106" s="10"/>
      <c r="H106" s="10"/>
      <c r="I106" s="38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spans="1:36" x14ac:dyDescent="0.25">
      <c r="A107" s="1"/>
      <c r="B107" s="10"/>
      <c r="C107" s="10"/>
      <c r="D107" s="10"/>
      <c r="E107" s="10"/>
      <c r="F107" s="10"/>
      <c r="G107" s="10"/>
      <c r="H107" s="10"/>
      <c r="I107" s="38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spans="1:36" x14ac:dyDescent="0.25">
      <c r="A108" s="1"/>
      <c r="B108" s="10"/>
      <c r="C108" s="10"/>
      <c r="D108" s="10"/>
      <c r="E108" s="10"/>
      <c r="F108" s="10"/>
      <c r="G108" s="10"/>
      <c r="H108" s="10"/>
      <c r="I108" s="38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 spans="1:36" x14ac:dyDescent="0.25">
      <c r="A109" s="1"/>
      <c r="B109" s="10"/>
      <c r="C109" s="10"/>
      <c r="D109" s="10"/>
      <c r="E109" s="10"/>
      <c r="F109" s="10"/>
      <c r="G109" s="10"/>
      <c r="H109" s="10"/>
      <c r="I109" s="38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spans="1:36" x14ac:dyDescent="0.25">
      <c r="A110" s="1"/>
      <c r="B110" s="10"/>
      <c r="C110" s="10"/>
      <c r="D110" s="10"/>
      <c r="E110" s="10"/>
      <c r="F110" s="10"/>
      <c r="G110" s="10"/>
      <c r="H110" s="10"/>
      <c r="I110" s="38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 spans="1:36" x14ac:dyDescent="0.25">
      <c r="A111" s="1"/>
      <c r="B111" s="10"/>
      <c r="C111" s="10"/>
      <c r="D111" s="10"/>
      <c r="E111" s="10"/>
      <c r="F111" s="10"/>
      <c r="G111" s="10"/>
      <c r="H111" s="10"/>
      <c r="I111" s="38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 spans="1:36" x14ac:dyDescent="0.25">
      <c r="A112" s="1"/>
      <c r="B112" s="10"/>
      <c r="C112" s="10"/>
      <c r="D112" s="10"/>
      <c r="E112" s="10"/>
      <c r="F112" s="10"/>
      <c r="G112" s="10"/>
      <c r="H112" s="10"/>
      <c r="I112" s="38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 spans="1:36" x14ac:dyDescent="0.25">
      <c r="A113" s="1"/>
      <c r="B113" s="10"/>
      <c r="C113" s="10"/>
      <c r="D113" s="10"/>
      <c r="E113" s="10"/>
      <c r="F113" s="10"/>
      <c r="G113" s="10"/>
      <c r="H113" s="10"/>
      <c r="I113" s="38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 spans="1:36" x14ac:dyDescent="0.25">
      <c r="A114" s="1"/>
      <c r="B114" s="10"/>
      <c r="C114" s="10"/>
      <c r="D114" s="10"/>
      <c r="E114" s="10"/>
      <c r="F114" s="10"/>
      <c r="G114" s="10"/>
      <c r="H114" s="10"/>
      <c r="I114" s="38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 spans="1:36" x14ac:dyDescent="0.25">
      <c r="A115" s="1"/>
      <c r="B115" s="10"/>
      <c r="C115" s="10"/>
      <c r="D115" s="10"/>
      <c r="E115" s="10"/>
      <c r="F115" s="10"/>
      <c r="G115" s="10"/>
      <c r="H115" s="10"/>
      <c r="I115" s="38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 spans="1:36" x14ac:dyDescent="0.25">
      <c r="A116" s="1"/>
      <c r="B116" s="10"/>
      <c r="C116" s="10"/>
      <c r="D116" s="10"/>
      <c r="E116" s="10"/>
      <c r="F116" s="10"/>
      <c r="G116" s="10"/>
      <c r="H116" s="10"/>
      <c r="I116" s="38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 spans="1:36" x14ac:dyDescent="0.25">
      <c r="A117" s="1"/>
      <c r="B117" s="10"/>
      <c r="C117" s="10"/>
      <c r="D117" s="10"/>
      <c r="E117" s="10"/>
      <c r="F117" s="10"/>
      <c r="G117" s="10"/>
      <c r="H117" s="10"/>
      <c r="I117" s="38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 spans="1:36" x14ac:dyDescent="0.25">
      <c r="A118" s="1"/>
      <c r="B118" s="10"/>
      <c r="C118" s="10"/>
      <c r="D118" s="10"/>
      <c r="E118" s="10"/>
      <c r="F118" s="10"/>
      <c r="G118" s="10"/>
      <c r="H118" s="10"/>
      <c r="I118" s="38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 spans="1:36" x14ac:dyDescent="0.25">
      <c r="A119" s="1"/>
      <c r="B119" s="10"/>
      <c r="C119" s="10"/>
      <c r="D119" s="10"/>
      <c r="E119" s="10"/>
      <c r="F119" s="10"/>
      <c r="G119" s="10"/>
      <c r="H119" s="10"/>
      <c r="I119" s="38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 spans="1:36" x14ac:dyDescent="0.25">
      <c r="A120" s="1"/>
      <c r="B120" s="10"/>
      <c r="C120" s="10"/>
      <c r="D120" s="10"/>
      <c r="E120" s="10"/>
      <c r="F120" s="10"/>
      <c r="G120" s="10"/>
      <c r="H120" s="10"/>
      <c r="I120" s="38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 spans="1:36" x14ac:dyDescent="0.25">
      <c r="A121" s="1"/>
      <c r="B121" s="10"/>
      <c r="C121" s="10"/>
      <c r="D121" s="10"/>
      <c r="E121" s="10"/>
      <c r="F121" s="10"/>
      <c r="G121" s="10"/>
      <c r="H121" s="10"/>
      <c r="I121" s="38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 spans="1:36" x14ac:dyDescent="0.25">
      <c r="A122" s="1"/>
      <c r="B122" s="10"/>
      <c r="C122" s="10"/>
      <c r="D122" s="10"/>
      <c r="E122" s="10"/>
      <c r="F122" s="10"/>
      <c r="G122" s="10"/>
      <c r="H122" s="10"/>
      <c r="I122" s="38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 spans="1:36" x14ac:dyDescent="0.25">
      <c r="A123" s="1"/>
      <c r="B123" s="10"/>
      <c r="C123" s="10"/>
      <c r="D123" s="10"/>
      <c r="E123" s="10"/>
      <c r="F123" s="10"/>
      <c r="G123" s="10"/>
      <c r="H123" s="10"/>
      <c r="I123" s="38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 spans="1:36" x14ac:dyDescent="0.25">
      <c r="A124" s="1"/>
      <c r="B124" s="10"/>
      <c r="C124" s="10"/>
      <c r="D124" s="10"/>
      <c r="E124" s="10"/>
      <c r="F124" s="10"/>
      <c r="G124" s="10"/>
      <c r="H124" s="10"/>
      <c r="I124" s="38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 spans="1:36" x14ac:dyDescent="0.25">
      <c r="A125" s="1"/>
      <c r="B125" s="10"/>
      <c r="C125" s="10"/>
      <c r="D125" s="10"/>
      <c r="E125" s="10"/>
      <c r="F125" s="10"/>
      <c r="G125" s="10"/>
      <c r="H125" s="10"/>
      <c r="I125" s="38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 spans="1:36" x14ac:dyDescent="0.25">
      <c r="A126" s="1"/>
      <c r="B126" s="10"/>
      <c r="C126" s="10"/>
      <c r="D126" s="10"/>
      <c r="E126" s="10"/>
      <c r="F126" s="10"/>
      <c r="G126" s="10"/>
      <c r="H126" s="10"/>
      <c r="I126" s="38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 spans="1:36" x14ac:dyDescent="0.25">
      <c r="A127" s="1"/>
      <c r="B127" s="10"/>
      <c r="C127" s="10"/>
      <c r="D127" s="10"/>
      <c r="E127" s="10"/>
      <c r="F127" s="10"/>
      <c r="G127" s="10"/>
      <c r="H127" s="10"/>
      <c r="I127" s="38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 spans="1:36" x14ac:dyDescent="0.25">
      <c r="A128" s="1"/>
      <c r="B128" s="10"/>
      <c r="C128" s="10"/>
      <c r="D128" s="10"/>
      <c r="E128" s="10"/>
      <c r="F128" s="10"/>
      <c r="G128" s="10"/>
      <c r="H128" s="10"/>
      <c r="I128" s="38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 spans="1:36" x14ac:dyDescent="0.25">
      <c r="A129" s="1"/>
      <c r="B129" s="10"/>
      <c r="C129" s="10"/>
      <c r="D129" s="10"/>
      <c r="E129" s="10"/>
      <c r="F129" s="10"/>
      <c r="G129" s="10"/>
      <c r="H129" s="10"/>
      <c r="I129" s="38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spans="1:36" x14ac:dyDescent="0.25">
      <c r="A130" s="1"/>
      <c r="B130" s="10"/>
      <c r="C130" s="10"/>
      <c r="D130" s="10"/>
      <c r="E130" s="10"/>
      <c r="F130" s="10"/>
      <c r="G130" s="10"/>
      <c r="H130" s="10"/>
      <c r="I130" s="38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spans="1:36" x14ac:dyDescent="0.25">
      <c r="A131" s="1"/>
      <c r="B131" s="10"/>
      <c r="C131" s="10"/>
      <c r="D131" s="10"/>
      <c r="E131" s="10"/>
      <c r="F131" s="10"/>
      <c r="G131" s="10"/>
      <c r="H131" s="10"/>
      <c r="I131" s="38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 spans="1:36" x14ac:dyDescent="0.25">
      <c r="A132" s="1"/>
      <c r="B132" s="10"/>
      <c r="C132" s="10"/>
      <c r="D132" s="10"/>
      <c r="E132" s="10"/>
      <c r="F132" s="10"/>
      <c r="G132" s="10"/>
      <c r="H132" s="10"/>
      <c r="I132" s="38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spans="1:36" x14ac:dyDescent="0.25">
      <c r="A133" s="1"/>
      <c r="B133" s="10"/>
      <c r="C133" s="10"/>
      <c r="D133" s="10"/>
      <c r="E133" s="10"/>
      <c r="F133" s="10"/>
      <c r="G133" s="10"/>
      <c r="H133" s="10"/>
      <c r="I133" s="38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 spans="1:36" x14ac:dyDescent="0.25">
      <c r="A134" s="1"/>
      <c r="B134" s="10"/>
      <c r="C134" s="10"/>
      <c r="D134" s="10"/>
      <c r="E134" s="10"/>
      <c r="F134" s="10"/>
      <c r="G134" s="10"/>
      <c r="H134" s="10"/>
      <c r="I134" s="38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 spans="1:36" x14ac:dyDescent="0.25">
      <c r="A135" s="1"/>
      <c r="B135" s="10"/>
      <c r="C135" s="10"/>
      <c r="D135" s="10"/>
      <c r="E135" s="10"/>
      <c r="F135" s="10"/>
      <c r="G135" s="10"/>
      <c r="H135" s="10"/>
      <c r="I135" s="38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 spans="1:36" x14ac:dyDescent="0.25">
      <c r="A136" s="1"/>
      <c r="B136" s="10"/>
      <c r="C136" s="10"/>
      <c r="D136" s="10"/>
      <c r="E136" s="10"/>
      <c r="F136" s="10"/>
      <c r="G136" s="10"/>
      <c r="H136" s="10"/>
      <c r="I136" s="38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spans="1:36" x14ac:dyDescent="0.25">
      <c r="A137" s="1"/>
      <c r="B137" s="10"/>
      <c r="C137" s="10"/>
      <c r="D137" s="10"/>
      <c r="E137" s="10"/>
      <c r="F137" s="10"/>
      <c r="G137" s="10"/>
      <c r="H137" s="10"/>
      <c r="I137" s="38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spans="1:36" x14ac:dyDescent="0.25">
      <c r="A138" s="1"/>
      <c r="B138" s="10"/>
      <c r="C138" s="10"/>
      <c r="D138" s="10"/>
      <c r="E138" s="10"/>
      <c r="F138" s="10"/>
      <c r="G138" s="10"/>
      <c r="H138" s="10"/>
      <c r="I138" s="38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spans="1:36" x14ac:dyDescent="0.25">
      <c r="A139" s="1"/>
      <c r="B139" s="10"/>
      <c r="C139" s="10"/>
      <c r="D139" s="10"/>
      <c r="E139" s="10"/>
      <c r="F139" s="10"/>
      <c r="G139" s="10"/>
      <c r="H139" s="10"/>
      <c r="I139" s="38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 spans="1:36" x14ac:dyDescent="0.25">
      <c r="A140" s="1"/>
      <c r="B140" s="10"/>
      <c r="C140" s="10"/>
      <c r="D140" s="10"/>
      <c r="E140" s="10"/>
      <c r="F140" s="10"/>
      <c r="G140" s="10"/>
      <c r="H140" s="10"/>
      <c r="I140" s="38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spans="1:36" x14ac:dyDescent="0.25">
      <c r="A141" s="1"/>
      <c r="B141" s="10"/>
      <c r="C141" s="10"/>
      <c r="D141" s="10"/>
      <c r="E141" s="10"/>
      <c r="F141" s="10"/>
      <c r="G141" s="10"/>
      <c r="H141" s="10"/>
      <c r="I141" s="38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spans="1:36" x14ac:dyDescent="0.25">
      <c r="A142" s="1"/>
      <c r="B142" s="10"/>
      <c r="C142" s="10"/>
      <c r="D142" s="10"/>
      <c r="E142" s="10"/>
      <c r="F142" s="10"/>
      <c r="G142" s="10"/>
      <c r="H142" s="10"/>
      <c r="I142" s="38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spans="1:36" x14ac:dyDescent="0.25">
      <c r="A143" s="1"/>
      <c r="B143" s="10"/>
      <c r="C143" s="10"/>
      <c r="D143" s="10"/>
      <c r="E143" s="10"/>
      <c r="F143" s="10"/>
      <c r="G143" s="10"/>
      <c r="H143" s="10"/>
      <c r="I143" s="38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 spans="1:36" x14ac:dyDescent="0.25">
      <c r="A144" s="1"/>
      <c r="B144" s="10"/>
      <c r="C144" s="10"/>
      <c r="D144" s="10"/>
      <c r="E144" s="10"/>
      <c r="F144" s="10"/>
      <c r="G144" s="10"/>
      <c r="H144" s="10"/>
      <c r="I144" s="38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 spans="1:36" x14ac:dyDescent="0.25">
      <c r="A145" s="1"/>
      <c r="B145" s="10"/>
      <c r="C145" s="10"/>
      <c r="D145" s="10"/>
      <c r="E145" s="10"/>
      <c r="F145" s="10"/>
      <c r="G145" s="10"/>
      <c r="H145" s="10"/>
      <c r="I145" s="38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 spans="1:36" x14ac:dyDescent="0.25">
      <c r="A146" s="1"/>
      <c r="B146" s="10"/>
      <c r="C146" s="10"/>
      <c r="D146" s="10"/>
      <c r="E146" s="10"/>
      <c r="F146" s="10"/>
      <c r="G146" s="10"/>
      <c r="H146" s="10"/>
      <c r="I146" s="38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 spans="1:36" x14ac:dyDescent="0.25">
      <c r="A147" s="1"/>
      <c r="B147" s="10"/>
      <c r="C147" s="10"/>
      <c r="D147" s="10"/>
      <c r="E147" s="10"/>
      <c r="F147" s="10"/>
      <c r="G147" s="10"/>
      <c r="H147" s="10"/>
      <c r="I147" s="38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</row>
    <row r="148" spans="1:36" x14ac:dyDescent="0.25">
      <c r="A148" s="1"/>
      <c r="B148" s="10"/>
      <c r="C148" s="10"/>
      <c r="D148" s="10"/>
      <c r="E148" s="10"/>
      <c r="F148" s="10"/>
      <c r="G148" s="10"/>
      <c r="H148" s="10"/>
      <c r="I148" s="38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 spans="1:36" x14ac:dyDescent="0.25">
      <c r="A149" s="1"/>
      <c r="B149" s="10"/>
      <c r="C149" s="10"/>
      <c r="D149" s="10"/>
      <c r="E149" s="10"/>
      <c r="F149" s="10"/>
      <c r="G149" s="10"/>
      <c r="H149" s="10"/>
      <c r="I149" s="38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</row>
    <row r="150" spans="1:36" x14ac:dyDescent="0.25">
      <c r="A150" s="1"/>
      <c r="B150" s="10"/>
      <c r="C150" s="10"/>
      <c r="D150" s="10"/>
      <c r="E150" s="10"/>
      <c r="F150" s="10"/>
      <c r="G150" s="10"/>
      <c r="H150" s="10"/>
      <c r="I150" s="38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</row>
    <row r="151" spans="1:36" x14ac:dyDescent="0.25">
      <c r="A151" s="1"/>
      <c r="B151" s="10"/>
      <c r="C151" s="10"/>
      <c r="D151" s="10"/>
      <c r="E151" s="10"/>
      <c r="F151" s="10"/>
      <c r="G151" s="10"/>
      <c r="H151" s="10"/>
      <c r="I151" s="38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</row>
    <row r="152" spans="1:36" x14ac:dyDescent="0.25"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</row>
    <row r="153" spans="1:36" x14ac:dyDescent="0.25"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</row>
    <row r="154" spans="1:36" x14ac:dyDescent="0.25"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</row>
    <row r="155" spans="1:36" x14ac:dyDescent="0.25"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</row>
    <row r="156" spans="1:36" x14ac:dyDescent="0.25"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</row>
    <row r="157" spans="1:36" x14ac:dyDescent="0.25"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</row>
    <row r="158" spans="1:36" x14ac:dyDescent="0.25"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spans="1:36" x14ac:dyDescent="0.25"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</row>
    <row r="160" spans="1:36" x14ac:dyDescent="0.25"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</row>
    <row r="161" spans="10:36" x14ac:dyDescent="0.25"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</row>
    <row r="162" spans="10:36" x14ac:dyDescent="0.25"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</row>
    <row r="163" spans="10:36" x14ac:dyDescent="0.25"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</row>
    <row r="164" spans="10:36" x14ac:dyDescent="0.25"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</row>
    <row r="165" spans="10:36" x14ac:dyDescent="0.25"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</row>
    <row r="166" spans="10:36" x14ac:dyDescent="0.25"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</row>
    <row r="167" spans="10:36" x14ac:dyDescent="0.25"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</row>
    <row r="168" spans="10:36" x14ac:dyDescent="0.25"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</row>
    <row r="169" spans="10:36" x14ac:dyDescent="0.25"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</row>
    <row r="170" spans="10:36" x14ac:dyDescent="0.25"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</row>
    <row r="171" spans="10:36" x14ac:dyDescent="0.25"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</row>
    <row r="172" spans="10:36" x14ac:dyDescent="0.25"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</row>
    <row r="173" spans="10:36" x14ac:dyDescent="0.25"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</row>
    <row r="174" spans="10:36" x14ac:dyDescent="0.25"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</row>
    <row r="175" spans="10:36" x14ac:dyDescent="0.25"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</row>
    <row r="176" spans="10:36" x14ac:dyDescent="0.25"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</row>
    <row r="177" spans="10:36" x14ac:dyDescent="0.25"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</row>
    <row r="178" spans="10:36" x14ac:dyDescent="0.25"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</row>
    <row r="179" spans="10:36" x14ac:dyDescent="0.25"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</row>
    <row r="180" spans="10:36" x14ac:dyDescent="0.25"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</row>
    <row r="181" spans="10:36" x14ac:dyDescent="0.25"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</row>
    <row r="182" spans="10:36" x14ac:dyDescent="0.25"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</row>
    <row r="183" spans="10:36" x14ac:dyDescent="0.25"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</row>
    <row r="184" spans="10:36" x14ac:dyDescent="0.25"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</row>
    <row r="185" spans="10:36" x14ac:dyDescent="0.25"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</row>
    <row r="186" spans="10:36" x14ac:dyDescent="0.25"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</row>
    <row r="187" spans="10:36" x14ac:dyDescent="0.25"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</row>
  </sheetData>
  <mergeCells count="14">
    <mergeCell ref="Y2:AA2"/>
    <mergeCell ref="AB2:AD2"/>
    <mergeCell ref="AE2:AG2"/>
    <mergeCell ref="AH2:AJ2"/>
    <mergeCell ref="F1:H1"/>
    <mergeCell ref="J1:R1"/>
    <mergeCell ref="S1:AA1"/>
    <mergeCell ref="AB1:AJ1"/>
    <mergeCell ref="V2:X2"/>
    <mergeCell ref="B2:E2"/>
    <mergeCell ref="J2:L2"/>
    <mergeCell ref="M2:O2"/>
    <mergeCell ref="P2:R2"/>
    <mergeCell ref="S2:U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4"/>
  <sheetViews>
    <sheetView topLeftCell="A67" zoomScaleNormal="100" workbookViewId="0">
      <selection activeCell="A59" sqref="A59"/>
    </sheetView>
  </sheetViews>
  <sheetFormatPr defaultRowHeight="15" x14ac:dyDescent="0.25"/>
  <cols>
    <col min="1" max="1" width="30.42578125" style="6" customWidth="1"/>
    <col min="2" max="2" width="7.5703125" style="8" customWidth="1"/>
    <col min="3" max="3" width="9.85546875" style="8" customWidth="1"/>
    <col min="4" max="4" width="10.42578125" style="8" customWidth="1"/>
    <col min="5" max="5" width="7.42578125" style="8" customWidth="1"/>
    <col min="6" max="6" width="9.28515625" style="8" customWidth="1"/>
    <col min="7" max="7" width="9.85546875" style="8" customWidth="1"/>
    <col min="8" max="8" width="9.42578125" style="8" customWidth="1"/>
    <col min="9" max="9" width="19.7109375" style="32" bestFit="1" customWidth="1"/>
    <col min="10" max="10" width="9.85546875" style="8" hidden="1" customWidth="1"/>
    <col min="11" max="11" width="12.28515625" style="8" hidden="1" customWidth="1"/>
    <col min="12" max="12" width="12.140625" style="8" hidden="1" customWidth="1"/>
    <col min="13" max="13" width="10.28515625" style="8" hidden="1" customWidth="1"/>
    <col min="14" max="14" width="12.5703125" style="8" hidden="1" customWidth="1"/>
    <col min="15" max="15" width="12.28515625" style="8" hidden="1" customWidth="1"/>
    <col min="16" max="16" width="9.5703125" style="8" hidden="1" customWidth="1"/>
    <col min="17" max="17" width="11.42578125" style="8" hidden="1" customWidth="1"/>
    <col min="18" max="18" width="12.42578125" style="8" customWidth="1"/>
    <col min="19" max="19" width="9.85546875" style="8" customWidth="1"/>
    <col min="20" max="20" width="11.42578125" style="8" customWidth="1"/>
    <col min="21" max="21" width="14.28515625" style="8" customWidth="1"/>
    <col min="22" max="22" width="9.28515625" style="8" customWidth="1"/>
    <col min="23" max="23" width="12.140625" style="8" customWidth="1"/>
    <col min="24" max="24" width="12.5703125" style="8" customWidth="1"/>
    <col min="25" max="25" width="9.7109375" style="8" customWidth="1"/>
    <col min="26" max="26" width="10.7109375" style="8" customWidth="1"/>
    <col min="27" max="27" width="13.7109375" style="8" customWidth="1"/>
    <col min="28" max="28" width="9.5703125" style="8" customWidth="1"/>
    <col min="29" max="29" width="11.85546875" style="8" customWidth="1"/>
    <col min="30" max="30" width="13.42578125" style="8" customWidth="1"/>
    <col min="31" max="31" width="9.28515625" style="8" customWidth="1"/>
    <col min="32" max="32" width="11.5703125" style="8" customWidth="1"/>
    <col min="33" max="33" width="13.42578125" style="8" customWidth="1"/>
    <col min="34" max="34" width="8.140625" style="8" customWidth="1"/>
    <col min="35" max="35" width="12.42578125" style="8" customWidth="1"/>
    <col min="36" max="36" width="12.85546875" style="8" customWidth="1"/>
    <col min="37" max="16384" width="9.140625" style="6"/>
  </cols>
  <sheetData>
    <row r="1" spans="1:36" x14ac:dyDescent="0.25">
      <c r="F1" s="144" t="s">
        <v>538</v>
      </c>
      <c r="G1" s="145"/>
      <c r="H1" s="145"/>
      <c r="I1" s="34"/>
      <c r="J1" s="145" t="s">
        <v>530</v>
      </c>
      <c r="K1" s="145"/>
      <c r="L1" s="145"/>
      <c r="M1" s="145"/>
      <c r="N1" s="145"/>
      <c r="O1" s="145"/>
      <c r="P1" s="145"/>
      <c r="Q1" s="145"/>
      <c r="R1" s="145"/>
      <c r="S1" s="145" t="s">
        <v>532</v>
      </c>
      <c r="T1" s="145"/>
      <c r="U1" s="145"/>
      <c r="V1" s="145"/>
      <c r="W1" s="145"/>
      <c r="X1" s="145"/>
      <c r="Y1" s="145"/>
      <c r="Z1" s="145"/>
      <c r="AA1" s="145"/>
      <c r="AB1" s="145" t="s">
        <v>531</v>
      </c>
      <c r="AC1" s="145"/>
      <c r="AD1" s="145"/>
      <c r="AE1" s="145"/>
      <c r="AF1" s="145"/>
      <c r="AG1" s="145"/>
      <c r="AH1" s="145"/>
      <c r="AI1" s="145"/>
      <c r="AJ1" s="145"/>
    </row>
    <row r="2" spans="1:36" x14ac:dyDescent="0.25">
      <c r="A2" s="1"/>
      <c r="B2" s="141" t="s">
        <v>110</v>
      </c>
      <c r="C2" s="142"/>
      <c r="D2" s="142"/>
      <c r="E2" s="143"/>
      <c r="F2" s="54" t="s">
        <v>0</v>
      </c>
      <c r="G2" s="54" t="s">
        <v>1</v>
      </c>
      <c r="H2" s="54" t="s">
        <v>2</v>
      </c>
      <c r="I2" s="35"/>
      <c r="J2" s="141" t="s">
        <v>0</v>
      </c>
      <c r="K2" s="142"/>
      <c r="L2" s="143"/>
      <c r="M2" s="141" t="s">
        <v>2</v>
      </c>
      <c r="N2" s="142"/>
      <c r="O2" s="143"/>
      <c r="P2" s="141" t="s">
        <v>1</v>
      </c>
      <c r="Q2" s="142"/>
      <c r="R2" s="143"/>
      <c r="S2" s="141" t="s">
        <v>0</v>
      </c>
      <c r="T2" s="142"/>
      <c r="U2" s="143"/>
      <c r="V2" s="141" t="s">
        <v>2</v>
      </c>
      <c r="W2" s="142"/>
      <c r="X2" s="143"/>
      <c r="Y2" s="141" t="s">
        <v>1</v>
      </c>
      <c r="Z2" s="142"/>
      <c r="AA2" s="143"/>
      <c r="AB2" s="141" t="s">
        <v>0</v>
      </c>
      <c r="AC2" s="142"/>
      <c r="AD2" s="143"/>
      <c r="AE2" s="141" t="s">
        <v>2</v>
      </c>
      <c r="AF2" s="142"/>
      <c r="AG2" s="143"/>
      <c r="AH2" s="141" t="s">
        <v>1</v>
      </c>
      <c r="AI2" s="142"/>
      <c r="AJ2" s="143"/>
    </row>
    <row r="3" spans="1:36" s="44" customFormat="1" x14ac:dyDescent="0.25">
      <c r="A3" s="42" t="s">
        <v>3</v>
      </c>
      <c r="B3" s="56" t="s">
        <v>0</v>
      </c>
      <c r="C3" s="56" t="s">
        <v>2</v>
      </c>
      <c r="D3" s="56" t="s">
        <v>1</v>
      </c>
      <c r="E3" s="56" t="s">
        <v>111</v>
      </c>
      <c r="F3" s="55"/>
      <c r="G3" s="55"/>
      <c r="H3" s="55"/>
      <c r="I3" s="43"/>
      <c r="J3" s="55" t="s">
        <v>529</v>
      </c>
      <c r="K3" s="55" t="s">
        <v>535</v>
      </c>
      <c r="L3" s="55" t="s">
        <v>534</v>
      </c>
      <c r="M3" s="56" t="s">
        <v>529</v>
      </c>
      <c r="N3" s="55" t="s">
        <v>535</v>
      </c>
      <c r="O3" s="55" t="s">
        <v>534</v>
      </c>
      <c r="P3" s="56" t="s">
        <v>529</v>
      </c>
      <c r="Q3" s="55" t="s">
        <v>535</v>
      </c>
      <c r="R3" s="55" t="s">
        <v>534</v>
      </c>
      <c r="S3" s="56" t="s">
        <v>529</v>
      </c>
      <c r="T3" s="55" t="s">
        <v>535</v>
      </c>
      <c r="U3" s="55" t="s">
        <v>534</v>
      </c>
      <c r="V3" s="56" t="s">
        <v>529</v>
      </c>
      <c r="W3" s="55" t="s">
        <v>535</v>
      </c>
      <c r="X3" s="55" t="s">
        <v>534</v>
      </c>
      <c r="Y3" s="56" t="s">
        <v>529</v>
      </c>
      <c r="Z3" s="55" t="s">
        <v>535</v>
      </c>
      <c r="AA3" s="55" t="s">
        <v>534</v>
      </c>
      <c r="AB3" s="55" t="s">
        <v>529</v>
      </c>
      <c r="AC3" s="55" t="s">
        <v>535</v>
      </c>
      <c r="AD3" s="55" t="s">
        <v>534</v>
      </c>
      <c r="AE3" s="56" t="s">
        <v>529</v>
      </c>
      <c r="AF3" s="55" t="s">
        <v>535</v>
      </c>
      <c r="AG3" s="55" t="s">
        <v>534</v>
      </c>
      <c r="AH3" s="56" t="s">
        <v>529</v>
      </c>
      <c r="AI3" s="55" t="s">
        <v>535</v>
      </c>
      <c r="AJ3" s="55" t="s">
        <v>534</v>
      </c>
    </row>
    <row r="4" spans="1:36" x14ac:dyDescent="0.25">
      <c r="A4" s="9"/>
      <c r="B4" s="15"/>
      <c r="C4" s="15"/>
      <c r="D4" s="15"/>
      <c r="E4" s="15"/>
      <c r="F4" s="16"/>
      <c r="G4" s="16"/>
      <c r="H4" s="16"/>
      <c r="I4" s="41"/>
      <c r="J4" s="16"/>
      <c r="K4" s="16"/>
      <c r="L4" s="16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6"/>
      <c r="AB4" s="16"/>
      <c r="AC4" s="16"/>
      <c r="AD4" s="16"/>
      <c r="AE4" s="15"/>
      <c r="AF4" s="15"/>
      <c r="AG4" s="15"/>
      <c r="AH4" s="15"/>
      <c r="AI4" s="15"/>
      <c r="AJ4" s="15"/>
    </row>
    <row r="5" spans="1:36" x14ac:dyDescent="0.25">
      <c r="A5" s="1" t="s">
        <v>113</v>
      </c>
      <c r="B5" s="5">
        <v>225</v>
      </c>
      <c r="C5" s="5" t="s">
        <v>114</v>
      </c>
      <c r="D5" s="5" t="s">
        <v>115</v>
      </c>
      <c r="E5" s="17" t="s">
        <v>112</v>
      </c>
      <c r="F5" s="82">
        <v>7148874</v>
      </c>
      <c r="G5" s="51">
        <v>3604489</v>
      </c>
      <c r="H5" s="51">
        <v>3544385</v>
      </c>
      <c r="I5" s="37"/>
      <c r="J5" s="5">
        <v>42.9</v>
      </c>
      <c r="K5" s="7">
        <f t="shared" ref="K5:K7" si="0">SUM((J5*L5)/100)</f>
        <v>3066866.9459999995</v>
      </c>
      <c r="L5" s="82">
        <v>7148874</v>
      </c>
      <c r="M5" s="5">
        <v>34.299999999999997</v>
      </c>
      <c r="N5" s="5">
        <f t="shared" ref="N5:N7" si="1">SUM((M5*O5)/100)</f>
        <v>1215724.0549999999</v>
      </c>
      <c r="O5" s="51">
        <v>3544385</v>
      </c>
      <c r="P5" s="5">
        <v>60.6</v>
      </c>
      <c r="Q5" s="5">
        <f t="shared" ref="Q5:Q7" si="2">SUM((P5*R5)/100)</f>
        <v>2184320.3340000003</v>
      </c>
      <c r="R5" s="51">
        <v>3604489</v>
      </c>
      <c r="S5" s="5">
        <v>10.199999999999999</v>
      </c>
      <c r="T5" s="8">
        <f t="shared" ref="T5:T7" si="3">SUM((S5*U5)/100)</f>
        <v>729185.14799999993</v>
      </c>
      <c r="U5" s="82">
        <v>7148874</v>
      </c>
      <c r="V5" s="5">
        <v>4.5999999999999996</v>
      </c>
      <c r="W5" s="5">
        <f t="shared" ref="W5:W7" si="4">SUM((V5*X5)/100)</f>
        <v>163041.71</v>
      </c>
      <c r="X5" s="51">
        <v>3544385</v>
      </c>
      <c r="Y5" s="5">
        <v>20.100000000000001</v>
      </c>
      <c r="Z5" s="5">
        <f t="shared" ref="Z5:Z7" si="5">SUM((Y5*AA5)/100)</f>
        <v>724502.28900000011</v>
      </c>
      <c r="AA5" s="51">
        <v>3604489</v>
      </c>
      <c r="AB5" s="5">
        <v>5.0999999999999996</v>
      </c>
      <c r="AC5" s="8">
        <f t="shared" ref="AC5:AC7" si="6">SUM((AB5*AD5)/100)</f>
        <v>364592.57399999996</v>
      </c>
      <c r="AD5" s="82">
        <v>7148874</v>
      </c>
      <c r="AE5" s="5">
        <v>1.6</v>
      </c>
      <c r="AF5" s="5">
        <f t="shared" ref="AF5:AF7" si="7">SUM((AE5*AG5)/100)</f>
        <v>56710.16</v>
      </c>
      <c r="AG5" s="51">
        <v>3544385</v>
      </c>
      <c r="AH5" s="5">
        <v>10.6</v>
      </c>
      <c r="AI5" s="5">
        <f t="shared" ref="AI5:AI7" si="8">SUM((AH5*AJ5)/100)</f>
        <v>382075.83399999997</v>
      </c>
      <c r="AJ5" s="51">
        <v>3604489</v>
      </c>
    </row>
    <row r="6" spans="1:36" x14ac:dyDescent="0.25">
      <c r="A6" s="3" t="s">
        <v>7</v>
      </c>
      <c r="B6" s="17">
        <v>24</v>
      </c>
      <c r="C6" s="17" t="s">
        <v>116</v>
      </c>
      <c r="D6" s="17" t="s">
        <v>116</v>
      </c>
      <c r="E6" s="17" t="s">
        <v>112</v>
      </c>
      <c r="F6" s="82">
        <v>7451097</v>
      </c>
      <c r="G6" s="51">
        <v>3737153</v>
      </c>
      <c r="H6" s="51">
        <v>3713944</v>
      </c>
      <c r="I6" s="37"/>
      <c r="J6" s="5">
        <v>47.8</v>
      </c>
      <c r="K6" s="7">
        <f t="shared" si="0"/>
        <v>3561624.3659999995</v>
      </c>
      <c r="L6" s="82">
        <v>7451097</v>
      </c>
      <c r="M6" s="5">
        <v>50</v>
      </c>
      <c r="N6" s="5">
        <f t="shared" si="1"/>
        <v>1856972</v>
      </c>
      <c r="O6" s="51">
        <v>3713944</v>
      </c>
      <c r="P6" s="5">
        <v>45.5</v>
      </c>
      <c r="Q6" s="5">
        <f t="shared" si="2"/>
        <v>1700404.615</v>
      </c>
      <c r="R6" s="51">
        <v>3737153</v>
      </c>
      <c r="S6" s="5">
        <v>0</v>
      </c>
      <c r="T6" s="8">
        <f t="shared" si="3"/>
        <v>0</v>
      </c>
      <c r="U6" s="82">
        <v>7451097</v>
      </c>
      <c r="V6" s="5">
        <v>0</v>
      </c>
      <c r="W6" s="5">
        <f t="shared" si="4"/>
        <v>0</v>
      </c>
      <c r="X6" s="51">
        <v>3713944</v>
      </c>
      <c r="Y6" s="5">
        <v>0</v>
      </c>
      <c r="Z6" s="5">
        <f t="shared" si="5"/>
        <v>0</v>
      </c>
      <c r="AA6" s="51">
        <v>3737153</v>
      </c>
      <c r="AB6" s="5">
        <v>4.2</v>
      </c>
      <c r="AC6" s="8">
        <f t="shared" si="6"/>
        <v>312946.07400000002</v>
      </c>
      <c r="AD6" s="82">
        <v>7451097</v>
      </c>
      <c r="AE6" s="5">
        <v>8.3000000000000007</v>
      </c>
      <c r="AF6" s="5">
        <f t="shared" si="7"/>
        <v>308257.35200000001</v>
      </c>
      <c r="AG6" s="51">
        <v>3713944</v>
      </c>
      <c r="AH6" s="5">
        <v>0</v>
      </c>
      <c r="AI6" s="5">
        <f t="shared" si="8"/>
        <v>0</v>
      </c>
      <c r="AJ6" s="51">
        <v>3737153</v>
      </c>
    </row>
    <row r="7" spans="1:36" x14ac:dyDescent="0.25">
      <c r="A7" s="3" t="s">
        <v>8</v>
      </c>
      <c r="B7" s="17">
        <v>36</v>
      </c>
      <c r="C7" s="17" t="s">
        <v>117</v>
      </c>
      <c r="D7" s="17" t="s">
        <v>118</v>
      </c>
      <c r="E7" s="17" t="s">
        <v>112</v>
      </c>
      <c r="F7" s="82">
        <v>2093085</v>
      </c>
      <c r="G7" s="49">
        <v>1010676</v>
      </c>
      <c r="H7" s="49">
        <v>1082409</v>
      </c>
      <c r="I7" s="36"/>
      <c r="J7" s="5">
        <v>51.4</v>
      </c>
      <c r="K7" s="7">
        <f t="shared" si="0"/>
        <v>1075845.69</v>
      </c>
      <c r="L7" s="82">
        <v>2093085</v>
      </c>
      <c r="M7" s="5">
        <v>31.6</v>
      </c>
      <c r="N7" s="5">
        <f t="shared" si="1"/>
        <v>342041.24400000001</v>
      </c>
      <c r="O7" s="49">
        <v>1082409</v>
      </c>
      <c r="P7" s="5">
        <v>75</v>
      </c>
      <c r="Q7" s="5">
        <f t="shared" si="2"/>
        <v>758007</v>
      </c>
      <c r="R7" s="49">
        <v>1010676</v>
      </c>
      <c r="S7" s="5">
        <v>16.7</v>
      </c>
      <c r="T7" s="8">
        <f t="shared" si="3"/>
        <v>349545.19500000001</v>
      </c>
      <c r="U7" s="82">
        <v>2093085</v>
      </c>
      <c r="V7" s="5">
        <v>5.3</v>
      </c>
      <c r="W7" s="5">
        <f t="shared" si="4"/>
        <v>57367.677000000003</v>
      </c>
      <c r="X7" s="49">
        <v>1082409</v>
      </c>
      <c r="Y7" s="5">
        <v>29.4</v>
      </c>
      <c r="Z7" s="5">
        <f t="shared" si="5"/>
        <v>297138.74400000001</v>
      </c>
      <c r="AA7" s="49">
        <v>1010676</v>
      </c>
      <c r="AB7" s="5">
        <v>5.6</v>
      </c>
      <c r="AC7" s="8">
        <f t="shared" si="6"/>
        <v>117212.76</v>
      </c>
      <c r="AD7" s="82">
        <v>2093085</v>
      </c>
      <c r="AE7" s="5">
        <v>0</v>
      </c>
      <c r="AF7" s="5">
        <f t="shared" si="7"/>
        <v>0</v>
      </c>
      <c r="AG7" s="49">
        <v>1082409</v>
      </c>
      <c r="AH7" s="5">
        <v>11.8</v>
      </c>
      <c r="AI7" s="5">
        <f t="shared" si="8"/>
        <v>119259.76800000001</v>
      </c>
      <c r="AJ7" s="49">
        <v>1010676</v>
      </c>
    </row>
    <row r="8" spans="1:36" x14ac:dyDescent="0.25">
      <c r="A8" s="102"/>
      <c r="B8" s="103"/>
      <c r="C8" s="103"/>
      <c r="D8" s="103"/>
      <c r="E8" s="103"/>
      <c r="F8" s="107"/>
      <c r="G8" s="107"/>
      <c r="H8" s="107"/>
      <c r="I8" s="104" t="s">
        <v>0</v>
      </c>
      <c r="J8" s="105">
        <f t="shared" ref="J8:AJ8" si="9">SUM(J5:J7)</f>
        <v>142.1</v>
      </c>
      <c r="K8" s="91">
        <f t="shared" si="9"/>
        <v>7704337.0019999985</v>
      </c>
      <c r="L8" s="105">
        <f t="shared" si="9"/>
        <v>16693056</v>
      </c>
      <c r="M8" s="105">
        <f t="shared" si="9"/>
        <v>115.9</v>
      </c>
      <c r="N8" s="105">
        <f t="shared" si="9"/>
        <v>3414737.2989999996</v>
      </c>
      <c r="O8" s="105">
        <f t="shared" si="9"/>
        <v>8340738</v>
      </c>
      <c r="P8" s="105">
        <f t="shared" si="9"/>
        <v>181.1</v>
      </c>
      <c r="Q8" s="105">
        <f t="shared" si="9"/>
        <v>4642731.949</v>
      </c>
      <c r="R8" s="105">
        <f t="shared" si="9"/>
        <v>8352318</v>
      </c>
      <c r="S8" s="105">
        <f t="shared" si="9"/>
        <v>26.9</v>
      </c>
      <c r="T8" s="121">
        <f t="shared" si="9"/>
        <v>1078730.3429999999</v>
      </c>
      <c r="U8" s="105">
        <f t="shared" si="9"/>
        <v>16693056</v>
      </c>
      <c r="V8" s="105">
        <f t="shared" si="9"/>
        <v>9.8999999999999986</v>
      </c>
      <c r="W8" s="105">
        <f t="shared" si="9"/>
        <v>220409.38699999999</v>
      </c>
      <c r="X8" s="105">
        <f t="shared" si="9"/>
        <v>8340738</v>
      </c>
      <c r="Y8" s="105">
        <f t="shared" si="9"/>
        <v>49.5</v>
      </c>
      <c r="Z8" s="91">
        <f t="shared" si="9"/>
        <v>1021641.0330000001</v>
      </c>
      <c r="AA8" s="91">
        <f t="shared" si="9"/>
        <v>8352318</v>
      </c>
      <c r="AB8" s="91">
        <f t="shared" si="9"/>
        <v>14.9</v>
      </c>
      <c r="AC8" s="91">
        <f t="shared" si="9"/>
        <v>794751.40800000005</v>
      </c>
      <c r="AD8" s="91">
        <f t="shared" si="9"/>
        <v>16693056</v>
      </c>
      <c r="AE8" s="105">
        <f t="shared" si="9"/>
        <v>9.9</v>
      </c>
      <c r="AF8" s="105">
        <f t="shared" si="9"/>
        <v>364967.51199999999</v>
      </c>
      <c r="AG8" s="105">
        <f t="shared" si="9"/>
        <v>8340738</v>
      </c>
      <c r="AH8" s="105">
        <f t="shared" si="9"/>
        <v>22.4</v>
      </c>
      <c r="AI8" s="105">
        <f t="shared" si="9"/>
        <v>501335.60199999996</v>
      </c>
      <c r="AJ8" s="105">
        <f t="shared" si="9"/>
        <v>8352318</v>
      </c>
    </row>
    <row r="9" spans="1:36" x14ac:dyDescent="0.25">
      <c r="A9" s="3"/>
      <c r="B9" s="17"/>
      <c r="C9" s="17"/>
      <c r="D9" s="17"/>
      <c r="E9" s="17"/>
      <c r="F9" s="51"/>
      <c r="G9" s="51"/>
      <c r="H9" s="51"/>
      <c r="I9" s="28" t="s">
        <v>536</v>
      </c>
      <c r="J9" s="11">
        <f>AVERAGE(J5:J7)</f>
        <v>47.366666666666667</v>
      </c>
      <c r="K9" s="7"/>
      <c r="L9" s="5"/>
      <c r="M9" s="11">
        <f>AVERAGE(M5:M7)</f>
        <v>38.633333333333333</v>
      </c>
      <c r="N9" s="5"/>
      <c r="O9" s="5"/>
      <c r="P9" s="11">
        <f>AVERAGE(P5:P7)</f>
        <v>60.366666666666667</v>
      </c>
      <c r="Q9" s="5"/>
      <c r="R9" s="5"/>
      <c r="S9" s="11">
        <f>AVERAGE(S5:S7)</f>
        <v>8.9666666666666668</v>
      </c>
      <c r="T9" s="5"/>
      <c r="U9" s="5"/>
      <c r="V9" s="11">
        <f>AVERAGE(V5:V7)</f>
        <v>3.2999999999999994</v>
      </c>
      <c r="W9" s="5"/>
      <c r="X9" s="5"/>
      <c r="Y9" s="11">
        <f>AVERAGE(Y5:Y7)</f>
        <v>16.5</v>
      </c>
      <c r="Z9" s="7"/>
      <c r="AA9" s="7"/>
      <c r="AB9" s="18">
        <f>AVERAGE(AB5:AB7)</f>
        <v>4.9666666666666668</v>
      </c>
      <c r="AC9" s="7"/>
      <c r="AD9" s="7"/>
      <c r="AE9" s="11">
        <f>AVERAGE(AE5:AE7)</f>
        <v>3.3000000000000003</v>
      </c>
      <c r="AF9" s="5"/>
      <c r="AG9" s="5"/>
      <c r="AH9" s="11">
        <f>AVERAGE(AH5:AH7)</f>
        <v>7.4666666666666659</v>
      </c>
      <c r="AI9" s="5"/>
      <c r="AJ9" s="5"/>
    </row>
    <row r="10" spans="1:36" x14ac:dyDescent="0.25">
      <c r="A10" s="3"/>
      <c r="B10" s="17"/>
      <c r="C10" s="17"/>
      <c r="D10" s="17"/>
      <c r="E10" s="17"/>
      <c r="F10" s="51"/>
      <c r="G10" s="51"/>
      <c r="H10" s="51"/>
      <c r="I10" s="28" t="s">
        <v>537</v>
      </c>
      <c r="J10" s="65">
        <f>SUM((K8/L8)*100)</f>
        <v>46.152945284554235</v>
      </c>
      <c r="K10" s="7"/>
      <c r="L10" s="5"/>
      <c r="M10" s="65">
        <f>SUM((N8/O8)*100)</f>
        <v>40.940469524399397</v>
      </c>
      <c r="N10" s="5"/>
      <c r="O10" s="5"/>
      <c r="P10" s="65">
        <f>SUM(Q8/R8)*100</f>
        <v>55.586149246233198</v>
      </c>
      <c r="Q10" s="5"/>
      <c r="R10" s="5"/>
      <c r="S10" s="65">
        <f>SUM(T8/U8)*100</f>
        <v>6.4621501479417542</v>
      </c>
      <c r="T10" s="5"/>
      <c r="U10" s="5"/>
      <c r="V10" s="65">
        <f>SUM(W8/X8)*100</f>
        <v>2.6425645668284989</v>
      </c>
      <c r="W10" s="5"/>
      <c r="X10" s="5"/>
      <c r="Y10" s="65">
        <f>SUM(Z8/AA8)*100</f>
        <v>12.231826338508665</v>
      </c>
      <c r="Z10" s="7"/>
      <c r="AA10" s="7"/>
      <c r="AB10" s="66">
        <f>SUM(AC8/AD8)*100</f>
        <v>4.7609701183534039</v>
      </c>
      <c r="AC10" s="7"/>
      <c r="AD10" s="7"/>
      <c r="AE10" s="65">
        <f>SUM(AF8/AG8)*100</f>
        <v>4.3757220524131082</v>
      </c>
      <c r="AF10" s="5"/>
      <c r="AG10" s="5"/>
      <c r="AH10" s="65">
        <f>SUM(AI8/AJ8)*100</f>
        <v>6.0023529037088856</v>
      </c>
      <c r="AI10" s="5"/>
      <c r="AJ10" s="5"/>
    </row>
    <row r="11" spans="1:36" x14ac:dyDescent="0.25">
      <c r="A11" s="4" t="s">
        <v>9</v>
      </c>
      <c r="B11" s="19"/>
      <c r="C11" s="19"/>
      <c r="D11" s="19"/>
      <c r="E11" s="19"/>
      <c r="F11" s="40"/>
      <c r="G11" s="40"/>
      <c r="H11" s="40"/>
      <c r="I11" s="52"/>
      <c r="J11" s="15"/>
      <c r="K11" s="16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6"/>
      <c r="AA11" s="16"/>
      <c r="AB11" s="16"/>
      <c r="AC11" s="16"/>
      <c r="AD11" s="16"/>
      <c r="AE11" s="15"/>
      <c r="AF11" s="15"/>
      <c r="AG11" s="15"/>
      <c r="AH11" s="15"/>
      <c r="AI11" s="15"/>
      <c r="AJ11" s="15"/>
    </row>
    <row r="12" spans="1:36" x14ac:dyDescent="0.25">
      <c r="A12" s="3" t="s">
        <v>10</v>
      </c>
      <c r="B12" s="17">
        <v>89</v>
      </c>
      <c r="C12" s="17" t="s">
        <v>119</v>
      </c>
      <c r="D12" s="17" t="s">
        <v>120</v>
      </c>
      <c r="E12" s="17" t="s">
        <v>112</v>
      </c>
      <c r="F12" s="68">
        <v>410146</v>
      </c>
      <c r="G12" s="67">
        <v>210880</v>
      </c>
      <c r="H12" s="69">
        <v>199266</v>
      </c>
      <c r="I12" s="31"/>
      <c r="J12" s="5">
        <v>62.1</v>
      </c>
      <c r="K12" s="7">
        <f t="shared" ref="K12:K24" si="10">SUM((J12*L12)/100)</f>
        <v>254700.66600000003</v>
      </c>
      <c r="L12" s="68">
        <v>410146</v>
      </c>
      <c r="M12" s="5">
        <v>44.7</v>
      </c>
      <c r="N12" s="5">
        <f t="shared" ref="N12:N24" si="11">SUM((M12*O12)/100)</f>
        <v>89071.902000000016</v>
      </c>
      <c r="O12" s="69">
        <v>199266</v>
      </c>
      <c r="P12" s="5">
        <v>83.9</v>
      </c>
      <c r="Q12" s="5">
        <f t="shared" ref="Q12:Q24" si="12">SUM((P12*R12)/100)</f>
        <v>176928.32</v>
      </c>
      <c r="R12" s="67">
        <v>210880</v>
      </c>
      <c r="S12" s="5">
        <v>33.4</v>
      </c>
      <c r="T12" s="5">
        <f t="shared" ref="T12:T24" si="13">SUM((S12*U12)/100)</f>
        <v>136988.764</v>
      </c>
      <c r="U12" s="68">
        <v>410146</v>
      </c>
      <c r="V12" s="5">
        <v>19.899999999999999</v>
      </c>
      <c r="W12" s="5">
        <f t="shared" ref="W12:W24" si="14">SUM((V12*X12)/100)</f>
        <v>39653.934000000001</v>
      </c>
      <c r="X12" s="69">
        <v>199266</v>
      </c>
      <c r="Y12" s="5">
        <v>48.8</v>
      </c>
      <c r="Z12" s="5">
        <f t="shared" ref="Z12:Z24" si="15">SUM((Y12*AA12)/100)</f>
        <v>102909.44</v>
      </c>
      <c r="AA12" s="67">
        <v>210880</v>
      </c>
      <c r="AB12" s="5">
        <v>30.9</v>
      </c>
      <c r="AC12" s="5">
        <f t="shared" ref="AC12:AC24" si="16">SUM((AB12*AD12)/100)</f>
        <v>126735.11399999999</v>
      </c>
      <c r="AD12" s="68">
        <v>410146</v>
      </c>
      <c r="AE12" s="5">
        <v>12.2</v>
      </c>
      <c r="AF12" s="5">
        <f t="shared" ref="AF12:AF24" si="17">SUM((AE12*AG12)/100)</f>
        <v>24310.451999999997</v>
      </c>
      <c r="AG12" s="69">
        <v>199266</v>
      </c>
      <c r="AH12" s="5">
        <v>55</v>
      </c>
      <c r="AI12" s="5">
        <f t="shared" ref="AI12:AI24" si="18">SUM((AH12*AJ12)/100)</f>
        <v>115984</v>
      </c>
      <c r="AJ12" s="67">
        <v>210880</v>
      </c>
    </row>
    <row r="13" spans="1:36" x14ac:dyDescent="0.25">
      <c r="A13" s="3" t="s">
        <v>11</v>
      </c>
      <c r="B13" s="17">
        <v>300</v>
      </c>
      <c r="C13" s="17" t="s">
        <v>121</v>
      </c>
      <c r="D13" s="17" t="s">
        <v>122</v>
      </c>
      <c r="E13" s="17">
        <v>3</v>
      </c>
      <c r="F13" s="68">
        <v>16593187</v>
      </c>
      <c r="G13" s="67">
        <v>8473734</v>
      </c>
      <c r="H13" s="69">
        <v>8119453</v>
      </c>
      <c r="I13" s="37"/>
      <c r="J13" s="5">
        <v>40.200000000000003</v>
      </c>
      <c r="K13" s="7">
        <f t="shared" si="10"/>
        <v>6670461.1740000006</v>
      </c>
      <c r="L13" s="68">
        <v>16593187</v>
      </c>
      <c r="M13" s="5">
        <v>26.4</v>
      </c>
      <c r="N13" s="5">
        <f t="shared" si="11"/>
        <v>2143535.5919999997</v>
      </c>
      <c r="O13" s="69">
        <v>8119453</v>
      </c>
      <c r="P13" s="5">
        <v>55.8</v>
      </c>
      <c r="Q13" s="5">
        <f t="shared" si="12"/>
        <v>4728343.5719999997</v>
      </c>
      <c r="R13" s="67">
        <v>8473734</v>
      </c>
      <c r="S13" s="5">
        <v>10.3</v>
      </c>
      <c r="T13" s="5">
        <f t="shared" si="13"/>
        <v>1709098.2610000002</v>
      </c>
      <c r="U13" s="68">
        <v>16593187</v>
      </c>
      <c r="V13" s="5">
        <v>5.9</v>
      </c>
      <c r="W13" s="5">
        <f t="shared" si="14"/>
        <v>479047.72700000001</v>
      </c>
      <c r="X13" s="69">
        <v>8119453</v>
      </c>
      <c r="Y13" s="5">
        <v>14.8</v>
      </c>
      <c r="Z13" s="5">
        <f t="shared" si="15"/>
        <v>1254112.632</v>
      </c>
      <c r="AA13" s="67">
        <v>8473734</v>
      </c>
      <c r="AB13" s="5">
        <v>15.2</v>
      </c>
      <c r="AC13" s="5">
        <f t="shared" si="16"/>
        <v>2522164.4239999996</v>
      </c>
      <c r="AD13" s="68">
        <v>16593187</v>
      </c>
      <c r="AE13" s="5">
        <v>11.6</v>
      </c>
      <c r="AF13" s="5">
        <f t="shared" si="17"/>
        <v>941856.54799999995</v>
      </c>
      <c r="AG13" s="69">
        <v>8119453</v>
      </c>
      <c r="AH13" s="5">
        <v>18.8</v>
      </c>
      <c r="AI13" s="5">
        <f t="shared" si="18"/>
        <v>1593061.9920000001</v>
      </c>
      <c r="AJ13" s="67">
        <v>8473734</v>
      </c>
    </row>
    <row r="14" spans="1:36" x14ac:dyDescent="0.25">
      <c r="A14" s="88" t="s">
        <v>12</v>
      </c>
      <c r="B14" s="87">
        <v>255</v>
      </c>
      <c r="C14" s="87">
        <v>172</v>
      </c>
      <c r="D14" s="87">
        <v>8</v>
      </c>
      <c r="E14" s="17"/>
      <c r="F14" s="68">
        <v>5480252</v>
      </c>
      <c r="G14" s="67">
        <v>2779158</v>
      </c>
      <c r="H14" s="69">
        <v>2701094</v>
      </c>
      <c r="I14" s="31"/>
      <c r="J14" s="29">
        <v>41.6</v>
      </c>
      <c r="K14" s="7">
        <f t="shared" si="10"/>
        <v>2279784.8320000004</v>
      </c>
      <c r="L14" s="68">
        <v>5480252</v>
      </c>
      <c r="M14" s="5">
        <v>28.4</v>
      </c>
      <c r="N14" s="5">
        <f t="shared" si="11"/>
        <v>767110.696</v>
      </c>
      <c r="O14" s="69">
        <v>2701094</v>
      </c>
      <c r="P14" s="5">
        <v>68.8</v>
      </c>
      <c r="Q14" s="5">
        <f t="shared" si="12"/>
        <v>1912060.7040000001</v>
      </c>
      <c r="R14" s="67">
        <v>2779158</v>
      </c>
      <c r="S14" s="5">
        <v>17.100000000000001</v>
      </c>
      <c r="T14" s="5">
        <f t="shared" si="13"/>
        <v>937123.09200000006</v>
      </c>
      <c r="U14" s="68">
        <v>5480252</v>
      </c>
      <c r="V14" s="5">
        <v>5.3</v>
      </c>
      <c r="W14" s="5">
        <f t="shared" si="14"/>
        <v>143157.98199999999</v>
      </c>
      <c r="X14" s="69">
        <v>2701094</v>
      </c>
      <c r="Y14" s="5">
        <v>41.3</v>
      </c>
      <c r="Z14" s="5">
        <f t="shared" si="15"/>
        <v>1147792.254</v>
      </c>
      <c r="AA14" s="67">
        <v>2779158</v>
      </c>
      <c r="AB14" s="5">
        <v>21.3</v>
      </c>
      <c r="AC14" s="5">
        <f t="shared" si="16"/>
        <v>1167293.676</v>
      </c>
      <c r="AD14" s="68">
        <v>5480252</v>
      </c>
      <c r="AE14" s="5">
        <v>6.4</v>
      </c>
      <c r="AF14" s="5">
        <f t="shared" si="17"/>
        <v>172870.016</v>
      </c>
      <c r="AG14" s="69">
        <v>2701094</v>
      </c>
      <c r="AH14" s="5">
        <v>52.4</v>
      </c>
      <c r="AI14" s="5">
        <f t="shared" si="18"/>
        <v>1456278.7919999999</v>
      </c>
      <c r="AJ14" s="67">
        <v>2779158</v>
      </c>
    </row>
    <row r="15" spans="1:36" x14ac:dyDescent="0.25">
      <c r="A15" s="3" t="s">
        <v>13</v>
      </c>
      <c r="B15" s="17">
        <v>71</v>
      </c>
      <c r="C15" s="17" t="s">
        <v>123</v>
      </c>
      <c r="D15" s="17" t="s">
        <v>124</v>
      </c>
      <c r="E15" s="17" t="s">
        <v>112</v>
      </c>
      <c r="F15" s="68">
        <v>699217</v>
      </c>
      <c r="G15" s="67">
        <v>350390</v>
      </c>
      <c r="H15" s="69">
        <v>348827</v>
      </c>
      <c r="I15" s="37"/>
      <c r="J15" s="5">
        <v>67.400000000000006</v>
      </c>
      <c r="K15" s="7">
        <f t="shared" si="10"/>
        <v>471272.25800000003</v>
      </c>
      <c r="L15" s="68">
        <v>699217</v>
      </c>
      <c r="M15" s="5">
        <v>67.599999999999994</v>
      </c>
      <c r="N15" s="5">
        <f t="shared" si="11"/>
        <v>235807.052</v>
      </c>
      <c r="O15" s="69">
        <v>348827</v>
      </c>
      <c r="P15" s="5">
        <v>66.900000000000006</v>
      </c>
      <c r="Q15" s="5">
        <f t="shared" si="12"/>
        <v>234410.91000000003</v>
      </c>
      <c r="R15" s="67">
        <v>350390</v>
      </c>
      <c r="S15" s="5">
        <v>31.6</v>
      </c>
      <c r="T15" s="5">
        <f t="shared" si="13"/>
        <v>220952.57199999999</v>
      </c>
      <c r="U15" s="68">
        <v>699217</v>
      </c>
      <c r="V15" s="5">
        <v>30</v>
      </c>
      <c r="W15" s="5">
        <f t="shared" si="14"/>
        <v>104648.1</v>
      </c>
      <c r="X15" s="69">
        <v>348827</v>
      </c>
      <c r="Y15" s="5">
        <v>34.799999999999997</v>
      </c>
      <c r="Z15" s="5">
        <f t="shared" si="15"/>
        <v>121935.71999999999</v>
      </c>
      <c r="AA15" s="67">
        <v>350390</v>
      </c>
      <c r="AB15" s="5">
        <v>37.299999999999997</v>
      </c>
      <c r="AC15" s="5">
        <f t="shared" si="16"/>
        <v>260807.94099999999</v>
      </c>
      <c r="AD15" s="68">
        <v>699217</v>
      </c>
      <c r="AE15" s="5">
        <v>40.5</v>
      </c>
      <c r="AF15" s="5">
        <f t="shared" si="17"/>
        <v>141274.935</v>
      </c>
      <c r="AG15" s="69">
        <v>348827</v>
      </c>
      <c r="AH15" s="5">
        <v>30.6</v>
      </c>
      <c r="AI15" s="5">
        <f t="shared" si="18"/>
        <v>107219.34</v>
      </c>
      <c r="AJ15" s="67">
        <v>350390</v>
      </c>
    </row>
    <row r="16" spans="1:36" x14ac:dyDescent="0.25">
      <c r="A16" s="3" t="s">
        <v>14</v>
      </c>
      <c r="B16" s="17">
        <v>162</v>
      </c>
      <c r="C16" s="17" t="s">
        <v>125</v>
      </c>
      <c r="D16" s="17" t="s">
        <v>126</v>
      </c>
      <c r="E16" s="17">
        <v>2</v>
      </c>
      <c r="F16" s="68">
        <v>1232622</v>
      </c>
      <c r="G16" s="67">
        <v>651044</v>
      </c>
      <c r="H16" s="69">
        <v>581578</v>
      </c>
      <c r="I16" s="37"/>
      <c r="J16" s="5">
        <v>23.4</v>
      </c>
      <c r="K16" s="7">
        <f t="shared" si="10"/>
        <v>288433.54799999995</v>
      </c>
      <c r="L16" s="68">
        <v>1232622</v>
      </c>
      <c r="M16" s="5">
        <v>10.9</v>
      </c>
      <c r="N16" s="5">
        <f t="shared" si="11"/>
        <v>63392.002</v>
      </c>
      <c r="O16" s="69">
        <v>581578</v>
      </c>
      <c r="P16" s="5">
        <v>56.9</v>
      </c>
      <c r="Q16" s="5">
        <f t="shared" si="12"/>
        <v>370444.03600000002</v>
      </c>
      <c r="R16" s="67">
        <v>651044</v>
      </c>
      <c r="S16" s="5">
        <v>2.2999999999999998</v>
      </c>
      <c r="T16" s="5">
        <f t="shared" si="13"/>
        <v>28350.305999999997</v>
      </c>
      <c r="U16" s="68">
        <v>1232622</v>
      </c>
      <c r="V16" s="5">
        <v>0</v>
      </c>
      <c r="W16" s="5">
        <f t="shared" si="14"/>
        <v>0</v>
      </c>
      <c r="X16" s="69">
        <v>581578</v>
      </c>
      <c r="Y16" s="5">
        <v>8.4</v>
      </c>
      <c r="Z16" s="5">
        <f t="shared" si="15"/>
        <v>54687.696000000004</v>
      </c>
      <c r="AA16" s="67">
        <v>651044</v>
      </c>
      <c r="AB16" s="5">
        <v>5.5</v>
      </c>
      <c r="AC16" s="5">
        <f t="shared" si="16"/>
        <v>67794.210000000006</v>
      </c>
      <c r="AD16" s="68">
        <v>1232622</v>
      </c>
      <c r="AE16" s="5">
        <v>1.6</v>
      </c>
      <c r="AF16" s="5">
        <f t="shared" si="17"/>
        <v>9305.2479999999996</v>
      </c>
      <c r="AG16" s="69">
        <v>581578</v>
      </c>
      <c r="AH16" s="5">
        <v>15.7</v>
      </c>
      <c r="AI16" s="5">
        <f t="shared" si="18"/>
        <v>102213.908</v>
      </c>
      <c r="AJ16" s="67">
        <v>651044</v>
      </c>
    </row>
    <row r="17" spans="1:36" x14ac:dyDescent="0.25">
      <c r="A17" s="3" t="s">
        <v>15</v>
      </c>
      <c r="B17" s="17">
        <v>119</v>
      </c>
      <c r="C17" s="17" t="s">
        <v>127</v>
      </c>
      <c r="D17" s="17" t="s">
        <v>128</v>
      </c>
      <c r="E17" s="17">
        <v>3</v>
      </c>
      <c r="F17" s="68">
        <v>5943935</v>
      </c>
      <c r="G17" s="67">
        <v>2921772</v>
      </c>
      <c r="H17" s="69">
        <v>3022163</v>
      </c>
      <c r="I17" s="37"/>
      <c r="J17" s="5">
        <v>27.9</v>
      </c>
      <c r="K17" s="7">
        <f t="shared" si="10"/>
        <v>1658357.865</v>
      </c>
      <c r="L17" s="68">
        <v>5943935</v>
      </c>
      <c r="M17" s="5">
        <v>13.5</v>
      </c>
      <c r="N17" s="5">
        <f t="shared" si="11"/>
        <v>407992.005</v>
      </c>
      <c r="O17" s="69">
        <v>3022163</v>
      </c>
      <c r="P17" s="5">
        <v>66</v>
      </c>
      <c r="Q17" s="5">
        <f t="shared" si="12"/>
        <v>1928369.52</v>
      </c>
      <c r="R17" s="67">
        <v>2921772</v>
      </c>
      <c r="S17" s="5">
        <v>4.4000000000000004</v>
      </c>
      <c r="T17" s="5">
        <f t="shared" si="13"/>
        <v>261533.14000000004</v>
      </c>
      <c r="U17" s="68">
        <v>5943935</v>
      </c>
      <c r="V17" s="5">
        <v>1.1000000000000001</v>
      </c>
      <c r="W17" s="5">
        <f t="shared" si="14"/>
        <v>33243.793000000005</v>
      </c>
      <c r="X17" s="69">
        <v>3022163</v>
      </c>
      <c r="Y17" s="5">
        <v>14.9</v>
      </c>
      <c r="Z17" s="5">
        <f t="shared" si="15"/>
        <v>435344.02800000005</v>
      </c>
      <c r="AA17" s="67">
        <v>2921772</v>
      </c>
      <c r="AB17" s="5">
        <v>3.7</v>
      </c>
      <c r="AC17" s="5">
        <f t="shared" si="16"/>
        <v>219925.595</v>
      </c>
      <c r="AD17" s="68">
        <v>5943935</v>
      </c>
      <c r="AE17" s="5">
        <v>2.5</v>
      </c>
      <c r="AF17" s="5">
        <f t="shared" si="17"/>
        <v>75554.074999999997</v>
      </c>
      <c r="AG17" s="69">
        <v>3022163</v>
      </c>
      <c r="AH17" s="5">
        <v>7.5</v>
      </c>
      <c r="AI17" s="5">
        <f t="shared" si="18"/>
        <v>219132.9</v>
      </c>
      <c r="AJ17" s="67">
        <v>2921772</v>
      </c>
    </row>
    <row r="18" spans="1:36" x14ac:dyDescent="0.25">
      <c r="A18" s="3" t="s">
        <v>16</v>
      </c>
      <c r="B18" s="17">
        <v>52</v>
      </c>
      <c r="C18" s="17" t="s">
        <v>129</v>
      </c>
      <c r="D18" s="17" t="s">
        <v>130</v>
      </c>
      <c r="E18" s="17">
        <v>6</v>
      </c>
      <c r="F18" s="68">
        <v>645745</v>
      </c>
      <c r="G18" s="67">
        <v>354965</v>
      </c>
      <c r="H18" s="69">
        <v>290780</v>
      </c>
      <c r="I18" s="37"/>
      <c r="J18" s="5">
        <v>19.2</v>
      </c>
      <c r="K18" s="7">
        <f t="shared" si="10"/>
        <v>123983.03999999999</v>
      </c>
      <c r="L18" s="68">
        <v>645745</v>
      </c>
      <c r="M18" s="5">
        <v>10</v>
      </c>
      <c r="N18" s="5">
        <f t="shared" si="11"/>
        <v>29078</v>
      </c>
      <c r="O18" s="69">
        <v>290780</v>
      </c>
      <c r="P18" s="5"/>
      <c r="Q18" s="5"/>
      <c r="R18" s="67"/>
      <c r="S18" s="5">
        <v>3.9</v>
      </c>
      <c r="T18" s="5">
        <f t="shared" si="13"/>
        <v>25184.055</v>
      </c>
      <c r="U18" s="68">
        <v>645745</v>
      </c>
      <c r="V18" s="5">
        <v>2.5</v>
      </c>
      <c r="W18" s="5">
        <f t="shared" si="14"/>
        <v>7269.5</v>
      </c>
      <c r="X18" s="69">
        <v>290780</v>
      </c>
      <c r="Y18" s="5"/>
      <c r="Z18" s="5"/>
      <c r="AA18" s="67"/>
      <c r="AB18" s="5">
        <v>5.8</v>
      </c>
      <c r="AC18" s="5">
        <f t="shared" si="16"/>
        <v>37453.21</v>
      </c>
      <c r="AD18" s="68">
        <v>645745</v>
      </c>
      <c r="AE18" s="5">
        <v>2.5</v>
      </c>
      <c r="AF18" s="5">
        <f t="shared" si="17"/>
        <v>7269.5</v>
      </c>
      <c r="AG18" s="69">
        <v>290780</v>
      </c>
      <c r="AH18" s="5">
        <v>0</v>
      </c>
      <c r="AI18" s="5">
        <f t="shared" si="18"/>
        <v>0</v>
      </c>
      <c r="AJ18" s="67">
        <v>354965</v>
      </c>
    </row>
    <row r="19" spans="1:36" x14ac:dyDescent="0.25">
      <c r="A19" s="3" t="s">
        <v>17</v>
      </c>
      <c r="B19" s="17">
        <v>400</v>
      </c>
      <c r="C19" s="17" t="s">
        <v>131</v>
      </c>
      <c r="D19" s="17" t="s">
        <v>132</v>
      </c>
      <c r="E19" s="17" t="s">
        <v>112</v>
      </c>
      <c r="F19" s="68">
        <v>35308987</v>
      </c>
      <c r="G19" s="67">
        <v>18297488</v>
      </c>
      <c r="H19" s="69">
        <v>17011499</v>
      </c>
      <c r="I19" s="37"/>
      <c r="J19" s="5">
        <v>27.3</v>
      </c>
      <c r="K19" s="7">
        <f t="shared" si="10"/>
        <v>9639353.4509999994</v>
      </c>
      <c r="L19" s="68">
        <v>35308987</v>
      </c>
      <c r="M19" s="5">
        <v>18.600000000000001</v>
      </c>
      <c r="N19" s="5">
        <f t="shared" si="11"/>
        <v>3164138.8140000002</v>
      </c>
      <c r="O19" s="69">
        <v>17011499</v>
      </c>
      <c r="P19" s="5">
        <v>41.7</v>
      </c>
      <c r="Q19" s="5">
        <f t="shared" si="12"/>
        <v>7630052.4960000003</v>
      </c>
      <c r="R19" s="67">
        <v>18297488</v>
      </c>
      <c r="S19" s="5">
        <v>11.2</v>
      </c>
      <c r="T19" s="5">
        <f t="shared" si="13"/>
        <v>3954606.5439999998</v>
      </c>
      <c r="U19" s="68">
        <v>35308987</v>
      </c>
      <c r="V19" s="5">
        <v>6.2</v>
      </c>
      <c r="W19" s="5">
        <f t="shared" si="14"/>
        <v>1054712.9380000001</v>
      </c>
      <c r="X19" s="69">
        <v>17011499</v>
      </c>
      <c r="Y19" s="5">
        <v>19.7</v>
      </c>
      <c r="Z19" s="5">
        <f t="shared" si="15"/>
        <v>3604605.1359999995</v>
      </c>
      <c r="AA19" s="67">
        <v>18297488</v>
      </c>
      <c r="AB19" s="5">
        <v>12.8</v>
      </c>
      <c r="AC19" s="5">
        <f t="shared" si="16"/>
        <v>4519550.3360000001</v>
      </c>
      <c r="AD19" s="68">
        <v>35308987</v>
      </c>
      <c r="AE19" s="5">
        <v>8.6999999999999993</v>
      </c>
      <c r="AF19" s="5">
        <f t="shared" si="17"/>
        <v>1480000.4129999997</v>
      </c>
      <c r="AG19" s="69">
        <v>17011499</v>
      </c>
      <c r="AH19" s="5">
        <v>19.600000000000001</v>
      </c>
      <c r="AI19" s="5">
        <f t="shared" si="18"/>
        <v>3586307.648</v>
      </c>
      <c r="AJ19" s="67">
        <v>18297488</v>
      </c>
    </row>
    <row r="20" spans="1:36" x14ac:dyDescent="0.25">
      <c r="A20" s="3" t="s">
        <v>18</v>
      </c>
      <c r="B20" s="17">
        <v>73</v>
      </c>
      <c r="C20" s="17" t="s">
        <v>133</v>
      </c>
      <c r="D20" s="17" t="s">
        <v>134</v>
      </c>
      <c r="E20" s="17">
        <v>1</v>
      </c>
      <c r="F20" s="68">
        <v>5371443</v>
      </c>
      <c r="G20" s="67">
        <v>3008101</v>
      </c>
      <c r="H20" s="69">
        <v>2363342</v>
      </c>
      <c r="I20" s="37"/>
      <c r="J20" s="5">
        <v>47.4</v>
      </c>
      <c r="K20" s="7">
        <f t="shared" si="10"/>
        <v>2546063.9819999998</v>
      </c>
      <c r="L20" s="68">
        <v>5371443</v>
      </c>
      <c r="M20" s="5">
        <v>25.3</v>
      </c>
      <c r="N20" s="5">
        <f t="shared" si="11"/>
        <v>597925.52600000007</v>
      </c>
      <c r="O20" s="69">
        <v>2363342</v>
      </c>
      <c r="P20" s="5">
        <v>64.8</v>
      </c>
      <c r="Q20" s="5">
        <f t="shared" si="12"/>
        <v>1949249.4479999999</v>
      </c>
      <c r="R20" s="67">
        <v>3008101</v>
      </c>
      <c r="S20" s="5">
        <v>25.9</v>
      </c>
      <c r="T20" s="5">
        <f t="shared" si="13"/>
        <v>1391203.737</v>
      </c>
      <c r="U20" s="68">
        <v>5371443</v>
      </c>
      <c r="V20" s="5">
        <v>9</v>
      </c>
      <c r="W20" s="5">
        <f t="shared" si="14"/>
        <v>212700.78</v>
      </c>
      <c r="X20" s="69">
        <v>2363342</v>
      </c>
      <c r="Y20" s="5">
        <v>40.1</v>
      </c>
      <c r="Z20" s="5">
        <f t="shared" si="15"/>
        <v>1206248.5010000002</v>
      </c>
      <c r="AA20" s="67">
        <v>3008101</v>
      </c>
      <c r="AB20" s="5">
        <v>34.299999999999997</v>
      </c>
      <c r="AC20" s="5">
        <f t="shared" si="16"/>
        <v>1842404.9489999998</v>
      </c>
      <c r="AD20" s="68">
        <v>5371443</v>
      </c>
      <c r="AE20" s="5">
        <v>9.4</v>
      </c>
      <c r="AF20" s="5">
        <f t="shared" si="17"/>
        <v>222154.14800000002</v>
      </c>
      <c r="AG20" s="69">
        <v>2363342</v>
      </c>
      <c r="AH20" s="5">
        <v>54.1</v>
      </c>
      <c r="AI20" s="5">
        <f t="shared" si="18"/>
        <v>1627382.6409999998</v>
      </c>
      <c r="AJ20" s="67">
        <v>3008101</v>
      </c>
    </row>
    <row r="21" spans="1:36" x14ac:dyDescent="0.25">
      <c r="A21" s="3" t="s">
        <v>19</v>
      </c>
      <c r="B21" s="17">
        <v>135</v>
      </c>
      <c r="C21" s="17" t="s">
        <v>135</v>
      </c>
      <c r="D21" s="17" t="s">
        <v>136</v>
      </c>
      <c r="E21" s="17" t="s">
        <v>112</v>
      </c>
      <c r="F21" s="68">
        <v>7181547</v>
      </c>
      <c r="G21" s="67">
        <v>3704700</v>
      </c>
      <c r="H21" s="69">
        <v>3476847</v>
      </c>
      <c r="I21" s="31"/>
      <c r="J21" s="5">
        <v>54.8</v>
      </c>
      <c r="K21" s="7">
        <f t="shared" si="10"/>
        <v>3935487.7559999996</v>
      </c>
      <c r="L21" s="68">
        <v>7181547</v>
      </c>
      <c r="M21" s="5">
        <v>44.2</v>
      </c>
      <c r="N21" s="5">
        <f t="shared" si="11"/>
        <v>1536766.3740000001</v>
      </c>
      <c r="O21" s="69">
        <v>3476847</v>
      </c>
      <c r="P21" s="5">
        <v>72</v>
      </c>
      <c r="Q21" s="5">
        <f t="shared" si="12"/>
        <v>2667384</v>
      </c>
      <c r="R21" s="67">
        <v>3704700</v>
      </c>
      <c r="S21" s="5">
        <v>11.4</v>
      </c>
      <c r="T21" s="5">
        <f t="shared" si="13"/>
        <v>818696.35800000001</v>
      </c>
      <c r="U21" s="68">
        <v>7181547</v>
      </c>
      <c r="V21" s="5">
        <v>2.4</v>
      </c>
      <c r="W21" s="5">
        <f t="shared" si="14"/>
        <v>83444.327999999994</v>
      </c>
      <c r="X21" s="69">
        <v>3476847</v>
      </c>
      <c r="Y21" s="5">
        <v>26.9</v>
      </c>
      <c r="Z21" s="5">
        <f t="shared" si="15"/>
        <v>996564.3</v>
      </c>
      <c r="AA21" s="67">
        <v>3704700</v>
      </c>
      <c r="AB21" s="5">
        <v>4.9000000000000004</v>
      </c>
      <c r="AC21" s="5">
        <f t="shared" si="16"/>
        <v>351895.80300000007</v>
      </c>
      <c r="AD21" s="68">
        <v>7181547</v>
      </c>
      <c r="AE21" s="5">
        <v>2.2000000000000002</v>
      </c>
      <c r="AF21" s="5">
        <f t="shared" si="17"/>
        <v>76490.634000000005</v>
      </c>
      <c r="AG21" s="69">
        <v>3476847</v>
      </c>
      <c r="AH21" s="5">
        <v>9.5</v>
      </c>
      <c r="AI21" s="5">
        <f t="shared" si="18"/>
        <v>351946.5</v>
      </c>
      <c r="AJ21" s="67">
        <v>3704700</v>
      </c>
    </row>
    <row r="22" spans="1:36" x14ac:dyDescent="0.25">
      <c r="A22" s="3" t="s">
        <v>20</v>
      </c>
      <c r="B22" s="17">
        <v>475</v>
      </c>
      <c r="C22" s="17" t="s">
        <v>137</v>
      </c>
      <c r="D22" s="17" t="s">
        <v>138</v>
      </c>
      <c r="E22" s="17">
        <v>2</v>
      </c>
      <c r="F22" s="68">
        <v>3637489</v>
      </c>
      <c r="G22" s="67">
        <v>1861324</v>
      </c>
      <c r="H22" s="69">
        <v>1776165</v>
      </c>
      <c r="I22" s="31"/>
      <c r="J22" s="5">
        <v>53.2</v>
      </c>
      <c r="K22" s="7">
        <f t="shared" si="10"/>
        <v>1935144.148</v>
      </c>
      <c r="L22" s="68">
        <v>3637489</v>
      </c>
      <c r="M22" s="5">
        <v>28.8</v>
      </c>
      <c r="N22" s="5">
        <f t="shared" si="11"/>
        <v>511535.52</v>
      </c>
      <c r="O22" s="69">
        <v>1776165</v>
      </c>
      <c r="P22" s="5">
        <v>68.099999999999994</v>
      </c>
      <c r="Q22" s="5">
        <f t="shared" si="12"/>
        <v>1267561.6439999999</v>
      </c>
      <c r="R22" s="67">
        <v>1861324</v>
      </c>
      <c r="S22" s="5">
        <v>23.6</v>
      </c>
      <c r="T22" s="5">
        <f t="shared" si="13"/>
        <v>858447.4040000001</v>
      </c>
      <c r="U22" s="68">
        <v>3637489</v>
      </c>
      <c r="V22" s="5">
        <v>8.1</v>
      </c>
      <c r="W22" s="5">
        <f t="shared" si="14"/>
        <v>143869.36499999999</v>
      </c>
      <c r="X22" s="69">
        <v>1776165</v>
      </c>
      <c r="Y22" s="5">
        <v>33.200000000000003</v>
      </c>
      <c r="Z22" s="5">
        <f t="shared" si="15"/>
        <v>617959.56800000009</v>
      </c>
      <c r="AA22" s="67">
        <v>1861324</v>
      </c>
      <c r="AB22" s="5">
        <v>29.2</v>
      </c>
      <c r="AC22" s="5">
        <f t="shared" si="16"/>
        <v>1062146.7879999999</v>
      </c>
      <c r="AD22" s="68">
        <v>3637489</v>
      </c>
      <c r="AE22" s="5">
        <v>13.8</v>
      </c>
      <c r="AF22" s="5">
        <f t="shared" si="17"/>
        <v>245110.77</v>
      </c>
      <c r="AG22" s="69">
        <v>1776165</v>
      </c>
      <c r="AH22" s="5">
        <v>38.5</v>
      </c>
      <c r="AI22" s="5">
        <f t="shared" si="18"/>
        <v>716609.74</v>
      </c>
      <c r="AJ22" s="67">
        <v>1861324</v>
      </c>
    </row>
    <row r="23" spans="1:36" x14ac:dyDescent="0.25">
      <c r="A23" s="3" t="s">
        <v>21</v>
      </c>
      <c r="B23" s="17">
        <v>135</v>
      </c>
      <c r="C23" s="17" t="s">
        <v>139</v>
      </c>
      <c r="D23" s="17" t="s">
        <v>140</v>
      </c>
      <c r="E23" s="17">
        <v>10</v>
      </c>
      <c r="F23" s="68">
        <v>1932268</v>
      </c>
      <c r="G23" s="67">
        <v>953273</v>
      </c>
      <c r="H23" s="69">
        <v>978995</v>
      </c>
      <c r="I23" s="31"/>
      <c r="J23" s="5">
        <v>58.3</v>
      </c>
      <c r="K23" s="7">
        <f t="shared" si="10"/>
        <v>1126512.2439999999</v>
      </c>
      <c r="L23" s="68">
        <v>1932268</v>
      </c>
      <c r="M23" s="5">
        <v>38.299999999999997</v>
      </c>
      <c r="N23" s="5">
        <f t="shared" si="11"/>
        <v>374955.08500000002</v>
      </c>
      <c r="O23" s="69">
        <v>978995</v>
      </c>
      <c r="P23" s="5">
        <v>90.2</v>
      </c>
      <c r="Q23" s="5">
        <f t="shared" si="12"/>
        <v>859852.24600000004</v>
      </c>
      <c r="R23" s="67">
        <v>953273</v>
      </c>
      <c r="S23" s="5">
        <v>28.3</v>
      </c>
      <c r="T23" s="5">
        <f t="shared" si="13"/>
        <v>546831.84400000004</v>
      </c>
      <c r="U23" s="68">
        <v>1932268</v>
      </c>
      <c r="V23" s="5">
        <v>13</v>
      </c>
      <c r="W23" s="5">
        <f t="shared" si="14"/>
        <v>127269.35</v>
      </c>
      <c r="X23" s="69">
        <v>978995</v>
      </c>
      <c r="Y23" s="5">
        <v>55</v>
      </c>
      <c r="Z23" s="5">
        <f t="shared" si="15"/>
        <v>524300.15</v>
      </c>
      <c r="AA23" s="67">
        <v>953273</v>
      </c>
      <c r="AB23" s="5">
        <v>13.8</v>
      </c>
      <c r="AC23" s="5">
        <f t="shared" si="16"/>
        <v>266652.984</v>
      </c>
      <c r="AD23" s="68">
        <v>1932268</v>
      </c>
      <c r="AE23" s="5">
        <v>6.4</v>
      </c>
      <c r="AF23" s="5">
        <f t="shared" si="17"/>
        <v>62655.68</v>
      </c>
      <c r="AG23" s="69">
        <v>978995</v>
      </c>
      <c r="AH23" s="5">
        <v>28.6</v>
      </c>
      <c r="AI23" s="5">
        <f t="shared" si="18"/>
        <v>272636.07799999998</v>
      </c>
      <c r="AJ23" s="67">
        <v>953273</v>
      </c>
    </row>
    <row r="24" spans="1:36" x14ac:dyDescent="0.25">
      <c r="A24" s="3" t="s">
        <v>22</v>
      </c>
      <c r="B24" s="17">
        <v>389</v>
      </c>
      <c r="C24" s="17" t="s">
        <v>141</v>
      </c>
      <c r="D24" s="17" t="s">
        <v>142</v>
      </c>
      <c r="E24" s="17">
        <v>16</v>
      </c>
      <c r="F24" s="68">
        <v>4172640</v>
      </c>
      <c r="G24" s="67">
        <v>2167820</v>
      </c>
      <c r="H24" s="69">
        <v>2004820</v>
      </c>
      <c r="I24" s="36"/>
      <c r="J24" s="5">
        <v>46</v>
      </c>
      <c r="K24" s="7">
        <f t="shared" si="10"/>
        <v>1919414.4</v>
      </c>
      <c r="L24" s="68">
        <v>4172640</v>
      </c>
      <c r="M24" s="5">
        <v>32.6</v>
      </c>
      <c r="N24" s="5">
        <f t="shared" si="11"/>
        <v>653571.31999999995</v>
      </c>
      <c r="O24" s="69">
        <v>2004820</v>
      </c>
      <c r="P24" s="5">
        <v>66.7</v>
      </c>
      <c r="Q24" s="5">
        <f t="shared" si="12"/>
        <v>1445935.94</v>
      </c>
      <c r="R24" s="67">
        <v>2167820</v>
      </c>
      <c r="S24" s="5">
        <v>14.4</v>
      </c>
      <c r="T24" s="5">
        <f t="shared" si="13"/>
        <v>600860.16000000003</v>
      </c>
      <c r="U24" s="68">
        <v>4172640</v>
      </c>
      <c r="V24" s="5">
        <v>2.5</v>
      </c>
      <c r="W24" s="5">
        <f t="shared" si="14"/>
        <v>50120.5</v>
      </c>
      <c r="X24" s="69">
        <v>2004820</v>
      </c>
      <c r="Y24" s="5">
        <v>34.799999999999997</v>
      </c>
      <c r="Z24" s="5">
        <f t="shared" si="15"/>
        <v>754401.36</v>
      </c>
      <c r="AA24" s="67">
        <v>2167820</v>
      </c>
      <c r="AB24" s="5">
        <v>15</v>
      </c>
      <c r="AC24" s="5">
        <f t="shared" si="16"/>
        <v>625896</v>
      </c>
      <c r="AD24" s="68">
        <v>4172640</v>
      </c>
      <c r="AE24" s="5">
        <v>9</v>
      </c>
      <c r="AF24" s="5">
        <f t="shared" si="17"/>
        <v>180433.8</v>
      </c>
      <c r="AG24" s="69">
        <v>2004820</v>
      </c>
      <c r="AH24" s="5">
        <v>25.4</v>
      </c>
      <c r="AI24" s="5">
        <f t="shared" si="18"/>
        <v>550626.28</v>
      </c>
      <c r="AJ24" s="67">
        <v>2167820</v>
      </c>
    </row>
    <row r="25" spans="1:36" s="106" customFormat="1" x14ac:dyDescent="0.25">
      <c r="A25" s="102"/>
      <c r="B25" s="103"/>
      <c r="C25" s="103"/>
      <c r="D25" s="103"/>
      <c r="E25" s="103"/>
      <c r="F25" s="96"/>
      <c r="G25" s="96"/>
      <c r="H25" s="96"/>
      <c r="I25" s="104" t="s">
        <v>0</v>
      </c>
      <c r="J25" s="105">
        <f t="shared" ref="J25:AJ25" si="19">SUM(J12:J24)</f>
        <v>568.79999999999995</v>
      </c>
      <c r="K25" s="91">
        <f t="shared" si="19"/>
        <v>32848969.363999996</v>
      </c>
      <c r="L25" s="105">
        <f t="shared" si="19"/>
        <v>88609478</v>
      </c>
      <c r="M25" s="105">
        <f t="shared" si="19"/>
        <v>389.30000000000007</v>
      </c>
      <c r="N25" s="105">
        <f t="shared" si="19"/>
        <v>10574879.888</v>
      </c>
      <c r="O25" s="105">
        <f t="shared" si="19"/>
        <v>42874829</v>
      </c>
      <c r="P25" s="105">
        <f t="shared" si="19"/>
        <v>801.80000000000007</v>
      </c>
      <c r="Q25" s="105">
        <f t="shared" si="19"/>
        <v>25170592.836000003</v>
      </c>
      <c r="R25" s="105">
        <f t="shared" si="19"/>
        <v>45379684</v>
      </c>
      <c r="S25" s="105">
        <f t="shared" si="19"/>
        <v>217.80000000000004</v>
      </c>
      <c r="T25" s="105">
        <f t="shared" si="19"/>
        <v>11489876.237</v>
      </c>
      <c r="U25" s="105">
        <f t="shared" si="19"/>
        <v>88609478</v>
      </c>
      <c r="V25" s="105">
        <f t="shared" si="19"/>
        <v>105.89999999999999</v>
      </c>
      <c r="W25" s="105">
        <f t="shared" si="19"/>
        <v>2479138.2970000007</v>
      </c>
      <c r="X25" s="105">
        <f t="shared" si="19"/>
        <v>42874829</v>
      </c>
      <c r="Y25" s="105">
        <f t="shared" si="19"/>
        <v>372.7</v>
      </c>
      <c r="Z25" s="91">
        <f t="shared" si="19"/>
        <v>10820860.785</v>
      </c>
      <c r="AA25" s="91">
        <f t="shared" si="19"/>
        <v>45379684</v>
      </c>
      <c r="AB25" s="91">
        <f t="shared" si="19"/>
        <v>229.70000000000002</v>
      </c>
      <c r="AC25" s="91">
        <f t="shared" si="19"/>
        <v>13070721.029999999</v>
      </c>
      <c r="AD25" s="91">
        <f t="shared" si="19"/>
        <v>88609478</v>
      </c>
      <c r="AE25" s="105">
        <f t="shared" si="19"/>
        <v>126.8</v>
      </c>
      <c r="AF25" s="105">
        <f t="shared" si="19"/>
        <v>3639286.219</v>
      </c>
      <c r="AG25" s="105">
        <f t="shared" si="19"/>
        <v>42874829</v>
      </c>
      <c r="AH25" s="105">
        <f t="shared" si="19"/>
        <v>355.69999999999993</v>
      </c>
      <c r="AI25" s="105">
        <f t="shared" si="19"/>
        <v>10699399.819</v>
      </c>
      <c r="AJ25" s="105">
        <f t="shared" si="19"/>
        <v>45734649</v>
      </c>
    </row>
    <row r="26" spans="1:36" x14ac:dyDescent="0.25">
      <c r="A26" s="3"/>
      <c r="B26" s="17"/>
      <c r="C26" s="17"/>
      <c r="D26" s="17"/>
      <c r="E26" s="17"/>
      <c r="F26" s="49"/>
      <c r="G26" s="49"/>
      <c r="H26" s="49"/>
      <c r="I26" s="28" t="s">
        <v>536</v>
      </c>
      <c r="J26" s="11">
        <f>AVERAGE(J12:J24)</f>
        <v>43.753846153846148</v>
      </c>
      <c r="K26" s="7"/>
      <c r="L26" s="5"/>
      <c r="M26" s="11">
        <f>AVERAGE(M12:M24)</f>
        <v>29.946153846153852</v>
      </c>
      <c r="N26" s="5"/>
      <c r="O26" s="5"/>
      <c r="P26" s="11">
        <f>AVERAGE(P12:P24)</f>
        <v>66.816666666666677</v>
      </c>
      <c r="Q26" s="5"/>
      <c r="R26" s="5"/>
      <c r="S26" s="11">
        <f>AVERAGE(S12:S24)</f>
        <v>16.753846153846158</v>
      </c>
      <c r="T26" s="5"/>
      <c r="U26" s="5"/>
      <c r="V26" s="11">
        <f>AVERAGE(V12:V24)</f>
        <v>8.1461538461538456</v>
      </c>
      <c r="W26" s="5"/>
      <c r="X26" s="5"/>
      <c r="Y26" s="11">
        <f>AVERAGE(Y12:Y24)</f>
        <v>31.058333333333334</v>
      </c>
      <c r="Z26" s="7"/>
      <c r="AA26" s="7"/>
      <c r="AB26" s="18">
        <f>AVERAGE(AB12:AB24)</f>
        <v>17.669230769230772</v>
      </c>
      <c r="AC26" s="7"/>
      <c r="AD26" s="7"/>
      <c r="AE26" s="11">
        <f>AVERAGE(AE12:AE24)</f>
        <v>9.7538461538461529</v>
      </c>
      <c r="AF26" s="5"/>
      <c r="AG26" s="5"/>
      <c r="AH26" s="11">
        <f>AVERAGE(AH12:AH24)</f>
        <v>27.361538461538455</v>
      </c>
      <c r="AI26" s="5"/>
      <c r="AJ26" s="5"/>
    </row>
    <row r="27" spans="1:36" x14ac:dyDescent="0.25">
      <c r="A27" s="3"/>
      <c r="B27" s="17"/>
      <c r="C27" s="17"/>
      <c r="D27" s="17"/>
      <c r="E27" s="17"/>
      <c r="F27" s="49"/>
      <c r="G27" s="49"/>
      <c r="H27" s="49"/>
      <c r="I27" s="28" t="s">
        <v>537</v>
      </c>
      <c r="J27" s="65">
        <f>SUM((K25/L25)*100)</f>
        <v>37.071620446742727</v>
      </c>
      <c r="K27" s="7"/>
      <c r="L27" s="5"/>
      <c r="M27" s="65">
        <f>SUM((N25/O25)*100)</f>
        <v>24.664541257995456</v>
      </c>
      <c r="N27" s="5"/>
      <c r="O27" s="5"/>
      <c r="P27" s="65">
        <f>SUM((Q25/R25)*100)</f>
        <v>55.466655157845537</v>
      </c>
      <c r="Q27" s="5"/>
      <c r="R27" s="5"/>
      <c r="S27" s="65">
        <f>SUM((T25/U25)*100)</f>
        <v>12.966870470673578</v>
      </c>
      <c r="T27" s="5"/>
      <c r="U27" s="5"/>
      <c r="V27" s="65">
        <f>SUM((W25/X25)*100)</f>
        <v>5.7822698184988699</v>
      </c>
      <c r="W27" s="5"/>
      <c r="X27" s="5"/>
      <c r="Y27" s="65">
        <f>SUM((Z25/AA25)*100)</f>
        <v>23.845165570126049</v>
      </c>
      <c r="Z27" s="7"/>
      <c r="AA27" s="7"/>
      <c r="AB27" s="66">
        <f>SUM((AC25/AD25)*100)</f>
        <v>14.750928822760923</v>
      </c>
      <c r="AC27" s="7"/>
      <c r="AD27" s="7"/>
      <c r="AE27" s="65">
        <f>SUM((AF25/AG25)*100)</f>
        <v>8.4881649767046312</v>
      </c>
      <c r="AF27" s="5"/>
      <c r="AG27" s="5"/>
      <c r="AH27" s="65">
        <f>SUM((AI25/AJ25)*100)</f>
        <v>23.394516089978083</v>
      </c>
      <c r="AI27" s="5"/>
      <c r="AJ27" s="5"/>
    </row>
    <row r="28" spans="1:36" x14ac:dyDescent="0.25">
      <c r="A28" s="4" t="s">
        <v>23</v>
      </c>
      <c r="B28" s="19"/>
      <c r="C28" s="19"/>
      <c r="D28" s="19"/>
      <c r="E28" s="19"/>
      <c r="F28" s="40"/>
      <c r="G28" s="40"/>
      <c r="H28" s="40"/>
      <c r="I28" s="52"/>
      <c r="J28" s="15"/>
      <c r="K28" s="16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6"/>
      <c r="AA28" s="16"/>
      <c r="AB28" s="16"/>
      <c r="AC28" s="16"/>
      <c r="AD28" s="16"/>
      <c r="AE28" s="15"/>
      <c r="AF28" s="15"/>
      <c r="AG28" s="15"/>
      <c r="AH28" s="15"/>
      <c r="AI28" s="15"/>
      <c r="AJ28" s="15"/>
    </row>
    <row r="29" spans="1:36" x14ac:dyDescent="0.25">
      <c r="A29" s="3" t="s">
        <v>24</v>
      </c>
      <c r="B29" s="17">
        <v>224</v>
      </c>
      <c r="C29" s="17" t="s">
        <v>143</v>
      </c>
      <c r="D29" s="17" t="s">
        <v>144</v>
      </c>
      <c r="E29" s="17" t="s">
        <v>112</v>
      </c>
      <c r="F29" s="68">
        <v>540643</v>
      </c>
      <c r="G29" s="67">
        <v>266415</v>
      </c>
      <c r="H29" s="69">
        <v>274228</v>
      </c>
      <c r="I29" s="36"/>
      <c r="J29" s="5">
        <v>72.5</v>
      </c>
      <c r="K29" s="7">
        <f t="shared" ref="K29:K44" si="20">SUM((J29*L29)/100)</f>
        <v>391966.17499999999</v>
      </c>
      <c r="L29" s="68">
        <v>540643</v>
      </c>
      <c r="M29" s="5">
        <v>56.8</v>
      </c>
      <c r="N29" s="5">
        <f t="shared" ref="N29:N44" si="21">SUM((M29*O29)/100)</f>
        <v>155761.50399999999</v>
      </c>
      <c r="O29" s="69">
        <v>274228</v>
      </c>
      <c r="P29" s="5">
        <v>92.7</v>
      </c>
      <c r="Q29" s="5">
        <f t="shared" ref="Q29:Q43" si="22">SUM((P29*R29)/100)</f>
        <v>246966.70499999999</v>
      </c>
      <c r="R29" s="67">
        <v>266415</v>
      </c>
      <c r="S29" s="5">
        <v>38.799999999999997</v>
      </c>
      <c r="T29" s="5">
        <f t="shared" ref="T29:T44" si="23">SUM((S29*U29)/100)</f>
        <v>209769.484</v>
      </c>
      <c r="U29" s="68">
        <v>540643</v>
      </c>
      <c r="V29" s="5">
        <v>22.5</v>
      </c>
      <c r="W29" s="5">
        <f t="shared" ref="W29:W44" si="24">SUM((V29*X29)/100)</f>
        <v>61701.3</v>
      </c>
      <c r="X29" s="69">
        <v>274228</v>
      </c>
      <c r="Y29" s="5">
        <v>60.4</v>
      </c>
      <c r="Z29" s="5">
        <f t="shared" ref="Z29:Z43" si="25">SUM((Y29*AA29)/100)</f>
        <v>160914.66</v>
      </c>
      <c r="AA29" s="67">
        <v>266415</v>
      </c>
      <c r="AB29" s="5">
        <v>6.3</v>
      </c>
      <c r="AC29" s="5">
        <f t="shared" ref="AC29:AC44" si="26">SUM((AB29*AD29)/100)</f>
        <v>34060.508999999998</v>
      </c>
      <c r="AD29" s="68">
        <v>540643</v>
      </c>
      <c r="AE29" s="5">
        <v>0.7</v>
      </c>
      <c r="AF29" s="5">
        <f t="shared" ref="AF29:AF44" si="27">SUM((AE29*AG29)/100)</f>
        <v>1919.5959999999998</v>
      </c>
      <c r="AG29" s="69">
        <v>274228</v>
      </c>
      <c r="AH29" s="5">
        <v>13.7</v>
      </c>
      <c r="AI29" s="5">
        <f t="shared" ref="AI29:AI44" si="28">SUM((AH29*AJ29)/100)</f>
        <v>36498.855000000003</v>
      </c>
      <c r="AJ29" s="67">
        <v>266415</v>
      </c>
    </row>
    <row r="30" spans="1:36" x14ac:dyDescent="0.25">
      <c r="A30" s="3" t="s">
        <v>25</v>
      </c>
      <c r="B30" s="17">
        <v>149</v>
      </c>
      <c r="C30" s="17" t="s">
        <v>145</v>
      </c>
      <c r="D30" s="17" t="s">
        <v>146</v>
      </c>
      <c r="E30" s="17">
        <v>2</v>
      </c>
      <c r="F30" s="68">
        <v>523564</v>
      </c>
      <c r="G30" s="67">
        <v>255264</v>
      </c>
      <c r="H30" s="69">
        <v>268300</v>
      </c>
      <c r="I30" s="31"/>
      <c r="J30" s="5">
        <v>57.7</v>
      </c>
      <c r="K30" s="7">
        <f t="shared" si="20"/>
        <v>302096.42800000001</v>
      </c>
      <c r="L30" s="68">
        <v>523564</v>
      </c>
      <c r="M30" s="5">
        <v>36.200000000000003</v>
      </c>
      <c r="N30" s="5">
        <f t="shared" si="21"/>
        <v>97124.6</v>
      </c>
      <c r="O30" s="69">
        <v>268300</v>
      </c>
      <c r="P30" s="5">
        <v>86.7</v>
      </c>
      <c r="Q30" s="5">
        <f t="shared" si="22"/>
        <v>221313.88800000001</v>
      </c>
      <c r="R30" s="67">
        <v>255264</v>
      </c>
      <c r="S30" s="5">
        <v>28.4</v>
      </c>
      <c r="T30" s="5">
        <f t="shared" si="23"/>
        <v>148692.17600000001</v>
      </c>
      <c r="U30" s="68">
        <v>523564</v>
      </c>
      <c r="V30" s="5">
        <v>7.8</v>
      </c>
      <c r="W30" s="5">
        <f t="shared" si="24"/>
        <v>20927.400000000001</v>
      </c>
      <c r="X30" s="69">
        <v>268300</v>
      </c>
      <c r="Y30" s="5">
        <v>60.2</v>
      </c>
      <c r="Z30" s="5">
        <f t="shared" si="25"/>
        <v>153668.92800000001</v>
      </c>
      <c r="AA30" s="67">
        <v>255264</v>
      </c>
      <c r="AB30" s="5">
        <v>4.0999999999999996</v>
      </c>
      <c r="AC30" s="5">
        <f t="shared" si="26"/>
        <v>21466.124</v>
      </c>
      <c r="AD30" s="68">
        <v>523564</v>
      </c>
      <c r="AE30" s="5">
        <v>0.7</v>
      </c>
      <c r="AF30" s="5">
        <f t="shared" si="27"/>
        <v>1878.1</v>
      </c>
      <c r="AG30" s="69">
        <v>268300</v>
      </c>
      <c r="AH30" s="5">
        <v>8.9</v>
      </c>
      <c r="AI30" s="5">
        <f t="shared" si="28"/>
        <v>22718.495999999999</v>
      </c>
      <c r="AJ30" s="67">
        <v>255264</v>
      </c>
    </row>
    <row r="31" spans="1:36" x14ac:dyDescent="0.25">
      <c r="A31" s="3" t="s">
        <v>26</v>
      </c>
      <c r="B31" s="17">
        <v>170</v>
      </c>
      <c r="C31" s="17" t="s">
        <v>147</v>
      </c>
      <c r="D31" s="17" t="s">
        <v>148</v>
      </c>
      <c r="E31" s="17" t="s">
        <v>112</v>
      </c>
      <c r="F31" s="68">
        <v>578771</v>
      </c>
      <c r="G31" s="67">
        <v>290214</v>
      </c>
      <c r="H31" s="69">
        <v>288557</v>
      </c>
      <c r="I31" s="31"/>
      <c r="J31" s="5">
        <v>84.1</v>
      </c>
      <c r="K31" s="7">
        <f t="shared" si="20"/>
        <v>486746.41099999996</v>
      </c>
      <c r="L31" s="68">
        <v>578771</v>
      </c>
      <c r="M31" s="5">
        <v>82.4</v>
      </c>
      <c r="N31" s="5">
        <f t="shared" si="21"/>
        <v>237770.96799999999</v>
      </c>
      <c r="O31" s="69">
        <v>288557</v>
      </c>
      <c r="P31" s="5">
        <v>87.6</v>
      </c>
      <c r="Q31" s="5">
        <f t="shared" si="22"/>
        <v>254227.46399999998</v>
      </c>
      <c r="R31" s="67">
        <v>290214</v>
      </c>
      <c r="S31" s="5">
        <v>36.1</v>
      </c>
      <c r="T31" s="5">
        <f t="shared" si="23"/>
        <v>208936.33100000001</v>
      </c>
      <c r="U31" s="68">
        <v>578771</v>
      </c>
      <c r="V31" s="5">
        <v>37.1</v>
      </c>
      <c r="W31" s="5">
        <f t="shared" si="24"/>
        <v>107054.64700000001</v>
      </c>
      <c r="X31" s="69">
        <v>288557</v>
      </c>
      <c r="Y31" s="5">
        <v>34.1</v>
      </c>
      <c r="Z31" s="5">
        <f t="shared" si="25"/>
        <v>98962.974000000002</v>
      </c>
      <c r="AA31" s="67">
        <v>290214</v>
      </c>
      <c r="AB31" s="5">
        <v>2.5</v>
      </c>
      <c r="AC31" s="5">
        <f t="shared" si="26"/>
        <v>14469.275</v>
      </c>
      <c r="AD31" s="68">
        <v>578771</v>
      </c>
      <c r="AE31" s="5">
        <v>2.7</v>
      </c>
      <c r="AF31" s="5">
        <f t="shared" si="27"/>
        <v>7791.0390000000007</v>
      </c>
      <c r="AG31" s="69">
        <v>288557</v>
      </c>
      <c r="AH31" s="5">
        <v>2.1</v>
      </c>
      <c r="AI31" s="5">
        <f t="shared" si="28"/>
        <v>6094.4940000000006</v>
      </c>
      <c r="AJ31" s="67">
        <v>290214</v>
      </c>
    </row>
    <row r="32" spans="1:36" x14ac:dyDescent="0.25">
      <c r="A32" s="3" t="s">
        <v>27</v>
      </c>
      <c r="B32" s="17">
        <v>193</v>
      </c>
      <c r="C32" s="17" t="s">
        <v>149</v>
      </c>
      <c r="D32" s="17" t="s">
        <v>150</v>
      </c>
      <c r="E32" s="17">
        <v>1</v>
      </c>
      <c r="F32" s="68">
        <v>1004657</v>
      </c>
      <c r="G32" s="67">
        <v>515599</v>
      </c>
      <c r="H32" s="69">
        <v>489058</v>
      </c>
      <c r="I32" s="31"/>
      <c r="J32" s="5">
        <v>90.1</v>
      </c>
      <c r="K32" s="7">
        <f t="shared" si="20"/>
        <v>905195.95699999994</v>
      </c>
      <c r="L32" s="68">
        <v>1004657</v>
      </c>
      <c r="M32" s="5">
        <v>89.3</v>
      </c>
      <c r="N32" s="5">
        <f t="shared" si="21"/>
        <v>436728.79399999999</v>
      </c>
      <c r="O32" s="69">
        <v>489058</v>
      </c>
      <c r="P32" s="5">
        <v>91.2</v>
      </c>
      <c r="Q32" s="5">
        <f t="shared" si="22"/>
        <v>470226.28800000006</v>
      </c>
      <c r="R32" s="67">
        <v>515599</v>
      </c>
      <c r="S32" s="5">
        <v>52.2</v>
      </c>
      <c r="T32" s="5">
        <f t="shared" si="23"/>
        <v>524430.95400000003</v>
      </c>
      <c r="U32" s="68">
        <v>1004657</v>
      </c>
      <c r="V32" s="5">
        <v>54.7</v>
      </c>
      <c r="W32" s="5">
        <f t="shared" si="24"/>
        <v>267514.72600000002</v>
      </c>
      <c r="X32" s="69">
        <v>489058</v>
      </c>
      <c r="Y32" s="5">
        <v>49.3</v>
      </c>
      <c r="Z32" s="5">
        <f t="shared" si="25"/>
        <v>254190.307</v>
      </c>
      <c r="AA32" s="67">
        <v>515599</v>
      </c>
      <c r="AB32" s="5">
        <v>20.8</v>
      </c>
      <c r="AC32" s="5">
        <f t="shared" si="26"/>
        <v>208968.65600000002</v>
      </c>
      <c r="AD32" s="68">
        <v>1004657</v>
      </c>
      <c r="AE32" s="5">
        <v>12.8</v>
      </c>
      <c r="AF32" s="5">
        <f t="shared" si="27"/>
        <v>62599.424000000006</v>
      </c>
      <c r="AG32" s="69">
        <v>489058</v>
      </c>
      <c r="AH32" s="5">
        <v>32.9</v>
      </c>
      <c r="AI32" s="5">
        <f t="shared" si="28"/>
        <v>169632.07099999997</v>
      </c>
      <c r="AJ32" s="67">
        <v>515599</v>
      </c>
    </row>
    <row r="33" spans="1:36" x14ac:dyDescent="0.25">
      <c r="A33" s="3" t="s">
        <v>28</v>
      </c>
      <c r="B33" s="17">
        <v>187</v>
      </c>
      <c r="C33" s="17" t="s">
        <v>151</v>
      </c>
      <c r="D33" s="17" t="s">
        <v>152</v>
      </c>
      <c r="E33" s="17" t="s">
        <v>112</v>
      </c>
      <c r="F33" s="68">
        <v>1424356</v>
      </c>
      <c r="G33" s="67">
        <v>734312</v>
      </c>
      <c r="H33" s="69">
        <v>690044</v>
      </c>
      <c r="I33" s="31"/>
      <c r="J33" s="5">
        <v>81.7</v>
      </c>
      <c r="K33" s="7">
        <f t="shared" si="20"/>
        <v>1163698.852</v>
      </c>
      <c r="L33" s="68">
        <v>1424356</v>
      </c>
      <c r="M33" s="5">
        <v>80.400000000000006</v>
      </c>
      <c r="N33" s="5">
        <f t="shared" si="21"/>
        <v>554795.37600000005</v>
      </c>
      <c r="O33" s="69">
        <v>690044</v>
      </c>
      <c r="P33" s="5">
        <v>84.2</v>
      </c>
      <c r="Q33" s="5">
        <f t="shared" si="22"/>
        <v>618290.70400000003</v>
      </c>
      <c r="R33" s="67">
        <v>734312</v>
      </c>
      <c r="S33" s="5">
        <v>21.5</v>
      </c>
      <c r="T33" s="5">
        <f t="shared" si="23"/>
        <v>306236.53999999998</v>
      </c>
      <c r="U33" s="68">
        <v>1424356</v>
      </c>
      <c r="V33" s="5">
        <v>19</v>
      </c>
      <c r="W33" s="5">
        <f t="shared" si="24"/>
        <v>131108.35999999999</v>
      </c>
      <c r="X33" s="69">
        <v>690044</v>
      </c>
      <c r="Y33" s="5">
        <v>26.3</v>
      </c>
      <c r="Z33" s="5">
        <f t="shared" si="25"/>
        <v>193124.05600000001</v>
      </c>
      <c r="AA33" s="67">
        <v>734312</v>
      </c>
      <c r="AB33" s="5">
        <v>10.3</v>
      </c>
      <c r="AC33" s="5">
        <f t="shared" si="26"/>
        <v>146708.66800000001</v>
      </c>
      <c r="AD33" s="68">
        <v>1424356</v>
      </c>
      <c r="AE33" s="5">
        <v>5.8</v>
      </c>
      <c r="AF33" s="5">
        <f t="shared" si="27"/>
        <v>40022.551999999996</v>
      </c>
      <c r="AG33" s="69">
        <v>690044</v>
      </c>
      <c r="AH33" s="5">
        <v>18.899999999999999</v>
      </c>
      <c r="AI33" s="5">
        <f t="shared" si="28"/>
        <v>138784.96799999999</v>
      </c>
      <c r="AJ33" s="67">
        <v>734312</v>
      </c>
    </row>
    <row r="34" spans="1:36" x14ac:dyDescent="0.25">
      <c r="A34" s="3" t="s">
        <v>559</v>
      </c>
      <c r="B34" s="17">
        <v>113</v>
      </c>
      <c r="C34" s="17" t="s">
        <v>560</v>
      </c>
      <c r="D34" s="17" t="s">
        <v>561</v>
      </c>
      <c r="E34" s="17"/>
      <c r="F34" s="68">
        <v>1347571</v>
      </c>
      <c r="G34" s="67">
        <v>678588</v>
      </c>
      <c r="H34" s="69">
        <v>668983</v>
      </c>
      <c r="I34" s="31"/>
      <c r="J34" s="5"/>
      <c r="K34" s="7"/>
      <c r="L34" s="68"/>
      <c r="M34" s="5"/>
      <c r="N34" s="5"/>
      <c r="O34" s="69"/>
      <c r="P34" s="5"/>
      <c r="Q34" s="5"/>
      <c r="R34" s="67"/>
      <c r="S34" s="5">
        <v>39.1</v>
      </c>
      <c r="T34" s="5">
        <f t="shared" si="23"/>
        <v>526900.26100000006</v>
      </c>
      <c r="U34" s="68">
        <v>1347571</v>
      </c>
      <c r="V34" s="5">
        <v>43.5</v>
      </c>
      <c r="W34" s="5">
        <f t="shared" si="24"/>
        <v>291007.60499999998</v>
      </c>
      <c r="X34" s="69">
        <v>668983</v>
      </c>
      <c r="Y34" s="5">
        <v>31.7</v>
      </c>
      <c r="Z34" s="5">
        <f t="shared" si="25"/>
        <v>215112.39599999998</v>
      </c>
      <c r="AA34" s="67">
        <v>678588</v>
      </c>
      <c r="AB34" s="5">
        <v>22.5</v>
      </c>
      <c r="AC34" s="5">
        <f t="shared" si="26"/>
        <v>303203.47499999998</v>
      </c>
      <c r="AD34" s="68">
        <v>1347571</v>
      </c>
      <c r="AE34" s="5">
        <v>24.3</v>
      </c>
      <c r="AF34" s="5">
        <f t="shared" si="27"/>
        <v>162562.86900000001</v>
      </c>
      <c r="AG34" s="69">
        <v>668983</v>
      </c>
      <c r="AH34" s="5">
        <v>19.5</v>
      </c>
      <c r="AI34" s="5">
        <f t="shared" si="28"/>
        <v>132324.66</v>
      </c>
      <c r="AJ34" s="67">
        <v>678588</v>
      </c>
    </row>
    <row r="35" spans="1:36" x14ac:dyDescent="0.25">
      <c r="A35" s="3" t="s">
        <v>29</v>
      </c>
      <c r="B35" s="17">
        <v>148</v>
      </c>
      <c r="C35" s="17" t="s">
        <v>153</v>
      </c>
      <c r="D35" s="17" t="s">
        <v>154</v>
      </c>
      <c r="E35" s="17"/>
      <c r="F35" s="68">
        <v>1013631</v>
      </c>
      <c r="G35" s="67">
        <v>511028</v>
      </c>
      <c r="H35" s="69">
        <v>502603</v>
      </c>
      <c r="I35" s="31"/>
      <c r="J35" s="5">
        <v>83.8</v>
      </c>
      <c r="K35" s="7">
        <f t="shared" si="20"/>
        <v>849422.77799999993</v>
      </c>
      <c r="L35" s="68">
        <v>1013631</v>
      </c>
      <c r="M35" s="5">
        <v>76.2</v>
      </c>
      <c r="N35" s="5">
        <f t="shared" si="21"/>
        <v>382983.48600000003</v>
      </c>
      <c r="O35" s="69">
        <v>502603</v>
      </c>
      <c r="P35" s="5">
        <v>91.4</v>
      </c>
      <c r="Q35" s="5">
        <f t="shared" si="22"/>
        <v>467079.592</v>
      </c>
      <c r="R35" s="67">
        <v>511028</v>
      </c>
      <c r="S35" s="5">
        <v>44</v>
      </c>
      <c r="T35" s="5">
        <f t="shared" si="23"/>
        <v>445997.64</v>
      </c>
      <c r="U35" s="68">
        <v>1013631</v>
      </c>
      <c r="V35" s="5">
        <v>27.8</v>
      </c>
      <c r="W35" s="5">
        <f t="shared" si="24"/>
        <v>139723.63399999999</v>
      </c>
      <c r="X35" s="69">
        <v>502603</v>
      </c>
      <c r="Y35" s="5">
        <v>60.9</v>
      </c>
      <c r="Z35" s="5">
        <f t="shared" si="25"/>
        <v>311216.05199999997</v>
      </c>
      <c r="AA35" s="67">
        <v>511028</v>
      </c>
      <c r="AB35" s="5">
        <v>14.5</v>
      </c>
      <c r="AC35" s="5">
        <f t="shared" si="26"/>
        <v>146976.495</v>
      </c>
      <c r="AD35" s="68">
        <v>1013631</v>
      </c>
      <c r="AE35" s="5">
        <v>5.6</v>
      </c>
      <c r="AF35" s="5">
        <f t="shared" si="27"/>
        <v>28145.767999999996</v>
      </c>
      <c r="AG35" s="69">
        <v>502603</v>
      </c>
      <c r="AH35" s="5">
        <v>23.7</v>
      </c>
      <c r="AI35" s="5">
        <f t="shared" si="28"/>
        <v>121113.636</v>
      </c>
      <c r="AJ35" s="67">
        <v>511028</v>
      </c>
    </row>
    <row r="36" spans="1:36" x14ac:dyDescent="0.25">
      <c r="A36" s="3" t="s">
        <v>30</v>
      </c>
      <c r="B36" s="17">
        <v>32</v>
      </c>
      <c r="C36" s="17" t="s">
        <v>155</v>
      </c>
      <c r="D36" s="17" t="s">
        <v>156</v>
      </c>
      <c r="E36" s="17" t="s">
        <v>112</v>
      </c>
      <c r="F36" s="68">
        <v>351388</v>
      </c>
      <c r="G36" s="67">
        <v>177820</v>
      </c>
      <c r="H36" s="69">
        <v>173568</v>
      </c>
      <c r="I36" s="31"/>
      <c r="J36" s="5">
        <v>85.1</v>
      </c>
      <c r="K36" s="7">
        <f t="shared" si="20"/>
        <v>299031.18799999997</v>
      </c>
      <c r="L36" s="68">
        <v>351388</v>
      </c>
      <c r="M36" s="5">
        <v>84.7</v>
      </c>
      <c r="N36" s="5">
        <f t="shared" si="21"/>
        <v>147012.09599999999</v>
      </c>
      <c r="O36" s="69">
        <v>173568</v>
      </c>
      <c r="P36" s="5">
        <v>85.6</v>
      </c>
      <c r="Q36" s="5">
        <f t="shared" si="22"/>
        <v>152213.91999999998</v>
      </c>
      <c r="R36" s="67">
        <v>177820</v>
      </c>
      <c r="S36" s="5">
        <v>19.600000000000001</v>
      </c>
      <c r="T36" s="5">
        <f t="shared" si="23"/>
        <v>68872.04800000001</v>
      </c>
      <c r="U36" s="68">
        <v>351388</v>
      </c>
      <c r="V36" s="5">
        <v>11.4</v>
      </c>
      <c r="W36" s="5">
        <f t="shared" si="24"/>
        <v>19786.752</v>
      </c>
      <c r="X36" s="69">
        <v>173568</v>
      </c>
      <c r="Y36" s="5">
        <v>32.1</v>
      </c>
      <c r="Z36" s="5">
        <f t="shared" si="25"/>
        <v>57080.22</v>
      </c>
      <c r="AA36" s="67">
        <v>177820</v>
      </c>
      <c r="AB36" s="5">
        <v>24.4</v>
      </c>
      <c r="AC36" s="5">
        <f t="shared" si="26"/>
        <v>85738.671999999991</v>
      </c>
      <c r="AD36" s="68">
        <v>351388</v>
      </c>
      <c r="AE36" s="5">
        <v>29</v>
      </c>
      <c r="AF36" s="5">
        <f t="shared" si="27"/>
        <v>50334.720000000001</v>
      </c>
      <c r="AG36" s="69">
        <v>173568</v>
      </c>
      <c r="AH36" s="5">
        <v>18.2</v>
      </c>
      <c r="AI36" s="5">
        <f t="shared" si="28"/>
        <v>32363.24</v>
      </c>
      <c r="AJ36" s="67">
        <v>177820</v>
      </c>
    </row>
    <row r="37" spans="1:36" x14ac:dyDescent="0.25">
      <c r="A37" s="3" t="s">
        <v>31</v>
      </c>
      <c r="B37" s="17">
        <v>72</v>
      </c>
      <c r="C37" s="17" t="s">
        <v>157</v>
      </c>
      <c r="D37" s="17" t="s">
        <v>158</v>
      </c>
      <c r="E37" s="17" t="s">
        <v>112</v>
      </c>
      <c r="F37" s="68">
        <v>530249</v>
      </c>
      <c r="G37" s="67">
        <v>268077</v>
      </c>
      <c r="H37" s="69">
        <v>262172</v>
      </c>
      <c r="I37" s="31"/>
      <c r="J37" s="5">
        <v>47.7</v>
      </c>
      <c r="K37" s="7">
        <f t="shared" si="20"/>
        <v>252928.77300000002</v>
      </c>
      <c r="L37" s="68">
        <v>530249</v>
      </c>
      <c r="M37" s="5">
        <v>40.299999999999997</v>
      </c>
      <c r="N37" s="5">
        <f t="shared" si="21"/>
        <v>105655.31599999999</v>
      </c>
      <c r="O37" s="69">
        <v>262172</v>
      </c>
      <c r="P37" s="5">
        <v>82.8</v>
      </c>
      <c r="Q37" s="5">
        <f t="shared" si="22"/>
        <v>221967.75599999996</v>
      </c>
      <c r="R37" s="67">
        <v>268077</v>
      </c>
      <c r="S37" s="5">
        <v>29.6</v>
      </c>
      <c r="T37" s="5">
        <f t="shared" si="23"/>
        <v>156953.704</v>
      </c>
      <c r="U37" s="68">
        <v>530249</v>
      </c>
      <c r="V37" s="5">
        <v>22.9</v>
      </c>
      <c r="W37" s="5">
        <f t="shared" si="24"/>
        <v>60037.387999999999</v>
      </c>
      <c r="X37" s="69">
        <v>262172</v>
      </c>
      <c r="Y37" s="5">
        <v>61.7</v>
      </c>
      <c r="Z37" s="5">
        <f t="shared" si="25"/>
        <v>165403.50899999999</v>
      </c>
      <c r="AA37" s="67">
        <v>268077</v>
      </c>
      <c r="AB37" s="5">
        <v>21.9</v>
      </c>
      <c r="AC37" s="5">
        <f t="shared" si="26"/>
        <v>116124.531</v>
      </c>
      <c r="AD37" s="68">
        <v>530249</v>
      </c>
      <c r="AE37" s="5">
        <v>11.7</v>
      </c>
      <c r="AF37" s="5">
        <f t="shared" si="27"/>
        <v>30674.124</v>
      </c>
      <c r="AG37" s="69">
        <v>262172</v>
      </c>
      <c r="AH37" s="5">
        <v>70.3</v>
      </c>
      <c r="AI37" s="5">
        <f t="shared" si="28"/>
        <v>188458.13099999996</v>
      </c>
      <c r="AJ37" s="67">
        <v>268077</v>
      </c>
    </row>
    <row r="38" spans="1:36" x14ac:dyDescent="0.25">
      <c r="A38" s="3" t="s">
        <v>545</v>
      </c>
      <c r="B38" s="17">
        <v>83</v>
      </c>
      <c r="C38" s="17" t="s">
        <v>557</v>
      </c>
      <c r="D38" s="17" t="s">
        <v>558</v>
      </c>
      <c r="E38" s="17"/>
      <c r="F38" s="68">
        <v>324721</v>
      </c>
      <c r="G38" s="67">
        <v>166236</v>
      </c>
      <c r="H38" s="69">
        <v>158485</v>
      </c>
      <c r="I38" s="31"/>
      <c r="J38" s="5"/>
      <c r="K38" s="7"/>
      <c r="L38" s="68"/>
      <c r="M38" s="5"/>
      <c r="N38" s="5"/>
      <c r="O38" s="69"/>
      <c r="P38" s="5"/>
      <c r="Q38" s="5"/>
      <c r="R38" s="67"/>
      <c r="S38" s="5">
        <v>52.5</v>
      </c>
      <c r="T38" s="5">
        <f t="shared" si="23"/>
        <v>170478.52499999999</v>
      </c>
      <c r="U38" s="68">
        <v>324721</v>
      </c>
      <c r="V38" s="5">
        <v>52.5</v>
      </c>
      <c r="W38" s="5">
        <f t="shared" si="24"/>
        <v>83204.625</v>
      </c>
      <c r="X38" s="69">
        <v>158485</v>
      </c>
      <c r="Y38" s="5">
        <v>52.4</v>
      </c>
      <c r="Z38" s="5">
        <f t="shared" si="25"/>
        <v>87107.664000000004</v>
      </c>
      <c r="AA38" s="67">
        <v>166236</v>
      </c>
      <c r="AB38" s="5">
        <v>14.5</v>
      </c>
      <c r="AC38" s="5">
        <f t="shared" si="26"/>
        <v>47084.544999999998</v>
      </c>
      <c r="AD38" s="68">
        <v>324721</v>
      </c>
      <c r="AE38" s="5">
        <v>16.100000000000001</v>
      </c>
      <c r="AF38" s="5">
        <f t="shared" si="27"/>
        <v>25516.084999999999</v>
      </c>
      <c r="AG38" s="69">
        <v>158485</v>
      </c>
      <c r="AH38" s="5">
        <v>9.5</v>
      </c>
      <c r="AI38" s="5">
        <f t="shared" si="28"/>
        <v>15792.42</v>
      </c>
      <c r="AJ38" s="67">
        <v>166236</v>
      </c>
    </row>
    <row r="39" spans="1:36" x14ac:dyDescent="0.25">
      <c r="A39" s="3" t="s">
        <v>32</v>
      </c>
      <c r="B39" s="17">
        <v>399</v>
      </c>
      <c r="C39" s="17" t="s">
        <v>159</v>
      </c>
      <c r="D39" s="17" t="s">
        <v>160</v>
      </c>
      <c r="E39" s="17">
        <v>1</v>
      </c>
      <c r="F39" s="68">
        <v>6134212</v>
      </c>
      <c r="G39" s="67">
        <v>6134212</v>
      </c>
      <c r="H39" s="69">
        <v>3021276</v>
      </c>
      <c r="I39" s="31"/>
      <c r="J39" s="5">
        <v>80.3</v>
      </c>
      <c r="K39" s="7">
        <f t="shared" si="20"/>
        <v>4925772.2359999996</v>
      </c>
      <c r="L39" s="68">
        <v>6134212</v>
      </c>
      <c r="M39" s="5">
        <v>79.900000000000006</v>
      </c>
      <c r="N39" s="5">
        <f t="shared" si="21"/>
        <v>2413999.5240000002</v>
      </c>
      <c r="O39" s="69">
        <v>3021276</v>
      </c>
      <c r="P39" s="5">
        <v>81</v>
      </c>
      <c r="Q39" s="5">
        <f t="shared" si="22"/>
        <v>4968711.72</v>
      </c>
      <c r="R39" s="67">
        <v>6134212</v>
      </c>
      <c r="S39" s="5">
        <v>34.1</v>
      </c>
      <c r="T39" s="5">
        <f t="shared" si="23"/>
        <v>2091766.2920000001</v>
      </c>
      <c r="U39" s="68">
        <v>6134212</v>
      </c>
      <c r="V39" s="5">
        <v>31.8</v>
      </c>
      <c r="W39" s="5">
        <f t="shared" si="24"/>
        <v>960765.76799999992</v>
      </c>
      <c r="X39" s="69">
        <v>3021276</v>
      </c>
      <c r="Y39" s="5">
        <v>39</v>
      </c>
      <c r="Z39" s="5">
        <f t="shared" si="25"/>
        <v>2392342.6800000002</v>
      </c>
      <c r="AA39" s="67">
        <v>6134212</v>
      </c>
      <c r="AB39" s="5">
        <v>16.899999999999999</v>
      </c>
      <c r="AC39" s="5">
        <f t="shared" si="26"/>
        <v>1036681.828</v>
      </c>
      <c r="AD39" s="68">
        <v>6134212</v>
      </c>
      <c r="AE39" s="5">
        <v>15.3</v>
      </c>
      <c r="AF39" s="5">
        <f t="shared" si="27"/>
        <v>462255.22800000006</v>
      </c>
      <c r="AG39" s="69">
        <v>3021276</v>
      </c>
      <c r="AH39" s="5">
        <v>20.399999999999999</v>
      </c>
      <c r="AI39" s="5">
        <f t="shared" si="28"/>
        <v>1251379.2479999999</v>
      </c>
      <c r="AJ39" s="67">
        <v>6134212</v>
      </c>
    </row>
    <row r="40" spans="1:36" x14ac:dyDescent="0.25">
      <c r="A40" s="3" t="s">
        <v>33</v>
      </c>
      <c r="B40" s="17">
        <v>43</v>
      </c>
      <c r="C40" s="17" t="s">
        <v>161</v>
      </c>
      <c r="D40" s="17" t="s">
        <v>162</v>
      </c>
      <c r="E40" s="17"/>
      <c r="F40" s="68">
        <v>673007</v>
      </c>
      <c r="G40" s="67">
        <v>673007</v>
      </c>
      <c r="H40" s="69">
        <v>329062</v>
      </c>
      <c r="I40" s="37"/>
      <c r="J40" s="5">
        <v>88.6</v>
      </c>
      <c r="K40" s="7">
        <f t="shared" si="20"/>
        <v>596284.20199999993</v>
      </c>
      <c r="L40" s="68">
        <v>673007</v>
      </c>
      <c r="M40" s="5"/>
      <c r="N40" s="5"/>
      <c r="O40" s="69"/>
      <c r="P40" s="5">
        <v>88.3</v>
      </c>
      <c r="Q40" s="5">
        <f t="shared" si="22"/>
        <v>594265.18099999998</v>
      </c>
      <c r="R40" s="67">
        <v>673007</v>
      </c>
      <c r="S40" s="5">
        <v>65.2</v>
      </c>
      <c r="T40" s="5">
        <f t="shared" si="23"/>
        <v>438800.56400000001</v>
      </c>
      <c r="U40" s="68">
        <v>673007</v>
      </c>
      <c r="V40" s="5"/>
      <c r="W40" s="5"/>
      <c r="X40" s="69"/>
      <c r="Y40" s="5">
        <v>69.099999999999994</v>
      </c>
      <c r="Z40" s="5">
        <f t="shared" si="25"/>
        <v>465047.83699999994</v>
      </c>
      <c r="AA40" s="67">
        <v>673007</v>
      </c>
      <c r="AB40" s="5">
        <v>9.4</v>
      </c>
      <c r="AC40" s="5">
        <f t="shared" si="26"/>
        <v>63262.657999999996</v>
      </c>
      <c r="AD40" s="68">
        <v>673007</v>
      </c>
      <c r="AE40" s="5"/>
      <c r="AF40" s="5"/>
      <c r="AG40" s="69"/>
      <c r="AH40" s="5">
        <v>9.9</v>
      </c>
      <c r="AI40" s="5">
        <f t="shared" si="28"/>
        <v>66627.692999999999</v>
      </c>
      <c r="AJ40" s="67">
        <v>673007</v>
      </c>
    </row>
    <row r="41" spans="1:36" x14ac:dyDescent="0.25">
      <c r="A41" s="3" t="s">
        <v>34</v>
      </c>
      <c r="B41" s="64">
        <v>583</v>
      </c>
      <c r="C41" s="17" t="s">
        <v>163</v>
      </c>
      <c r="D41" s="17" t="s">
        <v>164</v>
      </c>
      <c r="E41" s="17">
        <v>4</v>
      </c>
      <c r="F41" s="68">
        <v>23088652</v>
      </c>
      <c r="G41" s="67">
        <v>11612663</v>
      </c>
      <c r="H41" s="69">
        <v>11475989</v>
      </c>
      <c r="I41" s="31"/>
      <c r="J41" s="5">
        <v>79.099999999999994</v>
      </c>
      <c r="K41" s="7">
        <f t="shared" si="20"/>
        <v>18263123.731999997</v>
      </c>
      <c r="L41" s="68">
        <v>23088652</v>
      </c>
      <c r="M41" s="5">
        <v>76</v>
      </c>
      <c r="N41" s="5">
        <f t="shared" si="21"/>
        <v>8721751.6400000006</v>
      </c>
      <c r="O41" s="69">
        <v>11475989</v>
      </c>
      <c r="P41" s="5">
        <v>84.9</v>
      </c>
      <c r="Q41" s="5">
        <f t="shared" si="22"/>
        <v>9859150.8870000001</v>
      </c>
      <c r="R41" s="67">
        <v>11612663</v>
      </c>
      <c r="S41" s="5">
        <v>43.7</v>
      </c>
      <c r="T41" s="5">
        <f t="shared" si="23"/>
        <v>10089740.924000001</v>
      </c>
      <c r="U41" s="68">
        <v>23088652</v>
      </c>
      <c r="V41" s="5">
        <v>37.9</v>
      </c>
      <c r="W41" s="5">
        <f t="shared" si="24"/>
        <v>4349399.8309999993</v>
      </c>
      <c r="X41" s="69">
        <v>11475989</v>
      </c>
      <c r="Y41" s="5">
        <v>53.3</v>
      </c>
      <c r="Z41" s="5">
        <f t="shared" si="25"/>
        <v>6189549.3789999997</v>
      </c>
      <c r="AA41" s="67">
        <v>11612663</v>
      </c>
      <c r="AB41" s="5">
        <v>11.8</v>
      </c>
      <c r="AC41" s="5">
        <f t="shared" si="26"/>
        <v>2724460.9360000002</v>
      </c>
      <c r="AD41" s="68">
        <v>23088652</v>
      </c>
      <c r="AE41" s="5">
        <v>5.7</v>
      </c>
      <c r="AF41" s="5">
        <f t="shared" si="27"/>
        <v>654131.37300000002</v>
      </c>
      <c r="AG41" s="69">
        <v>11475989</v>
      </c>
      <c r="AH41" s="5">
        <v>22.5</v>
      </c>
      <c r="AI41" s="5">
        <f t="shared" si="28"/>
        <v>2612849.1749999998</v>
      </c>
      <c r="AJ41" s="67">
        <v>11612663</v>
      </c>
    </row>
    <row r="42" spans="1:36" x14ac:dyDescent="0.25">
      <c r="A42" s="3" t="s">
        <v>35</v>
      </c>
      <c r="B42" s="17">
        <v>212</v>
      </c>
      <c r="C42" s="17" t="s">
        <v>165</v>
      </c>
      <c r="D42" s="17" t="s">
        <v>166</v>
      </c>
      <c r="E42" s="17">
        <v>3</v>
      </c>
      <c r="F42" s="68">
        <v>1020896</v>
      </c>
      <c r="G42" s="67">
        <v>518286</v>
      </c>
      <c r="H42" s="69">
        <v>502610</v>
      </c>
      <c r="I42" s="31"/>
      <c r="J42" s="5">
        <v>75.2</v>
      </c>
      <c r="K42" s="7">
        <f t="shared" si="20"/>
        <v>767713.79200000002</v>
      </c>
      <c r="L42" s="68">
        <v>1020896</v>
      </c>
      <c r="M42" s="5">
        <v>70.5</v>
      </c>
      <c r="N42" s="5">
        <f t="shared" si="21"/>
        <v>354340.05</v>
      </c>
      <c r="O42" s="69">
        <v>502610</v>
      </c>
      <c r="P42" s="5">
        <v>77.900000000000006</v>
      </c>
      <c r="Q42" s="5">
        <f t="shared" si="22"/>
        <v>403744.79400000005</v>
      </c>
      <c r="R42" s="67">
        <v>518286</v>
      </c>
      <c r="S42" s="5">
        <v>28.5</v>
      </c>
      <c r="T42" s="5">
        <f t="shared" si="23"/>
        <v>290955.36</v>
      </c>
      <c r="U42" s="68">
        <v>1020896</v>
      </c>
      <c r="V42" s="5">
        <v>31</v>
      </c>
      <c r="W42" s="5">
        <f t="shared" si="24"/>
        <v>155809.1</v>
      </c>
      <c r="X42" s="69">
        <v>502610</v>
      </c>
      <c r="Y42" s="5">
        <v>24.7</v>
      </c>
      <c r="Z42" s="5">
        <f t="shared" si="25"/>
        <v>128016.64199999999</v>
      </c>
      <c r="AA42" s="67">
        <v>518286</v>
      </c>
      <c r="AB42" s="5">
        <v>17.8</v>
      </c>
      <c r="AC42" s="5">
        <f t="shared" si="26"/>
        <v>181719.48800000001</v>
      </c>
      <c r="AD42" s="68">
        <v>1020896</v>
      </c>
      <c r="AE42" s="5">
        <v>17.3</v>
      </c>
      <c r="AF42" s="5">
        <f t="shared" si="27"/>
        <v>86951.53</v>
      </c>
      <c r="AG42" s="69">
        <v>502610</v>
      </c>
      <c r="AH42" s="5">
        <v>16.8</v>
      </c>
      <c r="AI42" s="5">
        <f t="shared" si="28"/>
        <v>87072.04800000001</v>
      </c>
      <c r="AJ42" s="67">
        <v>518286</v>
      </c>
    </row>
    <row r="43" spans="1:36" x14ac:dyDescent="0.25">
      <c r="A43" s="3" t="s">
        <v>36</v>
      </c>
      <c r="B43" s="17">
        <v>42</v>
      </c>
      <c r="C43" s="17" t="s">
        <v>167</v>
      </c>
      <c r="D43" s="17" t="s">
        <v>168</v>
      </c>
      <c r="E43" s="17" t="s">
        <v>112</v>
      </c>
      <c r="F43" s="68">
        <v>910003</v>
      </c>
      <c r="G43" s="67">
        <v>463258</v>
      </c>
      <c r="H43" s="69">
        <v>446745</v>
      </c>
      <c r="I43" s="31"/>
      <c r="J43" s="5">
        <v>100</v>
      </c>
      <c r="K43" s="7">
        <f t="shared" si="20"/>
        <v>910003</v>
      </c>
      <c r="L43" s="68">
        <v>910003</v>
      </c>
      <c r="M43" s="5">
        <v>100</v>
      </c>
      <c r="N43" s="5">
        <f t="shared" si="21"/>
        <v>446745</v>
      </c>
      <c r="O43" s="69">
        <v>446745</v>
      </c>
      <c r="P43" s="5">
        <v>100</v>
      </c>
      <c r="Q43" s="5">
        <f t="shared" si="22"/>
        <v>463258</v>
      </c>
      <c r="R43" s="67">
        <v>463258</v>
      </c>
      <c r="S43" s="5">
        <v>29.3</v>
      </c>
      <c r="T43" s="5">
        <f t="shared" si="23"/>
        <v>266630.87900000002</v>
      </c>
      <c r="U43" s="68">
        <v>910003</v>
      </c>
      <c r="V43" s="5">
        <v>32.1</v>
      </c>
      <c r="W43" s="5">
        <f t="shared" si="24"/>
        <v>143405.14499999999</v>
      </c>
      <c r="X43" s="69">
        <v>446745</v>
      </c>
      <c r="Y43" s="5">
        <v>23.1</v>
      </c>
      <c r="Z43" s="5">
        <f t="shared" si="25"/>
        <v>107012.59800000001</v>
      </c>
      <c r="AA43" s="67">
        <v>463258</v>
      </c>
      <c r="AB43" s="5">
        <v>7.1</v>
      </c>
      <c r="AC43" s="5">
        <f t="shared" si="26"/>
        <v>64610.212999999996</v>
      </c>
      <c r="AD43" s="68">
        <v>910003</v>
      </c>
      <c r="AE43" s="5">
        <v>7.1</v>
      </c>
      <c r="AF43" s="5">
        <f t="shared" si="27"/>
        <v>31718.895</v>
      </c>
      <c r="AG43" s="69">
        <v>446745</v>
      </c>
      <c r="AH43" s="5">
        <v>7.1</v>
      </c>
      <c r="AI43" s="5">
        <f t="shared" si="28"/>
        <v>32891.317999999999</v>
      </c>
      <c r="AJ43" s="67">
        <v>463258</v>
      </c>
    </row>
    <row r="44" spans="1:36" x14ac:dyDescent="0.25">
      <c r="A44" s="3" t="s">
        <v>37</v>
      </c>
      <c r="B44" s="17">
        <v>39</v>
      </c>
      <c r="C44" s="17" t="s">
        <v>169</v>
      </c>
      <c r="D44" s="17" t="s">
        <v>170</v>
      </c>
      <c r="E44" s="17" t="s">
        <v>112</v>
      </c>
      <c r="F44" s="68">
        <v>285929</v>
      </c>
      <c r="G44" s="67">
        <v>146455</v>
      </c>
      <c r="H44" s="69">
        <v>139474</v>
      </c>
      <c r="I44" s="31"/>
      <c r="J44" s="5">
        <v>71.8</v>
      </c>
      <c r="K44" s="7">
        <f t="shared" si="20"/>
        <v>205297.022</v>
      </c>
      <c r="L44" s="68">
        <v>285929</v>
      </c>
      <c r="M44" s="5">
        <v>73.5</v>
      </c>
      <c r="N44" s="5">
        <f t="shared" si="21"/>
        <v>102513.39</v>
      </c>
      <c r="O44" s="69">
        <v>139474</v>
      </c>
      <c r="Q44" s="5"/>
      <c r="R44" s="67"/>
      <c r="S44" s="5">
        <v>17.899999999999999</v>
      </c>
      <c r="T44" s="5">
        <f t="shared" si="23"/>
        <v>51181.290999999997</v>
      </c>
      <c r="U44" s="68">
        <v>285929</v>
      </c>
      <c r="V44" s="5">
        <v>17.600000000000001</v>
      </c>
      <c r="W44" s="5">
        <f t="shared" si="24"/>
        <v>24547.424000000003</v>
      </c>
      <c r="X44" s="69">
        <v>139474</v>
      </c>
      <c r="Z44" s="5"/>
      <c r="AA44" s="67"/>
      <c r="AB44" s="5">
        <v>0</v>
      </c>
      <c r="AC44" s="5">
        <f t="shared" si="26"/>
        <v>0</v>
      </c>
      <c r="AD44" s="68">
        <v>285929</v>
      </c>
      <c r="AE44" s="5">
        <v>0</v>
      </c>
      <c r="AF44" s="5">
        <f t="shared" si="27"/>
        <v>0</v>
      </c>
      <c r="AG44" s="69">
        <v>139474</v>
      </c>
      <c r="AH44" s="5">
        <v>0</v>
      </c>
      <c r="AI44" s="5">
        <f t="shared" si="28"/>
        <v>0</v>
      </c>
      <c r="AJ44" s="67">
        <v>146455</v>
      </c>
    </row>
    <row r="45" spans="1:36" s="106" customFormat="1" x14ac:dyDescent="0.25">
      <c r="A45" s="102"/>
      <c r="B45" s="103"/>
      <c r="C45" s="103"/>
      <c r="D45" s="103"/>
      <c r="E45" s="103"/>
      <c r="F45" s="107"/>
      <c r="G45" s="107"/>
      <c r="H45" s="107"/>
      <c r="I45" s="104" t="s">
        <v>0</v>
      </c>
      <c r="J45" s="105">
        <f t="shared" ref="J45:AJ45" si="29">SUM(J29:J44)</f>
        <v>1097.7</v>
      </c>
      <c r="K45" s="91">
        <f t="shared" si="29"/>
        <v>30319280.545999996</v>
      </c>
      <c r="L45" s="105">
        <f t="shared" si="29"/>
        <v>38079958</v>
      </c>
      <c r="M45" s="105">
        <f t="shared" si="29"/>
        <v>946.19999999999993</v>
      </c>
      <c r="N45" s="105">
        <f t="shared" si="29"/>
        <v>14157181.744000003</v>
      </c>
      <c r="O45" s="105">
        <f t="shared" si="29"/>
        <v>18534624</v>
      </c>
      <c r="P45" s="105">
        <f t="shared" si="29"/>
        <v>1134.3</v>
      </c>
      <c r="Q45" s="105">
        <f t="shared" si="29"/>
        <v>18941416.899</v>
      </c>
      <c r="R45" s="105">
        <f t="shared" si="29"/>
        <v>22420155</v>
      </c>
      <c r="S45" s="105">
        <f t="shared" si="29"/>
        <v>580.5</v>
      </c>
      <c r="T45" s="105">
        <f t="shared" si="29"/>
        <v>15996342.972999999</v>
      </c>
      <c r="U45" s="105">
        <f t="shared" si="29"/>
        <v>39752250</v>
      </c>
      <c r="V45" s="105">
        <f t="shared" si="29"/>
        <v>449.60000000000008</v>
      </c>
      <c r="W45" s="105">
        <f t="shared" si="29"/>
        <v>6815993.7049999982</v>
      </c>
      <c r="X45" s="105">
        <f t="shared" si="29"/>
        <v>19362092</v>
      </c>
      <c r="Y45" s="105">
        <f t="shared" si="29"/>
        <v>678.3</v>
      </c>
      <c r="Z45" s="91">
        <f t="shared" si="29"/>
        <v>10978749.902000001</v>
      </c>
      <c r="AA45" s="91">
        <f t="shared" si="29"/>
        <v>23264979</v>
      </c>
      <c r="AB45" s="91">
        <f t="shared" si="29"/>
        <v>204.80000000000004</v>
      </c>
      <c r="AC45" s="91">
        <f t="shared" si="29"/>
        <v>5195536.0729999999</v>
      </c>
      <c r="AD45" s="91">
        <f t="shared" si="29"/>
        <v>39752250</v>
      </c>
      <c r="AE45" s="105">
        <f t="shared" si="29"/>
        <v>154.80000000000001</v>
      </c>
      <c r="AF45" s="105">
        <f t="shared" si="29"/>
        <v>1646501.3030000001</v>
      </c>
      <c r="AG45" s="105">
        <f t="shared" si="29"/>
        <v>19362092</v>
      </c>
      <c r="AH45" s="105">
        <f t="shared" si="29"/>
        <v>294.40000000000003</v>
      </c>
      <c r="AI45" s="105">
        <f t="shared" si="29"/>
        <v>4914600.4529999997</v>
      </c>
      <c r="AJ45" s="105">
        <f t="shared" si="29"/>
        <v>23411434</v>
      </c>
    </row>
    <row r="46" spans="1:36" x14ac:dyDescent="0.25">
      <c r="A46" s="3"/>
      <c r="B46" s="17"/>
      <c r="C46" s="17"/>
      <c r="D46" s="17"/>
      <c r="E46" s="17"/>
      <c r="F46" s="51"/>
      <c r="G46" s="51"/>
      <c r="H46" s="51"/>
      <c r="I46" s="28" t="s">
        <v>536</v>
      </c>
      <c r="J46" s="11">
        <f>AVERAGE(J29:J44)</f>
        <v>78.407142857142858</v>
      </c>
      <c r="K46" s="7"/>
      <c r="L46" s="5"/>
      <c r="M46" s="11">
        <f>AVERAGE(M29:M44)</f>
        <v>72.784615384615378</v>
      </c>
      <c r="N46" s="5"/>
      <c r="O46" s="5"/>
      <c r="P46" s="11">
        <f>AVERAGE(P29:P44)</f>
        <v>87.253846153846155</v>
      </c>
      <c r="Q46" s="5"/>
      <c r="R46" s="5"/>
      <c r="S46" s="11">
        <f>AVERAGE(S29:S44)</f>
        <v>36.28125</v>
      </c>
      <c r="T46" s="5"/>
      <c r="U46" s="5"/>
      <c r="V46" s="11">
        <f>AVERAGE(V29:V44)</f>
        <v>29.97333333333334</v>
      </c>
      <c r="W46" s="5"/>
      <c r="X46" s="5"/>
      <c r="Y46" s="11">
        <f>AVERAGE(Y29:Y44)</f>
        <v>45.22</v>
      </c>
      <c r="Z46" s="7"/>
      <c r="AA46" s="7"/>
      <c r="AB46" s="18">
        <f>AVERAGE(AB29:AB44)</f>
        <v>12.800000000000002</v>
      </c>
      <c r="AC46" s="7"/>
      <c r="AD46" s="7"/>
      <c r="AE46" s="11">
        <f>AVERAGE(AE29:AE44)</f>
        <v>10.32</v>
      </c>
      <c r="AF46" s="5"/>
      <c r="AG46" s="5"/>
      <c r="AH46" s="11">
        <f>AVERAGE(AH29:AH44)</f>
        <v>18.400000000000002</v>
      </c>
      <c r="AI46" s="5"/>
      <c r="AJ46" s="5"/>
    </row>
    <row r="47" spans="1:36" x14ac:dyDescent="0.25">
      <c r="A47" s="3"/>
      <c r="B47" s="17"/>
      <c r="C47" s="17"/>
      <c r="D47" s="17"/>
      <c r="E47" s="17"/>
      <c r="F47" s="51"/>
      <c r="G47" s="51"/>
      <c r="H47" s="51"/>
      <c r="I47" s="28" t="s">
        <v>537</v>
      </c>
      <c r="J47" s="65">
        <f>SUM((K45/L45)*100)</f>
        <v>79.620047233245359</v>
      </c>
      <c r="K47" s="7"/>
      <c r="L47" s="5"/>
      <c r="M47" s="65">
        <f>SUM((N45/O45)*100)</f>
        <v>76.38235199160232</v>
      </c>
      <c r="N47" s="5"/>
      <c r="O47" s="5"/>
      <c r="P47" s="65">
        <f>SUM((Q45/R45)*100)</f>
        <v>84.483880236331999</v>
      </c>
      <c r="Q47" s="5"/>
      <c r="R47" s="5"/>
      <c r="S47" s="65">
        <f>SUM((T45/U45)*100)</f>
        <v>40.240094517920369</v>
      </c>
      <c r="T47" s="5"/>
      <c r="U47" s="5"/>
      <c r="V47" s="65">
        <f>SUM((W45/X45)*100)</f>
        <v>35.202775118515078</v>
      </c>
      <c r="W47" s="5"/>
      <c r="X47" s="5"/>
      <c r="Y47" s="65">
        <f>SUM((Z45/AA45)*100)</f>
        <v>47.190027130477965</v>
      </c>
      <c r="Z47" s="7"/>
      <c r="AA47" s="7"/>
      <c r="AB47" s="66">
        <f>SUM((AC45/AD45)*100)</f>
        <v>13.069791201755876</v>
      </c>
      <c r="AC47" s="7"/>
      <c r="AD47" s="7"/>
      <c r="AE47" s="65">
        <f>SUM((AF45/AG45)*100)</f>
        <v>8.5037365951984931</v>
      </c>
      <c r="AF47" s="5"/>
      <c r="AG47" s="5"/>
      <c r="AH47" s="65">
        <f>SUM((AI45/AJ45)*100)</f>
        <v>20.992308514719774</v>
      </c>
      <c r="AI47" s="5"/>
      <c r="AJ47" s="5"/>
    </row>
    <row r="48" spans="1:36" x14ac:dyDescent="0.25">
      <c r="A48" s="4" t="s">
        <v>5</v>
      </c>
      <c r="B48" s="19"/>
      <c r="C48" s="19"/>
      <c r="D48" s="19"/>
      <c r="E48" s="19"/>
      <c r="F48" s="40"/>
      <c r="G48" s="40"/>
      <c r="H48" s="40"/>
      <c r="I48" s="52"/>
      <c r="J48" s="15"/>
      <c r="K48" s="16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6"/>
      <c r="AD48" s="16"/>
      <c r="AE48" s="15"/>
      <c r="AF48" s="15"/>
      <c r="AG48" s="15"/>
      <c r="AH48" s="15"/>
      <c r="AI48" s="15"/>
      <c r="AJ48" s="15"/>
    </row>
    <row r="49" spans="1:36" x14ac:dyDescent="0.25">
      <c r="A49" s="3" t="s">
        <v>38</v>
      </c>
      <c r="B49" s="17">
        <v>237</v>
      </c>
      <c r="C49" s="17" t="s">
        <v>171</v>
      </c>
      <c r="D49" s="17" t="s">
        <v>172</v>
      </c>
      <c r="E49" s="17">
        <v>2</v>
      </c>
      <c r="F49" s="68">
        <v>6563399</v>
      </c>
      <c r="G49" s="67">
        <v>3294493</v>
      </c>
      <c r="H49" s="69">
        <v>3268906</v>
      </c>
      <c r="I49" s="37"/>
      <c r="J49" s="5">
        <v>87.6</v>
      </c>
      <c r="K49" s="7">
        <f t="shared" ref="K49:K61" si="30">SUM((J49*L49)/100)</f>
        <v>5749537.5240000002</v>
      </c>
      <c r="L49" s="68">
        <v>6563399</v>
      </c>
      <c r="M49" s="5">
        <v>86.6</v>
      </c>
      <c r="N49" s="5">
        <f t="shared" ref="N49:N61" si="31">SUM((M49*O49)/100)</f>
        <v>2830872.5959999994</v>
      </c>
      <c r="O49" s="69">
        <v>3268906</v>
      </c>
      <c r="P49" s="5">
        <v>89.3</v>
      </c>
      <c r="Q49" s="5">
        <f t="shared" ref="Q49:Q61" si="32">SUM((P49*R49)/100)</f>
        <v>2941982.2489999998</v>
      </c>
      <c r="R49" s="67">
        <v>3294493</v>
      </c>
      <c r="S49" s="5">
        <v>38.299999999999997</v>
      </c>
      <c r="T49" s="5">
        <f t="shared" ref="T49:T61" si="33">SUM((S49*U49)/100)</f>
        <v>2513781.8169999998</v>
      </c>
      <c r="U49" s="68">
        <v>6563399</v>
      </c>
      <c r="V49" s="5">
        <v>38</v>
      </c>
      <c r="W49" s="5">
        <f t="shared" ref="W49:W54" si="34">SUM((V49*X49)/100)</f>
        <v>1242184.28</v>
      </c>
      <c r="X49" s="69">
        <v>3268906</v>
      </c>
      <c r="Y49" s="5">
        <v>38.700000000000003</v>
      </c>
      <c r="Z49" s="5">
        <f t="shared" ref="Z49:Z54" si="35">SUM((Y49*AA49)/100)</f>
        <v>1274968.7910000002</v>
      </c>
      <c r="AA49" s="67">
        <v>3294493</v>
      </c>
      <c r="AB49" s="5">
        <v>5.5</v>
      </c>
      <c r="AC49" s="5">
        <f t="shared" ref="AC49:AC54" si="36">SUM((AB49*AD49)/100)</f>
        <v>360986.94500000001</v>
      </c>
      <c r="AD49" s="68">
        <v>6563399</v>
      </c>
      <c r="AE49" s="5">
        <v>1.9</v>
      </c>
      <c r="AF49" s="5">
        <f t="shared" ref="AF49:AF54" si="37">SUM((AE49*AG49)/100)</f>
        <v>62109.213999999993</v>
      </c>
      <c r="AG49" s="69">
        <v>3268906</v>
      </c>
      <c r="AH49" s="5">
        <v>13.1</v>
      </c>
      <c r="AI49" s="5">
        <f t="shared" ref="AI49:AI54" si="38">SUM((AH49*AJ49)/100)</f>
        <v>431578.58299999998</v>
      </c>
      <c r="AJ49" s="67">
        <v>3294493</v>
      </c>
    </row>
    <row r="50" spans="1:36" x14ac:dyDescent="0.25">
      <c r="A50" s="3" t="s">
        <v>39</v>
      </c>
      <c r="B50" s="17">
        <v>1658</v>
      </c>
      <c r="C50" s="17" t="s">
        <v>173</v>
      </c>
      <c r="D50" s="17" t="s">
        <v>174</v>
      </c>
      <c r="E50" s="17">
        <v>3</v>
      </c>
      <c r="F50" s="68">
        <v>1722635</v>
      </c>
      <c r="G50" s="67">
        <v>863451</v>
      </c>
      <c r="H50" s="69">
        <v>859184</v>
      </c>
      <c r="I50" s="31"/>
      <c r="J50" s="5">
        <v>81.5</v>
      </c>
      <c r="K50" s="7">
        <f t="shared" si="30"/>
        <v>1403947.5249999999</v>
      </c>
      <c r="L50" s="68">
        <v>1722635</v>
      </c>
      <c r="M50" s="5">
        <v>75.7</v>
      </c>
      <c r="N50" s="5">
        <f t="shared" si="31"/>
        <v>650402.28800000006</v>
      </c>
      <c r="O50" s="69">
        <v>859184</v>
      </c>
      <c r="P50" s="5">
        <v>90.1</v>
      </c>
      <c r="Q50" s="5">
        <f t="shared" si="32"/>
        <v>777969.35099999991</v>
      </c>
      <c r="R50" s="67">
        <v>863451</v>
      </c>
      <c r="S50" s="5">
        <v>38.700000000000003</v>
      </c>
      <c r="T50" s="5">
        <f t="shared" si="33"/>
        <v>666659.74500000011</v>
      </c>
      <c r="U50" s="68">
        <v>1722635</v>
      </c>
      <c r="V50" s="5">
        <v>30.2</v>
      </c>
      <c r="W50" s="5">
        <f t="shared" si="34"/>
        <v>259473.568</v>
      </c>
      <c r="X50" s="69">
        <v>859184</v>
      </c>
      <c r="Y50" s="5">
        <v>51.3</v>
      </c>
      <c r="Z50" s="5">
        <f t="shared" si="35"/>
        <v>442950.36299999995</v>
      </c>
      <c r="AA50" s="67">
        <v>863451</v>
      </c>
      <c r="AB50" s="5">
        <v>11.6</v>
      </c>
      <c r="AC50" s="5">
        <f t="shared" si="36"/>
        <v>199825.66</v>
      </c>
      <c r="AD50" s="68">
        <v>1722635</v>
      </c>
      <c r="AE50" s="5">
        <v>8.4</v>
      </c>
      <c r="AF50" s="5">
        <f t="shared" si="37"/>
        <v>72171.456000000006</v>
      </c>
      <c r="AG50" s="69">
        <v>859184</v>
      </c>
      <c r="AH50" s="5">
        <v>16.399999999999999</v>
      </c>
      <c r="AI50" s="5">
        <f t="shared" si="38"/>
        <v>141605.96399999998</v>
      </c>
      <c r="AJ50" s="67">
        <v>863451</v>
      </c>
    </row>
    <row r="51" spans="1:36" x14ac:dyDescent="0.25">
      <c r="A51" s="88" t="s">
        <v>40</v>
      </c>
      <c r="B51" s="58">
        <v>146</v>
      </c>
      <c r="C51" s="58">
        <v>107</v>
      </c>
      <c r="D51" s="58">
        <v>32</v>
      </c>
      <c r="E51" s="17"/>
      <c r="F51" s="68">
        <v>34547555</v>
      </c>
      <c r="G51" s="67">
        <v>17436116</v>
      </c>
      <c r="H51" s="69">
        <v>17111439</v>
      </c>
      <c r="I51" s="31"/>
      <c r="J51" s="5">
        <v>48.7</v>
      </c>
      <c r="K51" s="7">
        <f t="shared" si="30"/>
        <v>16824659.285</v>
      </c>
      <c r="L51" s="68">
        <v>34547555</v>
      </c>
      <c r="M51" s="5">
        <v>44.1</v>
      </c>
      <c r="N51" s="5">
        <f t="shared" si="31"/>
        <v>7546144.5989999995</v>
      </c>
      <c r="O51" s="69">
        <v>17111439</v>
      </c>
      <c r="P51" s="5">
        <v>64.599999999999994</v>
      </c>
      <c r="Q51" s="5">
        <f t="shared" si="32"/>
        <v>11263730.935999999</v>
      </c>
      <c r="R51" s="67">
        <v>17436116</v>
      </c>
      <c r="S51" s="5">
        <v>9.6</v>
      </c>
      <c r="T51" s="5">
        <f t="shared" si="33"/>
        <v>3316565.28</v>
      </c>
      <c r="U51" s="68">
        <v>34547555</v>
      </c>
      <c r="V51" s="5">
        <v>9.3000000000000007</v>
      </c>
      <c r="W51" s="5">
        <f t="shared" si="34"/>
        <v>1591363.8270000003</v>
      </c>
      <c r="X51" s="69">
        <v>17111439</v>
      </c>
      <c r="Y51" s="5">
        <v>9.6</v>
      </c>
      <c r="Z51" s="5">
        <f t="shared" si="35"/>
        <v>1673867.1359999999</v>
      </c>
      <c r="AA51" s="67">
        <v>17436116</v>
      </c>
      <c r="AB51" s="5">
        <v>13.7</v>
      </c>
      <c r="AC51" s="5">
        <f t="shared" si="36"/>
        <v>4733015.0350000001</v>
      </c>
      <c r="AD51" s="68">
        <v>34547555</v>
      </c>
      <c r="AE51" s="5">
        <v>14.8</v>
      </c>
      <c r="AF51" s="5">
        <f t="shared" si="37"/>
        <v>2532492.9720000001</v>
      </c>
      <c r="AG51" s="69">
        <v>17111439</v>
      </c>
      <c r="AH51" s="5">
        <v>9.6999999999999993</v>
      </c>
      <c r="AI51" s="5">
        <f t="shared" si="38"/>
        <v>1691303.2519999999</v>
      </c>
      <c r="AJ51" s="67">
        <v>17436116</v>
      </c>
    </row>
    <row r="52" spans="1:36" x14ac:dyDescent="0.25">
      <c r="A52" s="3" t="s">
        <v>41</v>
      </c>
      <c r="B52" s="17">
        <v>792</v>
      </c>
      <c r="C52" s="17" t="s">
        <v>175</v>
      </c>
      <c r="D52" s="17" t="s">
        <v>176</v>
      </c>
      <c r="E52" s="17" t="s">
        <v>112</v>
      </c>
      <c r="F52" s="68">
        <v>2598899</v>
      </c>
      <c r="G52" s="67">
        <v>1317633</v>
      </c>
      <c r="H52" s="69">
        <v>1281266</v>
      </c>
      <c r="I52" s="31"/>
      <c r="J52" s="5">
        <v>83</v>
      </c>
      <c r="K52" s="7">
        <f t="shared" si="30"/>
        <v>2157086.17</v>
      </c>
      <c r="L52" s="68">
        <v>2598899</v>
      </c>
      <c r="M52" s="5">
        <v>84.7</v>
      </c>
      <c r="N52" s="5">
        <f t="shared" si="31"/>
        <v>1085232.3020000001</v>
      </c>
      <c r="O52" s="69">
        <v>1281266</v>
      </c>
      <c r="P52" s="5">
        <v>80.8</v>
      </c>
      <c r="Q52" s="5">
        <f t="shared" si="32"/>
        <v>1064647.4639999999</v>
      </c>
      <c r="R52" s="67">
        <v>1317633</v>
      </c>
      <c r="S52" s="5">
        <v>44.4</v>
      </c>
      <c r="T52" s="5">
        <f t="shared" si="33"/>
        <v>1153911.156</v>
      </c>
      <c r="U52" s="68">
        <v>2598899</v>
      </c>
      <c r="V52" s="5">
        <v>46.5</v>
      </c>
      <c r="W52" s="5">
        <f t="shared" si="34"/>
        <v>595788.68999999994</v>
      </c>
      <c r="X52" s="69">
        <v>1281266</v>
      </c>
      <c r="Y52" s="5">
        <v>41.7</v>
      </c>
      <c r="Z52" s="5">
        <f t="shared" si="35"/>
        <v>549452.96100000001</v>
      </c>
      <c r="AA52" s="67">
        <v>1317633</v>
      </c>
      <c r="AB52" s="5">
        <v>7.1</v>
      </c>
      <c r="AC52" s="5">
        <f t="shared" si="36"/>
        <v>184521.829</v>
      </c>
      <c r="AD52" s="68">
        <v>2598899</v>
      </c>
      <c r="AE52" s="5">
        <v>5.3</v>
      </c>
      <c r="AF52" s="5">
        <f t="shared" si="37"/>
        <v>67907.097999999998</v>
      </c>
      <c r="AG52" s="69">
        <v>1281266</v>
      </c>
      <c r="AH52" s="5">
        <v>9.4</v>
      </c>
      <c r="AI52" s="5">
        <f t="shared" si="38"/>
        <v>123857.50200000001</v>
      </c>
      <c r="AJ52" s="67">
        <v>1317633</v>
      </c>
    </row>
    <row r="53" spans="1:36" x14ac:dyDescent="0.25">
      <c r="A53" s="3" t="s">
        <v>543</v>
      </c>
      <c r="B53" s="58">
        <v>146</v>
      </c>
      <c r="C53" s="58">
        <v>100</v>
      </c>
      <c r="D53" s="58">
        <v>46</v>
      </c>
      <c r="E53" s="17"/>
      <c r="F53" s="68">
        <v>1455275</v>
      </c>
      <c r="G53" s="67">
        <v>743922</v>
      </c>
      <c r="H53" s="69">
        <v>711353</v>
      </c>
      <c r="I53" s="31"/>
      <c r="J53" s="5">
        <v>55.6</v>
      </c>
      <c r="K53" s="7">
        <f t="shared" si="30"/>
        <v>809132.9</v>
      </c>
      <c r="L53" s="68">
        <v>1455275</v>
      </c>
      <c r="M53" s="5">
        <v>54.5</v>
      </c>
      <c r="N53" s="5">
        <f t="shared" si="31"/>
        <v>387687.38500000001</v>
      </c>
      <c r="O53" s="69">
        <v>711353</v>
      </c>
      <c r="P53" s="5">
        <v>58.3</v>
      </c>
      <c r="Q53" s="5">
        <f t="shared" si="32"/>
        <v>433706.52600000001</v>
      </c>
      <c r="R53" s="67">
        <v>743922</v>
      </c>
      <c r="S53" s="5">
        <v>15.6</v>
      </c>
      <c r="T53" s="5">
        <f t="shared" si="33"/>
        <v>227022.9</v>
      </c>
      <c r="U53" s="68">
        <v>1455275</v>
      </c>
      <c r="V53" s="5">
        <v>6.1</v>
      </c>
      <c r="W53" s="5">
        <f t="shared" si="34"/>
        <v>43392.532999999996</v>
      </c>
      <c r="X53" s="69">
        <v>711353</v>
      </c>
      <c r="Y53" s="5">
        <v>41.7</v>
      </c>
      <c r="Z53" s="5">
        <f t="shared" si="35"/>
        <v>310215.47400000005</v>
      </c>
      <c r="AA53" s="67">
        <v>743922</v>
      </c>
      <c r="AB53" s="5">
        <v>6.5</v>
      </c>
      <c r="AC53" s="5">
        <f t="shared" si="36"/>
        <v>94592.875</v>
      </c>
      <c r="AD53" s="68">
        <v>1455275</v>
      </c>
      <c r="AE53" s="5">
        <v>2.9</v>
      </c>
      <c r="AF53" s="5">
        <f t="shared" si="37"/>
        <v>20629.237000000001</v>
      </c>
      <c r="AG53" s="69">
        <v>711353</v>
      </c>
      <c r="AH53" s="5">
        <v>16.7</v>
      </c>
      <c r="AI53" s="5">
        <f t="shared" si="38"/>
        <v>124234.974</v>
      </c>
      <c r="AJ53" s="67">
        <v>743922</v>
      </c>
    </row>
    <row r="54" spans="1:36" x14ac:dyDescent="0.25">
      <c r="A54" s="3" t="s">
        <v>42</v>
      </c>
      <c r="B54" s="17">
        <v>99</v>
      </c>
      <c r="C54" s="17" t="s">
        <v>177</v>
      </c>
      <c r="D54" s="17" t="s">
        <v>178</v>
      </c>
      <c r="E54" s="17" t="s">
        <v>112</v>
      </c>
      <c r="F54" s="68">
        <v>2272279</v>
      </c>
      <c r="G54" s="67">
        <v>1111422</v>
      </c>
      <c r="H54" s="69">
        <v>1160857</v>
      </c>
      <c r="I54" s="31"/>
      <c r="J54" s="5">
        <v>54.6</v>
      </c>
      <c r="K54" s="7">
        <f t="shared" si="30"/>
        <v>1240664.334</v>
      </c>
      <c r="L54" s="68">
        <v>2272279</v>
      </c>
      <c r="M54" s="5">
        <v>45.6</v>
      </c>
      <c r="N54" s="5">
        <f t="shared" si="31"/>
        <v>529350.79200000002</v>
      </c>
      <c r="O54" s="69">
        <v>1160857</v>
      </c>
      <c r="P54" s="5">
        <v>85.4</v>
      </c>
      <c r="Q54" s="5">
        <f t="shared" si="32"/>
        <v>949154.38800000015</v>
      </c>
      <c r="R54" s="67">
        <v>1111422</v>
      </c>
      <c r="S54" s="5">
        <v>18.7</v>
      </c>
      <c r="T54" s="5">
        <f t="shared" si="33"/>
        <v>424916.17299999995</v>
      </c>
      <c r="U54" s="68">
        <v>2272279</v>
      </c>
      <c r="V54" s="5">
        <v>13</v>
      </c>
      <c r="W54" s="5">
        <f t="shared" si="34"/>
        <v>150911.41</v>
      </c>
      <c r="X54" s="69">
        <v>1160857</v>
      </c>
      <c r="Y54" s="5">
        <v>37.6</v>
      </c>
      <c r="Z54" s="5">
        <f t="shared" si="35"/>
        <v>417894.67200000002</v>
      </c>
      <c r="AA54" s="67">
        <v>1111422</v>
      </c>
      <c r="AB54" s="5">
        <v>9.9</v>
      </c>
      <c r="AC54" s="5">
        <f t="shared" si="36"/>
        <v>224955.62100000001</v>
      </c>
      <c r="AD54" s="68">
        <v>2272279</v>
      </c>
      <c r="AE54" s="5">
        <v>5.4</v>
      </c>
      <c r="AF54" s="5">
        <f t="shared" si="37"/>
        <v>62686.278000000006</v>
      </c>
      <c r="AG54" s="69">
        <v>1160857</v>
      </c>
      <c r="AH54" s="5">
        <v>24.4</v>
      </c>
      <c r="AI54" s="5">
        <f t="shared" si="38"/>
        <v>271186.96799999999</v>
      </c>
      <c r="AJ54" s="67">
        <v>1111422</v>
      </c>
    </row>
    <row r="55" spans="1:36" x14ac:dyDescent="0.25">
      <c r="A55" s="3" t="s">
        <v>542</v>
      </c>
      <c r="B55" s="17">
        <v>13</v>
      </c>
      <c r="C55" s="17" t="s">
        <v>555</v>
      </c>
      <c r="D55" s="17" t="s">
        <v>556</v>
      </c>
      <c r="E55" s="17"/>
      <c r="F55" s="68">
        <v>122279</v>
      </c>
      <c r="G55" s="67">
        <v>64288</v>
      </c>
      <c r="H55" s="69">
        <v>57991</v>
      </c>
      <c r="I55" s="31"/>
      <c r="J55" s="5"/>
      <c r="K55" s="7">
        <f t="shared" si="30"/>
        <v>0</v>
      </c>
      <c r="L55" s="68">
        <v>122279</v>
      </c>
      <c r="M55" s="5"/>
      <c r="N55" s="5">
        <f t="shared" si="31"/>
        <v>0</v>
      </c>
      <c r="O55" s="69">
        <v>57991</v>
      </c>
      <c r="P55" s="5"/>
      <c r="Q55" s="5">
        <f t="shared" si="32"/>
        <v>0</v>
      </c>
      <c r="R55" s="67">
        <v>64288</v>
      </c>
      <c r="S55" s="5">
        <v>15.4</v>
      </c>
      <c r="T55" s="5">
        <f t="shared" si="33"/>
        <v>18830.966</v>
      </c>
      <c r="U55" s="68">
        <v>122279</v>
      </c>
      <c r="V55" s="5"/>
      <c r="W55" s="5"/>
      <c r="X55" s="69"/>
      <c r="Y55" s="5"/>
      <c r="Z55" s="5"/>
      <c r="AA55" s="67"/>
      <c r="AB55" s="5"/>
      <c r="AC55" s="5"/>
      <c r="AD55" s="68"/>
      <c r="AE55" s="5"/>
      <c r="AF55" s="5"/>
      <c r="AG55" s="69"/>
      <c r="AH55" s="5"/>
      <c r="AI55" s="5"/>
      <c r="AJ55" s="67"/>
    </row>
    <row r="56" spans="1:36" x14ac:dyDescent="0.25">
      <c r="A56" s="3" t="s">
        <v>43</v>
      </c>
      <c r="B56" s="17">
        <v>1301</v>
      </c>
      <c r="C56" s="17" t="s">
        <v>179</v>
      </c>
      <c r="D56" s="17" t="s">
        <v>180</v>
      </c>
      <c r="E56" s="17">
        <v>17</v>
      </c>
      <c r="F56" s="68">
        <v>18781090</v>
      </c>
      <c r="G56" s="67">
        <v>9262927</v>
      </c>
      <c r="H56" s="69">
        <v>9518163</v>
      </c>
      <c r="I56" s="37"/>
      <c r="J56" s="5">
        <v>83.2</v>
      </c>
      <c r="K56" s="7">
        <f t="shared" si="30"/>
        <v>15625866.880000001</v>
      </c>
      <c r="L56" s="68">
        <v>18781090</v>
      </c>
      <c r="M56" s="5">
        <v>81.8</v>
      </c>
      <c r="N56" s="5">
        <f t="shared" si="31"/>
        <v>7785857.3339999998</v>
      </c>
      <c r="O56" s="69">
        <v>9518163</v>
      </c>
      <c r="P56" s="5">
        <v>86.1</v>
      </c>
      <c r="Q56" s="5">
        <f t="shared" si="32"/>
        <v>7975380.1469999989</v>
      </c>
      <c r="R56" s="67">
        <v>9262927</v>
      </c>
      <c r="S56" s="5">
        <v>42.8</v>
      </c>
      <c r="T56" s="5">
        <f t="shared" si="33"/>
        <v>8038306.5199999996</v>
      </c>
      <c r="U56" s="68">
        <v>18781090</v>
      </c>
      <c r="V56" s="5">
        <v>40.5</v>
      </c>
      <c r="W56" s="5">
        <f t="shared" ref="W56:W61" si="39">SUM((V56*X56)/100)</f>
        <v>3854856.0150000001</v>
      </c>
      <c r="X56" s="69">
        <v>9518163</v>
      </c>
      <c r="Y56" s="5">
        <v>48</v>
      </c>
      <c r="Z56" s="5">
        <f t="shared" ref="Z56:Z61" si="40">SUM((Y56*AA56)/100)</f>
        <v>4446204.96</v>
      </c>
      <c r="AA56" s="67">
        <v>9262927</v>
      </c>
      <c r="AB56" s="5">
        <v>3.9</v>
      </c>
      <c r="AC56" s="5">
        <f t="shared" ref="AC56:AC61" si="41">SUM((AB56*AD56)/100)</f>
        <v>732462.51</v>
      </c>
      <c r="AD56" s="68">
        <v>18781090</v>
      </c>
      <c r="AE56" s="5">
        <v>1.7</v>
      </c>
      <c r="AF56" s="5">
        <f t="shared" ref="AF56:AF61" si="42">SUM((AE56*AG56)/100)</f>
        <v>161808.77100000001</v>
      </c>
      <c r="AG56" s="69">
        <v>9518163</v>
      </c>
      <c r="AH56" s="5">
        <v>8.6</v>
      </c>
      <c r="AI56" s="5">
        <f t="shared" ref="AI56:AI61" si="43">SUM((AH56*AJ56)/100)</f>
        <v>796611.72200000007</v>
      </c>
      <c r="AJ56" s="67">
        <v>9262927</v>
      </c>
    </row>
    <row r="57" spans="1:36" x14ac:dyDescent="0.25">
      <c r="A57" s="3" t="s">
        <v>44</v>
      </c>
      <c r="B57" s="17">
        <v>57</v>
      </c>
      <c r="C57" s="17" t="s">
        <v>181</v>
      </c>
      <c r="D57" s="17" t="s">
        <v>182</v>
      </c>
      <c r="E57" s="17" t="s">
        <v>112</v>
      </c>
      <c r="F57" s="68">
        <v>550283</v>
      </c>
      <c r="G57" s="67">
        <v>280801</v>
      </c>
      <c r="H57" s="69">
        <v>269482</v>
      </c>
      <c r="I57" s="31"/>
      <c r="J57" s="5">
        <v>56.3</v>
      </c>
      <c r="K57" s="7">
        <f t="shared" si="30"/>
        <v>309809.32899999997</v>
      </c>
      <c r="L57" s="68">
        <v>550283</v>
      </c>
      <c r="M57" s="5">
        <v>52.5</v>
      </c>
      <c r="N57" s="5">
        <f t="shared" si="31"/>
        <v>141478.04999999999</v>
      </c>
      <c r="O57" s="69">
        <v>269482</v>
      </c>
      <c r="P57" s="5">
        <v>64.7</v>
      </c>
      <c r="Q57" s="5">
        <f t="shared" si="32"/>
        <v>181678.247</v>
      </c>
      <c r="R57" s="67">
        <v>280801</v>
      </c>
      <c r="S57" s="5">
        <v>15.8</v>
      </c>
      <c r="T57" s="5">
        <f t="shared" si="33"/>
        <v>86944.714000000007</v>
      </c>
      <c r="U57" s="68">
        <v>550283</v>
      </c>
      <c r="V57" s="5">
        <v>15.5</v>
      </c>
      <c r="W57" s="5">
        <f t="shared" si="39"/>
        <v>41769.71</v>
      </c>
      <c r="X57" s="69">
        <v>269482</v>
      </c>
      <c r="Y57" s="5">
        <v>16.5</v>
      </c>
      <c r="Z57" s="5">
        <f t="shared" si="40"/>
        <v>46332.165000000001</v>
      </c>
      <c r="AA57" s="67">
        <v>280801</v>
      </c>
      <c r="AB57" s="5">
        <v>5.3</v>
      </c>
      <c r="AC57" s="5">
        <f t="shared" si="41"/>
        <v>29164.999</v>
      </c>
      <c r="AD57" s="68">
        <v>550283</v>
      </c>
      <c r="AE57" s="5">
        <v>5.2</v>
      </c>
      <c r="AF57" s="5">
        <f t="shared" si="42"/>
        <v>14013.064000000002</v>
      </c>
      <c r="AG57" s="69">
        <v>269482</v>
      </c>
      <c r="AH57" s="5">
        <v>5.6</v>
      </c>
      <c r="AI57" s="5">
        <f t="shared" si="43"/>
        <v>15724.855999999998</v>
      </c>
      <c r="AJ57" s="67">
        <v>280801</v>
      </c>
    </row>
    <row r="58" spans="1:36" x14ac:dyDescent="0.25">
      <c r="A58" s="3" t="s">
        <v>45</v>
      </c>
      <c r="B58" s="17">
        <v>147</v>
      </c>
      <c r="C58" s="17" t="s">
        <v>183</v>
      </c>
      <c r="D58" s="17" t="s">
        <v>184</v>
      </c>
      <c r="E58" s="17" t="s">
        <v>112</v>
      </c>
      <c r="F58" s="68">
        <v>1074197</v>
      </c>
      <c r="G58" s="67">
        <v>534580</v>
      </c>
      <c r="H58" s="69">
        <v>539617</v>
      </c>
      <c r="I58" s="31"/>
      <c r="J58" s="5">
        <v>65.7</v>
      </c>
      <c r="K58" s="7">
        <f t="shared" si="30"/>
        <v>705747.429</v>
      </c>
      <c r="L58" s="68">
        <v>1074197</v>
      </c>
      <c r="M58" s="5">
        <v>64.3</v>
      </c>
      <c r="N58" s="5">
        <f t="shared" si="31"/>
        <v>346973.73100000003</v>
      </c>
      <c r="O58" s="69">
        <v>539617</v>
      </c>
      <c r="P58" s="5">
        <v>69.8</v>
      </c>
      <c r="Q58" s="5">
        <f t="shared" si="32"/>
        <v>373136.84</v>
      </c>
      <c r="R58" s="67">
        <v>534580</v>
      </c>
      <c r="S58" s="5">
        <v>16.600000000000001</v>
      </c>
      <c r="T58" s="5">
        <f t="shared" si="33"/>
        <v>178316.70200000002</v>
      </c>
      <c r="U58" s="68">
        <v>1074197</v>
      </c>
      <c r="V58" s="5">
        <v>13.7</v>
      </c>
      <c r="W58" s="5">
        <f t="shared" si="39"/>
        <v>73927.528999999995</v>
      </c>
      <c r="X58" s="69">
        <v>539617</v>
      </c>
      <c r="Y58" s="5">
        <v>25.3</v>
      </c>
      <c r="Z58" s="5">
        <f t="shared" si="40"/>
        <v>135248.74</v>
      </c>
      <c r="AA58" s="67">
        <v>534580</v>
      </c>
      <c r="AB58" s="5">
        <v>6.7</v>
      </c>
      <c r="AC58" s="5">
        <f t="shared" si="41"/>
        <v>71971.199000000008</v>
      </c>
      <c r="AD58" s="68">
        <v>1074197</v>
      </c>
      <c r="AE58" s="5">
        <v>6.4</v>
      </c>
      <c r="AF58" s="5">
        <f t="shared" si="42"/>
        <v>34535.488000000005</v>
      </c>
      <c r="AG58" s="69">
        <v>539617</v>
      </c>
      <c r="AH58" s="5">
        <v>7.4</v>
      </c>
      <c r="AI58" s="5">
        <f t="shared" si="43"/>
        <v>39558.92</v>
      </c>
      <c r="AJ58" s="67">
        <v>534580</v>
      </c>
    </row>
    <row r="59" spans="1:36" x14ac:dyDescent="0.25">
      <c r="A59" s="3" t="s">
        <v>46</v>
      </c>
      <c r="B59" s="17">
        <v>18</v>
      </c>
      <c r="C59" s="17" t="s">
        <v>185</v>
      </c>
      <c r="D59" s="17" t="s">
        <v>186</v>
      </c>
      <c r="E59" s="17" t="s">
        <v>112</v>
      </c>
      <c r="F59" s="68">
        <v>244189</v>
      </c>
      <c r="G59" s="67">
        <v>125639</v>
      </c>
      <c r="H59" s="69">
        <v>118550</v>
      </c>
      <c r="I59" s="31"/>
      <c r="J59" s="5">
        <v>50</v>
      </c>
      <c r="K59" s="7">
        <f t="shared" si="30"/>
        <v>122094.5</v>
      </c>
      <c r="L59" s="68">
        <v>244189</v>
      </c>
      <c r="M59" s="5">
        <v>30</v>
      </c>
      <c r="N59" s="5">
        <f t="shared" si="31"/>
        <v>35565</v>
      </c>
      <c r="O59" s="69">
        <v>118550</v>
      </c>
      <c r="P59" s="5"/>
      <c r="Q59" s="5"/>
      <c r="R59" s="67"/>
      <c r="S59" s="5">
        <v>0</v>
      </c>
      <c r="T59" s="5">
        <f t="shared" si="33"/>
        <v>0</v>
      </c>
      <c r="U59" s="68">
        <v>244189</v>
      </c>
      <c r="V59" s="5">
        <v>0</v>
      </c>
      <c r="W59" s="5">
        <f t="shared" si="39"/>
        <v>0</v>
      </c>
      <c r="X59" s="69">
        <v>118550</v>
      </c>
      <c r="Y59" s="5"/>
      <c r="Z59" s="5"/>
      <c r="AA59" s="67"/>
      <c r="AB59" s="5">
        <v>11.1</v>
      </c>
      <c r="AC59" s="5">
        <f t="shared" si="41"/>
        <v>27104.978999999999</v>
      </c>
      <c r="AD59" s="68">
        <v>244189</v>
      </c>
      <c r="AE59" s="5">
        <v>10</v>
      </c>
      <c r="AF59" s="5">
        <f t="shared" si="42"/>
        <v>11855</v>
      </c>
      <c r="AG59" s="69">
        <v>118550</v>
      </c>
      <c r="AH59" s="5"/>
      <c r="AI59" s="5"/>
      <c r="AJ59" s="67"/>
    </row>
    <row r="60" spans="1:36" x14ac:dyDescent="0.25">
      <c r="A60" s="3" t="s">
        <v>47</v>
      </c>
      <c r="B60" s="17">
        <v>95</v>
      </c>
      <c r="C60" s="17" t="s">
        <v>187</v>
      </c>
      <c r="D60" s="17" t="s">
        <v>188</v>
      </c>
      <c r="E60" s="17"/>
      <c r="F60" s="68">
        <v>478308</v>
      </c>
      <c r="G60" s="67">
        <v>239530</v>
      </c>
      <c r="H60" s="69">
        <v>238778</v>
      </c>
      <c r="I60" s="31"/>
      <c r="J60" s="5">
        <v>83.1</v>
      </c>
      <c r="K60" s="7">
        <f t="shared" si="30"/>
        <v>397473.94799999997</v>
      </c>
      <c r="L60" s="68">
        <v>478308</v>
      </c>
      <c r="M60" s="5">
        <v>82.8</v>
      </c>
      <c r="N60" s="5">
        <f t="shared" si="31"/>
        <v>197708.18399999998</v>
      </c>
      <c r="O60" s="69">
        <v>238778</v>
      </c>
      <c r="P60" s="5">
        <v>84</v>
      </c>
      <c r="Q60" s="5">
        <f t="shared" si="32"/>
        <v>201205.2</v>
      </c>
      <c r="R60" s="67">
        <v>239530</v>
      </c>
      <c r="S60" s="5">
        <v>38.9</v>
      </c>
      <c r="T60" s="5">
        <f t="shared" si="33"/>
        <v>186061.81200000001</v>
      </c>
      <c r="U60" s="68">
        <v>478308</v>
      </c>
      <c r="V60" s="5">
        <v>41.4</v>
      </c>
      <c r="W60" s="5">
        <f t="shared" si="39"/>
        <v>98854.09199999999</v>
      </c>
      <c r="X60" s="69">
        <v>238778</v>
      </c>
      <c r="Y60" s="5">
        <v>32</v>
      </c>
      <c r="Z60" s="5">
        <f t="shared" si="40"/>
        <v>76649.600000000006</v>
      </c>
      <c r="AA60" s="67">
        <v>239530</v>
      </c>
      <c r="AB60" s="5">
        <v>7.4</v>
      </c>
      <c r="AC60" s="5">
        <f t="shared" si="41"/>
        <v>35394.792000000001</v>
      </c>
      <c r="AD60" s="68">
        <v>478308</v>
      </c>
      <c r="AE60" s="5">
        <v>5.7</v>
      </c>
      <c r="AF60" s="5">
        <f t="shared" si="42"/>
        <v>13610.346000000001</v>
      </c>
      <c r="AG60" s="69">
        <v>238778</v>
      </c>
      <c r="AH60" s="5">
        <v>12</v>
      </c>
      <c r="AI60" s="5">
        <f t="shared" si="43"/>
        <v>28743.599999999999</v>
      </c>
      <c r="AJ60" s="67">
        <v>239530</v>
      </c>
    </row>
    <row r="61" spans="1:36" x14ac:dyDescent="0.25">
      <c r="A61" s="3" t="s">
        <v>48</v>
      </c>
      <c r="B61" s="17">
        <v>1233</v>
      </c>
      <c r="C61" s="17" t="s">
        <v>189</v>
      </c>
      <c r="D61" s="17" t="s">
        <v>190</v>
      </c>
      <c r="E61" s="17">
        <v>17</v>
      </c>
      <c r="F61" s="68">
        <v>4685782</v>
      </c>
      <c r="G61" s="67">
        <v>2338265</v>
      </c>
      <c r="H61" s="69">
        <v>2347517</v>
      </c>
      <c r="I61" s="31"/>
      <c r="J61" s="5">
        <v>49.7</v>
      </c>
      <c r="K61" s="7">
        <f t="shared" si="30"/>
        <v>2328833.6540000001</v>
      </c>
      <c r="L61" s="68">
        <v>4685782</v>
      </c>
      <c r="M61" s="5">
        <v>45.3</v>
      </c>
      <c r="N61" s="5">
        <f t="shared" si="31"/>
        <v>1063425.2009999999</v>
      </c>
      <c r="O61" s="69">
        <v>2347517</v>
      </c>
      <c r="P61" s="5">
        <v>67.599999999999994</v>
      </c>
      <c r="Q61" s="5">
        <f t="shared" si="32"/>
        <v>1580667.14</v>
      </c>
      <c r="R61" s="67">
        <v>2338265</v>
      </c>
      <c r="S61" s="5">
        <v>12.2</v>
      </c>
      <c r="T61" s="5">
        <f t="shared" si="33"/>
        <v>571665.40399999998</v>
      </c>
      <c r="U61" s="68">
        <v>4685782</v>
      </c>
      <c r="V61" s="5">
        <v>9.9</v>
      </c>
      <c r="W61" s="5">
        <f t="shared" si="39"/>
        <v>232404.18300000002</v>
      </c>
      <c r="X61" s="69">
        <v>2347517</v>
      </c>
      <c r="Y61" s="5">
        <v>23.9</v>
      </c>
      <c r="Z61" s="5">
        <f t="shared" si="40"/>
        <v>558845.33499999996</v>
      </c>
      <c r="AA61" s="67">
        <v>2338265</v>
      </c>
      <c r="AB61" s="5">
        <v>6.4</v>
      </c>
      <c r="AC61" s="5">
        <f t="shared" si="41"/>
        <v>299890.04800000001</v>
      </c>
      <c r="AD61" s="68">
        <v>4685782</v>
      </c>
      <c r="AE61" s="5">
        <v>4.4000000000000004</v>
      </c>
      <c r="AF61" s="5">
        <f t="shared" si="42"/>
        <v>103290.74800000001</v>
      </c>
      <c r="AG61" s="69">
        <v>2347517</v>
      </c>
      <c r="AH61" s="5">
        <v>15</v>
      </c>
      <c r="AI61" s="5">
        <f t="shared" si="43"/>
        <v>350739.75</v>
      </c>
      <c r="AJ61" s="67">
        <v>2338265</v>
      </c>
    </row>
    <row r="62" spans="1:36" s="106" customFormat="1" x14ac:dyDescent="0.25">
      <c r="A62" s="102"/>
      <c r="B62" s="103"/>
      <c r="C62" s="103"/>
      <c r="D62" s="103"/>
      <c r="E62" s="103"/>
      <c r="F62" s="107"/>
      <c r="G62" s="108"/>
      <c r="H62" s="109"/>
      <c r="I62" s="104" t="s">
        <v>0</v>
      </c>
      <c r="J62" s="105">
        <f t="shared" ref="J62:AJ62" si="44">SUM(J49:J61)</f>
        <v>799.00000000000011</v>
      </c>
      <c r="K62" s="91">
        <f t="shared" si="44"/>
        <v>47674853.478</v>
      </c>
      <c r="L62" s="105">
        <f t="shared" si="44"/>
        <v>75096170</v>
      </c>
      <c r="M62" s="105">
        <f t="shared" si="44"/>
        <v>747.89999999999986</v>
      </c>
      <c r="N62" s="105">
        <f t="shared" si="44"/>
        <v>22600697.462000001</v>
      </c>
      <c r="O62" s="105">
        <f t="shared" si="44"/>
        <v>37483103</v>
      </c>
      <c r="P62" s="105">
        <f t="shared" si="44"/>
        <v>840.7</v>
      </c>
      <c r="Q62" s="105">
        <f t="shared" si="44"/>
        <v>27743258.487999998</v>
      </c>
      <c r="R62" s="105">
        <f t="shared" si="44"/>
        <v>37487428</v>
      </c>
      <c r="S62" s="105">
        <f t="shared" si="44"/>
        <v>307</v>
      </c>
      <c r="T62" s="105">
        <f t="shared" si="44"/>
        <v>17382983.188999999</v>
      </c>
      <c r="U62" s="105">
        <f t="shared" si="44"/>
        <v>75096170</v>
      </c>
      <c r="V62" s="105">
        <f t="shared" si="44"/>
        <v>264.09999999999997</v>
      </c>
      <c r="W62" s="105">
        <f t="shared" si="44"/>
        <v>8184925.8370000012</v>
      </c>
      <c r="X62" s="105">
        <f t="shared" si="44"/>
        <v>37425112</v>
      </c>
      <c r="Y62" s="105">
        <f t="shared" si="44"/>
        <v>366.3</v>
      </c>
      <c r="Z62" s="110">
        <f t="shared" si="44"/>
        <v>9932630.1970000006</v>
      </c>
      <c r="AA62" s="110">
        <f t="shared" si="44"/>
        <v>37423140</v>
      </c>
      <c r="AB62" s="105">
        <f t="shared" si="44"/>
        <v>95.1</v>
      </c>
      <c r="AC62" s="110">
        <f t="shared" si="44"/>
        <v>6993886.4920000015</v>
      </c>
      <c r="AD62" s="110">
        <f t="shared" si="44"/>
        <v>74973891</v>
      </c>
      <c r="AE62" s="105">
        <f t="shared" si="44"/>
        <v>72.100000000000009</v>
      </c>
      <c r="AF62" s="112">
        <f t="shared" si="44"/>
        <v>3157109.6720000003</v>
      </c>
      <c r="AG62" s="112">
        <f t="shared" si="44"/>
        <v>37425112</v>
      </c>
      <c r="AH62" s="105">
        <f t="shared" si="44"/>
        <v>138.29999999999998</v>
      </c>
      <c r="AI62" s="112">
        <f t="shared" si="44"/>
        <v>4015146.0909999995</v>
      </c>
      <c r="AJ62" s="112">
        <f t="shared" si="44"/>
        <v>37423140</v>
      </c>
    </row>
    <row r="63" spans="1:36" x14ac:dyDescent="0.25">
      <c r="A63" s="3"/>
      <c r="B63" s="17"/>
      <c r="C63" s="17"/>
      <c r="D63" s="17"/>
      <c r="E63" s="17"/>
      <c r="F63" s="51"/>
      <c r="G63" s="67"/>
      <c r="H63" s="69"/>
      <c r="I63" s="28" t="s">
        <v>536</v>
      </c>
      <c r="J63" s="11">
        <f>AVERAGE(J49:J61)</f>
        <v>66.583333333333343</v>
      </c>
      <c r="K63" s="7"/>
      <c r="L63" s="5"/>
      <c r="M63" s="11">
        <f>AVERAGE(M49:M61)</f>
        <v>62.324999999999989</v>
      </c>
      <c r="N63" s="5"/>
      <c r="O63" s="5"/>
      <c r="P63" s="11">
        <f>AVERAGE(P49:P61)</f>
        <v>76.427272727272737</v>
      </c>
      <c r="Q63" s="5"/>
      <c r="R63" s="5"/>
      <c r="S63" s="11">
        <f>AVERAGE(S49:S61)</f>
        <v>23.615384615384617</v>
      </c>
      <c r="T63" s="5"/>
      <c r="U63" s="5"/>
      <c r="V63" s="11">
        <f>AVERAGE(V49:V61)</f>
        <v>22.008333333333329</v>
      </c>
      <c r="W63" s="5"/>
      <c r="X63" s="5"/>
      <c r="Y63" s="11">
        <f>AVERAGE(Y49:Y61)</f>
        <v>33.300000000000004</v>
      </c>
      <c r="Z63" s="20"/>
      <c r="AA63" s="20"/>
      <c r="AB63" s="21">
        <f>AVERAGE(AB49:AB61)</f>
        <v>7.9249999999999998</v>
      </c>
      <c r="AC63" s="20"/>
      <c r="AD63" s="20"/>
      <c r="AE63" s="22">
        <f>AVERAGE(AE49:AE61)</f>
        <v>6.0083333333333337</v>
      </c>
      <c r="AF63" s="10"/>
      <c r="AG63" s="10"/>
      <c r="AH63" s="12">
        <f>AVERAGE(AH49:AH61)</f>
        <v>12.572727272727271</v>
      </c>
      <c r="AI63" s="10"/>
      <c r="AJ63" s="10"/>
    </row>
    <row r="64" spans="1:36" x14ac:dyDescent="0.25">
      <c r="A64" s="3"/>
      <c r="B64" s="17"/>
      <c r="C64" s="17"/>
      <c r="D64" s="17"/>
      <c r="E64" s="17"/>
      <c r="F64" s="51"/>
      <c r="G64" s="67"/>
      <c r="H64" s="69"/>
      <c r="I64" s="28" t="s">
        <v>537</v>
      </c>
      <c r="J64" s="65">
        <f>SUM((K62/L62)*100)</f>
        <v>63.485066519371088</v>
      </c>
      <c r="K64" s="7"/>
      <c r="L64" s="5"/>
      <c r="M64" s="65">
        <f>SUM((N62/O62)*100)</f>
        <v>60.295695001558435</v>
      </c>
      <c r="N64" s="5"/>
      <c r="O64" s="5"/>
      <c r="P64" s="65">
        <f>SUM((Q62/R62)*100)</f>
        <v>74.006833672344769</v>
      </c>
      <c r="Q64" s="5"/>
      <c r="R64" s="5"/>
      <c r="S64" s="65">
        <f>SUM((T62/U62)*100)</f>
        <v>23.147629484965744</v>
      </c>
      <c r="T64" s="5"/>
      <c r="U64" s="5"/>
      <c r="V64" s="65">
        <f>SUM((W62/X62)*100)</f>
        <v>21.870143867572132</v>
      </c>
      <c r="W64" s="5"/>
      <c r="X64" s="5"/>
      <c r="Y64" s="65">
        <f>SUM((Z62/AA62)*100)</f>
        <v>26.541413139036436</v>
      </c>
      <c r="Z64" s="20"/>
      <c r="AA64" s="20"/>
      <c r="AB64" s="79">
        <f>SUM((AC62/AD62)*100)</f>
        <v>9.3284294021768215</v>
      </c>
      <c r="AC64" s="20"/>
      <c r="AD64" s="20"/>
      <c r="AE64" s="78">
        <f>SUM((AF62/AG62)*100)</f>
        <v>8.4358055414770696</v>
      </c>
      <c r="AF64" s="10"/>
      <c r="AG64" s="10"/>
      <c r="AH64" s="77">
        <f>SUM((AI62/AJ62)*100)</f>
        <v>10.729046496365617</v>
      </c>
      <c r="AI64" s="10"/>
      <c r="AJ64" s="10"/>
    </row>
    <row r="65" spans="1:36" x14ac:dyDescent="0.25">
      <c r="A65" s="4" t="s">
        <v>90</v>
      </c>
      <c r="B65" s="19"/>
      <c r="C65" s="19"/>
      <c r="D65" s="19"/>
      <c r="E65" s="19"/>
      <c r="F65" s="40"/>
      <c r="G65" s="71"/>
      <c r="H65" s="74"/>
      <c r="I65" s="52"/>
      <c r="J65" s="15"/>
      <c r="K65" s="16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23"/>
      <c r="AA65" s="23"/>
      <c r="AB65" s="23"/>
      <c r="AC65" s="23"/>
      <c r="AD65" s="23"/>
      <c r="AE65" s="24"/>
      <c r="AF65" s="25"/>
      <c r="AG65" s="25"/>
      <c r="AH65" s="26"/>
      <c r="AI65" s="26"/>
      <c r="AJ65" s="25"/>
    </row>
    <row r="66" spans="1:36" x14ac:dyDescent="0.25">
      <c r="A66" s="3" t="s">
        <v>49</v>
      </c>
      <c r="B66" s="17">
        <v>337</v>
      </c>
      <c r="C66" s="17" t="s">
        <v>191</v>
      </c>
      <c r="D66" s="17" t="s">
        <v>192</v>
      </c>
      <c r="E66" s="17" t="s">
        <v>112</v>
      </c>
      <c r="F66" s="68">
        <v>25664982</v>
      </c>
      <c r="G66" s="67">
        <v>11751036</v>
      </c>
      <c r="H66" s="69">
        <v>13913946</v>
      </c>
      <c r="I66" s="31"/>
      <c r="J66" s="5">
        <v>39.9</v>
      </c>
      <c r="K66" s="7">
        <f t="shared" ref="K66:K72" si="45">SUM((J66*L66)/100)</f>
        <v>10240327.818</v>
      </c>
      <c r="L66" s="68">
        <v>25664982</v>
      </c>
      <c r="M66" s="5">
        <v>24.1</v>
      </c>
      <c r="N66" s="5">
        <f t="shared" ref="N66:N72" si="46">SUM((M66*O66)/100)</f>
        <v>3353260.986</v>
      </c>
      <c r="O66" s="69">
        <v>13913946</v>
      </c>
      <c r="P66" s="5">
        <v>63.8</v>
      </c>
      <c r="Q66" s="5">
        <f t="shared" ref="Q66:Q72" si="47">SUM((P66*R66)/100)</f>
        <v>7497160.9679999994</v>
      </c>
      <c r="R66" s="67">
        <v>11751036</v>
      </c>
      <c r="S66" s="5">
        <v>20.9</v>
      </c>
      <c r="T66" s="5">
        <f t="shared" ref="T66:T72" si="48">SUM((S66*U66)/100)</f>
        <v>5363981.2379999999</v>
      </c>
      <c r="U66" s="68">
        <v>25664982</v>
      </c>
      <c r="V66" s="5">
        <v>8.1999999999999993</v>
      </c>
      <c r="W66" s="5">
        <f t="shared" ref="W66:W72" si="49">SUM((V66*X66)/100)</f>
        <v>1140943.5719999999</v>
      </c>
      <c r="X66" s="69">
        <v>13913946</v>
      </c>
      <c r="Y66" s="5">
        <v>41</v>
      </c>
      <c r="Z66" s="5">
        <f t="shared" ref="Z66:Z72" si="50">SUM((Y66*AA66)/100)</f>
        <v>4817924.76</v>
      </c>
      <c r="AA66" s="67">
        <v>11751036</v>
      </c>
      <c r="AB66" s="5">
        <v>17.8</v>
      </c>
      <c r="AC66" s="5">
        <f t="shared" ref="AC66:AC72" si="51">SUM((AB66*AD66)/100)</f>
        <v>4568366.7960000001</v>
      </c>
      <c r="AD66" s="68">
        <v>25664982</v>
      </c>
      <c r="AE66" s="5">
        <v>17.8</v>
      </c>
      <c r="AF66" s="5">
        <f t="shared" ref="AF66:AF72" si="52">SUM((AE66*AG66)/100)</f>
        <v>2476682.3880000003</v>
      </c>
      <c r="AG66" s="69">
        <v>13913946</v>
      </c>
      <c r="AH66" s="5">
        <v>17.899999999999999</v>
      </c>
      <c r="AI66" s="5">
        <f t="shared" ref="AI66:AI72" si="53">SUM((AH66*AJ66)/100)</f>
        <v>2103435.4439999997</v>
      </c>
      <c r="AJ66" s="67">
        <v>11751036</v>
      </c>
    </row>
    <row r="67" spans="1:36" x14ac:dyDescent="0.25">
      <c r="A67" s="88" t="s">
        <v>50</v>
      </c>
      <c r="B67" s="87">
        <v>711</v>
      </c>
      <c r="C67" s="87" t="s">
        <v>193</v>
      </c>
      <c r="D67" s="87" t="s">
        <v>194</v>
      </c>
      <c r="E67" s="17">
        <v>9</v>
      </c>
      <c r="F67" s="68">
        <v>200815974</v>
      </c>
      <c r="G67" s="67">
        <v>104566636</v>
      </c>
      <c r="H67" s="69">
        <v>96249338</v>
      </c>
      <c r="I67" s="36"/>
      <c r="J67" s="5">
        <v>22</v>
      </c>
      <c r="K67" s="7">
        <f t="shared" si="45"/>
        <v>44179514.280000001</v>
      </c>
      <c r="L67" s="68">
        <v>200815974</v>
      </c>
      <c r="M67" s="5">
        <v>12.4</v>
      </c>
      <c r="N67" s="5">
        <f t="shared" si="46"/>
        <v>11934917.912</v>
      </c>
      <c r="O67" s="69">
        <v>96249338</v>
      </c>
      <c r="P67" s="5">
        <v>41.8</v>
      </c>
      <c r="Q67" s="5">
        <f t="shared" si="47"/>
        <v>43708853.84799999</v>
      </c>
      <c r="R67" s="67">
        <v>104566636</v>
      </c>
      <c r="S67" s="5">
        <v>6.5</v>
      </c>
      <c r="T67" s="5">
        <f t="shared" si="48"/>
        <v>13053038.310000001</v>
      </c>
      <c r="U67" s="68">
        <v>200815974</v>
      </c>
      <c r="V67" s="5">
        <v>1.5</v>
      </c>
      <c r="W67" s="5">
        <f t="shared" si="49"/>
        <v>1443740.07</v>
      </c>
      <c r="X67" s="69">
        <v>96249338</v>
      </c>
      <c r="Y67" s="5">
        <v>17.5</v>
      </c>
      <c r="Z67" s="5">
        <f t="shared" si="50"/>
        <v>18299161.300000001</v>
      </c>
      <c r="AA67" s="67">
        <v>104566636</v>
      </c>
      <c r="AB67" s="5">
        <v>8.6</v>
      </c>
      <c r="AC67" s="5">
        <f t="shared" si="51"/>
        <v>17270173.763999999</v>
      </c>
      <c r="AD67" s="68">
        <v>200815974</v>
      </c>
      <c r="AE67" s="5">
        <v>3.7</v>
      </c>
      <c r="AF67" s="5">
        <f t="shared" si="52"/>
        <v>3561225.5060000001</v>
      </c>
      <c r="AG67" s="69">
        <v>96249338</v>
      </c>
      <c r="AH67" s="5">
        <v>18.8</v>
      </c>
      <c r="AI67" s="5">
        <f t="shared" si="53"/>
        <v>19658527.568000004</v>
      </c>
      <c r="AJ67" s="67">
        <v>104566636</v>
      </c>
    </row>
    <row r="68" spans="1:36" x14ac:dyDescent="0.25">
      <c r="A68" s="3" t="s">
        <v>51</v>
      </c>
      <c r="B68" s="17">
        <v>753</v>
      </c>
      <c r="C68" s="17" t="s">
        <v>553</v>
      </c>
      <c r="D68" s="17" t="s">
        <v>554</v>
      </c>
      <c r="E68" s="17">
        <v>127</v>
      </c>
      <c r="F68" s="68">
        <v>41344925</v>
      </c>
      <c r="G68" s="67">
        <v>21082869</v>
      </c>
      <c r="H68" s="69">
        <v>20262056</v>
      </c>
      <c r="I68" s="36"/>
      <c r="J68" s="5">
        <v>44.2</v>
      </c>
      <c r="K68" s="7">
        <f t="shared" si="45"/>
        <v>18274456.850000001</v>
      </c>
      <c r="L68" s="68">
        <v>41344925</v>
      </c>
      <c r="M68" s="5">
        <v>38.299999999999997</v>
      </c>
      <c r="N68" s="5">
        <f t="shared" si="46"/>
        <v>7760367.4479999999</v>
      </c>
      <c r="O68" s="69">
        <v>20262056</v>
      </c>
      <c r="P68" s="5">
        <v>71.400000000000006</v>
      </c>
      <c r="Q68" s="5">
        <f t="shared" si="47"/>
        <v>15053168.466000002</v>
      </c>
      <c r="R68" s="67">
        <v>21082869</v>
      </c>
      <c r="S68" s="5">
        <v>10.6</v>
      </c>
      <c r="T68" s="5">
        <f t="shared" si="48"/>
        <v>4382562.05</v>
      </c>
      <c r="U68" s="68">
        <v>41344925</v>
      </c>
      <c r="V68" s="5">
        <v>4.2</v>
      </c>
      <c r="W68" s="5">
        <f t="shared" si="49"/>
        <v>851006.35200000007</v>
      </c>
      <c r="X68" s="69">
        <v>20262056</v>
      </c>
      <c r="Y68" s="5">
        <v>39.799999999999997</v>
      </c>
      <c r="Z68" s="5">
        <f t="shared" si="50"/>
        <v>8390981.8619999997</v>
      </c>
      <c r="AA68" s="67">
        <v>21082869</v>
      </c>
      <c r="AB68" s="5">
        <v>1.2</v>
      </c>
      <c r="AC68" s="5">
        <f t="shared" si="51"/>
        <v>496139.1</v>
      </c>
      <c r="AD68" s="68">
        <v>41344925</v>
      </c>
      <c r="AE68" s="5">
        <v>0.5</v>
      </c>
      <c r="AF68" s="5">
        <f t="shared" si="52"/>
        <v>101310.28</v>
      </c>
      <c r="AG68" s="69">
        <v>20262056</v>
      </c>
      <c r="AH68" s="5">
        <v>4.7</v>
      </c>
      <c r="AI68" s="5">
        <f t="shared" si="53"/>
        <v>990894.84299999999</v>
      </c>
      <c r="AJ68" s="67">
        <v>21082869</v>
      </c>
    </row>
    <row r="69" spans="1:36" x14ac:dyDescent="0.25">
      <c r="A69" s="3" t="s">
        <v>52</v>
      </c>
      <c r="B69" s="17">
        <v>260</v>
      </c>
      <c r="C69" s="17" t="s">
        <v>195</v>
      </c>
      <c r="D69" s="17" t="s">
        <v>196</v>
      </c>
      <c r="E69" s="17" t="s">
        <v>112</v>
      </c>
      <c r="F69" s="70">
        <v>9904038</v>
      </c>
      <c r="G69" s="72">
        <v>4984343</v>
      </c>
      <c r="H69" s="75">
        <v>4919695</v>
      </c>
      <c r="I69" s="35"/>
      <c r="J69" s="5">
        <v>54.4</v>
      </c>
      <c r="K69" s="7">
        <f t="shared" si="45"/>
        <v>5387796.6719999993</v>
      </c>
      <c r="L69" s="70">
        <v>9904038</v>
      </c>
      <c r="M69" s="5">
        <v>11.8</v>
      </c>
      <c r="N69" s="5">
        <f t="shared" si="46"/>
        <v>580524.01</v>
      </c>
      <c r="O69" s="75">
        <v>4919695</v>
      </c>
      <c r="P69" s="5">
        <v>67.099999999999994</v>
      </c>
      <c r="Q69" s="5">
        <f t="shared" si="47"/>
        <v>3344494.1529999995</v>
      </c>
      <c r="R69" s="72">
        <v>4984343</v>
      </c>
      <c r="S69" s="5">
        <v>34.4</v>
      </c>
      <c r="T69" s="5">
        <f t="shared" si="48"/>
        <v>3406989.0719999997</v>
      </c>
      <c r="U69" s="70">
        <v>9904038</v>
      </c>
      <c r="V69" s="5">
        <v>1.6</v>
      </c>
      <c r="W69" s="5">
        <f t="shared" si="49"/>
        <v>78715.12</v>
      </c>
      <c r="X69" s="75">
        <v>4919695</v>
      </c>
      <c r="Y69" s="5">
        <v>44.1</v>
      </c>
      <c r="Z69" s="5">
        <f t="shared" si="50"/>
        <v>2198095.2630000003</v>
      </c>
      <c r="AA69" s="72">
        <v>4984343</v>
      </c>
      <c r="AB69" s="5">
        <v>29.4</v>
      </c>
      <c r="AC69" s="5">
        <f t="shared" si="51"/>
        <v>2911787.1719999998</v>
      </c>
      <c r="AD69" s="70">
        <v>9904038</v>
      </c>
      <c r="AE69" s="5">
        <v>3.4</v>
      </c>
      <c r="AF69" s="5">
        <f t="shared" si="52"/>
        <v>167269.63</v>
      </c>
      <c r="AG69" s="75">
        <v>4919695</v>
      </c>
      <c r="AH69" s="5">
        <v>37</v>
      </c>
      <c r="AI69" s="5">
        <f t="shared" si="53"/>
        <v>1844206.91</v>
      </c>
      <c r="AJ69" s="72">
        <v>4984343</v>
      </c>
    </row>
    <row r="70" spans="1:36" x14ac:dyDescent="0.25">
      <c r="A70" s="3" t="s">
        <v>53</v>
      </c>
      <c r="B70" s="17">
        <v>73</v>
      </c>
      <c r="C70" s="17" t="s">
        <v>197</v>
      </c>
      <c r="D70" s="17" t="s">
        <v>198</v>
      </c>
      <c r="E70" s="17" t="s">
        <v>112</v>
      </c>
      <c r="F70" s="68">
        <v>5278602</v>
      </c>
      <c r="G70" s="67">
        <v>2502920</v>
      </c>
      <c r="H70" s="69">
        <v>2775682</v>
      </c>
      <c r="I70" s="31"/>
      <c r="J70" s="5">
        <v>52.6</v>
      </c>
      <c r="K70" s="7">
        <f t="shared" si="45"/>
        <v>2776544.6519999998</v>
      </c>
      <c r="L70" s="68">
        <v>5278602</v>
      </c>
      <c r="M70" s="5">
        <v>26.7</v>
      </c>
      <c r="N70" s="5">
        <f t="shared" si="46"/>
        <v>741107.09399999992</v>
      </c>
      <c r="O70" s="69">
        <v>2775682</v>
      </c>
      <c r="P70" s="5">
        <v>74.599999999999994</v>
      </c>
      <c r="Q70" s="5">
        <f t="shared" si="47"/>
        <v>1867178.32</v>
      </c>
      <c r="R70" s="67">
        <v>2502920</v>
      </c>
      <c r="S70" s="5">
        <v>29.2</v>
      </c>
      <c r="T70" s="5">
        <f t="shared" si="48"/>
        <v>1541351.784</v>
      </c>
      <c r="U70" s="68">
        <v>5278602</v>
      </c>
      <c r="V70" s="5">
        <v>2.7</v>
      </c>
      <c r="W70" s="5">
        <f t="shared" si="49"/>
        <v>74943.414000000004</v>
      </c>
      <c r="X70" s="69">
        <v>2775682</v>
      </c>
      <c r="Y70" s="5">
        <v>52.1</v>
      </c>
      <c r="Z70" s="5">
        <f t="shared" si="50"/>
        <v>1304021.32</v>
      </c>
      <c r="AA70" s="67">
        <v>2502920</v>
      </c>
      <c r="AB70" s="5">
        <v>20.100000000000001</v>
      </c>
      <c r="AC70" s="5">
        <f t="shared" si="51"/>
        <v>1060999.0020000001</v>
      </c>
      <c r="AD70" s="68">
        <v>5278602</v>
      </c>
      <c r="AE70" s="5">
        <v>5.4</v>
      </c>
      <c r="AF70" s="5">
        <f t="shared" si="52"/>
        <v>149886.82800000001</v>
      </c>
      <c r="AG70" s="69">
        <v>2775682</v>
      </c>
      <c r="AH70" s="5">
        <v>32.200000000000003</v>
      </c>
      <c r="AI70" s="5">
        <f t="shared" si="53"/>
        <v>805940.24</v>
      </c>
      <c r="AJ70" s="67">
        <v>2502920</v>
      </c>
    </row>
    <row r="71" spans="1:36" x14ac:dyDescent="0.25">
      <c r="A71" s="3" t="s">
        <v>54</v>
      </c>
      <c r="B71" s="17">
        <v>58</v>
      </c>
      <c r="C71" s="17" t="s">
        <v>199</v>
      </c>
      <c r="D71" s="17" t="s">
        <v>200</v>
      </c>
      <c r="E71" s="17">
        <v>1</v>
      </c>
      <c r="F71" s="68">
        <v>3386414</v>
      </c>
      <c r="G71" s="67">
        <v>1700913</v>
      </c>
      <c r="H71" s="69">
        <v>1685501</v>
      </c>
      <c r="I71" s="31"/>
      <c r="J71" s="5">
        <v>5.0999999999999996</v>
      </c>
      <c r="K71" s="7">
        <f t="shared" si="45"/>
        <v>172707.11399999997</v>
      </c>
      <c r="L71" s="68">
        <v>3386414</v>
      </c>
      <c r="M71" s="5">
        <v>4.7</v>
      </c>
      <c r="N71" s="5">
        <f t="shared" si="46"/>
        <v>79218.547000000006</v>
      </c>
      <c r="O71" s="69">
        <v>1685501</v>
      </c>
      <c r="P71" s="5">
        <v>6.7</v>
      </c>
      <c r="Q71" s="5">
        <f t="shared" si="47"/>
        <v>113961.171</v>
      </c>
      <c r="R71" s="67">
        <v>1700913</v>
      </c>
      <c r="S71" s="5">
        <v>1.7</v>
      </c>
      <c r="T71" s="5">
        <f t="shared" si="48"/>
        <v>57569.038</v>
      </c>
      <c r="U71" s="68">
        <v>3386414</v>
      </c>
      <c r="V71" s="5">
        <v>0</v>
      </c>
      <c r="W71" s="5">
        <f t="shared" si="49"/>
        <v>0</v>
      </c>
      <c r="X71" s="69">
        <v>1685501</v>
      </c>
      <c r="Y71" s="5">
        <v>6.7</v>
      </c>
      <c r="Z71" s="5">
        <f t="shared" si="50"/>
        <v>113961.171</v>
      </c>
      <c r="AA71" s="67">
        <v>1700913</v>
      </c>
      <c r="AB71" s="5">
        <v>0</v>
      </c>
      <c r="AC71" s="5">
        <f t="shared" si="51"/>
        <v>0</v>
      </c>
      <c r="AD71" s="68">
        <v>3386414</v>
      </c>
      <c r="AE71" s="5">
        <v>0</v>
      </c>
      <c r="AF71" s="5">
        <f t="shared" si="52"/>
        <v>0</v>
      </c>
      <c r="AG71" s="69">
        <v>1685501</v>
      </c>
      <c r="AH71" s="5">
        <v>0</v>
      </c>
      <c r="AI71" s="5">
        <f t="shared" si="53"/>
        <v>0</v>
      </c>
      <c r="AJ71" s="67">
        <v>1700913</v>
      </c>
    </row>
    <row r="72" spans="1:36" x14ac:dyDescent="0.25">
      <c r="A72" s="3" t="s">
        <v>55</v>
      </c>
      <c r="B72" s="17">
        <v>566</v>
      </c>
      <c r="C72" s="17" t="s">
        <v>201</v>
      </c>
      <c r="D72" s="17" t="s">
        <v>202</v>
      </c>
      <c r="E72" s="17">
        <v>4</v>
      </c>
      <c r="F72" s="68">
        <v>10146121</v>
      </c>
      <c r="G72" s="67">
        <v>5123824</v>
      </c>
      <c r="H72" s="69">
        <v>5022297</v>
      </c>
      <c r="I72" s="30"/>
      <c r="J72" s="5">
        <v>13.9</v>
      </c>
      <c r="K72" s="7">
        <f t="shared" si="45"/>
        <v>1410310.8190000001</v>
      </c>
      <c r="L72" s="68">
        <v>10146121</v>
      </c>
      <c r="M72" s="5">
        <v>7.8</v>
      </c>
      <c r="N72" s="5">
        <f t="shared" si="46"/>
        <v>391739.16600000003</v>
      </c>
      <c r="O72" s="69">
        <v>5022297</v>
      </c>
      <c r="P72" s="5">
        <v>27.8</v>
      </c>
      <c r="Q72" s="5">
        <f t="shared" si="47"/>
        <v>1424423.0720000002</v>
      </c>
      <c r="R72" s="67">
        <v>5123824</v>
      </c>
      <c r="S72" s="5">
        <v>2.5</v>
      </c>
      <c r="T72" s="5">
        <f t="shared" si="48"/>
        <v>253653.02499999999</v>
      </c>
      <c r="U72" s="68">
        <v>10146121</v>
      </c>
      <c r="V72" s="5">
        <v>0.5</v>
      </c>
      <c r="W72" s="5">
        <f t="shared" si="49"/>
        <v>25111.485000000001</v>
      </c>
      <c r="X72" s="69">
        <v>5022297</v>
      </c>
      <c r="Y72" s="5">
        <v>6.8</v>
      </c>
      <c r="Z72" s="5">
        <f t="shared" si="50"/>
        <v>348420.03199999995</v>
      </c>
      <c r="AA72" s="67">
        <v>5123824</v>
      </c>
      <c r="AB72" s="5">
        <v>2.2999999999999998</v>
      </c>
      <c r="AC72" s="5">
        <f t="shared" si="51"/>
        <v>233360.78299999997</v>
      </c>
      <c r="AD72" s="68">
        <v>10146121</v>
      </c>
      <c r="AE72" s="5">
        <v>2.8</v>
      </c>
      <c r="AF72" s="5">
        <f t="shared" si="52"/>
        <v>140624.31599999999</v>
      </c>
      <c r="AG72" s="69">
        <v>5022297</v>
      </c>
      <c r="AH72" s="5">
        <v>2.1</v>
      </c>
      <c r="AI72" s="5">
        <f t="shared" si="53"/>
        <v>107600.304</v>
      </c>
      <c r="AJ72" s="67">
        <v>5123824</v>
      </c>
    </row>
    <row r="73" spans="1:36" s="106" customFormat="1" x14ac:dyDescent="0.25">
      <c r="A73" s="102"/>
      <c r="B73" s="103"/>
      <c r="C73" s="103"/>
      <c r="D73" s="103"/>
      <c r="E73" s="103"/>
      <c r="F73" s="98"/>
      <c r="G73" s="113"/>
      <c r="H73" s="114"/>
      <c r="I73" s="104" t="s">
        <v>0</v>
      </c>
      <c r="J73" s="105">
        <f t="shared" ref="J73:AJ73" si="54">SUM(J66:J72)</f>
        <v>232.1</v>
      </c>
      <c r="K73" s="91">
        <f t="shared" si="54"/>
        <v>82441658.205000013</v>
      </c>
      <c r="L73" s="105">
        <f t="shared" si="54"/>
        <v>296541056</v>
      </c>
      <c r="M73" s="105">
        <f t="shared" si="54"/>
        <v>125.8</v>
      </c>
      <c r="N73" s="105">
        <f t="shared" si="54"/>
        <v>24841135.163000003</v>
      </c>
      <c r="O73" s="105">
        <f t="shared" si="54"/>
        <v>144828515</v>
      </c>
      <c r="P73" s="105">
        <f t="shared" si="54"/>
        <v>353.2</v>
      </c>
      <c r="Q73" s="105">
        <f t="shared" si="54"/>
        <v>73009239.997999981</v>
      </c>
      <c r="R73" s="105">
        <f t="shared" si="54"/>
        <v>151712541</v>
      </c>
      <c r="S73" s="105">
        <f t="shared" si="54"/>
        <v>105.80000000000001</v>
      </c>
      <c r="T73" s="105">
        <f t="shared" si="54"/>
        <v>28059144.517000001</v>
      </c>
      <c r="U73" s="105">
        <f t="shared" si="54"/>
        <v>296541056</v>
      </c>
      <c r="V73" s="105">
        <f t="shared" si="54"/>
        <v>18.7</v>
      </c>
      <c r="W73" s="105">
        <f t="shared" si="54"/>
        <v>3614460.0129999998</v>
      </c>
      <c r="X73" s="105">
        <f t="shared" si="54"/>
        <v>144828515</v>
      </c>
      <c r="Y73" s="105">
        <f t="shared" si="54"/>
        <v>208</v>
      </c>
      <c r="Z73" s="110">
        <f t="shared" si="54"/>
        <v>35472565.707999997</v>
      </c>
      <c r="AA73" s="110">
        <f t="shared" si="54"/>
        <v>151712541</v>
      </c>
      <c r="AB73" s="110">
        <f t="shared" si="54"/>
        <v>79.399999999999991</v>
      </c>
      <c r="AC73" s="110">
        <f t="shared" si="54"/>
        <v>26540826.616999999</v>
      </c>
      <c r="AD73" s="110">
        <f t="shared" si="54"/>
        <v>296541056</v>
      </c>
      <c r="AE73" s="111">
        <f t="shared" si="54"/>
        <v>33.599999999999994</v>
      </c>
      <c r="AF73" s="112">
        <f t="shared" si="54"/>
        <v>6596998.9479999999</v>
      </c>
      <c r="AG73" s="112">
        <f t="shared" si="54"/>
        <v>144828515</v>
      </c>
      <c r="AH73" s="112">
        <f t="shared" si="54"/>
        <v>112.7</v>
      </c>
      <c r="AI73" s="112">
        <f t="shared" si="54"/>
        <v>25510605.309</v>
      </c>
      <c r="AJ73" s="112">
        <f t="shared" si="54"/>
        <v>151712541</v>
      </c>
    </row>
    <row r="74" spans="1:36" x14ac:dyDescent="0.25">
      <c r="A74" s="3"/>
      <c r="B74" s="17"/>
      <c r="C74" s="17"/>
      <c r="D74" s="17"/>
      <c r="E74" s="17"/>
      <c r="F74" s="50"/>
      <c r="G74" s="73"/>
      <c r="H74" s="76"/>
      <c r="I74" s="28" t="s">
        <v>536</v>
      </c>
      <c r="J74" s="11">
        <f>AVERAGE(J66:J72)</f>
        <v>33.157142857142858</v>
      </c>
      <c r="K74" s="7"/>
      <c r="L74" s="5"/>
      <c r="M74" s="11">
        <f>AVERAGE(M66:M72)</f>
        <v>17.971428571428572</v>
      </c>
      <c r="N74" s="5"/>
      <c r="O74" s="5"/>
      <c r="P74" s="11">
        <f>AVERAGE(P66:P72)</f>
        <v>50.457142857142856</v>
      </c>
      <c r="Q74" s="5"/>
      <c r="R74" s="5"/>
      <c r="S74" s="11">
        <f>AVERAGE(S66:S72)</f>
        <v>15.114285714285716</v>
      </c>
      <c r="T74" s="5"/>
      <c r="U74" s="5"/>
      <c r="V74" s="11">
        <f>AVERAGE(V66:V72)</f>
        <v>2.6714285714285713</v>
      </c>
      <c r="W74" s="5"/>
      <c r="X74" s="5"/>
      <c r="Y74" s="11">
        <f>AVERAGE(Y66:Y72)</f>
        <v>29.714285714285715</v>
      </c>
      <c r="Z74" s="20"/>
      <c r="AA74" s="20"/>
      <c r="AB74" s="21">
        <f>AVERAGE(AB66:AB72)</f>
        <v>11.342857142857142</v>
      </c>
      <c r="AC74" s="20"/>
      <c r="AD74" s="20"/>
      <c r="AE74" s="22">
        <f>AVERAGE(AE66:AE72)</f>
        <v>4.7999999999999989</v>
      </c>
      <c r="AF74" s="10"/>
      <c r="AG74" s="10"/>
      <c r="AH74" s="12">
        <f>AVERAGE(AH66:AH72)</f>
        <v>16.100000000000001</v>
      </c>
      <c r="AI74" s="10"/>
      <c r="AJ74" s="10"/>
    </row>
    <row r="75" spans="1:36" x14ac:dyDescent="0.25">
      <c r="A75" s="3"/>
      <c r="B75" s="17"/>
      <c r="C75" s="17"/>
      <c r="D75" s="17"/>
      <c r="E75" s="17"/>
      <c r="F75" s="50"/>
      <c r="G75" s="73"/>
      <c r="H75" s="76"/>
      <c r="I75" s="28" t="s">
        <v>537</v>
      </c>
      <c r="J75" s="65">
        <f>SUM((K73/L73)*100)</f>
        <v>27.801094161140377</v>
      </c>
      <c r="K75" s="7"/>
      <c r="L75" s="5"/>
      <c r="M75" s="65">
        <f>SUM((N73/O73)*100)</f>
        <v>17.15210237638631</v>
      </c>
      <c r="N75" s="5"/>
      <c r="O75" s="5"/>
      <c r="P75" s="65">
        <f>SUM((Q73/R73)*100)</f>
        <v>48.123404641940567</v>
      </c>
      <c r="Q75" s="5"/>
      <c r="R75" s="5"/>
      <c r="S75" s="65">
        <f>SUM((T73/U73)*100)</f>
        <v>9.4621449371921038</v>
      </c>
      <c r="T75" s="5"/>
      <c r="U75" s="5"/>
      <c r="V75" s="65">
        <f>SUM((W82/X73)*100)</f>
        <v>9.871323544261984E-2</v>
      </c>
      <c r="W75" s="5"/>
      <c r="X75" s="5"/>
      <c r="Y75" s="65">
        <f>SUM((Z73/AA73)*100)</f>
        <v>23.38143272414111</v>
      </c>
      <c r="Z75" s="20"/>
      <c r="AA75" s="20"/>
      <c r="AB75" s="79">
        <f>SUM((AC73/AD73)*100)</f>
        <v>8.9501355984245237</v>
      </c>
      <c r="AC75" s="20"/>
      <c r="AD75" s="20"/>
      <c r="AE75" s="78">
        <f>SUM((AF73/AG73)*100)</f>
        <v>4.5550414902755856</v>
      </c>
      <c r="AF75" s="10"/>
      <c r="AG75" s="10"/>
      <c r="AH75" s="77">
        <f>SUM((AI73/AJ73)*100)</f>
        <v>16.815093294759333</v>
      </c>
      <c r="AI75" s="10"/>
      <c r="AJ75" s="10"/>
    </row>
    <row r="76" spans="1:36" x14ac:dyDescent="0.25">
      <c r="A76" s="4" t="s">
        <v>93</v>
      </c>
      <c r="B76" s="19"/>
      <c r="C76" s="19"/>
      <c r="D76" s="19"/>
      <c r="E76" s="19"/>
      <c r="F76" s="40"/>
      <c r="G76" s="71"/>
      <c r="H76" s="74"/>
      <c r="I76" s="52"/>
      <c r="J76" s="15"/>
      <c r="K76" s="16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23"/>
      <c r="AA76" s="23"/>
      <c r="AB76" s="23"/>
      <c r="AC76" s="23"/>
      <c r="AD76" s="23"/>
      <c r="AE76" s="24"/>
      <c r="AF76" s="25"/>
      <c r="AG76" s="25"/>
      <c r="AH76" s="26"/>
      <c r="AI76" s="26"/>
      <c r="AJ76" s="25"/>
    </row>
    <row r="77" spans="1:36" x14ac:dyDescent="0.25">
      <c r="A77" s="3" t="s">
        <v>56</v>
      </c>
      <c r="B77" s="17">
        <v>46</v>
      </c>
      <c r="C77" s="17" t="s">
        <v>203</v>
      </c>
      <c r="D77" s="17" t="s">
        <v>204</v>
      </c>
      <c r="E77" s="17" t="s">
        <v>112</v>
      </c>
      <c r="F77" s="68">
        <v>2329783</v>
      </c>
      <c r="G77" s="67">
        <v>1155107</v>
      </c>
      <c r="H77" s="69">
        <v>1174676</v>
      </c>
      <c r="I77" s="31"/>
      <c r="J77" s="5">
        <v>15.2</v>
      </c>
      <c r="K77" s="7">
        <f>SUM((J77*L77)/100)</f>
        <v>354127.016</v>
      </c>
      <c r="L77" s="68">
        <v>2329783</v>
      </c>
      <c r="M77" s="5">
        <v>0</v>
      </c>
      <c r="N77" s="5">
        <f>SUM((M77*O77)/100)</f>
        <v>0</v>
      </c>
      <c r="O77" s="69">
        <v>1174676</v>
      </c>
      <c r="P77" s="5">
        <v>26.9</v>
      </c>
      <c r="Q77" s="5">
        <f>SUM((P77*R77)/100)</f>
        <v>310723.783</v>
      </c>
      <c r="R77" s="67">
        <v>1155107</v>
      </c>
      <c r="S77" s="5">
        <v>2.1</v>
      </c>
      <c r="T77" s="5">
        <f>SUM((S77*U77)/100)</f>
        <v>48925.442999999999</v>
      </c>
      <c r="U77" s="68">
        <v>2329783</v>
      </c>
      <c r="V77" s="5">
        <v>0</v>
      </c>
      <c r="W77" s="5">
        <f>SUM((V77*X77)/100)</f>
        <v>0</v>
      </c>
      <c r="X77" s="69">
        <v>1174676</v>
      </c>
      <c r="Y77" s="5">
        <v>3.8</v>
      </c>
      <c r="Z77" s="5">
        <f>SUM((Y77*AA77)/100)</f>
        <v>43894.065999999999</v>
      </c>
      <c r="AA77" s="67">
        <v>1155107</v>
      </c>
      <c r="AB77" s="5">
        <v>2.2000000000000002</v>
      </c>
      <c r="AC77" s="5">
        <f>SUM((AB77*AD77)/100)</f>
        <v>51255.226000000002</v>
      </c>
      <c r="AD77" s="68">
        <v>2329783</v>
      </c>
      <c r="AE77" s="5">
        <v>5.6</v>
      </c>
      <c r="AF77" s="5">
        <f>SUM((AE77*AG77)/100)</f>
        <v>65781.856</v>
      </c>
      <c r="AG77" s="69">
        <v>1174676</v>
      </c>
      <c r="AH77" s="5">
        <v>0</v>
      </c>
      <c r="AI77" s="5">
        <f>SUM((AH77*AJ77)/100)</f>
        <v>0</v>
      </c>
      <c r="AJ77" s="67">
        <v>1155107</v>
      </c>
    </row>
    <row r="78" spans="1:36" x14ac:dyDescent="0.25">
      <c r="A78" s="3" t="s">
        <v>57</v>
      </c>
      <c r="B78" s="17">
        <v>139</v>
      </c>
      <c r="C78" s="17" t="s">
        <v>205</v>
      </c>
      <c r="D78" s="17" t="s">
        <v>206</v>
      </c>
      <c r="E78" s="17" t="s">
        <v>112</v>
      </c>
      <c r="F78" s="68">
        <v>540713</v>
      </c>
      <c r="G78" s="67">
        <v>267258</v>
      </c>
      <c r="H78" s="69">
        <v>273455</v>
      </c>
      <c r="I78" s="31"/>
      <c r="J78" s="5">
        <v>69.599999999999994</v>
      </c>
      <c r="K78" s="7">
        <f>SUM((J78*L78)/100)</f>
        <v>376336.24799999996</v>
      </c>
      <c r="L78" s="68">
        <v>540713</v>
      </c>
      <c r="M78" s="27">
        <v>64.7</v>
      </c>
      <c r="N78" s="5">
        <f>SUM((M78*O78)/100)</f>
        <v>176925.38500000001</v>
      </c>
      <c r="O78" s="69">
        <v>273455</v>
      </c>
      <c r="P78" s="27">
        <v>84.8</v>
      </c>
      <c r="Q78" s="5">
        <f>SUM((P78*R78)/100)</f>
        <v>226634.78399999999</v>
      </c>
      <c r="R78" s="67">
        <v>267258</v>
      </c>
      <c r="S78" s="27">
        <v>33.299999999999997</v>
      </c>
      <c r="T78" s="5">
        <f>SUM((S78*U78)/100)</f>
        <v>180057.42899999997</v>
      </c>
      <c r="U78" s="68">
        <v>540713</v>
      </c>
      <c r="V78" s="27">
        <v>25</v>
      </c>
      <c r="W78" s="5">
        <f>SUM((V78*X78)/100)</f>
        <v>68363.75</v>
      </c>
      <c r="X78" s="69">
        <v>273455</v>
      </c>
      <c r="Y78" s="27">
        <v>58.8</v>
      </c>
      <c r="Z78" s="5">
        <f>SUM((Y78*AA78)/100)</f>
        <v>157147.704</v>
      </c>
      <c r="AA78" s="67">
        <v>267258</v>
      </c>
      <c r="AB78" s="27">
        <v>10.1</v>
      </c>
      <c r="AC78" s="5">
        <f>SUM((AB78*AD78)/100)</f>
        <v>54612.012999999999</v>
      </c>
      <c r="AD78" s="68">
        <v>540713</v>
      </c>
      <c r="AE78" s="27">
        <v>9.5</v>
      </c>
      <c r="AF78" s="5">
        <f>SUM((AE78*AG78)/100)</f>
        <v>25978.224999999999</v>
      </c>
      <c r="AG78" s="69">
        <v>273455</v>
      </c>
      <c r="AH78" s="27">
        <v>11.8</v>
      </c>
      <c r="AI78" s="5">
        <f>SUM((AH78*AJ78)/100)</f>
        <v>31536.444000000003</v>
      </c>
      <c r="AJ78" s="67">
        <v>267258</v>
      </c>
    </row>
    <row r="79" spans="1:36" x14ac:dyDescent="0.25">
      <c r="A79" s="45" t="s">
        <v>541</v>
      </c>
      <c r="B79" s="46">
        <v>14</v>
      </c>
      <c r="C79" s="46" t="s">
        <v>547</v>
      </c>
      <c r="D79" s="46" t="s">
        <v>548</v>
      </c>
      <c r="E79" s="46"/>
      <c r="F79" s="68">
        <v>155794</v>
      </c>
      <c r="G79" s="67">
        <v>79857</v>
      </c>
      <c r="H79" s="69">
        <v>75937</v>
      </c>
      <c r="I79" s="36"/>
      <c r="J79" s="5"/>
      <c r="K79" s="7"/>
      <c r="L79" s="68"/>
      <c r="M79" s="27"/>
      <c r="N79" s="5"/>
      <c r="O79" s="69"/>
      <c r="P79" s="27"/>
      <c r="Q79" s="5"/>
      <c r="R79" s="67"/>
      <c r="S79" s="5">
        <v>14.3</v>
      </c>
      <c r="T79" s="5">
        <f>SUM((S79*U79)/100)</f>
        <v>22278.542000000001</v>
      </c>
      <c r="U79" s="68">
        <v>155794</v>
      </c>
      <c r="V79" s="5"/>
      <c r="W79" s="5"/>
      <c r="X79" s="69"/>
      <c r="Y79" s="5"/>
      <c r="Z79" s="5"/>
      <c r="AA79" s="67"/>
      <c r="AB79" s="5">
        <v>7.1</v>
      </c>
      <c r="AC79" s="5">
        <f>SUM((AB79*AD79)/100)</f>
        <v>11061.374</v>
      </c>
      <c r="AD79" s="68">
        <v>155794</v>
      </c>
      <c r="AE79" s="5"/>
      <c r="AF79" s="5"/>
      <c r="AG79" s="69"/>
      <c r="AH79" s="5"/>
      <c r="AI79" s="5"/>
      <c r="AJ79" s="67"/>
    </row>
    <row r="80" spans="1:36" x14ac:dyDescent="0.25">
      <c r="A80" s="47" t="s">
        <v>539</v>
      </c>
      <c r="B80" s="5">
        <v>64</v>
      </c>
      <c r="C80" s="5" t="s">
        <v>549</v>
      </c>
      <c r="D80" s="5" t="s">
        <v>550</v>
      </c>
      <c r="E80" s="17"/>
      <c r="F80" s="68">
        <v>1115154</v>
      </c>
      <c r="G80" s="67">
        <v>554243</v>
      </c>
      <c r="H80" s="69">
        <v>560911</v>
      </c>
      <c r="I80" s="129"/>
      <c r="J80" s="5"/>
      <c r="K80" s="7"/>
      <c r="L80" s="68"/>
      <c r="M80" s="5"/>
      <c r="N80" s="5"/>
      <c r="O80" s="69"/>
      <c r="P80" s="5"/>
      <c r="Q80" s="5"/>
      <c r="R80" s="67"/>
      <c r="S80" s="5">
        <v>7.9</v>
      </c>
      <c r="T80" s="5">
        <f>SUM((S80*U80)/100)</f>
        <v>88097.165999999997</v>
      </c>
      <c r="U80" s="68">
        <v>1115154</v>
      </c>
      <c r="V80" s="5">
        <v>13.3</v>
      </c>
      <c r="W80" s="5">
        <f>SUM((V80*X80)/100)</f>
        <v>74601.163</v>
      </c>
      <c r="X80" s="69">
        <v>560911</v>
      </c>
      <c r="Y80" s="5">
        <v>3.1</v>
      </c>
      <c r="Z80" s="5">
        <f>SUM((Y80*AA80)/100)</f>
        <v>17181.532999999999</v>
      </c>
      <c r="AA80" s="67">
        <v>554243</v>
      </c>
      <c r="AB80" s="5">
        <v>6.3</v>
      </c>
      <c r="AC80" s="5">
        <f>SUM((AB80*AD80)/100)</f>
        <v>70254.702000000005</v>
      </c>
      <c r="AD80" s="68">
        <v>1115154</v>
      </c>
      <c r="AE80" s="5">
        <v>9.6999999999999993</v>
      </c>
      <c r="AF80" s="5">
        <f>SUM((AE80*AG80)/100)</f>
        <v>54408.366999999991</v>
      </c>
      <c r="AG80" s="69">
        <v>560911</v>
      </c>
      <c r="AH80" s="5">
        <v>3.1</v>
      </c>
      <c r="AI80" s="5">
        <f>SUM((AH80*AJ80)/100)</f>
        <v>17181.532999999999</v>
      </c>
      <c r="AJ80" s="67">
        <v>554243</v>
      </c>
    </row>
    <row r="81" spans="1:36" x14ac:dyDescent="0.25">
      <c r="A81" s="47" t="s">
        <v>540</v>
      </c>
      <c r="B81" s="5">
        <v>11</v>
      </c>
      <c r="C81" s="5" t="s">
        <v>551</v>
      </c>
      <c r="D81" s="5" t="s">
        <v>552</v>
      </c>
      <c r="E81" s="17"/>
      <c r="F81" s="68">
        <v>997230</v>
      </c>
      <c r="G81" s="67">
        <v>507309</v>
      </c>
      <c r="H81" s="69">
        <v>489921</v>
      </c>
      <c r="I81" s="129"/>
      <c r="J81" s="5"/>
      <c r="K81" s="7"/>
      <c r="L81" s="68"/>
      <c r="M81" s="5"/>
      <c r="N81" s="5"/>
      <c r="O81" s="69"/>
      <c r="P81" s="5"/>
      <c r="Q81" s="5"/>
      <c r="R81" s="67"/>
      <c r="S81" s="5">
        <v>9.1</v>
      </c>
      <c r="T81" s="5">
        <f>SUM((S81*U81)/100)</f>
        <v>90747.93</v>
      </c>
      <c r="U81" s="68">
        <v>997230</v>
      </c>
      <c r="V81" s="5"/>
      <c r="W81" s="5"/>
      <c r="X81" s="69"/>
      <c r="Y81" s="5"/>
      <c r="Z81" s="5"/>
      <c r="AA81" s="67"/>
      <c r="AB81" s="5">
        <v>9.1</v>
      </c>
      <c r="AC81" s="5">
        <f>SUM((AB81*AD81)/100)</f>
        <v>90747.93</v>
      </c>
      <c r="AD81" s="68">
        <v>997230</v>
      </c>
      <c r="AE81" s="5"/>
      <c r="AF81" s="5"/>
      <c r="AG81" s="69"/>
      <c r="AH81" s="5"/>
      <c r="AI81" s="5"/>
      <c r="AJ81" s="67"/>
    </row>
    <row r="82" spans="1:36" s="106" customFormat="1" x14ac:dyDescent="0.25">
      <c r="A82" s="118"/>
      <c r="B82" s="105"/>
      <c r="C82" s="105"/>
      <c r="D82" s="105"/>
      <c r="E82" s="105"/>
      <c r="F82" s="105"/>
      <c r="G82" s="105"/>
      <c r="H82" s="105"/>
      <c r="I82" s="119" t="s">
        <v>0</v>
      </c>
      <c r="J82" s="105">
        <f>SUM(J77:J79)</f>
        <v>84.8</v>
      </c>
      <c r="K82" s="105">
        <f>SUM(K77:K81)</f>
        <v>730463.26399999997</v>
      </c>
      <c r="L82" s="105">
        <f>SUM(L77:L81)</f>
        <v>2870496</v>
      </c>
      <c r="M82" s="105">
        <f>SUM(M77:M79)</f>
        <v>64.7</v>
      </c>
      <c r="N82" s="105">
        <f>SUM(N77:N81)</f>
        <v>176925.38500000001</v>
      </c>
      <c r="O82" s="105">
        <f>SUM(O77:O81)</f>
        <v>1448131</v>
      </c>
      <c r="P82" s="105">
        <f>SUM(P77:P79)</f>
        <v>111.69999999999999</v>
      </c>
      <c r="Q82" s="105">
        <f t="shared" ref="Q82:AJ82" si="55">SUM(Q77:Q81)</f>
        <v>537358.56700000004</v>
      </c>
      <c r="R82" s="105">
        <f t="shared" si="55"/>
        <v>1422365</v>
      </c>
      <c r="S82" s="105">
        <f t="shared" si="55"/>
        <v>66.7</v>
      </c>
      <c r="T82" s="105">
        <f t="shared" si="55"/>
        <v>430106.50999999995</v>
      </c>
      <c r="U82" s="105">
        <f t="shared" si="55"/>
        <v>5138674</v>
      </c>
      <c r="V82" s="105">
        <f t="shared" si="55"/>
        <v>38.299999999999997</v>
      </c>
      <c r="W82" s="105">
        <f t="shared" si="55"/>
        <v>142964.913</v>
      </c>
      <c r="X82" s="105">
        <f t="shared" si="55"/>
        <v>2009042</v>
      </c>
      <c r="Y82" s="105">
        <f t="shared" si="55"/>
        <v>65.699999999999989</v>
      </c>
      <c r="Z82" s="105">
        <f t="shared" si="55"/>
        <v>218223.30299999999</v>
      </c>
      <c r="AA82" s="105">
        <f t="shared" si="55"/>
        <v>1976608</v>
      </c>
      <c r="AB82" s="105">
        <f t="shared" si="55"/>
        <v>34.799999999999997</v>
      </c>
      <c r="AC82" s="105">
        <f t="shared" si="55"/>
        <v>277931.245</v>
      </c>
      <c r="AD82" s="105">
        <f t="shared" si="55"/>
        <v>5138674</v>
      </c>
      <c r="AE82" s="105">
        <f t="shared" si="55"/>
        <v>24.799999999999997</v>
      </c>
      <c r="AF82" s="105">
        <f t="shared" si="55"/>
        <v>146168.448</v>
      </c>
      <c r="AG82" s="105">
        <f t="shared" si="55"/>
        <v>2009042</v>
      </c>
      <c r="AH82" s="105">
        <f t="shared" si="55"/>
        <v>14.9</v>
      </c>
      <c r="AI82" s="105">
        <f t="shared" si="55"/>
        <v>48717.976999999999</v>
      </c>
      <c r="AJ82" s="105">
        <f t="shared" si="55"/>
        <v>1976608</v>
      </c>
    </row>
    <row r="83" spans="1:36" x14ac:dyDescent="0.25">
      <c r="A83" s="2"/>
      <c r="B83" s="5"/>
      <c r="C83" s="5"/>
      <c r="D83" s="5"/>
      <c r="E83" s="5"/>
      <c r="F83" s="5"/>
      <c r="G83" s="5"/>
      <c r="H83" s="5"/>
      <c r="I83" s="120" t="s">
        <v>536</v>
      </c>
      <c r="J83" s="11">
        <f>AVERAGE(J77:J79)</f>
        <v>42.4</v>
      </c>
      <c r="K83" s="5"/>
      <c r="L83" s="5"/>
      <c r="M83" s="11">
        <f>AVERAGE(M77:M79)</f>
        <v>32.35</v>
      </c>
      <c r="N83" s="5"/>
      <c r="O83" s="5"/>
      <c r="P83" s="11">
        <f>AVERAGE(P77:P79)</f>
        <v>55.849999999999994</v>
      </c>
      <c r="Q83" s="5"/>
      <c r="R83" s="5"/>
      <c r="S83" s="11">
        <f>AVERAGE(S77:S81)</f>
        <v>13.34</v>
      </c>
      <c r="T83" s="5"/>
      <c r="U83" s="5"/>
      <c r="V83" s="11">
        <f>AVERAGE(V77:V81)</f>
        <v>12.766666666666666</v>
      </c>
      <c r="W83" s="5"/>
      <c r="X83" s="5"/>
      <c r="Y83" s="11">
        <f>AVERAGE(Y77:Y81)</f>
        <v>21.899999999999995</v>
      </c>
      <c r="Z83" s="5"/>
      <c r="AA83" s="5"/>
      <c r="AB83" s="11">
        <f>AVERAGE(AB77:AB81)</f>
        <v>6.9599999999999991</v>
      </c>
      <c r="AC83" s="5"/>
      <c r="AD83" s="5"/>
      <c r="AE83" s="11">
        <f>AVERAGE(AE77:AE81)</f>
        <v>8.2666666666666657</v>
      </c>
      <c r="AF83" s="5"/>
      <c r="AG83" s="5"/>
      <c r="AH83" s="11">
        <f>AVERAGE(AH77:AH81)</f>
        <v>4.9666666666666668</v>
      </c>
      <c r="AI83" s="5"/>
      <c r="AJ83" s="5"/>
    </row>
    <row r="84" spans="1:36" x14ac:dyDescent="0.25">
      <c r="A84" s="2"/>
      <c r="B84" s="5"/>
      <c r="C84" s="5"/>
      <c r="D84" s="5"/>
      <c r="E84" s="5" t="s">
        <v>574</v>
      </c>
      <c r="F84" s="5"/>
      <c r="G84" s="5"/>
      <c r="H84" s="5"/>
      <c r="I84" s="120" t="s">
        <v>537</v>
      </c>
      <c r="J84" s="65">
        <f>SUM((K82/L82)*100)</f>
        <v>25.447283814365179</v>
      </c>
      <c r="K84" s="5"/>
      <c r="L84" s="5"/>
      <c r="M84" s="65">
        <f>SUM((N82/O82)*100)</f>
        <v>12.217498624088567</v>
      </c>
      <c r="N84" s="5"/>
      <c r="O84" s="5"/>
      <c r="P84" s="65">
        <f>SUM((Q82/R82)*100)</f>
        <v>37.779231561519019</v>
      </c>
      <c r="Q84" s="5"/>
      <c r="R84" s="5"/>
      <c r="S84" s="65">
        <f>SUM((T82/U82)*100)</f>
        <v>8.3699901959143528</v>
      </c>
      <c r="T84" s="5"/>
      <c r="U84" s="5"/>
      <c r="V84" s="65">
        <f>SUM((W82/X82)*100)</f>
        <v>7.116073879988571</v>
      </c>
      <c r="W84" s="5"/>
      <c r="X84" s="5"/>
      <c r="Y84" s="65">
        <f>SUM((Z82/AA82)*100)</f>
        <v>11.040292410027682</v>
      </c>
      <c r="Z84" s="5"/>
      <c r="AA84" s="5"/>
      <c r="AB84" s="65">
        <f>SUM((AC82/AD82)*100)</f>
        <v>5.4086179625327464</v>
      </c>
      <c r="AC84" s="5"/>
      <c r="AD84" s="5"/>
      <c r="AE84" s="65">
        <f>SUM((AF82/AG82)*100)</f>
        <v>7.2755297300902617</v>
      </c>
      <c r="AF84" s="5"/>
      <c r="AG84" s="5"/>
      <c r="AH84" s="65">
        <f>SUM((AI82/AJ82)*100)</f>
        <v>2.4647262886723116</v>
      </c>
      <c r="AI84" s="5"/>
      <c r="AJ84" s="5"/>
    </row>
    <row r="85" spans="1:36" x14ac:dyDescent="0.25">
      <c r="A85" s="1"/>
      <c r="B85" s="10"/>
      <c r="C85" s="10"/>
      <c r="D85" s="10"/>
      <c r="E85" s="10"/>
      <c r="F85" s="10"/>
      <c r="G85" s="10"/>
      <c r="H85" s="10"/>
      <c r="I85" s="38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spans="1:36" x14ac:dyDescent="0.25">
      <c r="A86" s="1"/>
      <c r="B86" s="10"/>
      <c r="C86" s="10"/>
      <c r="D86" s="10"/>
      <c r="E86" s="10"/>
      <c r="F86" s="10"/>
      <c r="G86" s="10"/>
      <c r="H86" s="10"/>
      <c r="I86" s="38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spans="1:36" x14ac:dyDescent="0.25">
      <c r="A87" s="1"/>
      <c r="B87" s="10"/>
      <c r="C87" s="10"/>
      <c r="D87" s="10"/>
      <c r="E87" s="10"/>
      <c r="F87" s="10"/>
      <c r="G87" s="10"/>
      <c r="H87" s="10"/>
      <c r="I87" s="38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spans="1:36" x14ac:dyDescent="0.25">
      <c r="A88" s="1"/>
      <c r="B88" s="10"/>
      <c r="C88" s="10"/>
      <c r="D88" s="10"/>
      <c r="E88" s="10"/>
      <c r="F88" s="10"/>
      <c r="G88" s="10"/>
      <c r="H88" s="10"/>
      <c r="I88" s="38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spans="1:36" x14ac:dyDescent="0.25">
      <c r="A89" s="1"/>
      <c r="B89" s="10"/>
      <c r="C89" s="10"/>
      <c r="D89" s="10"/>
      <c r="E89" s="10"/>
      <c r="F89" s="10"/>
      <c r="G89" s="10"/>
      <c r="H89" s="10"/>
      <c r="I89" s="38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spans="1:36" x14ac:dyDescent="0.25">
      <c r="A90" s="1"/>
      <c r="B90" s="10"/>
      <c r="C90" s="10"/>
      <c r="D90" s="10"/>
      <c r="E90" s="10"/>
      <c r="F90" s="10"/>
      <c r="G90" s="10"/>
      <c r="H90" s="10"/>
      <c r="I90" s="38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spans="1:36" x14ac:dyDescent="0.25">
      <c r="A91" s="1"/>
      <c r="B91" s="10"/>
      <c r="C91" s="10"/>
      <c r="D91" s="10"/>
      <c r="E91" s="10"/>
      <c r="F91" s="10"/>
      <c r="G91" s="10"/>
      <c r="H91" s="10"/>
      <c r="I91" s="38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 spans="1:36" x14ac:dyDescent="0.25">
      <c r="A92" s="1"/>
      <c r="B92" s="10"/>
      <c r="C92" s="10"/>
      <c r="D92" s="10"/>
      <c r="E92" s="10"/>
      <c r="F92" s="10"/>
      <c r="G92" s="10"/>
      <c r="H92" s="10"/>
      <c r="I92" s="38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spans="1:36" x14ac:dyDescent="0.25">
      <c r="A93" s="1"/>
      <c r="B93" s="10"/>
      <c r="C93" s="10"/>
      <c r="D93" s="10"/>
      <c r="E93" s="10"/>
      <c r="F93" s="10"/>
      <c r="G93" s="10"/>
      <c r="H93" s="10"/>
      <c r="I93" s="38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 spans="1:36" x14ac:dyDescent="0.25">
      <c r="A94" s="1"/>
      <c r="B94" s="10"/>
      <c r="C94" s="10"/>
      <c r="D94" s="10"/>
      <c r="E94" s="10"/>
      <c r="F94" s="10"/>
      <c r="G94" s="10"/>
      <c r="H94" s="10"/>
      <c r="I94" s="38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spans="1:36" x14ac:dyDescent="0.25">
      <c r="A95" s="1"/>
      <c r="B95" s="10"/>
      <c r="C95" s="10"/>
      <c r="D95" s="10"/>
      <c r="E95" s="10"/>
      <c r="F95" s="10"/>
      <c r="G95" s="10"/>
      <c r="H95" s="10"/>
      <c r="I95" s="38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 spans="1:36" x14ac:dyDescent="0.25">
      <c r="A96" s="1"/>
      <c r="B96" s="10"/>
      <c r="C96" s="10"/>
      <c r="D96" s="10"/>
      <c r="E96" s="10"/>
      <c r="F96" s="10"/>
      <c r="G96" s="10"/>
      <c r="H96" s="10"/>
      <c r="I96" s="38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spans="1:36" x14ac:dyDescent="0.25">
      <c r="A97" s="1"/>
      <c r="B97" s="10"/>
      <c r="C97" s="10"/>
      <c r="D97" s="10"/>
      <c r="E97" s="10"/>
      <c r="F97" s="10"/>
      <c r="G97" s="10"/>
      <c r="H97" s="10"/>
      <c r="I97" s="38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spans="1:36" x14ac:dyDescent="0.25">
      <c r="A98" s="1"/>
      <c r="B98" s="10"/>
      <c r="C98" s="10"/>
      <c r="D98" s="10"/>
      <c r="E98" s="10"/>
      <c r="F98" s="10"/>
      <c r="G98" s="10"/>
      <c r="H98" s="10"/>
      <c r="I98" s="38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spans="1:36" x14ac:dyDescent="0.25">
      <c r="A99" s="1"/>
      <c r="B99" s="10"/>
      <c r="C99" s="10"/>
      <c r="D99" s="10"/>
      <c r="E99" s="10"/>
      <c r="F99" s="10"/>
      <c r="G99" s="10"/>
      <c r="H99" s="10"/>
      <c r="I99" s="38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spans="1:36" x14ac:dyDescent="0.25">
      <c r="A100" s="1"/>
      <c r="B100" s="10"/>
      <c r="C100" s="10"/>
      <c r="D100" s="10"/>
      <c r="E100" s="10"/>
      <c r="F100" s="10"/>
      <c r="G100" s="10"/>
      <c r="H100" s="10"/>
      <c r="I100" s="38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spans="1:36" x14ac:dyDescent="0.25">
      <c r="A101" s="1"/>
      <c r="B101" s="10"/>
      <c r="C101" s="10"/>
      <c r="D101" s="10"/>
      <c r="E101" s="10"/>
      <c r="F101" s="10"/>
      <c r="G101" s="10"/>
      <c r="H101" s="10"/>
      <c r="I101" s="38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spans="1:36" x14ac:dyDescent="0.25">
      <c r="A102" s="1"/>
      <c r="B102" s="10"/>
      <c r="C102" s="10"/>
      <c r="D102" s="10"/>
      <c r="E102" s="10"/>
      <c r="F102" s="10"/>
      <c r="G102" s="10"/>
      <c r="H102" s="10"/>
      <c r="I102" s="38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spans="1:36" x14ac:dyDescent="0.25">
      <c r="A103" s="1"/>
      <c r="B103" s="10"/>
      <c r="C103" s="10"/>
      <c r="D103" s="10"/>
      <c r="E103" s="10"/>
      <c r="F103" s="10"/>
      <c r="G103" s="10"/>
      <c r="H103" s="10"/>
      <c r="I103" s="38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 spans="1:36" x14ac:dyDescent="0.25">
      <c r="A104" s="1"/>
      <c r="B104" s="10"/>
      <c r="C104" s="10"/>
      <c r="D104" s="10"/>
      <c r="E104" s="10"/>
      <c r="F104" s="10"/>
      <c r="G104" s="10"/>
      <c r="H104" s="10"/>
      <c r="I104" s="38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spans="1:36" x14ac:dyDescent="0.25">
      <c r="A105" s="1"/>
      <c r="B105" s="10"/>
      <c r="C105" s="10"/>
      <c r="D105" s="10"/>
      <c r="E105" s="10"/>
      <c r="F105" s="10"/>
      <c r="G105" s="10"/>
      <c r="H105" s="10"/>
      <c r="I105" s="38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spans="1:36" x14ac:dyDescent="0.25">
      <c r="A106" s="1"/>
      <c r="B106" s="10"/>
      <c r="C106" s="10"/>
      <c r="D106" s="10"/>
      <c r="E106" s="10"/>
      <c r="F106" s="10"/>
      <c r="G106" s="10"/>
      <c r="H106" s="10"/>
      <c r="I106" s="38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spans="1:36" x14ac:dyDescent="0.25">
      <c r="A107" s="1"/>
      <c r="B107" s="10"/>
      <c r="C107" s="10"/>
      <c r="D107" s="10"/>
      <c r="E107" s="10"/>
      <c r="F107" s="10"/>
      <c r="G107" s="10"/>
      <c r="H107" s="10"/>
      <c r="I107" s="38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spans="1:36" x14ac:dyDescent="0.25">
      <c r="A108" s="1"/>
      <c r="B108" s="10"/>
      <c r="C108" s="10"/>
      <c r="D108" s="10"/>
      <c r="E108" s="10"/>
      <c r="F108" s="10"/>
      <c r="G108" s="10"/>
      <c r="H108" s="10"/>
      <c r="I108" s="38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 spans="1:36" x14ac:dyDescent="0.25">
      <c r="A109" s="1"/>
      <c r="B109" s="10"/>
      <c r="C109" s="10"/>
      <c r="D109" s="10"/>
      <c r="E109" s="10"/>
      <c r="F109" s="10"/>
      <c r="G109" s="10"/>
      <c r="H109" s="10"/>
      <c r="I109" s="38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spans="1:36" x14ac:dyDescent="0.25">
      <c r="A110" s="1"/>
      <c r="B110" s="10"/>
      <c r="C110" s="10"/>
      <c r="D110" s="10"/>
      <c r="E110" s="10"/>
      <c r="F110" s="10"/>
      <c r="G110" s="10"/>
      <c r="H110" s="10"/>
      <c r="I110" s="38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 spans="1:36" x14ac:dyDescent="0.25">
      <c r="A111" s="1"/>
      <c r="B111" s="10"/>
      <c r="C111" s="10"/>
      <c r="D111" s="10"/>
      <c r="E111" s="10"/>
      <c r="F111" s="10"/>
      <c r="G111" s="10"/>
      <c r="H111" s="10"/>
      <c r="I111" s="38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 spans="1:36" x14ac:dyDescent="0.25">
      <c r="A112" s="1"/>
      <c r="B112" s="10"/>
      <c r="C112" s="10"/>
      <c r="D112" s="10"/>
      <c r="E112" s="10"/>
      <c r="F112" s="10"/>
      <c r="G112" s="10"/>
      <c r="H112" s="10"/>
      <c r="I112" s="38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 spans="1:36" x14ac:dyDescent="0.25">
      <c r="A113" s="1"/>
      <c r="B113" s="10"/>
      <c r="C113" s="10"/>
      <c r="D113" s="10"/>
      <c r="E113" s="10"/>
      <c r="F113" s="10"/>
      <c r="G113" s="10"/>
      <c r="H113" s="10"/>
      <c r="I113" s="38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 spans="1:36" x14ac:dyDescent="0.25">
      <c r="A114" s="1"/>
      <c r="B114" s="10"/>
      <c r="C114" s="10"/>
      <c r="D114" s="10"/>
      <c r="E114" s="10"/>
      <c r="F114" s="10"/>
      <c r="G114" s="10"/>
      <c r="H114" s="10"/>
      <c r="I114" s="38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 spans="1:36" x14ac:dyDescent="0.25">
      <c r="A115" s="1"/>
      <c r="B115" s="10"/>
      <c r="C115" s="10"/>
      <c r="D115" s="10"/>
      <c r="E115" s="10"/>
      <c r="F115" s="10"/>
      <c r="G115" s="10"/>
      <c r="H115" s="10"/>
      <c r="I115" s="38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 spans="1:36" x14ac:dyDescent="0.25">
      <c r="A116" s="1"/>
      <c r="B116" s="10"/>
      <c r="C116" s="10"/>
      <c r="D116" s="10"/>
      <c r="E116" s="10"/>
      <c r="F116" s="10"/>
      <c r="G116" s="10"/>
      <c r="H116" s="10"/>
      <c r="I116" s="38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 spans="1:36" x14ac:dyDescent="0.25">
      <c r="A117" s="1"/>
      <c r="B117" s="10"/>
      <c r="C117" s="10"/>
      <c r="D117" s="10"/>
      <c r="E117" s="10"/>
      <c r="F117" s="10"/>
      <c r="G117" s="10"/>
      <c r="H117" s="10"/>
      <c r="I117" s="38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 spans="1:36" x14ac:dyDescent="0.25">
      <c r="A118" s="1"/>
      <c r="B118" s="10"/>
      <c r="C118" s="10"/>
      <c r="D118" s="10"/>
      <c r="E118" s="10"/>
      <c r="F118" s="10"/>
      <c r="G118" s="10"/>
      <c r="H118" s="10"/>
      <c r="I118" s="38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 spans="1:36" x14ac:dyDescent="0.25">
      <c r="A119" s="1"/>
      <c r="B119" s="10"/>
      <c r="C119" s="10"/>
      <c r="D119" s="10"/>
      <c r="E119" s="10"/>
      <c r="F119" s="10"/>
      <c r="G119" s="10"/>
      <c r="H119" s="10"/>
      <c r="I119" s="38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 spans="1:36" x14ac:dyDescent="0.25">
      <c r="A120" s="1"/>
      <c r="B120" s="10"/>
      <c r="C120" s="10"/>
      <c r="D120" s="10"/>
      <c r="E120" s="10"/>
      <c r="F120" s="10"/>
      <c r="G120" s="10"/>
      <c r="H120" s="10"/>
      <c r="I120" s="38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 spans="1:36" x14ac:dyDescent="0.25">
      <c r="A121" s="1"/>
      <c r="B121" s="10"/>
      <c r="C121" s="10"/>
      <c r="D121" s="10"/>
      <c r="E121" s="10"/>
      <c r="F121" s="10"/>
      <c r="G121" s="10"/>
      <c r="H121" s="10"/>
      <c r="I121" s="38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 spans="1:36" x14ac:dyDescent="0.25">
      <c r="A122" s="1"/>
      <c r="B122" s="10"/>
      <c r="C122" s="10"/>
      <c r="D122" s="10"/>
      <c r="E122" s="10"/>
      <c r="F122" s="10"/>
      <c r="G122" s="10"/>
      <c r="H122" s="10"/>
      <c r="I122" s="38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 spans="1:36" x14ac:dyDescent="0.25">
      <c r="A123" s="1"/>
      <c r="B123" s="10"/>
      <c r="C123" s="10"/>
      <c r="D123" s="10"/>
      <c r="E123" s="10"/>
      <c r="F123" s="10"/>
      <c r="G123" s="10"/>
      <c r="H123" s="10"/>
      <c r="I123" s="38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 spans="1:36" x14ac:dyDescent="0.25">
      <c r="A124" s="1"/>
      <c r="B124" s="10"/>
      <c r="C124" s="10"/>
      <c r="D124" s="10"/>
      <c r="E124" s="10"/>
      <c r="F124" s="10"/>
      <c r="G124" s="10"/>
      <c r="H124" s="10"/>
      <c r="I124" s="38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 spans="1:36" x14ac:dyDescent="0.25">
      <c r="A125" s="1"/>
      <c r="B125" s="10"/>
      <c r="C125" s="10"/>
      <c r="D125" s="10"/>
      <c r="E125" s="10"/>
      <c r="F125" s="10"/>
      <c r="G125" s="10"/>
      <c r="H125" s="10"/>
      <c r="I125" s="38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 spans="1:36" x14ac:dyDescent="0.25">
      <c r="A126" s="1"/>
      <c r="B126" s="10"/>
      <c r="C126" s="10"/>
      <c r="D126" s="10"/>
      <c r="E126" s="10"/>
      <c r="F126" s="10"/>
      <c r="G126" s="10"/>
      <c r="H126" s="10"/>
      <c r="I126" s="38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 spans="1:36" x14ac:dyDescent="0.25">
      <c r="A127" s="1"/>
      <c r="B127" s="10"/>
      <c r="C127" s="10"/>
      <c r="D127" s="10"/>
      <c r="E127" s="10"/>
      <c r="F127" s="10"/>
      <c r="G127" s="10"/>
      <c r="H127" s="10"/>
      <c r="I127" s="38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 spans="1:36" x14ac:dyDescent="0.25">
      <c r="A128" s="1"/>
      <c r="B128" s="10"/>
      <c r="C128" s="10"/>
      <c r="D128" s="10"/>
      <c r="E128" s="10"/>
      <c r="F128" s="10"/>
      <c r="G128" s="10"/>
      <c r="H128" s="10"/>
      <c r="I128" s="38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 spans="1:36" x14ac:dyDescent="0.25">
      <c r="A129" s="1"/>
      <c r="B129" s="10"/>
      <c r="C129" s="10"/>
      <c r="D129" s="10"/>
      <c r="E129" s="10"/>
      <c r="F129" s="10"/>
      <c r="G129" s="10"/>
      <c r="H129" s="10"/>
      <c r="I129" s="38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spans="1:36" x14ac:dyDescent="0.25">
      <c r="A130" s="1"/>
      <c r="B130" s="10"/>
      <c r="C130" s="10"/>
      <c r="D130" s="10"/>
      <c r="E130" s="10"/>
      <c r="F130" s="10"/>
      <c r="G130" s="10"/>
      <c r="H130" s="10"/>
      <c r="I130" s="38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spans="1:36" x14ac:dyDescent="0.25">
      <c r="A131" s="1"/>
      <c r="B131" s="10"/>
      <c r="C131" s="10"/>
      <c r="D131" s="10"/>
      <c r="E131" s="10"/>
      <c r="F131" s="10"/>
      <c r="G131" s="10"/>
      <c r="H131" s="10"/>
      <c r="I131" s="38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 spans="1:36" x14ac:dyDescent="0.25">
      <c r="A132" s="1"/>
      <c r="B132" s="10"/>
      <c r="C132" s="10"/>
      <c r="D132" s="10"/>
      <c r="E132" s="10"/>
      <c r="F132" s="10"/>
      <c r="G132" s="10"/>
      <c r="H132" s="10"/>
      <c r="I132" s="38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spans="1:36" x14ac:dyDescent="0.25">
      <c r="A133" s="1"/>
      <c r="B133" s="10"/>
      <c r="C133" s="10"/>
      <c r="D133" s="10"/>
      <c r="E133" s="10"/>
      <c r="F133" s="10"/>
      <c r="G133" s="10"/>
      <c r="H133" s="10"/>
      <c r="I133" s="38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 spans="1:36" x14ac:dyDescent="0.25">
      <c r="A134" s="1"/>
      <c r="B134" s="10"/>
      <c r="C134" s="10"/>
      <c r="D134" s="10"/>
      <c r="E134" s="10"/>
      <c r="F134" s="10"/>
      <c r="G134" s="10"/>
      <c r="H134" s="10"/>
      <c r="I134" s="38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 spans="1:36" x14ac:dyDescent="0.25">
      <c r="A135" s="1"/>
      <c r="B135" s="10"/>
      <c r="C135" s="10"/>
      <c r="D135" s="10"/>
      <c r="E135" s="10"/>
      <c r="F135" s="10"/>
      <c r="G135" s="10"/>
      <c r="H135" s="10"/>
      <c r="I135" s="38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 spans="1:36" x14ac:dyDescent="0.25">
      <c r="A136" s="1"/>
      <c r="B136" s="10"/>
      <c r="C136" s="10"/>
      <c r="D136" s="10"/>
      <c r="E136" s="10"/>
      <c r="F136" s="10"/>
      <c r="G136" s="10"/>
      <c r="H136" s="10"/>
      <c r="I136" s="38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spans="1:36" x14ac:dyDescent="0.25">
      <c r="A137" s="1"/>
      <c r="B137" s="10"/>
      <c r="C137" s="10"/>
      <c r="D137" s="10"/>
      <c r="E137" s="10"/>
      <c r="F137" s="10"/>
      <c r="G137" s="10"/>
      <c r="H137" s="10"/>
      <c r="I137" s="38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spans="1:36" x14ac:dyDescent="0.25">
      <c r="A138" s="1"/>
      <c r="B138" s="10"/>
      <c r="C138" s="10"/>
      <c r="D138" s="10"/>
      <c r="E138" s="10"/>
      <c r="F138" s="10"/>
      <c r="G138" s="10"/>
      <c r="H138" s="10"/>
      <c r="I138" s="38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spans="1:36" x14ac:dyDescent="0.25"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 spans="1:36" x14ac:dyDescent="0.25"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spans="1:36" x14ac:dyDescent="0.25"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spans="1:36" x14ac:dyDescent="0.25"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spans="1:36" x14ac:dyDescent="0.25"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 spans="1:36" x14ac:dyDescent="0.25"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 spans="10:36" x14ac:dyDescent="0.25"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 spans="10:36" x14ac:dyDescent="0.25"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 spans="10:36" x14ac:dyDescent="0.25"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</row>
    <row r="148" spans="10:36" x14ac:dyDescent="0.25"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 spans="10:36" x14ac:dyDescent="0.25"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</row>
    <row r="150" spans="10:36" x14ac:dyDescent="0.25"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</row>
    <row r="151" spans="10:36" x14ac:dyDescent="0.25"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</row>
    <row r="152" spans="10:36" x14ac:dyDescent="0.25"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</row>
    <row r="153" spans="10:36" x14ac:dyDescent="0.25"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</row>
    <row r="154" spans="10:36" x14ac:dyDescent="0.25"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</row>
    <row r="155" spans="10:36" x14ac:dyDescent="0.25"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</row>
    <row r="156" spans="10:36" x14ac:dyDescent="0.25"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</row>
    <row r="157" spans="10:36" x14ac:dyDescent="0.25"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</row>
    <row r="158" spans="10:36" x14ac:dyDescent="0.25"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spans="10:36" x14ac:dyDescent="0.25"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</row>
    <row r="160" spans="10:36" x14ac:dyDescent="0.25"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</row>
    <row r="161" spans="10:36" x14ac:dyDescent="0.25"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</row>
    <row r="162" spans="10:36" x14ac:dyDescent="0.25"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</row>
    <row r="163" spans="10:36" x14ac:dyDescent="0.25"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</row>
    <row r="164" spans="10:36" x14ac:dyDescent="0.25"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</row>
    <row r="165" spans="10:36" x14ac:dyDescent="0.25"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</row>
    <row r="166" spans="10:36" x14ac:dyDescent="0.25"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</row>
    <row r="167" spans="10:36" x14ac:dyDescent="0.25"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</row>
    <row r="168" spans="10:36" x14ac:dyDescent="0.25"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</row>
    <row r="169" spans="10:36" x14ac:dyDescent="0.25"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</row>
    <row r="170" spans="10:36" x14ac:dyDescent="0.25"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</row>
    <row r="171" spans="10:36" x14ac:dyDescent="0.25"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</row>
    <row r="172" spans="10:36" x14ac:dyDescent="0.25"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</row>
    <row r="173" spans="10:36" x14ac:dyDescent="0.25"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</row>
    <row r="174" spans="10:36" x14ac:dyDescent="0.25"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</row>
  </sheetData>
  <mergeCells count="14">
    <mergeCell ref="Y2:AA2"/>
    <mergeCell ref="AB2:AD2"/>
    <mergeCell ref="AE2:AG2"/>
    <mergeCell ref="AH2:AJ2"/>
    <mergeCell ref="F1:H1"/>
    <mergeCell ref="J1:R1"/>
    <mergeCell ref="S1:AA1"/>
    <mergeCell ref="AB1:AJ1"/>
    <mergeCell ref="V2:X2"/>
    <mergeCell ref="B2:E2"/>
    <mergeCell ref="J2:L2"/>
    <mergeCell ref="M2:O2"/>
    <mergeCell ref="P2:R2"/>
    <mergeCell ref="S2:U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2"/>
  <sheetViews>
    <sheetView topLeftCell="S29" zoomScaleNormal="100" workbookViewId="0">
      <selection activeCell="A23" sqref="A23"/>
    </sheetView>
  </sheetViews>
  <sheetFormatPr defaultRowHeight="15" x14ac:dyDescent="0.25"/>
  <cols>
    <col min="1" max="1" width="36.7109375" customWidth="1"/>
    <col min="2" max="2" width="7.5703125" style="8" customWidth="1"/>
    <col min="3" max="3" width="10.7109375" style="8" customWidth="1"/>
    <col min="4" max="4" width="10.140625" style="8" customWidth="1"/>
    <col min="5" max="5" width="7.42578125" style="8" customWidth="1"/>
    <col min="6" max="6" width="10.85546875" style="8" customWidth="1"/>
    <col min="7" max="7" width="12.28515625" style="8" customWidth="1"/>
    <col min="8" max="8" width="11.85546875" style="8" customWidth="1"/>
    <col min="9" max="9" width="19.28515625" style="32" customWidth="1"/>
    <col min="10" max="10" width="9.85546875" style="8" hidden="1" customWidth="1"/>
    <col min="11" max="11" width="12.28515625" style="8" hidden="1" customWidth="1"/>
    <col min="12" max="12" width="12.140625" style="8" hidden="1" customWidth="1"/>
    <col min="13" max="13" width="10.28515625" style="8" hidden="1" customWidth="1"/>
    <col min="14" max="14" width="12.5703125" style="8" hidden="1" customWidth="1"/>
    <col min="15" max="15" width="12.28515625" style="8" hidden="1" customWidth="1"/>
    <col min="16" max="16" width="9.5703125" style="8" hidden="1" customWidth="1"/>
    <col min="17" max="17" width="11.42578125" style="8" hidden="1" customWidth="1"/>
    <col min="18" max="18" width="12.42578125" style="8" hidden="1" customWidth="1"/>
    <col min="19" max="19" width="9.85546875" style="8" customWidth="1"/>
    <col min="20" max="20" width="11.42578125" style="8" customWidth="1"/>
    <col min="21" max="21" width="14.28515625" style="8" customWidth="1"/>
    <col min="22" max="22" width="9.28515625" style="8" customWidth="1"/>
    <col min="23" max="23" width="12.140625" style="8" customWidth="1"/>
    <col min="24" max="24" width="12.5703125" style="8" customWidth="1"/>
    <col min="25" max="25" width="9.7109375" style="8" customWidth="1"/>
    <col min="26" max="26" width="10.7109375" style="8" customWidth="1"/>
    <col min="27" max="27" width="13.7109375" style="8" customWidth="1"/>
    <col min="28" max="28" width="9.5703125" style="8" customWidth="1"/>
    <col min="29" max="29" width="11.85546875" style="8" customWidth="1"/>
    <col min="30" max="30" width="13.42578125" style="8" customWidth="1"/>
    <col min="31" max="31" width="9.28515625" style="8" customWidth="1"/>
    <col min="32" max="32" width="11.5703125" style="8" customWidth="1"/>
    <col min="33" max="33" width="13.42578125" style="8" customWidth="1"/>
    <col min="34" max="34" width="8.140625" style="8" customWidth="1"/>
    <col min="35" max="35" width="12.42578125" style="8" customWidth="1"/>
    <col min="36" max="36" width="12.85546875" style="8" customWidth="1"/>
  </cols>
  <sheetData>
    <row r="1" spans="1:36" x14ac:dyDescent="0.25">
      <c r="F1" s="144" t="s">
        <v>538</v>
      </c>
      <c r="G1" s="145"/>
      <c r="H1" s="145"/>
      <c r="I1" s="34"/>
      <c r="J1" s="145" t="s">
        <v>530</v>
      </c>
      <c r="K1" s="145"/>
      <c r="L1" s="145"/>
      <c r="M1" s="145"/>
      <c r="N1" s="145"/>
      <c r="O1" s="145"/>
      <c r="P1" s="145"/>
      <c r="Q1" s="145"/>
      <c r="R1" s="145"/>
      <c r="S1" s="145" t="s">
        <v>532</v>
      </c>
      <c r="T1" s="145"/>
      <c r="U1" s="145"/>
      <c r="V1" s="145"/>
      <c r="W1" s="145"/>
      <c r="X1" s="145"/>
      <c r="Y1" s="145"/>
      <c r="Z1" s="145"/>
      <c r="AA1" s="145"/>
      <c r="AB1" s="145" t="s">
        <v>531</v>
      </c>
      <c r="AC1" s="145"/>
      <c r="AD1" s="145"/>
      <c r="AE1" s="145"/>
      <c r="AF1" s="145"/>
      <c r="AG1" s="145"/>
      <c r="AH1" s="145"/>
      <c r="AI1" s="145"/>
      <c r="AJ1" s="145"/>
    </row>
    <row r="2" spans="1:36" x14ac:dyDescent="0.25">
      <c r="A2" s="1"/>
      <c r="B2" s="141" t="s">
        <v>110</v>
      </c>
      <c r="C2" s="142"/>
      <c r="D2" s="142"/>
      <c r="E2" s="143"/>
      <c r="F2" s="13" t="s">
        <v>0</v>
      </c>
      <c r="G2" s="13" t="s">
        <v>1</v>
      </c>
      <c r="H2" s="13" t="s">
        <v>2</v>
      </c>
      <c r="I2" s="35"/>
      <c r="J2" s="141" t="s">
        <v>0</v>
      </c>
      <c r="K2" s="142"/>
      <c r="L2" s="143"/>
      <c r="M2" s="141" t="s">
        <v>2</v>
      </c>
      <c r="N2" s="142"/>
      <c r="O2" s="143"/>
      <c r="P2" s="141" t="s">
        <v>1</v>
      </c>
      <c r="Q2" s="142"/>
      <c r="R2" s="143"/>
      <c r="S2" s="141" t="s">
        <v>0</v>
      </c>
      <c r="T2" s="142"/>
      <c r="U2" s="143"/>
      <c r="V2" s="141" t="s">
        <v>2</v>
      </c>
      <c r="W2" s="142"/>
      <c r="X2" s="143"/>
      <c r="Y2" s="141" t="s">
        <v>1</v>
      </c>
      <c r="Z2" s="142"/>
      <c r="AA2" s="143"/>
      <c r="AB2" s="141" t="s">
        <v>0</v>
      </c>
      <c r="AC2" s="142"/>
      <c r="AD2" s="143"/>
      <c r="AE2" s="141" t="s">
        <v>2</v>
      </c>
      <c r="AF2" s="142"/>
      <c r="AG2" s="143"/>
      <c r="AH2" s="141" t="s">
        <v>1</v>
      </c>
      <c r="AI2" s="142"/>
      <c r="AJ2" s="143"/>
    </row>
    <row r="3" spans="1:36" s="44" customFormat="1" x14ac:dyDescent="0.25">
      <c r="A3" s="42" t="s">
        <v>3</v>
      </c>
      <c r="B3" s="39" t="s">
        <v>0</v>
      </c>
      <c r="C3" s="39" t="s">
        <v>2</v>
      </c>
      <c r="D3" s="39" t="s">
        <v>1</v>
      </c>
      <c r="E3" s="39" t="s">
        <v>111</v>
      </c>
      <c r="F3" s="14"/>
      <c r="G3" s="14"/>
      <c r="H3" s="14"/>
      <c r="I3" s="43"/>
      <c r="J3" s="14" t="s">
        <v>529</v>
      </c>
      <c r="K3" s="14" t="s">
        <v>535</v>
      </c>
      <c r="L3" s="14" t="s">
        <v>534</v>
      </c>
      <c r="M3" s="39" t="s">
        <v>529</v>
      </c>
      <c r="N3" s="14" t="s">
        <v>535</v>
      </c>
      <c r="O3" s="14" t="s">
        <v>534</v>
      </c>
      <c r="P3" s="39" t="s">
        <v>529</v>
      </c>
      <c r="Q3" s="14" t="s">
        <v>535</v>
      </c>
      <c r="R3" s="14" t="s">
        <v>534</v>
      </c>
      <c r="S3" s="39" t="s">
        <v>529</v>
      </c>
      <c r="T3" s="14" t="s">
        <v>535</v>
      </c>
      <c r="U3" s="14" t="s">
        <v>534</v>
      </c>
      <c r="V3" s="39" t="s">
        <v>529</v>
      </c>
      <c r="W3" s="14" t="s">
        <v>535</v>
      </c>
      <c r="X3" s="14" t="s">
        <v>534</v>
      </c>
      <c r="Y3" s="39" t="s">
        <v>529</v>
      </c>
      <c r="Z3" s="14" t="s">
        <v>535</v>
      </c>
      <c r="AA3" s="14" t="s">
        <v>534</v>
      </c>
      <c r="AB3" s="14" t="s">
        <v>529</v>
      </c>
      <c r="AC3" s="14" t="s">
        <v>535</v>
      </c>
      <c r="AD3" s="14" t="s">
        <v>534</v>
      </c>
      <c r="AE3" s="39" t="s">
        <v>529</v>
      </c>
      <c r="AF3" s="14" t="s">
        <v>535</v>
      </c>
      <c r="AG3" s="14" t="s">
        <v>534</v>
      </c>
      <c r="AH3" s="39" t="s">
        <v>529</v>
      </c>
      <c r="AI3" s="14" t="s">
        <v>535</v>
      </c>
      <c r="AJ3" s="14" t="s">
        <v>534</v>
      </c>
    </row>
    <row r="4" spans="1:36" x14ac:dyDescent="0.25">
      <c r="A4" s="9" t="s">
        <v>4</v>
      </c>
      <c r="B4" s="15"/>
      <c r="C4" s="15"/>
      <c r="D4" s="15"/>
      <c r="E4" s="15"/>
      <c r="F4" s="16"/>
      <c r="G4" s="16"/>
      <c r="H4" s="16"/>
      <c r="I4" s="41"/>
      <c r="J4" s="16"/>
      <c r="K4" s="16"/>
      <c r="L4" s="16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6"/>
      <c r="AB4" s="16"/>
      <c r="AC4" s="16"/>
      <c r="AD4" s="16"/>
      <c r="AE4" s="15"/>
      <c r="AF4" s="15"/>
      <c r="AG4" s="15"/>
      <c r="AH4" s="15"/>
      <c r="AI4" s="15"/>
      <c r="AJ4" s="15"/>
    </row>
    <row r="5" spans="1:36" x14ac:dyDescent="0.25">
      <c r="A5" s="1" t="s">
        <v>6</v>
      </c>
      <c r="B5" s="5">
        <v>473</v>
      </c>
      <c r="C5" s="5" t="s">
        <v>433</v>
      </c>
      <c r="D5" s="5" t="s">
        <v>434</v>
      </c>
      <c r="E5" s="17"/>
      <c r="F5" s="51">
        <v>7148874</v>
      </c>
      <c r="G5" s="51">
        <v>3604489</v>
      </c>
      <c r="H5" s="51">
        <v>3544385</v>
      </c>
      <c r="I5" s="37"/>
      <c r="J5" s="7">
        <v>43.3</v>
      </c>
      <c r="K5" s="7">
        <f>SUM((J5*L5)/100)</f>
        <v>3095462.4419999998</v>
      </c>
      <c r="L5" s="7">
        <v>7148874</v>
      </c>
      <c r="M5" s="5">
        <v>34.5</v>
      </c>
      <c r="N5" s="5">
        <f>SUM((M5*O5)/100)</f>
        <v>1222812.825</v>
      </c>
      <c r="O5" s="51">
        <v>3544385</v>
      </c>
      <c r="P5" s="5">
        <v>62.8</v>
      </c>
      <c r="Q5" s="5">
        <f>SUM((P5*R5)/100)</f>
        <v>2263619.0919999997</v>
      </c>
      <c r="R5" s="51">
        <v>3604489</v>
      </c>
      <c r="S5" s="5">
        <v>8.5</v>
      </c>
      <c r="T5" s="8">
        <f>SUM((S5*U5)/100)</f>
        <v>607654.29</v>
      </c>
      <c r="U5" s="51">
        <v>7148874</v>
      </c>
      <c r="V5" s="5">
        <v>2.2999999999999998</v>
      </c>
      <c r="W5" s="5">
        <f>SUM((V5*X5)/100)</f>
        <v>81520.854999999996</v>
      </c>
      <c r="X5" s="51">
        <v>3544385</v>
      </c>
      <c r="Y5" s="5">
        <v>21.6</v>
      </c>
      <c r="Z5" s="5">
        <f>SUM((Y5*AA5)/100)</f>
        <v>778569.62400000007</v>
      </c>
      <c r="AA5" s="51">
        <v>3604489</v>
      </c>
      <c r="AB5" s="5">
        <v>4.3</v>
      </c>
      <c r="AC5" s="8">
        <f>SUM((AB5*AD5)/100)</f>
        <v>307401.58199999999</v>
      </c>
      <c r="AD5" s="51">
        <v>7148874</v>
      </c>
      <c r="AE5" s="5">
        <v>0.4</v>
      </c>
      <c r="AF5" s="5">
        <f>SUM((AE5*AG5)/100)</f>
        <v>14177.54</v>
      </c>
      <c r="AG5" s="51">
        <v>3544385</v>
      </c>
      <c r="AH5" s="5">
        <v>11.9</v>
      </c>
      <c r="AI5" s="5">
        <f>SUM((AH5*AJ5)/100)</f>
        <v>428934.19099999999</v>
      </c>
      <c r="AJ5" s="51">
        <v>3604489</v>
      </c>
    </row>
    <row r="6" spans="1:36" x14ac:dyDescent="0.25">
      <c r="A6" s="3" t="s">
        <v>58</v>
      </c>
      <c r="B6" s="17">
        <v>84</v>
      </c>
      <c r="C6" s="17" t="s">
        <v>435</v>
      </c>
      <c r="D6" s="17" t="s">
        <v>436</v>
      </c>
      <c r="E6" s="17"/>
      <c r="F6" s="51">
        <v>3630819</v>
      </c>
      <c r="G6" s="51">
        <v>1831297</v>
      </c>
      <c r="H6" s="51">
        <v>1799522</v>
      </c>
      <c r="I6" s="37"/>
      <c r="J6" s="5">
        <v>53</v>
      </c>
      <c r="K6" s="7">
        <f t="shared" ref="K6:K10" si="0">SUM((J6*L6)/100)</f>
        <v>1924334.07</v>
      </c>
      <c r="L6" s="5">
        <v>3630819</v>
      </c>
      <c r="M6" s="5">
        <v>21.4</v>
      </c>
      <c r="N6" s="5">
        <f t="shared" ref="N6:N10" si="1">SUM((M6*O6)/100)</f>
        <v>385097.70799999998</v>
      </c>
      <c r="O6" s="51">
        <v>1799522</v>
      </c>
      <c r="P6" s="5">
        <v>69.099999999999994</v>
      </c>
      <c r="Q6" s="5">
        <f t="shared" ref="Q6:Q10" si="2">SUM((P6*R6)/100)</f>
        <v>1265426.227</v>
      </c>
      <c r="R6" s="51">
        <v>1831297</v>
      </c>
      <c r="S6" s="5">
        <v>9.6</v>
      </c>
      <c r="T6" s="8">
        <f t="shared" ref="T6:T10" si="3">SUM((S6*U6)/100)</f>
        <v>348558.62400000001</v>
      </c>
      <c r="U6" s="51">
        <v>3630819</v>
      </c>
      <c r="V6" s="5">
        <v>0</v>
      </c>
      <c r="W6" s="5">
        <f t="shared" ref="W6:W10" si="4">SUM((V6*X6)/100)</f>
        <v>0</v>
      </c>
      <c r="X6" s="51">
        <v>1799522</v>
      </c>
      <c r="Y6" s="5">
        <v>14.5</v>
      </c>
      <c r="Z6" s="5">
        <f t="shared" ref="Z6:Z10" si="5">SUM((Y6*AA6)/100)</f>
        <v>265538.065</v>
      </c>
      <c r="AA6" s="51">
        <v>1831297</v>
      </c>
      <c r="AB6" s="5">
        <v>1.2</v>
      </c>
      <c r="AC6" s="8">
        <f t="shared" ref="AC6:AC10" si="6">SUM((AB6*AD6)/100)</f>
        <v>43569.828000000001</v>
      </c>
      <c r="AD6" s="51">
        <v>3630819</v>
      </c>
      <c r="AE6" s="5">
        <v>0</v>
      </c>
      <c r="AF6" s="5">
        <f t="shared" ref="AF6:AF10" si="7">SUM((AE6*AG6)/100)</f>
        <v>0</v>
      </c>
      <c r="AG6" s="51">
        <v>1799522</v>
      </c>
      <c r="AH6" s="5">
        <v>1.8</v>
      </c>
      <c r="AI6" s="5">
        <f t="shared" ref="AI6:AI10" si="8">SUM((AH6*AJ6)/100)</f>
        <v>32963.345999999998</v>
      </c>
      <c r="AJ6" s="51">
        <v>1831297</v>
      </c>
    </row>
    <row r="7" spans="1:36" x14ac:dyDescent="0.25">
      <c r="A7" s="3" t="s">
        <v>96</v>
      </c>
      <c r="B7" s="17">
        <v>110</v>
      </c>
      <c r="C7" s="17" t="s">
        <v>437</v>
      </c>
      <c r="D7" s="17" t="s">
        <v>438</v>
      </c>
      <c r="E7" s="17"/>
      <c r="F7" s="49">
        <v>3736120</v>
      </c>
      <c r="G7" s="49">
        <v>1823852</v>
      </c>
      <c r="H7" s="49">
        <v>1912268</v>
      </c>
      <c r="I7" s="36"/>
      <c r="J7" s="5">
        <v>21.1</v>
      </c>
      <c r="K7" s="7">
        <f t="shared" si="0"/>
        <v>788321.32</v>
      </c>
      <c r="L7" s="5">
        <v>3736120</v>
      </c>
      <c r="M7" s="5">
        <v>11.5</v>
      </c>
      <c r="N7" s="5">
        <f t="shared" si="1"/>
        <v>219910.82</v>
      </c>
      <c r="O7" s="49">
        <v>1912268</v>
      </c>
      <c r="P7" s="5">
        <v>29.8</v>
      </c>
      <c r="Q7" s="5">
        <f t="shared" si="2"/>
        <v>543507.89600000007</v>
      </c>
      <c r="R7" s="49">
        <v>1823852</v>
      </c>
      <c r="S7" s="5">
        <v>0.9</v>
      </c>
      <c r="T7" s="8">
        <f t="shared" si="3"/>
        <v>33625.08</v>
      </c>
      <c r="U7" s="49">
        <v>3736120</v>
      </c>
      <c r="V7" s="5">
        <v>0</v>
      </c>
      <c r="W7" s="5">
        <f t="shared" si="4"/>
        <v>0</v>
      </c>
      <c r="X7" s="49">
        <v>1912268</v>
      </c>
      <c r="Y7" s="5">
        <v>1.8</v>
      </c>
      <c r="Z7" s="5">
        <f t="shared" si="5"/>
        <v>32829.336000000003</v>
      </c>
      <c r="AA7" s="49">
        <v>1823852</v>
      </c>
      <c r="AB7" s="60">
        <v>0</v>
      </c>
      <c r="AC7" s="8">
        <f t="shared" si="6"/>
        <v>0</v>
      </c>
      <c r="AD7" s="49">
        <v>3736120</v>
      </c>
      <c r="AE7" s="5">
        <v>0</v>
      </c>
      <c r="AF7" s="5">
        <f t="shared" si="7"/>
        <v>0</v>
      </c>
      <c r="AG7" s="49">
        <v>1912268</v>
      </c>
      <c r="AH7" s="5">
        <v>0</v>
      </c>
      <c r="AI7" s="5">
        <f t="shared" si="8"/>
        <v>0</v>
      </c>
      <c r="AJ7" s="49">
        <v>1823852</v>
      </c>
    </row>
    <row r="8" spans="1:36" x14ac:dyDescent="0.25">
      <c r="A8" s="3" t="s">
        <v>7</v>
      </c>
      <c r="B8" s="17">
        <v>38</v>
      </c>
      <c r="C8" s="17" t="s">
        <v>439</v>
      </c>
      <c r="D8" s="17" t="s">
        <v>440</v>
      </c>
      <c r="E8" s="17"/>
      <c r="F8" s="51">
        <v>7451097</v>
      </c>
      <c r="G8" s="51">
        <v>3737153</v>
      </c>
      <c r="H8" s="51">
        <v>3713944</v>
      </c>
      <c r="I8" s="37"/>
      <c r="J8" s="5">
        <v>60.5</v>
      </c>
      <c r="K8" s="7">
        <f t="shared" si="0"/>
        <v>4507913.6849999996</v>
      </c>
      <c r="L8" s="5">
        <v>7451097</v>
      </c>
      <c r="M8" s="5">
        <v>56.3</v>
      </c>
      <c r="N8" s="5">
        <f t="shared" si="1"/>
        <v>2090950.4719999998</v>
      </c>
      <c r="O8" s="51">
        <v>3713944</v>
      </c>
      <c r="P8" s="5">
        <v>63.6</v>
      </c>
      <c r="Q8" s="5">
        <f t="shared" si="2"/>
        <v>2376829.3080000002</v>
      </c>
      <c r="R8" s="51">
        <v>3737153</v>
      </c>
      <c r="S8" s="5">
        <v>5.3</v>
      </c>
      <c r="T8" s="8">
        <f t="shared" si="3"/>
        <v>394908.141</v>
      </c>
      <c r="U8" s="51">
        <v>7451097</v>
      </c>
      <c r="V8" s="5">
        <v>6.3</v>
      </c>
      <c r="W8" s="5">
        <f t="shared" si="4"/>
        <v>233978.47199999998</v>
      </c>
      <c r="X8" s="51">
        <v>3713944</v>
      </c>
      <c r="Y8" s="5">
        <v>4.5</v>
      </c>
      <c r="Z8" s="5">
        <f t="shared" si="5"/>
        <v>168171.88500000001</v>
      </c>
      <c r="AA8" s="51">
        <v>3737153</v>
      </c>
      <c r="AB8" s="60">
        <v>0</v>
      </c>
      <c r="AC8" s="8">
        <f t="shared" si="6"/>
        <v>0</v>
      </c>
      <c r="AD8" s="51">
        <v>7451097</v>
      </c>
      <c r="AE8" s="5">
        <v>0</v>
      </c>
      <c r="AF8" s="5">
        <f t="shared" si="7"/>
        <v>0</v>
      </c>
      <c r="AG8" s="51">
        <v>3713944</v>
      </c>
      <c r="AH8" s="5">
        <v>0</v>
      </c>
      <c r="AI8" s="5">
        <f t="shared" si="8"/>
        <v>0</v>
      </c>
      <c r="AJ8" s="51">
        <v>3737153</v>
      </c>
    </row>
    <row r="9" spans="1:36" x14ac:dyDescent="0.25">
      <c r="A9" s="3" t="s">
        <v>8</v>
      </c>
      <c r="B9" s="17">
        <v>107</v>
      </c>
      <c r="C9" s="17" t="s">
        <v>441</v>
      </c>
      <c r="D9" s="17" t="s">
        <v>442</v>
      </c>
      <c r="E9" s="17">
        <v>1</v>
      </c>
      <c r="F9" s="51">
        <v>2093085</v>
      </c>
      <c r="G9" s="51">
        <v>1010676</v>
      </c>
      <c r="H9" s="51">
        <v>1082409</v>
      </c>
      <c r="I9" s="31"/>
      <c r="J9" s="5">
        <v>48.6</v>
      </c>
      <c r="K9" s="7">
        <f t="shared" si="0"/>
        <v>1017239.31</v>
      </c>
      <c r="L9" s="5">
        <v>2093085</v>
      </c>
      <c r="M9" s="5">
        <v>29.8</v>
      </c>
      <c r="N9" s="5">
        <f t="shared" si="1"/>
        <v>322557.88199999998</v>
      </c>
      <c r="O9" s="51">
        <v>1082409</v>
      </c>
      <c r="P9" s="5">
        <v>69.400000000000006</v>
      </c>
      <c r="Q9" s="5">
        <f t="shared" si="2"/>
        <v>701409.14400000009</v>
      </c>
      <c r="R9" s="51">
        <v>1010676</v>
      </c>
      <c r="S9" s="5">
        <v>4.8</v>
      </c>
      <c r="T9" s="8">
        <f t="shared" si="3"/>
        <v>100468.08</v>
      </c>
      <c r="U9" s="51">
        <v>2093085</v>
      </c>
      <c r="V9" s="5">
        <v>1.8</v>
      </c>
      <c r="W9" s="5">
        <f t="shared" si="4"/>
        <v>19483.362000000001</v>
      </c>
      <c r="X9" s="51">
        <v>1082409</v>
      </c>
      <c r="Y9" s="5">
        <v>8.3000000000000007</v>
      </c>
      <c r="Z9" s="5">
        <f t="shared" si="5"/>
        <v>83886.108000000007</v>
      </c>
      <c r="AA9" s="51">
        <v>1010676</v>
      </c>
      <c r="AB9" s="60">
        <v>0</v>
      </c>
      <c r="AC9" s="8">
        <f t="shared" si="6"/>
        <v>0</v>
      </c>
      <c r="AD9" s="51">
        <v>2093085</v>
      </c>
      <c r="AE9" s="5">
        <v>0</v>
      </c>
      <c r="AF9" s="5">
        <f t="shared" si="7"/>
        <v>0</v>
      </c>
      <c r="AG9" s="51">
        <v>1082409</v>
      </c>
      <c r="AH9" s="5">
        <v>0</v>
      </c>
      <c r="AI9" s="5">
        <f t="shared" si="8"/>
        <v>0</v>
      </c>
      <c r="AJ9" s="51">
        <v>1010676</v>
      </c>
    </row>
    <row r="10" spans="1:36" x14ac:dyDescent="0.25">
      <c r="A10" s="3" t="s">
        <v>63</v>
      </c>
      <c r="B10" s="17">
        <v>72</v>
      </c>
      <c r="C10" s="17" t="s">
        <v>443</v>
      </c>
      <c r="D10" s="17" t="s">
        <v>444</v>
      </c>
      <c r="E10" s="17"/>
      <c r="F10" s="51">
        <v>2174294</v>
      </c>
      <c r="G10" s="51">
        <v>1089150</v>
      </c>
      <c r="H10" s="51">
        <v>1085144</v>
      </c>
      <c r="I10" s="37"/>
      <c r="J10" s="5">
        <v>50.7</v>
      </c>
      <c r="K10" s="7">
        <f t="shared" si="0"/>
        <v>1102367.0580000002</v>
      </c>
      <c r="L10" s="5">
        <v>2174294</v>
      </c>
      <c r="M10" s="5">
        <v>29.4</v>
      </c>
      <c r="N10" s="5">
        <f t="shared" si="1"/>
        <v>319032.33599999995</v>
      </c>
      <c r="O10" s="51">
        <v>1085144</v>
      </c>
      <c r="P10" s="5">
        <v>68.400000000000006</v>
      </c>
      <c r="Q10" s="5">
        <f t="shared" si="2"/>
        <v>744978.6</v>
      </c>
      <c r="R10" s="51">
        <v>1089150</v>
      </c>
      <c r="S10" s="5">
        <v>4.2</v>
      </c>
      <c r="T10" s="8">
        <f t="shared" si="3"/>
        <v>91320.348000000013</v>
      </c>
      <c r="U10" s="51">
        <v>2174294</v>
      </c>
      <c r="V10" s="5">
        <v>0</v>
      </c>
      <c r="W10" s="5">
        <f t="shared" si="4"/>
        <v>0</v>
      </c>
      <c r="X10" s="51">
        <v>1085144</v>
      </c>
      <c r="Y10" s="5">
        <v>8.1</v>
      </c>
      <c r="Z10" s="5">
        <f t="shared" si="5"/>
        <v>88221.15</v>
      </c>
      <c r="AA10" s="51">
        <v>1089150</v>
      </c>
      <c r="AB10" s="5">
        <v>2.7</v>
      </c>
      <c r="AC10" s="8">
        <f t="shared" si="6"/>
        <v>58705.938000000009</v>
      </c>
      <c r="AD10" s="51">
        <v>2174294</v>
      </c>
      <c r="AE10" s="5">
        <v>5.9</v>
      </c>
      <c r="AF10" s="5">
        <f t="shared" si="7"/>
        <v>64023.496000000006</v>
      </c>
      <c r="AG10" s="51">
        <v>1085144</v>
      </c>
      <c r="AH10" s="5">
        <v>0</v>
      </c>
      <c r="AI10" s="5">
        <f t="shared" si="8"/>
        <v>0</v>
      </c>
      <c r="AJ10" s="51">
        <v>1089150</v>
      </c>
    </row>
    <row r="11" spans="1:36" s="106" customFormat="1" x14ac:dyDescent="0.25">
      <c r="A11" s="102"/>
      <c r="B11" s="103"/>
      <c r="C11" s="103"/>
      <c r="D11" s="103"/>
      <c r="E11" s="103"/>
      <c r="F11" s="107"/>
      <c r="G11" s="107"/>
      <c r="H11" s="107"/>
      <c r="I11" s="104" t="s">
        <v>0</v>
      </c>
      <c r="J11" s="105">
        <f t="shared" ref="J11:AJ11" si="9">SUM(J5:J10)</f>
        <v>277.2</v>
      </c>
      <c r="K11" s="105">
        <f t="shared" si="9"/>
        <v>12435637.885000002</v>
      </c>
      <c r="L11" s="105">
        <f t="shared" si="9"/>
        <v>26234289</v>
      </c>
      <c r="M11" s="105">
        <f t="shared" si="9"/>
        <v>182.9</v>
      </c>
      <c r="N11" s="105">
        <f t="shared" si="9"/>
        <v>4560362.0429999996</v>
      </c>
      <c r="O11" s="105">
        <f t="shared" si="9"/>
        <v>13137672</v>
      </c>
      <c r="P11" s="105">
        <f t="shared" si="9"/>
        <v>363.1</v>
      </c>
      <c r="Q11" s="105">
        <f t="shared" si="9"/>
        <v>7895770.267</v>
      </c>
      <c r="R11" s="105">
        <f t="shared" si="9"/>
        <v>13096617</v>
      </c>
      <c r="S11" s="105">
        <f t="shared" si="9"/>
        <v>33.300000000000004</v>
      </c>
      <c r="T11" s="121">
        <f t="shared" si="9"/>
        <v>1576534.5630000001</v>
      </c>
      <c r="U11" s="105">
        <f t="shared" si="9"/>
        <v>26234289</v>
      </c>
      <c r="V11" s="105">
        <f t="shared" si="9"/>
        <v>10.4</v>
      </c>
      <c r="W11" s="105">
        <f t="shared" si="9"/>
        <v>334982.68900000001</v>
      </c>
      <c r="X11" s="105">
        <f t="shared" si="9"/>
        <v>13137672</v>
      </c>
      <c r="Y11" s="105">
        <f t="shared" si="9"/>
        <v>58.800000000000004</v>
      </c>
      <c r="Z11" s="91">
        <f t="shared" si="9"/>
        <v>1417216.1679999998</v>
      </c>
      <c r="AA11" s="91">
        <f t="shared" si="9"/>
        <v>13096617</v>
      </c>
      <c r="AB11" s="91">
        <f t="shared" si="9"/>
        <v>8.1999999999999993</v>
      </c>
      <c r="AC11" s="91">
        <f t="shared" si="9"/>
        <v>409677.348</v>
      </c>
      <c r="AD11" s="91">
        <f t="shared" si="9"/>
        <v>26234289</v>
      </c>
      <c r="AE11" s="105">
        <f t="shared" si="9"/>
        <v>6.3000000000000007</v>
      </c>
      <c r="AF11" s="105">
        <f t="shared" si="9"/>
        <v>78201.036000000007</v>
      </c>
      <c r="AG11" s="105">
        <f t="shared" si="9"/>
        <v>13137672</v>
      </c>
      <c r="AH11" s="105">
        <f t="shared" si="9"/>
        <v>13.700000000000001</v>
      </c>
      <c r="AI11" s="105">
        <f t="shared" si="9"/>
        <v>461897.53700000001</v>
      </c>
      <c r="AJ11" s="105">
        <f t="shared" si="9"/>
        <v>13096617</v>
      </c>
    </row>
    <row r="12" spans="1:36" s="6" customFormat="1" x14ac:dyDescent="0.25">
      <c r="A12" s="3"/>
      <c r="B12" s="17"/>
      <c r="C12" s="17"/>
      <c r="D12" s="17"/>
      <c r="E12" s="17"/>
      <c r="F12" s="51"/>
      <c r="G12" s="51"/>
      <c r="H12" s="51"/>
      <c r="I12" s="28" t="s">
        <v>536</v>
      </c>
      <c r="J12" s="11">
        <f>AVERAGE(J5:J10)</f>
        <v>46.199999999999996</v>
      </c>
      <c r="K12" s="5"/>
      <c r="L12" s="5"/>
      <c r="M12" s="11">
        <f>AVERAGE(M5:M10)</f>
        <v>30.483333333333334</v>
      </c>
      <c r="N12" s="5"/>
      <c r="O12" s="5"/>
      <c r="P12" s="11">
        <f>AVERAGE(P5:P10)</f>
        <v>60.516666666666673</v>
      </c>
      <c r="Q12" s="5"/>
      <c r="R12" s="5"/>
      <c r="S12" s="11">
        <f>AVERAGE(S5:S10)</f>
        <v>5.5500000000000007</v>
      </c>
      <c r="T12" s="5"/>
      <c r="U12" s="5"/>
      <c r="V12" s="11">
        <f>AVERAGE(V5:V10)</f>
        <v>1.7333333333333334</v>
      </c>
      <c r="W12" s="5"/>
      <c r="X12" s="5"/>
      <c r="Y12" s="11">
        <f>AVERAGE(Y5:Y10)</f>
        <v>9.8000000000000007</v>
      </c>
      <c r="Z12" s="7"/>
      <c r="AA12" s="7"/>
      <c r="AB12" s="18">
        <f>AVERAGE(AB5:AB10)</f>
        <v>1.3666666666666665</v>
      </c>
      <c r="AC12" s="7"/>
      <c r="AD12" s="7"/>
      <c r="AE12" s="11">
        <f>AVERAGE(AE5:AE10)</f>
        <v>1.05</v>
      </c>
      <c r="AF12" s="5"/>
      <c r="AG12" s="5"/>
      <c r="AH12" s="11">
        <f>AVERAGE(AH5:AH10)</f>
        <v>2.2833333333333337</v>
      </c>
      <c r="AI12" s="5"/>
      <c r="AJ12" s="5"/>
    </row>
    <row r="13" spans="1:36" s="6" customFormat="1" x14ac:dyDescent="0.25">
      <c r="A13" s="3"/>
      <c r="B13" s="17"/>
      <c r="C13" s="17"/>
      <c r="D13" s="17"/>
      <c r="E13" s="17"/>
      <c r="F13" s="51"/>
      <c r="G13" s="51"/>
      <c r="H13" s="51"/>
      <c r="I13" s="28" t="s">
        <v>537</v>
      </c>
      <c r="J13" s="65">
        <f>SUM((K11/L11)*100)</f>
        <v>47.402229521066879</v>
      </c>
      <c r="K13" s="5"/>
      <c r="L13" s="5"/>
      <c r="M13" s="65">
        <f>SUM((N11/O11)*100)</f>
        <v>34.712101527576571</v>
      </c>
      <c r="N13" s="5"/>
      <c r="O13" s="5"/>
      <c r="P13" s="65">
        <f>SUM(Q11/R11)*100</f>
        <v>60.288624665438405</v>
      </c>
      <c r="Q13" s="5"/>
      <c r="R13" s="5"/>
      <c r="S13" s="65">
        <f>SUM(T11/U11)*100</f>
        <v>6.0094426915858099</v>
      </c>
      <c r="T13" s="5"/>
      <c r="U13" s="5"/>
      <c r="V13" s="65">
        <f>SUM(W11/X11)*100</f>
        <v>2.5497872758583102</v>
      </c>
      <c r="W13" s="5"/>
      <c r="X13" s="5"/>
      <c r="Y13" s="65">
        <f>SUM(Z11/AA11)*100</f>
        <v>10.821238553437119</v>
      </c>
      <c r="Z13" s="7"/>
      <c r="AA13" s="7"/>
      <c r="AB13" s="66">
        <f>SUM(AC11/AD11)*100</f>
        <v>1.561610257476389</v>
      </c>
      <c r="AC13" s="7"/>
      <c r="AD13" s="7"/>
      <c r="AE13" s="65">
        <f>SUM(AF11/AG11)*100</f>
        <v>0.59524271880132196</v>
      </c>
      <c r="AF13" s="5"/>
      <c r="AG13" s="5"/>
      <c r="AH13" s="65">
        <f>SUM(AI11/AJ11)*100</f>
        <v>3.5268461847819177</v>
      </c>
      <c r="AI13" s="5"/>
      <c r="AJ13" s="5"/>
    </row>
    <row r="14" spans="1:36" x14ac:dyDescent="0.25">
      <c r="A14" s="4" t="s">
        <v>9</v>
      </c>
      <c r="B14" s="19"/>
      <c r="C14" s="19"/>
      <c r="D14" s="19"/>
      <c r="E14" s="19"/>
      <c r="F14" s="40"/>
      <c r="G14" s="40"/>
      <c r="H14" s="40"/>
      <c r="I14" s="52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6"/>
      <c r="AA14" s="16"/>
      <c r="AB14" s="16"/>
      <c r="AC14" s="16"/>
      <c r="AD14" s="16"/>
      <c r="AE14" s="15"/>
      <c r="AF14" s="15"/>
      <c r="AG14" s="15"/>
      <c r="AH14" s="15"/>
      <c r="AI14" s="15"/>
      <c r="AJ14" s="15"/>
    </row>
    <row r="15" spans="1:36" x14ac:dyDescent="0.25">
      <c r="A15" s="3" t="s">
        <v>66</v>
      </c>
      <c r="B15" s="17">
        <v>265</v>
      </c>
      <c r="C15" s="17" t="s">
        <v>445</v>
      </c>
      <c r="D15" s="17" t="s">
        <v>446</v>
      </c>
      <c r="E15" s="17">
        <v>1</v>
      </c>
      <c r="F15" s="68">
        <v>410146</v>
      </c>
      <c r="G15" s="67">
        <v>210880</v>
      </c>
      <c r="H15" s="69">
        <v>199266</v>
      </c>
      <c r="I15" s="31"/>
      <c r="J15" s="5">
        <v>37.799999999999997</v>
      </c>
      <c r="K15" s="5">
        <f>SUM((J15*L15)/100)</f>
        <v>155035.18799999999</v>
      </c>
      <c r="L15" s="68">
        <v>410146</v>
      </c>
      <c r="M15" s="5">
        <v>30.6</v>
      </c>
      <c r="N15" s="5">
        <f>SUM((M15*O15)/100)</f>
        <v>60975.396000000008</v>
      </c>
      <c r="O15" s="69">
        <v>199266</v>
      </c>
      <c r="P15" s="5">
        <v>59.7</v>
      </c>
      <c r="Q15" s="5">
        <f>SUM((P15*R15)/100)</f>
        <v>125895.36</v>
      </c>
      <c r="R15" s="67">
        <v>210880</v>
      </c>
      <c r="S15" s="5">
        <v>11</v>
      </c>
      <c r="T15" s="5">
        <f>SUM((S15*U15)/100)</f>
        <v>45116.06</v>
      </c>
      <c r="U15" s="68">
        <v>410146</v>
      </c>
      <c r="V15" s="5">
        <v>3.2</v>
      </c>
      <c r="W15" s="5">
        <f>SUM((V15*X15)/100)</f>
        <v>6376.5120000000006</v>
      </c>
      <c r="X15" s="69">
        <v>199266</v>
      </c>
      <c r="Y15" s="5">
        <v>34.5</v>
      </c>
      <c r="Z15" s="5">
        <f>SUM((Y15*AA15)/100)</f>
        <v>72753.600000000006</v>
      </c>
      <c r="AA15" s="67">
        <v>210880</v>
      </c>
      <c r="AB15" s="5">
        <v>18.5</v>
      </c>
      <c r="AC15" s="5">
        <f>SUM((AB15*AD15)/100)</f>
        <v>75877.009999999995</v>
      </c>
      <c r="AD15" s="68">
        <v>410146</v>
      </c>
      <c r="AE15" s="5">
        <v>9.8000000000000007</v>
      </c>
      <c r="AF15" s="5">
        <f>SUM((AE15*AG15)/100)</f>
        <v>19528.067999999999</v>
      </c>
      <c r="AG15" s="69">
        <v>199266</v>
      </c>
      <c r="AH15" s="5">
        <v>44.9</v>
      </c>
      <c r="AI15" s="5">
        <f>SUM((AH15*AJ15)/100)</f>
        <v>94685.119999999995</v>
      </c>
      <c r="AJ15" s="67">
        <v>210880</v>
      </c>
    </row>
    <row r="16" spans="1:36" x14ac:dyDescent="0.25">
      <c r="A16" s="3" t="s">
        <v>67</v>
      </c>
      <c r="B16" s="17">
        <v>209</v>
      </c>
      <c r="C16" s="17" t="s">
        <v>447</v>
      </c>
      <c r="D16" s="17" t="s">
        <v>448</v>
      </c>
      <c r="E16" s="17"/>
      <c r="F16" s="68">
        <v>16593187</v>
      </c>
      <c r="G16" s="67">
        <v>8473734</v>
      </c>
      <c r="H16" s="69">
        <v>8119453</v>
      </c>
      <c r="I16" s="37"/>
      <c r="J16" s="5">
        <v>28.3</v>
      </c>
      <c r="K16" s="5">
        <f t="shared" ref="K16:K27" si="10">SUM((J16*L16)/100)</f>
        <v>4695871.9210000001</v>
      </c>
      <c r="L16" s="68">
        <v>16593187</v>
      </c>
      <c r="M16" s="5">
        <v>13.9</v>
      </c>
      <c r="N16" s="5">
        <f t="shared" ref="N16:N26" si="11">SUM((M16*O16)/100)</f>
        <v>1128603.9669999999</v>
      </c>
      <c r="O16" s="69">
        <v>8119453</v>
      </c>
      <c r="P16" s="5">
        <v>46.7</v>
      </c>
      <c r="Q16" s="5">
        <f t="shared" ref="Q16:Q26" si="12">SUM((P16*R16)/100)</f>
        <v>3957233.7779999999</v>
      </c>
      <c r="R16" s="67">
        <v>8473734</v>
      </c>
      <c r="S16" s="5">
        <v>8.5</v>
      </c>
      <c r="T16" s="5">
        <f t="shared" ref="T16:T26" si="13">SUM((S16*U16)/100)</f>
        <v>1410420.895</v>
      </c>
      <c r="U16" s="68">
        <v>16593187</v>
      </c>
      <c r="V16" s="5">
        <v>1.7</v>
      </c>
      <c r="W16" s="5">
        <f t="shared" ref="W16:W26" si="14">SUM((V16*X16)/100)</f>
        <v>138030.701</v>
      </c>
      <c r="X16" s="69">
        <v>8119453</v>
      </c>
      <c r="Y16" s="5">
        <v>17.399999999999999</v>
      </c>
      <c r="Z16" s="5">
        <f t="shared" ref="Z16:Z26" si="15">SUM((Y16*AA16)/100)</f>
        <v>1474429.716</v>
      </c>
      <c r="AA16" s="67">
        <v>8473734</v>
      </c>
      <c r="AB16" s="5">
        <v>8.9</v>
      </c>
      <c r="AC16" s="5">
        <f t="shared" ref="AC16:AC26" si="16">SUM((AB16*AD16)/100)</f>
        <v>1476793.6430000002</v>
      </c>
      <c r="AD16" s="68">
        <v>16593187</v>
      </c>
      <c r="AE16" s="5">
        <v>5.5</v>
      </c>
      <c r="AF16" s="5">
        <f t="shared" ref="AF16:AF26" si="17">SUM((AE16*AG16)/100)</f>
        <v>446569.91499999998</v>
      </c>
      <c r="AG16" s="69">
        <v>8119453</v>
      </c>
      <c r="AH16" s="5">
        <v>13.1</v>
      </c>
      <c r="AI16" s="5">
        <f t="shared" ref="AI16:AI26" si="18">SUM((AH16*AJ16)/100)</f>
        <v>1110059.1539999999</v>
      </c>
      <c r="AJ16" s="67">
        <v>8473734</v>
      </c>
    </row>
    <row r="17" spans="1:36" x14ac:dyDescent="0.25">
      <c r="A17" s="57" t="s">
        <v>68</v>
      </c>
      <c r="B17" s="58">
        <v>412</v>
      </c>
      <c r="C17" s="58" t="s">
        <v>576</v>
      </c>
      <c r="D17" s="58" t="s">
        <v>577</v>
      </c>
      <c r="E17" s="17"/>
      <c r="F17" s="68">
        <v>5480252</v>
      </c>
      <c r="G17" s="67">
        <v>2779158</v>
      </c>
      <c r="H17" s="69">
        <v>2701094</v>
      </c>
      <c r="I17" s="31"/>
      <c r="J17" s="5">
        <v>47.8</v>
      </c>
      <c r="K17" s="5">
        <f t="shared" si="10"/>
        <v>2619560.4559999998</v>
      </c>
      <c r="L17" s="68">
        <v>5480252</v>
      </c>
      <c r="M17" s="5">
        <v>34.200000000000003</v>
      </c>
      <c r="N17" s="5">
        <f t="shared" si="11"/>
        <v>923774.14800000016</v>
      </c>
      <c r="O17" s="69">
        <v>2701094</v>
      </c>
      <c r="P17" s="5">
        <v>78.900000000000006</v>
      </c>
      <c r="Q17" s="5">
        <f t="shared" si="12"/>
        <v>2192755.662</v>
      </c>
      <c r="R17" s="67">
        <v>2779158</v>
      </c>
      <c r="S17" s="5">
        <v>17.100000000000001</v>
      </c>
      <c r="T17" s="5">
        <f t="shared" si="13"/>
        <v>937123.09200000006</v>
      </c>
      <c r="U17" s="68">
        <v>5480252</v>
      </c>
      <c r="V17" s="5">
        <v>3.9</v>
      </c>
      <c r="W17" s="5">
        <f t="shared" si="14"/>
        <v>105342.666</v>
      </c>
      <c r="X17" s="69">
        <v>2701094</v>
      </c>
      <c r="Y17" s="5">
        <v>47.4</v>
      </c>
      <c r="Z17" s="5">
        <f t="shared" si="15"/>
        <v>1317320.892</v>
      </c>
      <c r="AA17" s="67">
        <v>2779158</v>
      </c>
      <c r="AB17" s="5">
        <v>21.2</v>
      </c>
      <c r="AC17" s="5">
        <f t="shared" si="16"/>
        <v>1161813.4239999999</v>
      </c>
      <c r="AD17" s="68">
        <v>5480252</v>
      </c>
      <c r="AE17" s="5">
        <v>8.9</v>
      </c>
      <c r="AF17" s="5">
        <f t="shared" si="17"/>
        <v>240397.36600000001</v>
      </c>
      <c r="AG17" s="69">
        <v>2701094</v>
      </c>
      <c r="AH17" s="5">
        <v>48.2</v>
      </c>
      <c r="AI17" s="5">
        <f t="shared" si="18"/>
        <v>1339554.1560000002</v>
      </c>
      <c r="AJ17" s="67">
        <v>2779158</v>
      </c>
    </row>
    <row r="18" spans="1:36" x14ac:dyDescent="0.25">
      <c r="A18" s="3" t="s">
        <v>69</v>
      </c>
      <c r="B18" s="17">
        <v>170</v>
      </c>
      <c r="C18" s="17" t="s">
        <v>449</v>
      </c>
      <c r="D18" s="17" t="s">
        <v>450</v>
      </c>
      <c r="E18" s="17"/>
      <c r="F18" s="68">
        <v>699217</v>
      </c>
      <c r="G18" s="67">
        <v>350390</v>
      </c>
      <c r="H18" s="69">
        <v>348827</v>
      </c>
      <c r="I18" s="37"/>
      <c r="J18" s="5">
        <v>55.6</v>
      </c>
      <c r="K18" s="5">
        <f t="shared" si="10"/>
        <v>388764.652</v>
      </c>
      <c r="L18" s="68">
        <v>699217</v>
      </c>
      <c r="M18" s="5">
        <v>50</v>
      </c>
      <c r="N18" s="5">
        <f t="shared" si="11"/>
        <v>174413.5</v>
      </c>
      <c r="O18" s="69">
        <v>348827</v>
      </c>
      <c r="P18" s="5">
        <v>73.7</v>
      </c>
      <c r="Q18" s="5">
        <f t="shared" si="12"/>
        <v>258237.43</v>
      </c>
      <c r="R18" s="67">
        <v>350390</v>
      </c>
      <c r="S18" s="5">
        <v>14.9</v>
      </c>
      <c r="T18" s="5">
        <f t="shared" si="13"/>
        <v>104183.33300000001</v>
      </c>
      <c r="U18" s="68">
        <v>699217</v>
      </c>
      <c r="V18" s="5">
        <v>12.1</v>
      </c>
      <c r="W18" s="5">
        <f t="shared" si="14"/>
        <v>42208.067000000003</v>
      </c>
      <c r="X18" s="69">
        <v>348827</v>
      </c>
      <c r="Y18" s="5">
        <v>23.8</v>
      </c>
      <c r="Z18" s="5">
        <f t="shared" si="15"/>
        <v>83392.820000000007</v>
      </c>
      <c r="AA18" s="67">
        <v>350390</v>
      </c>
      <c r="AB18" s="5">
        <v>21</v>
      </c>
      <c r="AC18" s="5">
        <f t="shared" si="16"/>
        <v>146835.57</v>
      </c>
      <c r="AD18" s="68">
        <v>699217</v>
      </c>
      <c r="AE18" s="5">
        <v>20.7</v>
      </c>
      <c r="AF18" s="5">
        <f t="shared" si="17"/>
        <v>72207.188999999998</v>
      </c>
      <c r="AG18" s="69">
        <v>348827</v>
      </c>
      <c r="AH18" s="5">
        <v>21.8</v>
      </c>
      <c r="AI18" s="5">
        <f t="shared" si="18"/>
        <v>76385.02</v>
      </c>
      <c r="AJ18" s="67">
        <v>350390</v>
      </c>
    </row>
    <row r="19" spans="1:36" x14ac:dyDescent="0.25">
      <c r="A19" s="3" t="s">
        <v>70</v>
      </c>
      <c r="B19" s="17">
        <v>150</v>
      </c>
      <c r="C19" s="17" t="s">
        <v>451</v>
      </c>
      <c r="D19" s="17" t="s">
        <v>452</v>
      </c>
      <c r="E19" s="17"/>
      <c r="F19" s="68">
        <v>1232622</v>
      </c>
      <c r="G19" s="67">
        <v>651044</v>
      </c>
      <c r="H19" s="69">
        <v>581578</v>
      </c>
      <c r="I19" s="37"/>
      <c r="J19" s="5">
        <v>6.9</v>
      </c>
      <c r="K19" s="5">
        <f t="shared" si="10"/>
        <v>85050.918000000005</v>
      </c>
      <c r="L19" s="68">
        <v>1232622</v>
      </c>
      <c r="M19" s="5">
        <v>4</v>
      </c>
      <c r="N19" s="5">
        <f t="shared" si="11"/>
        <v>23263.119999999999</v>
      </c>
      <c r="O19" s="69">
        <v>581578</v>
      </c>
      <c r="P19" s="5">
        <v>24.4</v>
      </c>
      <c r="Q19" s="5">
        <f t="shared" si="12"/>
        <v>158854.736</v>
      </c>
      <c r="R19" s="67">
        <v>651044</v>
      </c>
      <c r="S19" s="5">
        <v>0.9</v>
      </c>
      <c r="T19" s="5">
        <f t="shared" si="13"/>
        <v>11093.598</v>
      </c>
      <c r="U19" s="68">
        <v>1232622</v>
      </c>
      <c r="V19" s="5">
        <v>4</v>
      </c>
      <c r="W19" s="5">
        <f t="shared" si="14"/>
        <v>23263.119999999999</v>
      </c>
      <c r="X19" s="69">
        <v>581578</v>
      </c>
      <c r="Y19" s="5">
        <v>6.1</v>
      </c>
      <c r="Z19" s="5">
        <f t="shared" si="15"/>
        <v>39713.684000000001</v>
      </c>
      <c r="AA19" s="67">
        <v>651044</v>
      </c>
      <c r="AB19" s="5">
        <v>0.4</v>
      </c>
      <c r="AC19" s="5">
        <f t="shared" si="16"/>
        <v>4930.4880000000003</v>
      </c>
      <c r="AD19" s="68">
        <v>1232622</v>
      </c>
      <c r="AE19" s="5">
        <v>0.5</v>
      </c>
      <c r="AF19" s="5">
        <f t="shared" si="17"/>
        <v>2907.89</v>
      </c>
      <c r="AG19" s="69">
        <v>581578</v>
      </c>
      <c r="AH19" s="5">
        <v>0</v>
      </c>
      <c r="AI19" s="5">
        <f t="shared" si="18"/>
        <v>0</v>
      </c>
      <c r="AJ19" s="67">
        <v>651044</v>
      </c>
    </row>
    <row r="20" spans="1:36" x14ac:dyDescent="0.25">
      <c r="A20" s="3" t="s">
        <v>15</v>
      </c>
      <c r="B20" s="17">
        <v>73</v>
      </c>
      <c r="C20" s="17" t="s">
        <v>453</v>
      </c>
      <c r="D20" s="17" t="s">
        <v>454</v>
      </c>
      <c r="E20" s="17">
        <v>2</v>
      </c>
      <c r="F20" s="68">
        <v>5943935</v>
      </c>
      <c r="G20" s="67">
        <v>2921772</v>
      </c>
      <c r="H20" s="69">
        <v>3022163</v>
      </c>
      <c r="I20" s="37"/>
      <c r="J20" s="5">
        <v>21.1</v>
      </c>
      <c r="K20" s="5">
        <f t="shared" si="10"/>
        <v>1254170.2850000001</v>
      </c>
      <c r="L20" s="68">
        <v>5943935</v>
      </c>
      <c r="M20" s="5">
        <v>7</v>
      </c>
      <c r="N20" s="5">
        <f t="shared" si="11"/>
        <v>211551.41</v>
      </c>
      <c r="O20" s="69">
        <v>3022163</v>
      </c>
      <c r="P20" s="5">
        <v>46.2</v>
      </c>
      <c r="Q20" s="5">
        <f t="shared" si="12"/>
        <v>1349858.6640000001</v>
      </c>
      <c r="R20" s="67">
        <v>2921772</v>
      </c>
      <c r="S20" s="5">
        <v>2.9</v>
      </c>
      <c r="T20" s="5">
        <f t="shared" si="13"/>
        <v>172374.11499999999</v>
      </c>
      <c r="U20" s="68">
        <v>5943935</v>
      </c>
      <c r="V20" s="5">
        <v>3.6</v>
      </c>
      <c r="W20" s="5">
        <f t="shared" si="14"/>
        <v>108797.868</v>
      </c>
      <c r="X20" s="69">
        <v>3022163</v>
      </c>
      <c r="Y20" s="5">
        <v>7.7</v>
      </c>
      <c r="Z20" s="5">
        <f t="shared" si="15"/>
        <v>224976.44400000002</v>
      </c>
      <c r="AA20" s="67">
        <v>2921772</v>
      </c>
      <c r="AB20" s="5">
        <v>11</v>
      </c>
      <c r="AC20" s="5">
        <f t="shared" si="16"/>
        <v>653832.85</v>
      </c>
      <c r="AD20" s="68">
        <v>5943935</v>
      </c>
      <c r="AE20" s="5">
        <v>6.8</v>
      </c>
      <c r="AF20" s="5">
        <f t="shared" si="17"/>
        <v>205507.08399999997</v>
      </c>
      <c r="AG20" s="69">
        <v>3022163</v>
      </c>
      <c r="AH20" s="5">
        <v>18.5</v>
      </c>
      <c r="AI20" s="5">
        <f t="shared" si="18"/>
        <v>540527.81999999995</v>
      </c>
      <c r="AJ20" s="67">
        <v>2921772</v>
      </c>
    </row>
    <row r="21" spans="1:36" x14ac:dyDescent="0.25">
      <c r="A21" s="3" t="s">
        <v>71</v>
      </c>
      <c r="B21" s="17">
        <v>122</v>
      </c>
      <c r="C21" s="17" t="s">
        <v>455</v>
      </c>
      <c r="D21" s="17" t="s">
        <v>456</v>
      </c>
      <c r="E21" s="17">
        <v>3</v>
      </c>
      <c r="F21" s="68">
        <v>645745</v>
      </c>
      <c r="G21" s="67">
        <v>354965</v>
      </c>
      <c r="H21" s="69">
        <v>290780</v>
      </c>
      <c r="I21" s="37"/>
      <c r="J21" s="5">
        <v>22.5</v>
      </c>
      <c r="K21" s="5">
        <f t="shared" si="10"/>
        <v>145292.625</v>
      </c>
      <c r="L21" s="68">
        <v>645745</v>
      </c>
      <c r="M21" s="5">
        <v>19.100000000000001</v>
      </c>
      <c r="N21" s="5">
        <f t="shared" si="11"/>
        <v>55538.98</v>
      </c>
      <c r="O21" s="69">
        <v>290780</v>
      </c>
      <c r="P21" s="5">
        <v>50.2</v>
      </c>
      <c r="Q21" s="5">
        <f t="shared" si="12"/>
        <v>178192.43</v>
      </c>
      <c r="R21" s="67">
        <v>354965</v>
      </c>
      <c r="S21" s="5">
        <v>1.7</v>
      </c>
      <c r="T21" s="5">
        <f t="shared" si="13"/>
        <v>10977.665000000001</v>
      </c>
      <c r="U21" s="68">
        <v>645745</v>
      </c>
      <c r="V21" s="5">
        <v>0.9</v>
      </c>
      <c r="W21" s="5">
        <f t="shared" si="14"/>
        <v>2617.02</v>
      </c>
      <c r="X21" s="69">
        <v>290780</v>
      </c>
      <c r="Y21" s="5">
        <v>9.1999999999999993</v>
      </c>
      <c r="Z21" s="5">
        <f t="shared" si="15"/>
        <v>32656.779999999995</v>
      </c>
      <c r="AA21" s="67">
        <v>354965</v>
      </c>
      <c r="AB21" s="5">
        <v>4.0999999999999996</v>
      </c>
      <c r="AC21" s="5">
        <f t="shared" si="16"/>
        <v>26475.544999999998</v>
      </c>
      <c r="AD21" s="68">
        <v>645745</v>
      </c>
      <c r="AE21" s="5">
        <v>2.8</v>
      </c>
      <c r="AF21" s="5">
        <f t="shared" si="17"/>
        <v>8141.84</v>
      </c>
      <c r="AG21" s="69">
        <v>290780</v>
      </c>
      <c r="AH21" s="5">
        <v>16.600000000000001</v>
      </c>
      <c r="AI21" s="5">
        <f t="shared" si="18"/>
        <v>58924.19000000001</v>
      </c>
      <c r="AJ21" s="67">
        <v>354965</v>
      </c>
    </row>
    <row r="22" spans="1:36" x14ac:dyDescent="0.25">
      <c r="A22" s="3" t="s">
        <v>72</v>
      </c>
      <c r="B22" s="17">
        <v>1107</v>
      </c>
      <c r="C22" s="17" t="s">
        <v>457</v>
      </c>
      <c r="D22" s="17" t="s">
        <v>458</v>
      </c>
      <c r="E22" s="17">
        <v>1</v>
      </c>
      <c r="F22" s="68">
        <v>35308987</v>
      </c>
      <c r="G22" s="67">
        <v>18297488</v>
      </c>
      <c r="H22" s="69">
        <v>17011499</v>
      </c>
      <c r="I22" s="37"/>
      <c r="J22" s="5">
        <v>27.5</v>
      </c>
      <c r="K22" s="5">
        <f t="shared" si="10"/>
        <v>9709971.4250000007</v>
      </c>
      <c r="L22" s="68">
        <v>35308987</v>
      </c>
      <c r="M22" s="5">
        <v>13.8</v>
      </c>
      <c r="N22" s="5">
        <f t="shared" si="11"/>
        <v>2347586.8620000002</v>
      </c>
      <c r="O22" s="69">
        <v>17011499</v>
      </c>
      <c r="P22" s="5">
        <v>52.2</v>
      </c>
      <c r="Q22" s="5">
        <f t="shared" si="12"/>
        <v>9551288.7359999996</v>
      </c>
      <c r="R22" s="67">
        <v>18297488</v>
      </c>
      <c r="S22" s="5">
        <v>13</v>
      </c>
      <c r="T22" s="5">
        <f t="shared" si="13"/>
        <v>4590168.3099999996</v>
      </c>
      <c r="U22" s="68">
        <v>35308987</v>
      </c>
      <c r="V22" s="5">
        <v>3.6</v>
      </c>
      <c r="W22" s="5">
        <f t="shared" si="14"/>
        <v>612413.96400000004</v>
      </c>
      <c r="X22" s="69">
        <v>17011499</v>
      </c>
      <c r="Y22" s="5">
        <v>30.1</v>
      </c>
      <c r="Z22" s="5">
        <f t="shared" si="15"/>
        <v>5507543.8880000003</v>
      </c>
      <c r="AA22" s="67">
        <v>18297488</v>
      </c>
      <c r="AB22" s="5">
        <v>12.5</v>
      </c>
      <c r="AC22" s="5">
        <f t="shared" si="16"/>
        <v>4413623.375</v>
      </c>
      <c r="AD22" s="68">
        <v>35308987</v>
      </c>
      <c r="AE22" s="5">
        <v>6.9</v>
      </c>
      <c r="AF22" s="5">
        <f t="shared" si="17"/>
        <v>1173793.4310000001</v>
      </c>
      <c r="AG22" s="69">
        <v>17011499</v>
      </c>
      <c r="AH22" s="5">
        <v>22.6</v>
      </c>
      <c r="AI22" s="5">
        <f t="shared" si="18"/>
        <v>4135232.2880000002</v>
      </c>
      <c r="AJ22" s="67">
        <v>18297488</v>
      </c>
    </row>
    <row r="23" spans="1:36" x14ac:dyDescent="0.25">
      <c r="A23" s="3" t="s">
        <v>18</v>
      </c>
      <c r="B23" s="17">
        <v>63</v>
      </c>
      <c r="C23" s="17" t="s">
        <v>459</v>
      </c>
      <c r="D23" s="17" t="s">
        <v>460</v>
      </c>
      <c r="E23" s="17"/>
      <c r="F23" s="68">
        <v>5371443</v>
      </c>
      <c r="G23" s="67">
        <v>3008101</v>
      </c>
      <c r="H23" s="69">
        <v>2363342</v>
      </c>
      <c r="I23" s="37"/>
      <c r="J23" s="5">
        <v>48.8</v>
      </c>
      <c r="K23" s="5">
        <f t="shared" si="10"/>
        <v>2621264.1839999999</v>
      </c>
      <c r="L23" s="68">
        <v>5371443</v>
      </c>
      <c r="M23" s="5"/>
      <c r="N23" s="5">
        <f t="shared" si="11"/>
        <v>0</v>
      </c>
      <c r="O23" s="69">
        <v>2363342</v>
      </c>
      <c r="P23" s="5">
        <v>52</v>
      </c>
      <c r="Q23" s="5">
        <f t="shared" si="12"/>
        <v>1564212.52</v>
      </c>
      <c r="R23" s="67">
        <v>3008101</v>
      </c>
      <c r="S23" s="5">
        <v>27.3</v>
      </c>
      <c r="T23" s="5">
        <f t="shared" si="13"/>
        <v>1466403.939</v>
      </c>
      <c r="U23" s="68">
        <v>5371443</v>
      </c>
      <c r="V23" s="5"/>
      <c r="W23" s="5"/>
      <c r="X23" s="69"/>
      <c r="Y23" s="5">
        <v>29.1</v>
      </c>
      <c r="Z23" s="5">
        <f t="shared" si="15"/>
        <v>875357.39100000006</v>
      </c>
      <c r="AA23" s="67">
        <v>3008101</v>
      </c>
      <c r="AB23" s="5">
        <v>28.6</v>
      </c>
      <c r="AC23" s="5">
        <f t="shared" si="16"/>
        <v>1536232.6980000001</v>
      </c>
      <c r="AD23" s="68">
        <v>5371443</v>
      </c>
      <c r="AE23" s="5"/>
      <c r="AF23" s="5"/>
      <c r="AG23" s="69"/>
      <c r="AH23" s="5">
        <v>30.5</v>
      </c>
      <c r="AI23" s="5">
        <f t="shared" si="18"/>
        <v>917470.80500000005</v>
      </c>
      <c r="AJ23" s="67">
        <v>3008101</v>
      </c>
    </row>
    <row r="24" spans="1:36" x14ac:dyDescent="0.25">
      <c r="A24" s="3" t="s">
        <v>19</v>
      </c>
      <c r="B24" s="17">
        <v>338</v>
      </c>
      <c r="C24" s="17" t="s">
        <v>461</v>
      </c>
      <c r="D24" s="17" t="s">
        <v>462</v>
      </c>
      <c r="E24" s="17">
        <v>1</v>
      </c>
      <c r="F24" s="68">
        <v>7181547</v>
      </c>
      <c r="G24" s="67">
        <v>3704700</v>
      </c>
      <c r="H24" s="69">
        <v>3476847</v>
      </c>
      <c r="I24" s="31"/>
      <c r="J24" s="5">
        <v>38.6</v>
      </c>
      <c r="K24" s="5">
        <f t="shared" si="10"/>
        <v>2772077.142</v>
      </c>
      <c r="L24" s="68">
        <v>7181547</v>
      </c>
      <c r="M24" s="5">
        <v>27.8</v>
      </c>
      <c r="N24" s="5">
        <f t="shared" si="11"/>
        <v>966563.46600000013</v>
      </c>
      <c r="O24" s="69">
        <v>3476847</v>
      </c>
      <c r="P24" s="5">
        <v>56.5</v>
      </c>
      <c r="Q24" s="5">
        <f t="shared" si="12"/>
        <v>2093155.5</v>
      </c>
      <c r="R24" s="67">
        <v>3704700</v>
      </c>
      <c r="S24" s="5">
        <v>9.9</v>
      </c>
      <c r="T24" s="5">
        <f t="shared" si="13"/>
        <v>710973.15299999993</v>
      </c>
      <c r="U24" s="68">
        <v>7181547</v>
      </c>
      <c r="V24" s="5">
        <v>2</v>
      </c>
      <c r="W24" s="5">
        <f t="shared" si="14"/>
        <v>69536.94</v>
      </c>
      <c r="X24" s="69">
        <v>3476847</v>
      </c>
      <c r="Y24" s="5">
        <v>22.9</v>
      </c>
      <c r="Z24" s="5">
        <f t="shared" si="15"/>
        <v>848376.3</v>
      </c>
      <c r="AA24" s="67">
        <v>3704700</v>
      </c>
      <c r="AB24" s="5">
        <v>5</v>
      </c>
      <c r="AC24" s="5">
        <f t="shared" si="16"/>
        <v>359077.35</v>
      </c>
      <c r="AD24" s="68">
        <v>7181547</v>
      </c>
      <c r="AE24" s="5">
        <v>1.4</v>
      </c>
      <c r="AF24" s="5">
        <f t="shared" si="17"/>
        <v>48675.858</v>
      </c>
      <c r="AG24" s="69">
        <v>3476847</v>
      </c>
      <c r="AH24" s="5">
        <v>10.9</v>
      </c>
      <c r="AI24" s="5">
        <f t="shared" si="18"/>
        <v>403812.3</v>
      </c>
      <c r="AJ24" s="67">
        <v>3704700</v>
      </c>
    </row>
    <row r="25" spans="1:36" x14ac:dyDescent="0.25">
      <c r="A25" s="3" t="s">
        <v>20</v>
      </c>
      <c r="B25" s="17">
        <v>553</v>
      </c>
      <c r="C25" s="17" t="s">
        <v>463</v>
      </c>
      <c r="D25" s="17" t="s">
        <v>464</v>
      </c>
      <c r="E25" s="17"/>
      <c r="F25" s="68">
        <v>3637489</v>
      </c>
      <c r="G25" s="67">
        <v>1861324</v>
      </c>
      <c r="H25" s="69">
        <v>1776165</v>
      </c>
      <c r="I25" s="31"/>
      <c r="J25" s="5">
        <v>36.200000000000003</v>
      </c>
      <c r="K25" s="5">
        <f t="shared" si="10"/>
        <v>1316771.0180000002</v>
      </c>
      <c r="L25" s="68">
        <v>3637489</v>
      </c>
      <c r="M25" s="5">
        <v>23.7</v>
      </c>
      <c r="N25" s="5">
        <f t="shared" si="11"/>
        <v>420951.10499999998</v>
      </c>
      <c r="O25" s="69">
        <v>1776165</v>
      </c>
      <c r="P25" s="5">
        <v>65.099999999999994</v>
      </c>
      <c r="Q25" s="5">
        <f t="shared" si="12"/>
        <v>1211721.9239999999</v>
      </c>
      <c r="R25" s="67">
        <v>1861324</v>
      </c>
      <c r="S25" s="5">
        <v>13</v>
      </c>
      <c r="T25" s="5">
        <f t="shared" si="13"/>
        <v>472873.57</v>
      </c>
      <c r="U25" s="68">
        <v>3637489</v>
      </c>
      <c r="V25" s="5">
        <v>4.0999999999999996</v>
      </c>
      <c r="W25" s="5">
        <f t="shared" si="14"/>
        <v>72822.764999999985</v>
      </c>
      <c r="X25" s="69">
        <v>1776165</v>
      </c>
      <c r="Y25" s="5">
        <v>33.700000000000003</v>
      </c>
      <c r="Z25" s="5">
        <f t="shared" si="15"/>
        <v>627266.18800000008</v>
      </c>
      <c r="AA25" s="67">
        <v>1861324</v>
      </c>
      <c r="AB25" s="5">
        <v>20.8</v>
      </c>
      <c r="AC25" s="5">
        <f t="shared" si="16"/>
        <v>756597.71200000006</v>
      </c>
      <c r="AD25" s="68">
        <v>3637489</v>
      </c>
      <c r="AE25" s="5">
        <v>15.8</v>
      </c>
      <c r="AF25" s="5">
        <f t="shared" si="17"/>
        <v>280634.07</v>
      </c>
      <c r="AG25" s="69">
        <v>1776165</v>
      </c>
      <c r="AH25" s="5">
        <v>32.200000000000003</v>
      </c>
      <c r="AI25" s="5">
        <f t="shared" si="18"/>
        <v>599346.3280000001</v>
      </c>
      <c r="AJ25" s="67">
        <v>1861324</v>
      </c>
    </row>
    <row r="26" spans="1:36" x14ac:dyDescent="0.25">
      <c r="A26" s="3" t="s">
        <v>21</v>
      </c>
      <c r="B26" s="17">
        <v>203</v>
      </c>
      <c r="C26" s="17" t="s">
        <v>465</v>
      </c>
      <c r="D26" s="17" t="s">
        <v>466</v>
      </c>
      <c r="E26" s="17">
        <v>19</v>
      </c>
      <c r="F26" s="68">
        <v>1932268</v>
      </c>
      <c r="G26" s="67">
        <v>953273</v>
      </c>
      <c r="H26" s="69">
        <v>978995</v>
      </c>
      <c r="I26" s="31"/>
      <c r="J26" s="5">
        <v>51.7</v>
      </c>
      <c r="K26" s="5">
        <f t="shared" si="10"/>
        <v>998982.5560000001</v>
      </c>
      <c r="L26" s="68">
        <v>1932268</v>
      </c>
      <c r="M26" s="5">
        <v>33.9</v>
      </c>
      <c r="N26" s="5">
        <f t="shared" si="11"/>
        <v>331879.30499999999</v>
      </c>
      <c r="O26" s="69">
        <v>978995</v>
      </c>
      <c r="P26" s="5">
        <v>80.900000000000006</v>
      </c>
      <c r="Q26" s="5">
        <f t="shared" si="12"/>
        <v>771197.85700000008</v>
      </c>
      <c r="R26" s="67">
        <v>953273</v>
      </c>
      <c r="S26" s="5">
        <v>22.7</v>
      </c>
      <c r="T26" s="5">
        <f t="shared" si="13"/>
        <v>438624.83600000001</v>
      </c>
      <c r="U26" s="68">
        <v>1932268</v>
      </c>
      <c r="V26" s="5">
        <v>12.3</v>
      </c>
      <c r="W26" s="5">
        <f t="shared" si="14"/>
        <v>120416.38499999999</v>
      </c>
      <c r="X26" s="69">
        <v>978995</v>
      </c>
      <c r="Y26" s="5">
        <v>39.700000000000003</v>
      </c>
      <c r="Z26" s="5">
        <f t="shared" si="15"/>
        <v>378449.38099999999</v>
      </c>
      <c r="AA26" s="67">
        <v>953273</v>
      </c>
      <c r="AB26" s="5">
        <v>11.5</v>
      </c>
      <c r="AC26" s="5">
        <f t="shared" si="16"/>
        <v>222210.82</v>
      </c>
      <c r="AD26" s="68">
        <v>1932268</v>
      </c>
      <c r="AE26" s="5">
        <v>3.4</v>
      </c>
      <c r="AF26" s="5">
        <f t="shared" si="17"/>
        <v>33285.83</v>
      </c>
      <c r="AG26" s="69">
        <v>978995</v>
      </c>
      <c r="AH26" s="5">
        <v>27.3</v>
      </c>
      <c r="AI26" s="5">
        <f t="shared" si="18"/>
        <v>260243.52900000001</v>
      </c>
      <c r="AJ26" s="67">
        <v>953273</v>
      </c>
    </row>
    <row r="27" spans="1:36" x14ac:dyDescent="0.25">
      <c r="A27" s="3" t="s">
        <v>22</v>
      </c>
      <c r="B27" s="17">
        <v>196</v>
      </c>
      <c r="C27" s="17" t="s">
        <v>467</v>
      </c>
      <c r="D27" s="17" t="s">
        <v>468</v>
      </c>
      <c r="E27" s="17">
        <v>5</v>
      </c>
      <c r="F27" s="68">
        <v>4172640</v>
      </c>
      <c r="G27" s="67">
        <v>2167820</v>
      </c>
      <c r="H27" s="69">
        <v>2004820</v>
      </c>
      <c r="I27" s="36"/>
      <c r="J27" s="5">
        <v>53.8</v>
      </c>
      <c r="K27" s="5">
        <f t="shared" si="10"/>
        <v>2244880.3199999998</v>
      </c>
      <c r="L27" s="68">
        <v>4172640</v>
      </c>
      <c r="M27" s="5">
        <v>39.799999999999997</v>
      </c>
      <c r="N27" s="5">
        <f>SUM((M27*O27)/100)</f>
        <v>797918.36</v>
      </c>
      <c r="O27" s="69">
        <v>2004820</v>
      </c>
      <c r="P27" s="5">
        <v>65.8</v>
      </c>
      <c r="Q27" s="5">
        <f>SUM((P27*R27)/100)</f>
        <v>1426425.56</v>
      </c>
      <c r="R27" s="67">
        <v>2167820</v>
      </c>
      <c r="S27" s="5">
        <v>14.3</v>
      </c>
      <c r="T27" s="5">
        <f>SUM((S27*U27)/100)</f>
        <v>596687.52</v>
      </c>
      <c r="U27" s="68">
        <v>4172640</v>
      </c>
      <c r="V27" s="5">
        <v>4.0999999999999996</v>
      </c>
      <c r="W27" s="5">
        <f>SUM((V27*X27)/100)</f>
        <v>82197.62</v>
      </c>
      <c r="X27" s="69">
        <v>2004820</v>
      </c>
      <c r="Y27" s="5">
        <v>25</v>
      </c>
      <c r="Z27" s="5">
        <f>SUM((Y27*AA27)/100)</f>
        <v>541955</v>
      </c>
      <c r="AA27" s="67">
        <v>2167820</v>
      </c>
      <c r="AB27" s="5">
        <v>11</v>
      </c>
      <c r="AC27" s="5">
        <f>SUM((AB27*AD27)/100)</f>
        <v>458990.4</v>
      </c>
      <c r="AD27" s="68">
        <v>4172640</v>
      </c>
      <c r="AE27" s="5">
        <v>6.5</v>
      </c>
      <c r="AF27" s="5">
        <f>SUM((AE27*AG27)/100)</f>
        <v>130313.3</v>
      </c>
      <c r="AG27" s="69">
        <v>2004820</v>
      </c>
      <c r="AH27" s="5">
        <v>16.600000000000001</v>
      </c>
      <c r="AI27" s="5">
        <f>SUM((AH27*AJ27)/100)</f>
        <v>359858.12</v>
      </c>
      <c r="AJ27" s="67">
        <v>2167820</v>
      </c>
    </row>
    <row r="28" spans="1:36" s="106" customFormat="1" x14ac:dyDescent="0.25">
      <c r="A28" s="102"/>
      <c r="B28" s="103"/>
      <c r="C28" s="103"/>
      <c r="D28" s="103"/>
      <c r="E28" s="103"/>
      <c r="F28" s="96"/>
      <c r="G28" s="96"/>
      <c r="H28" s="96"/>
      <c r="I28" s="104" t="s">
        <v>0</v>
      </c>
      <c r="J28" s="105">
        <f t="shared" ref="J28:AJ28" si="19">SUM(J15:J27)</f>
        <v>476.6</v>
      </c>
      <c r="K28" s="105">
        <f t="shared" si="19"/>
        <v>29007692.690000001</v>
      </c>
      <c r="L28" s="105">
        <f t="shared" si="19"/>
        <v>88609478</v>
      </c>
      <c r="M28" s="105">
        <f t="shared" si="19"/>
        <v>297.8</v>
      </c>
      <c r="N28" s="105">
        <f t="shared" si="19"/>
        <v>7443019.6189999999</v>
      </c>
      <c r="O28" s="105">
        <f t="shared" si="19"/>
        <v>42874829</v>
      </c>
      <c r="P28" s="105">
        <f t="shared" si="19"/>
        <v>752.3</v>
      </c>
      <c r="Q28" s="105">
        <f t="shared" si="19"/>
        <v>24839030.156999994</v>
      </c>
      <c r="R28" s="105">
        <f t="shared" si="19"/>
        <v>45734649</v>
      </c>
      <c r="S28" s="105">
        <f t="shared" si="19"/>
        <v>157.20000000000002</v>
      </c>
      <c r="T28" s="105">
        <f t="shared" si="19"/>
        <v>10967020.085999999</v>
      </c>
      <c r="U28" s="105">
        <f t="shared" si="19"/>
        <v>88609478</v>
      </c>
      <c r="V28" s="105">
        <f t="shared" si="19"/>
        <v>55.500000000000007</v>
      </c>
      <c r="W28" s="105">
        <f t="shared" si="19"/>
        <v>1384023.628</v>
      </c>
      <c r="X28" s="105">
        <f t="shared" si="19"/>
        <v>40511487</v>
      </c>
      <c r="Y28" s="105">
        <f t="shared" si="19"/>
        <v>326.59999999999997</v>
      </c>
      <c r="Z28" s="91">
        <f t="shared" si="19"/>
        <v>12024192.084000001</v>
      </c>
      <c r="AA28" s="91">
        <f t="shared" si="19"/>
        <v>45734649</v>
      </c>
      <c r="AB28" s="91">
        <f t="shared" si="19"/>
        <v>174.5</v>
      </c>
      <c r="AC28" s="91">
        <f t="shared" si="19"/>
        <v>11293290.885</v>
      </c>
      <c r="AD28" s="91">
        <f t="shared" si="19"/>
        <v>88609478</v>
      </c>
      <c r="AE28" s="105">
        <f t="shared" si="19"/>
        <v>89</v>
      </c>
      <c r="AF28" s="105">
        <f t="shared" si="19"/>
        <v>2661961.841</v>
      </c>
      <c r="AG28" s="105">
        <f t="shared" si="19"/>
        <v>40511487</v>
      </c>
      <c r="AH28" s="105">
        <f t="shared" si="19"/>
        <v>303.20000000000005</v>
      </c>
      <c r="AI28" s="105">
        <f t="shared" si="19"/>
        <v>9896098.8299999982</v>
      </c>
      <c r="AJ28" s="105">
        <f t="shared" si="19"/>
        <v>45734649</v>
      </c>
    </row>
    <row r="29" spans="1:36" s="6" customFormat="1" x14ac:dyDescent="0.25">
      <c r="A29" s="3"/>
      <c r="B29" s="17"/>
      <c r="C29" s="17"/>
      <c r="D29" s="17"/>
      <c r="E29" s="17"/>
      <c r="F29" s="49"/>
      <c r="G29" s="49"/>
      <c r="H29" s="49"/>
      <c r="I29" s="28" t="s">
        <v>536</v>
      </c>
      <c r="J29" s="11">
        <f>AVERAGE(J15:J27)</f>
        <v>36.661538461538463</v>
      </c>
      <c r="K29" s="5"/>
      <c r="L29" s="5"/>
      <c r="M29" s="11">
        <f>AVERAGE(M15:M27)</f>
        <v>24.816666666666666</v>
      </c>
      <c r="N29" s="5"/>
      <c r="O29" s="5"/>
      <c r="P29" s="11">
        <f>AVERAGE(P15:P27)</f>
        <v>57.869230769230768</v>
      </c>
      <c r="Q29" s="5"/>
      <c r="R29" s="5"/>
      <c r="S29" s="11">
        <f>AVERAGE(S15:S27)</f>
        <v>12.092307692307694</v>
      </c>
      <c r="T29" s="5"/>
      <c r="U29" s="5"/>
      <c r="V29" s="11">
        <f>AVERAGE(V15:V27)</f>
        <v>4.6250000000000009</v>
      </c>
      <c r="W29" s="5"/>
      <c r="X29" s="5"/>
      <c r="Y29" s="11">
        <f>AVERAGE(Y15:Y27)</f>
        <v>25.123076923076919</v>
      </c>
      <c r="Z29" s="7"/>
      <c r="AA29" s="7"/>
      <c r="AB29" s="18">
        <f>AVERAGE(AB15:AB27)</f>
        <v>13.423076923076923</v>
      </c>
      <c r="AC29" s="7"/>
      <c r="AD29" s="7"/>
      <c r="AE29" s="11">
        <f>AVERAGE(AE15:AE27)</f>
        <v>7.416666666666667</v>
      </c>
      <c r="AF29" s="5"/>
      <c r="AG29" s="5"/>
      <c r="AH29" s="11">
        <f>AVERAGE(AH15:AH27)</f>
        <v>23.323076923076925</v>
      </c>
      <c r="AI29" s="5"/>
      <c r="AJ29" s="5"/>
    </row>
    <row r="30" spans="1:36" s="6" customFormat="1" x14ac:dyDescent="0.25">
      <c r="A30" s="3"/>
      <c r="B30" s="17"/>
      <c r="C30" s="17"/>
      <c r="D30" s="17"/>
      <c r="E30" s="17"/>
      <c r="F30" s="49"/>
      <c r="G30" s="49"/>
      <c r="H30" s="49"/>
      <c r="I30" s="28" t="s">
        <v>537</v>
      </c>
      <c r="J30" s="65">
        <f>SUM((K28/L28)*100)</f>
        <v>32.736557470748224</v>
      </c>
      <c r="K30" s="5"/>
      <c r="L30" s="5"/>
      <c r="M30" s="65">
        <f>SUM((N28/O28)*100)</f>
        <v>17.359881759528417</v>
      </c>
      <c r="N30" s="5"/>
      <c r="O30" s="5"/>
      <c r="P30" s="65">
        <f>SUM((Q28/R28)*100)</f>
        <v>54.311185720480758</v>
      </c>
      <c r="Q30" s="5"/>
      <c r="R30" s="5"/>
      <c r="S30" s="65">
        <f>SUM((T28/U28)*100)</f>
        <v>12.376802497358126</v>
      </c>
      <c r="T30" s="5"/>
      <c r="U30" s="5"/>
      <c r="V30" s="65">
        <f>SUM((W28/X28)*100)</f>
        <v>3.41637330666238</v>
      </c>
      <c r="W30" s="5"/>
      <c r="X30" s="5"/>
      <c r="Y30" s="65">
        <f>SUM((Z28/AA28)*100)</f>
        <v>26.291208846929166</v>
      </c>
      <c r="Z30" s="7"/>
      <c r="AA30" s="7"/>
      <c r="AB30" s="66">
        <f>SUM((AC28/AD28)*100)</f>
        <v>12.745014573948849</v>
      </c>
      <c r="AC30" s="7"/>
      <c r="AD30" s="7"/>
      <c r="AE30" s="65">
        <f>SUM((AF28/AG28)*100)</f>
        <v>6.570881589708125</v>
      </c>
      <c r="AF30" s="5"/>
      <c r="AG30" s="5"/>
      <c r="AH30" s="65">
        <f>SUM((AI28/AJ28)*100)</f>
        <v>21.638077576587499</v>
      </c>
      <c r="AI30" s="5"/>
      <c r="AJ30" s="5"/>
    </row>
    <row r="31" spans="1:36" x14ac:dyDescent="0.25">
      <c r="A31" s="4" t="s">
        <v>23</v>
      </c>
      <c r="B31" s="19"/>
      <c r="C31" s="19"/>
      <c r="D31" s="19"/>
      <c r="E31" s="19"/>
      <c r="F31" s="40"/>
      <c r="G31" s="40"/>
      <c r="H31" s="40"/>
      <c r="I31" s="5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6"/>
      <c r="AA31" s="16"/>
      <c r="AB31" s="16"/>
      <c r="AC31" s="16"/>
      <c r="AD31" s="16"/>
      <c r="AE31" s="15"/>
      <c r="AF31" s="15"/>
      <c r="AG31" s="15"/>
      <c r="AH31" s="15"/>
      <c r="AI31" s="15"/>
      <c r="AJ31" s="15"/>
    </row>
    <row r="32" spans="1:36" x14ac:dyDescent="0.25">
      <c r="A32" s="3" t="s">
        <v>24</v>
      </c>
      <c r="B32" s="17">
        <v>219</v>
      </c>
      <c r="C32" s="17" t="s">
        <v>469</v>
      </c>
      <c r="D32" s="17" t="s">
        <v>470</v>
      </c>
      <c r="E32" s="17">
        <v>1</v>
      </c>
      <c r="F32" s="68">
        <v>540643</v>
      </c>
      <c r="G32" s="67">
        <v>266415</v>
      </c>
      <c r="H32" s="69">
        <v>274228</v>
      </c>
      <c r="I32" s="36"/>
      <c r="J32" s="5">
        <v>72.5</v>
      </c>
      <c r="K32" s="5">
        <f>SUM((J32*L32)/100)</f>
        <v>391966.17499999999</v>
      </c>
      <c r="L32" s="68">
        <v>540643</v>
      </c>
      <c r="M32" s="5">
        <v>69.900000000000006</v>
      </c>
      <c r="N32" s="5">
        <f>SUM((M32*O32)/100)</f>
        <v>191685.37200000003</v>
      </c>
      <c r="O32" s="69">
        <v>274228</v>
      </c>
      <c r="P32" s="5">
        <v>85.2</v>
      </c>
      <c r="Q32" s="5">
        <f>SUM((P32*R32)/100)</f>
        <v>226985.58</v>
      </c>
      <c r="R32" s="67">
        <v>266415</v>
      </c>
      <c r="S32" s="5">
        <v>32.200000000000003</v>
      </c>
      <c r="T32" s="5">
        <f>SUM((S32*U32)/100)</f>
        <v>174087.046</v>
      </c>
      <c r="U32" s="68">
        <v>540643</v>
      </c>
      <c r="V32" s="5">
        <v>25.6</v>
      </c>
      <c r="W32" s="5">
        <f>SUM((V32*X32)/100)</f>
        <v>70202.368000000002</v>
      </c>
      <c r="X32" s="69">
        <v>274228</v>
      </c>
      <c r="Y32" s="5">
        <v>65.099999999999994</v>
      </c>
      <c r="Z32" s="5">
        <f>SUM((Y32*AA32)/100)</f>
        <v>173436.16500000001</v>
      </c>
      <c r="AA32" s="67">
        <v>266415</v>
      </c>
      <c r="AB32" s="5">
        <v>7.8</v>
      </c>
      <c r="AC32" s="5">
        <f>SUM((AB32*AD32)/100)</f>
        <v>42170.153999999995</v>
      </c>
      <c r="AD32" s="68">
        <v>540643</v>
      </c>
      <c r="AE32" s="5">
        <v>2.9</v>
      </c>
      <c r="AF32" s="5">
        <f>SUM((AE32*AG32)/100)</f>
        <v>7952.6119999999992</v>
      </c>
      <c r="AG32" s="69">
        <v>274228</v>
      </c>
      <c r="AH32" s="5">
        <v>31.4</v>
      </c>
      <c r="AI32" s="5">
        <f>SUM((AH32*AJ32)/100)</f>
        <v>83654.31</v>
      </c>
      <c r="AJ32" s="67">
        <v>266415</v>
      </c>
    </row>
    <row r="33" spans="1:36" x14ac:dyDescent="0.25">
      <c r="A33" s="3" t="s">
        <v>25</v>
      </c>
      <c r="B33" s="17">
        <v>98</v>
      </c>
      <c r="C33" s="17" t="s">
        <v>471</v>
      </c>
      <c r="D33" s="17" t="s">
        <v>472</v>
      </c>
      <c r="E33" s="17">
        <v>1</v>
      </c>
      <c r="F33" s="68">
        <v>523564</v>
      </c>
      <c r="G33" s="67">
        <v>255264</v>
      </c>
      <c r="H33" s="69">
        <v>268300</v>
      </c>
      <c r="I33" s="31"/>
      <c r="J33" s="5">
        <v>43.5</v>
      </c>
      <c r="K33" s="5">
        <f t="shared" ref="K33:K43" si="20">SUM((J33*L33)/100)</f>
        <v>227750.34</v>
      </c>
      <c r="L33" s="68">
        <v>523564</v>
      </c>
      <c r="M33" s="5">
        <v>32</v>
      </c>
      <c r="N33" s="5">
        <f t="shared" ref="N33:N43" si="21">SUM((M33*O33)/100)</f>
        <v>85856</v>
      </c>
      <c r="O33" s="69">
        <v>268300</v>
      </c>
      <c r="P33" s="5">
        <v>73.599999999999994</v>
      </c>
      <c r="Q33" s="5">
        <f t="shared" ref="Q33:Q44" si="22">SUM((P33*R33)/100)</f>
        <v>187874.30399999997</v>
      </c>
      <c r="R33" s="67">
        <v>255264</v>
      </c>
      <c r="S33" s="5">
        <v>17.100000000000001</v>
      </c>
      <c r="T33" s="5">
        <f t="shared" ref="T33:T43" si="23">SUM((S33*U33)/100)</f>
        <v>89529.444000000003</v>
      </c>
      <c r="U33" s="68">
        <v>523564</v>
      </c>
      <c r="V33" s="5">
        <v>1.3</v>
      </c>
      <c r="W33" s="5">
        <f t="shared" ref="W33:W43" si="24">SUM((V33*X33)/100)</f>
        <v>3487.9</v>
      </c>
      <c r="X33" s="69">
        <v>268300</v>
      </c>
      <c r="Y33" s="5">
        <v>56</v>
      </c>
      <c r="Z33" s="5">
        <f t="shared" ref="Z33:Z43" si="25">SUM((Y33*AA33)/100)</f>
        <v>142947.84</v>
      </c>
      <c r="AA33" s="67">
        <v>255264</v>
      </c>
      <c r="AB33" s="5">
        <v>2.8</v>
      </c>
      <c r="AC33" s="5">
        <f t="shared" ref="AC33:AC43" si="26">SUM((AB33*AD33)/100)</f>
        <v>14659.791999999999</v>
      </c>
      <c r="AD33" s="68">
        <v>523564</v>
      </c>
      <c r="AE33" s="5">
        <v>1.3</v>
      </c>
      <c r="AF33" s="5">
        <f t="shared" ref="AF33:AF43" si="27">SUM((AE33*AG33)/100)</f>
        <v>3487.9</v>
      </c>
      <c r="AG33" s="69">
        <v>268300</v>
      </c>
      <c r="AH33" s="5">
        <v>6.7</v>
      </c>
      <c r="AI33" s="5">
        <f t="shared" ref="AI33:AI43" si="28">SUM((AH33*AJ33)/100)</f>
        <v>17102.688000000002</v>
      </c>
      <c r="AJ33" s="67">
        <v>255264</v>
      </c>
    </row>
    <row r="34" spans="1:36" x14ac:dyDescent="0.25">
      <c r="A34" s="3" t="s">
        <v>26</v>
      </c>
      <c r="B34" s="17">
        <v>188</v>
      </c>
      <c r="C34" s="17" t="s">
        <v>473</v>
      </c>
      <c r="D34" s="17" t="s">
        <v>474</v>
      </c>
      <c r="E34" s="17"/>
      <c r="F34" s="68">
        <v>578771</v>
      </c>
      <c r="G34" s="67">
        <v>290214</v>
      </c>
      <c r="H34" s="69">
        <v>288557</v>
      </c>
      <c r="I34" s="31"/>
      <c r="J34" s="5">
        <v>77.5</v>
      </c>
      <c r="K34" s="5">
        <f t="shared" si="20"/>
        <v>448547.52500000002</v>
      </c>
      <c r="L34" s="68">
        <v>578771</v>
      </c>
      <c r="M34" s="5">
        <v>77.2</v>
      </c>
      <c r="N34" s="5">
        <f t="shared" si="21"/>
        <v>222766.00400000002</v>
      </c>
      <c r="O34" s="69">
        <v>288557</v>
      </c>
      <c r="P34" s="5">
        <v>79.2</v>
      </c>
      <c r="Q34" s="5">
        <f t="shared" si="22"/>
        <v>229849.48800000001</v>
      </c>
      <c r="R34" s="67">
        <v>290214</v>
      </c>
      <c r="S34" s="5">
        <v>29.4</v>
      </c>
      <c r="T34" s="5">
        <f t="shared" si="23"/>
        <v>170158.674</v>
      </c>
      <c r="U34" s="68">
        <v>578771</v>
      </c>
      <c r="V34" s="5">
        <v>30.1</v>
      </c>
      <c r="W34" s="5">
        <f t="shared" si="24"/>
        <v>86855.657000000007</v>
      </c>
      <c r="X34" s="69">
        <v>288557</v>
      </c>
      <c r="Y34" s="5">
        <v>25</v>
      </c>
      <c r="Z34" s="5">
        <f t="shared" si="25"/>
        <v>72553.5</v>
      </c>
      <c r="AA34" s="67">
        <v>290214</v>
      </c>
      <c r="AB34" s="5">
        <v>5.5</v>
      </c>
      <c r="AC34" s="5">
        <f t="shared" si="26"/>
        <v>31832.404999999999</v>
      </c>
      <c r="AD34" s="68">
        <v>578771</v>
      </c>
      <c r="AE34" s="5">
        <v>5.7</v>
      </c>
      <c r="AF34" s="5">
        <f t="shared" si="27"/>
        <v>16447.749</v>
      </c>
      <c r="AG34" s="69">
        <v>288557</v>
      </c>
      <c r="AH34" s="5">
        <v>4.2</v>
      </c>
      <c r="AI34" s="5">
        <f t="shared" si="28"/>
        <v>12188.988000000001</v>
      </c>
      <c r="AJ34" s="67">
        <v>290214</v>
      </c>
    </row>
    <row r="35" spans="1:36" x14ac:dyDescent="0.25">
      <c r="A35" s="3" t="s">
        <v>27</v>
      </c>
      <c r="B35" s="17">
        <v>205</v>
      </c>
      <c r="C35" s="17" t="s">
        <v>475</v>
      </c>
      <c r="D35" s="17" t="s">
        <v>476</v>
      </c>
      <c r="E35" s="17"/>
      <c r="F35" s="68">
        <v>1004657</v>
      </c>
      <c r="G35" s="67">
        <v>515599</v>
      </c>
      <c r="H35" s="69">
        <v>489058</v>
      </c>
      <c r="I35" s="31"/>
      <c r="J35" s="5">
        <v>84.2</v>
      </c>
      <c r="K35" s="5">
        <f t="shared" si="20"/>
        <v>845921.19400000002</v>
      </c>
      <c r="L35" s="68">
        <v>1004657</v>
      </c>
      <c r="M35" s="5">
        <v>80</v>
      </c>
      <c r="N35" s="5">
        <f t="shared" si="21"/>
        <v>391246.4</v>
      </c>
      <c r="O35" s="69">
        <v>489058</v>
      </c>
      <c r="P35" s="5">
        <v>92.5</v>
      </c>
      <c r="Q35" s="5">
        <f t="shared" si="22"/>
        <v>476929.07500000001</v>
      </c>
      <c r="R35" s="67">
        <v>515599</v>
      </c>
      <c r="S35" s="5">
        <v>43.5</v>
      </c>
      <c r="T35" s="5">
        <f t="shared" si="23"/>
        <v>437025.79499999998</v>
      </c>
      <c r="U35" s="68">
        <v>1004657</v>
      </c>
      <c r="V35" s="5">
        <v>43.7</v>
      </c>
      <c r="W35" s="5">
        <f t="shared" si="24"/>
        <v>213718.34600000002</v>
      </c>
      <c r="X35" s="69">
        <v>489058</v>
      </c>
      <c r="Y35" s="5">
        <v>43.1</v>
      </c>
      <c r="Z35" s="5">
        <f t="shared" si="25"/>
        <v>222223.16900000002</v>
      </c>
      <c r="AA35" s="67">
        <v>515599</v>
      </c>
      <c r="AB35" s="5">
        <v>19</v>
      </c>
      <c r="AC35" s="5">
        <f t="shared" si="26"/>
        <v>190884.83</v>
      </c>
      <c r="AD35" s="68">
        <v>1004657</v>
      </c>
      <c r="AE35" s="5">
        <v>14.6</v>
      </c>
      <c r="AF35" s="5">
        <f t="shared" si="27"/>
        <v>71402.467999999993</v>
      </c>
      <c r="AG35" s="69">
        <v>489058</v>
      </c>
      <c r="AH35" s="5">
        <v>27.9</v>
      </c>
      <c r="AI35" s="5">
        <f t="shared" si="28"/>
        <v>143852.12099999998</v>
      </c>
      <c r="AJ35" s="67">
        <v>515599</v>
      </c>
    </row>
    <row r="36" spans="1:36" x14ac:dyDescent="0.25">
      <c r="A36" s="3" t="s">
        <v>28</v>
      </c>
      <c r="B36" s="17">
        <v>331</v>
      </c>
      <c r="C36" s="17" t="s">
        <v>477</v>
      </c>
      <c r="D36" s="17" t="s">
        <v>478</v>
      </c>
      <c r="E36" s="17"/>
      <c r="F36" s="68">
        <v>1424356</v>
      </c>
      <c r="G36" s="67">
        <v>734312</v>
      </c>
      <c r="H36" s="69">
        <v>690044</v>
      </c>
      <c r="I36" s="31"/>
      <c r="J36" s="5">
        <v>82.7</v>
      </c>
      <c r="K36" s="5">
        <f t="shared" si="20"/>
        <v>1177942.412</v>
      </c>
      <c r="L36" s="68">
        <v>1424356</v>
      </c>
      <c r="M36" s="5">
        <v>82.3</v>
      </c>
      <c r="N36" s="5">
        <f t="shared" si="21"/>
        <v>567906.21199999994</v>
      </c>
      <c r="O36" s="69">
        <v>690044</v>
      </c>
      <c r="P36" s="5">
        <v>84.9</v>
      </c>
      <c r="Q36" s="5">
        <f t="shared" si="22"/>
        <v>623430.88800000004</v>
      </c>
      <c r="R36" s="67">
        <v>734312</v>
      </c>
      <c r="S36" s="5">
        <v>22.4</v>
      </c>
      <c r="T36" s="5">
        <f t="shared" si="23"/>
        <v>319055.74400000001</v>
      </c>
      <c r="U36" s="68">
        <v>1424356</v>
      </c>
      <c r="V36" s="5">
        <v>22.7</v>
      </c>
      <c r="W36" s="5">
        <f t="shared" si="24"/>
        <v>156639.98799999998</v>
      </c>
      <c r="X36" s="69">
        <v>690044</v>
      </c>
      <c r="Y36" s="5">
        <v>20.7</v>
      </c>
      <c r="Z36" s="5">
        <f t="shared" si="25"/>
        <v>152002.584</v>
      </c>
      <c r="AA36" s="67">
        <v>734312</v>
      </c>
      <c r="AB36" s="5">
        <v>8.1999999999999993</v>
      </c>
      <c r="AC36" s="5">
        <f t="shared" si="26"/>
        <v>116797.192</v>
      </c>
      <c r="AD36" s="68">
        <v>1424356</v>
      </c>
      <c r="AE36" s="5">
        <v>7.2</v>
      </c>
      <c r="AF36" s="5">
        <f t="shared" si="27"/>
        <v>49683.167999999998</v>
      </c>
      <c r="AG36" s="69">
        <v>690044</v>
      </c>
      <c r="AH36" s="5">
        <v>13.2</v>
      </c>
      <c r="AI36" s="5">
        <f t="shared" si="28"/>
        <v>96929.184000000008</v>
      </c>
      <c r="AJ36" s="67">
        <v>734312</v>
      </c>
    </row>
    <row r="37" spans="1:36" s="6" customFormat="1" x14ac:dyDescent="0.25">
      <c r="A37" s="3" t="s">
        <v>544</v>
      </c>
      <c r="B37" s="17">
        <v>60</v>
      </c>
      <c r="C37" s="17" t="s">
        <v>562</v>
      </c>
      <c r="D37" s="17" t="s">
        <v>563</v>
      </c>
      <c r="E37" s="17"/>
      <c r="F37" s="68">
        <v>1347571</v>
      </c>
      <c r="G37" s="67">
        <v>678588</v>
      </c>
      <c r="H37" s="69">
        <v>668983</v>
      </c>
      <c r="I37" s="31"/>
      <c r="J37" s="5"/>
      <c r="K37" s="5"/>
      <c r="L37" s="68"/>
      <c r="M37" s="5"/>
      <c r="N37" s="5"/>
      <c r="O37" s="69"/>
      <c r="P37" s="5"/>
      <c r="Q37" s="5"/>
      <c r="R37" s="67"/>
      <c r="S37" s="5">
        <v>27.1</v>
      </c>
      <c r="T37" s="5">
        <f t="shared" si="23"/>
        <v>365191.74100000004</v>
      </c>
      <c r="U37" s="68">
        <v>1347571</v>
      </c>
      <c r="V37" s="5">
        <v>24.4</v>
      </c>
      <c r="W37" s="5">
        <f t="shared" si="24"/>
        <v>163231.85199999998</v>
      </c>
      <c r="X37" s="69">
        <v>668983</v>
      </c>
      <c r="Y37" s="5">
        <v>35.700000000000003</v>
      </c>
      <c r="Z37" s="5">
        <f t="shared" si="25"/>
        <v>242255.91600000003</v>
      </c>
      <c r="AA37" s="67">
        <v>678588</v>
      </c>
      <c r="AB37" s="5">
        <v>15.3</v>
      </c>
      <c r="AC37" s="5">
        <f t="shared" si="26"/>
        <v>206178.36300000001</v>
      </c>
      <c r="AD37" s="68">
        <v>1347571</v>
      </c>
      <c r="AE37" s="5">
        <v>8.9</v>
      </c>
      <c r="AF37" s="5">
        <f t="shared" si="27"/>
        <v>59539.487000000001</v>
      </c>
      <c r="AG37" s="69">
        <v>668983</v>
      </c>
      <c r="AH37" s="5">
        <v>35.700000000000003</v>
      </c>
      <c r="AI37" s="5">
        <f t="shared" si="28"/>
        <v>242255.91600000003</v>
      </c>
      <c r="AJ37" s="67">
        <v>678588</v>
      </c>
    </row>
    <row r="38" spans="1:36" x14ac:dyDescent="0.25">
      <c r="A38" s="3" t="s">
        <v>29</v>
      </c>
      <c r="B38" s="17">
        <v>161</v>
      </c>
      <c r="C38" s="17" t="s">
        <v>479</v>
      </c>
      <c r="D38" s="17" t="s">
        <v>480</v>
      </c>
      <c r="E38" s="17"/>
      <c r="F38" s="68">
        <v>1013631</v>
      </c>
      <c r="G38" s="67">
        <v>511028</v>
      </c>
      <c r="H38" s="69">
        <v>502603</v>
      </c>
      <c r="I38" s="31"/>
      <c r="J38" s="5">
        <v>41.8</v>
      </c>
      <c r="K38" s="5">
        <f t="shared" si="20"/>
        <v>423697.75799999997</v>
      </c>
      <c r="L38" s="68">
        <v>1013631</v>
      </c>
      <c r="M38" s="5">
        <v>45.3</v>
      </c>
      <c r="N38" s="5">
        <f t="shared" si="21"/>
        <v>227679.15899999999</v>
      </c>
      <c r="O38" s="69">
        <v>502603</v>
      </c>
      <c r="P38" s="5">
        <v>33.6</v>
      </c>
      <c r="Q38" s="5">
        <f t="shared" si="22"/>
        <v>171705.408</v>
      </c>
      <c r="R38" s="67">
        <v>511028</v>
      </c>
      <c r="S38" s="5">
        <v>20</v>
      </c>
      <c r="T38" s="5">
        <f t="shared" si="23"/>
        <v>202726.2</v>
      </c>
      <c r="U38" s="68">
        <v>1013631</v>
      </c>
      <c r="V38" s="5">
        <v>24.4</v>
      </c>
      <c r="W38" s="5">
        <f t="shared" si="24"/>
        <v>122635.132</v>
      </c>
      <c r="X38" s="69">
        <v>502603</v>
      </c>
      <c r="Y38" s="5">
        <v>10.3</v>
      </c>
      <c r="Z38" s="5">
        <f t="shared" si="25"/>
        <v>52635.884000000005</v>
      </c>
      <c r="AA38" s="67">
        <v>511028</v>
      </c>
      <c r="AB38" s="5">
        <v>1.9</v>
      </c>
      <c r="AC38" s="5">
        <f t="shared" si="26"/>
        <v>19258.988999999998</v>
      </c>
      <c r="AD38" s="68">
        <v>1013631</v>
      </c>
      <c r="AE38" s="5">
        <v>2.7</v>
      </c>
      <c r="AF38" s="5">
        <f t="shared" si="27"/>
        <v>13570.281000000001</v>
      </c>
      <c r="AG38" s="69">
        <v>502603</v>
      </c>
      <c r="AH38" s="5">
        <v>0</v>
      </c>
      <c r="AI38" s="5">
        <f t="shared" si="28"/>
        <v>0</v>
      </c>
      <c r="AJ38" s="67">
        <v>511028</v>
      </c>
    </row>
    <row r="39" spans="1:36" x14ac:dyDescent="0.25">
      <c r="A39" s="3" t="s">
        <v>30</v>
      </c>
      <c r="B39" s="17">
        <v>22</v>
      </c>
      <c r="C39" s="17" t="s">
        <v>481</v>
      </c>
      <c r="D39" s="17" t="s">
        <v>482</v>
      </c>
      <c r="E39" s="17"/>
      <c r="F39" s="68">
        <v>351388</v>
      </c>
      <c r="G39" s="67">
        <v>177820</v>
      </c>
      <c r="H39" s="69">
        <v>173568</v>
      </c>
      <c r="I39" s="31"/>
      <c r="J39" s="5">
        <v>69.2</v>
      </c>
      <c r="K39" s="5">
        <f t="shared" si="20"/>
        <v>243160.49600000001</v>
      </c>
      <c r="L39" s="68">
        <v>351388</v>
      </c>
      <c r="M39" s="5">
        <v>66.7</v>
      </c>
      <c r="N39" s="5">
        <f t="shared" si="21"/>
        <v>115769.856</v>
      </c>
      <c r="O39" s="69">
        <v>173568</v>
      </c>
      <c r="P39" s="5"/>
      <c r="Q39" s="5">
        <f t="shared" si="22"/>
        <v>0</v>
      </c>
      <c r="R39" s="67">
        <v>177820</v>
      </c>
      <c r="S39" s="5">
        <v>27.5</v>
      </c>
      <c r="T39" s="5">
        <f t="shared" si="23"/>
        <v>96631.7</v>
      </c>
      <c r="U39" s="68">
        <v>351388</v>
      </c>
      <c r="V39" s="5">
        <v>30.1</v>
      </c>
      <c r="W39" s="5">
        <f t="shared" si="24"/>
        <v>52243.968000000001</v>
      </c>
      <c r="X39" s="69">
        <v>173568</v>
      </c>
      <c r="Y39" s="5"/>
      <c r="Z39" s="5"/>
      <c r="AA39" s="67"/>
      <c r="AB39" s="5">
        <v>19.2</v>
      </c>
      <c r="AC39" s="5">
        <f t="shared" si="26"/>
        <v>67466.495999999999</v>
      </c>
      <c r="AD39" s="68">
        <v>351388</v>
      </c>
      <c r="AE39" s="5">
        <v>18.3</v>
      </c>
      <c r="AF39" s="5">
        <f t="shared" si="27"/>
        <v>31762.944</v>
      </c>
      <c r="AG39" s="69">
        <v>173568</v>
      </c>
      <c r="AH39" s="5"/>
      <c r="AI39" s="5"/>
      <c r="AJ39" s="67"/>
    </row>
    <row r="40" spans="1:36" x14ac:dyDescent="0.25">
      <c r="A40" s="3" t="s">
        <v>33</v>
      </c>
      <c r="B40" s="17">
        <v>46</v>
      </c>
      <c r="C40" s="17" t="s">
        <v>483</v>
      </c>
      <c r="D40" s="17" t="s">
        <v>484</v>
      </c>
      <c r="E40" s="17"/>
      <c r="F40" s="68">
        <v>673007</v>
      </c>
      <c r="G40" s="67">
        <v>343945</v>
      </c>
      <c r="H40" s="69">
        <v>329062</v>
      </c>
      <c r="I40" s="37"/>
      <c r="J40" s="5">
        <v>56.3</v>
      </c>
      <c r="K40" s="5">
        <f t="shared" si="20"/>
        <v>378902.94099999999</v>
      </c>
      <c r="L40" s="68">
        <v>673007</v>
      </c>
      <c r="M40" s="5">
        <v>49.4</v>
      </c>
      <c r="N40" s="5">
        <f t="shared" si="21"/>
        <v>162556.628</v>
      </c>
      <c r="O40" s="69">
        <v>329062</v>
      </c>
      <c r="P40" s="5">
        <v>79.7</v>
      </c>
      <c r="Q40" s="5">
        <f t="shared" si="22"/>
        <v>274124.16499999998</v>
      </c>
      <c r="R40" s="67">
        <v>343945</v>
      </c>
      <c r="S40" s="5">
        <v>30.2</v>
      </c>
      <c r="T40" s="5">
        <f t="shared" si="23"/>
        <v>203248.11399999997</v>
      </c>
      <c r="U40" s="68">
        <v>673007</v>
      </c>
      <c r="V40" s="5">
        <v>27.7</v>
      </c>
      <c r="W40" s="5">
        <f t="shared" si="24"/>
        <v>91150.173999999999</v>
      </c>
      <c r="X40" s="69">
        <v>329062</v>
      </c>
      <c r="Y40" s="5">
        <v>38.1</v>
      </c>
      <c r="Z40" s="5">
        <f t="shared" si="25"/>
        <v>131043.045</v>
      </c>
      <c r="AA40" s="67">
        <v>343945</v>
      </c>
      <c r="AB40" s="5">
        <v>6.4</v>
      </c>
      <c r="AC40" s="5">
        <f t="shared" si="26"/>
        <v>43072.447999999997</v>
      </c>
      <c r="AD40" s="68">
        <v>673007</v>
      </c>
      <c r="AE40" s="5">
        <v>2.8</v>
      </c>
      <c r="AF40" s="5">
        <f t="shared" si="27"/>
        <v>9213.735999999999</v>
      </c>
      <c r="AG40" s="69">
        <v>329062</v>
      </c>
      <c r="AH40" s="5">
        <v>17.399999999999999</v>
      </c>
      <c r="AI40" s="5">
        <f t="shared" si="28"/>
        <v>59846.429999999993</v>
      </c>
      <c r="AJ40" s="67">
        <v>343945</v>
      </c>
    </row>
    <row r="41" spans="1:36" x14ac:dyDescent="0.25">
      <c r="A41" s="3" t="s">
        <v>34</v>
      </c>
      <c r="B41" s="64">
        <v>212</v>
      </c>
      <c r="C41" s="17" t="s">
        <v>485</v>
      </c>
      <c r="D41" s="17" t="s">
        <v>486</v>
      </c>
      <c r="E41" s="17"/>
      <c r="F41" s="68">
        <v>23088652</v>
      </c>
      <c r="G41" s="67">
        <v>11612663</v>
      </c>
      <c r="H41" s="69">
        <v>11475989</v>
      </c>
      <c r="I41" s="31"/>
      <c r="J41" s="5">
        <v>78.599999999999994</v>
      </c>
      <c r="K41" s="5">
        <f t="shared" si="20"/>
        <v>18147680.471999999</v>
      </c>
      <c r="L41" s="68">
        <v>23088652</v>
      </c>
      <c r="M41" s="5">
        <v>75.900000000000006</v>
      </c>
      <c r="N41" s="5">
        <f t="shared" si="21"/>
        <v>8710275.6510000005</v>
      </c>
      <c r="O41" s="69">
        <v>11475989</v>
      </c>
      <c r="P41" s="5">
        <v>90</v>
      </c>
      <c r="Q41" s="5">
        <f t="shared" si="22"/>
        <v>10451396.699999999</v>
      </c>
      <c r="R41" s="67">
        <v>11612663</v>
      </c>
      <c r="S41" s="5">
        <v>42.7</v>
      </c>
      <c r="T41" s="5">
        <f t="shared" si="23"/>
        <v>9858854.404000001</v>
      </c>
      <c r="U41" s="68">
        <v>23088652</v>
      </c>
      <c r="V41" s="5">
        <v>37.1</v>
      </c>
      <c r="W41" s="5">
        <f t="shared" si="24"/>
        <v>4257591.9190000007</v>
      </c>
      <c r="X41" s="69">
        <v>11475989</v>
      </c>
      <c r="Y41" s="5">
        <v>65.900000000000006</v>
      </c>
      <c r="Z41" s="5">
        <f t="shared" si="25"/>
        <v>7652744.9170000004</v>
      </c>
      <c r="AA41" s="67">
        <v>11612663</v>
      </c>
      <c r="AB41" s="5">
        <v>12.3</v>
      </c>
      <c r="AC41" s="5">
        <f t="shared" si="26"/>
        <v>2839904.1960000005</v>
      </c>
      <c r="AD41" s="68">
        <v>23088652</v>
      </c>
      <c r="AE41" s="5">
        <v>7</v>
      </c>
      <c r="AF41" s="5">
        <f t="shared" si="27"/>
        <v>803319.23</v>
      </c>
      <c r="AG41" s="69">
        <v>11475989</v>
      </c>
      <c r="AH41" s="5">
        <v>34.1</v>
      </c>
      <c r="AI41" s="5">
        <f t="shared" si="28"/>
        <v>3959918.0830000001</v>
      </c>
      <c r="AJ41" s="67">
        <v>11612663</v>
      </c>
    </row>
    <row r="42" spans="1:36" x14ac:dyDescent="0.25">
      <c r="A42" s="3" t="s">
        <v>35</v>
      </c>
      <c r="B42" s="17">
        <v>281</v>
      </c>
      <c r="C42" s="17" t="s">
        <v>487</v>
      </c>
      <c r="D42" s="17" t="s">
        <v>488</v>
      </c>
      <c r="E42" s="17">
        <v>1</v>
      </c>
      <c r="F42" s="68">
        <v>1020896</v>
      </c>
      <c r="G42" s="67">
        <v>518286</v>
      </c>
      <c r="H42" s="69">
        <v>502610</v>
      </c>
      <c r="I42" s="31"/>
      <c r="J42" s="5">
        <v>79.599999999999994</v>
      </c>
      <c r="K42" s="5">
        <f t="shared" si="20"/>
        <v>812633.2159999999</v>
      </c>
      <c r="L42" s="68">
        <v>1020896</v>
      </c>
      <c r="M42" s="5">
        <v>82.8</v>
      </c>
      <c r="N42" s="5">
        <f t="shared" si="21"/>
        <v>416161.08</v>
      </c>
      <c r="O42" s="69">
        <v>502610</v>
      </c>
      <c r="P42" s="5">
        <v>69.3</v>
      </c>
      <c r="Q42" s="5">
        <f t="shared" si="22"/>
        <v>359172.19799999997</v>
      </c>
      <c r="R42" s="67">
        <v>518286</v>
      </c>
      <c r="S42" s="5">
        <v>29.3</v>
      </c>
      <c r="T42" s="5">
        <f t="shared" si="23"/>
        <v>299122.52799999999</v>
      </c>
      <c r="U42" s="68">
        <v>1020896</v>
      </c>
      <c r="V42" s="5">
        <v>32.1</v>
      </c>
      <c r="W42" s="5">
        <f t="shared" si="24"/>
        <v>161337.81</v>
      </c>
      <c r="X42" s="69">
        <v>502610</v>
      </c>
      <c r="Y42" s="5">
        <v>21.2</v>
      </c>
      <c r="Z42" s="5">
        <f t="shared" si="25"/>
        <v>109876.632</v>
      </c>
      <c r="AA42" s="67">
        <v>518286</v>
      </c>
      <c r="AB42" s="5">
        <v>14.9</v>
      </c>
      <c r="AC42" s="5">
        <f t="shared" si="26"/>
        <v>152113.50400000002</v>
      </c>
      <c r="AD42" s="68">
        <v>1020896</v>
      </c>
      <c r="AE42" s="5">
        <v>16.399999999999999</v>
      </c>
      <c r="AF42" s="5">
        <f t="shared" si="27"/>
        <v>82428.039999999994</v>
      </c>
      <c r="AG42" s="69">
        <v>502610</v>
      </c>
      <c r="AH42" s="5">
        <v>10.8</v>
      </c>
      <c r="AI42" s="5">
        <f t="shared" si="28"/>
        <v>55974.888000000006</v>
      </c>
      <c r="AJ42" s="67">
        <v>518286</v>
      </c>
    </row>
    <row r="43" spans="1:36" x14ac:dyDescent="0.25">
      <c r="A43" s="3" t="s">
        <v>36</v>
      </c>
      <c r="B43" s="17">
        <v>195</v>
      </c>
      <c r="C43" s="17" t="s">
        <v>489</v>
      </c>
      <c r="D43" s="17" t="s">
        <v>490</v>
      </c>
      <c r="E43" s="17"/>
      <c r="F43" s="68">
        <v>910003</v>
      </c>
      <c r="G43" s="67">
        <v>463258</v>
      </c>
      <c r="H43" s="69">
        <v>446745</v>
      </c>
      <c r="I43" s="31"/>
      <c r="J43" s="5">
        <v>100</v>
      </c>
      <c r="K43" s="5">
        <f t="shared" si="20"/>
        <v>910003</v>
      </c>
      <c r="L43" s="68">
        <v>910003</v>
      </c>
      <c r="M43" s="5">
        <v>100</v>
      </c>
      <c r="N43" s="5">
        <f t="shared" si="21"/>
        <v>446745</v>
      </c>
      <c r="O43" s="69">
        <v>446745</v>
      </c>
      <c r="P43" s="5">
        <v>100</v>
      </c>
      <c r="Q43" s="5">
        <f t="shared" si="22"/>
        <v>463258</v>
      </c>
      <c r="R43" s="67">
        <v>463258</v>
      </c>
      <c r="S43" s="5">
        <v>35.4</v>
      </c>
      <c r="T43" s="5">
        <f t="shared" si="23"/>
        <v>322141.06199999998</v>
      </c>
      <c r="U43" s="68">
        <v>910003</v>
      </c>
      <c r="V43" s="5">
        <v>36.700000000000003</v>
      </c>
      <c r="W43" s="5">
        <f t="shared" si="24"/>
        <v>163955.41500000001</v>
      </c>
      <c r="X43" s="69">
        <v>446745</v>
      </c>
      <c r="Y43" s="5">
        <v>31</v>
      </c>
      <c r="Z43" s="5">
        <f t="shared" si="25"/>
        <v>143609.98000000001</v>
      </c>
      <c r="AA43" s="67">
        <v>463258</v>
      </c>
      <c r="AB43" s="5">
        <v>9.6999999999999993</v>
      </c>
      <c r="AC43" s="5">
        <f t="shared" si="26"/>
        <v>88270.290999999997</v>
      </c>
      <c r="AD43" s="68">
        <v>910003</v>
      </c>
      <c r="AE43" s="5">
        <v>9.1999999999999993</v>
      </c>
      <c r="AF43" s="5">
        <f t="shared" si="27"/>
        <v>41100.539999999994</v>
      </c>
      <c r="AG43" s="69">
        <v>446745</v>
      </c>
      <c r="AH43" s="5">
        <v>11.9</v>
      </c>
      <c r="AI43" s="5">
        <f t="shared" si="28"/>
        <v>55127.702000000005</v>
      </c>
      <c r="AJ43" s="67">
        <v>463258</v>
      </c>
    </row>
    <row r="44" spans="1:36" x14ac:dyDescent="0.25">
      <c r="A44" s="3" t="s">
        <v>37</v>
      </c>
      <c r="B44" s="17">
        <v>114</v>
      </c>
      <c r="C44" s="17" t="s">
        <v>491</v>
      </c>
      <c r="D44" s="17" t="s">
        <v>492</v>
      </c>
      <c r="E44" s="17"/>
      <c r="F44" s="68">
        <v>285929</v>
      </c>
      <c r="G44" s="67">
        <v>146455</v>
      </c>
      <c r="H44" s="69">
        <v>139474</v>
      </c>
      <c r="I44" s="31"/>
      <c r="J44" s="5">
        <v>69</v>
      </c>
      <c r="K44" s="5">
        <f>SUM((J44*L44)/100)</f>
        <v>197291.01</v>
      </c>
      <c r="L44" s="68">
        <v>285929</v>
      </c>
      <c r="M44" s="5">
        <v>67.400000000000006</v>
      </c>
      <c r="N44" s="5">
        <f>SUM((M44*O44)/100)</f>
        <v>94005.47600000001</v>
      </c>
      <c r="O44" s="69">
        <v>139474</v>
      </c>
      <c r="P44" s="5">
        <v>74.099999999999994</v>
      </c>
      <c r="Q44" s="5">
        <f t="shared" si="22"/>
        <v>108523.155</v>
      </c>
      <c r="R44" s="67">
        <v>146455</v>
      </c>
      <c r="S44" s="5">
        <v>12.7</v>
      </c>
      <c r="T44" s="5">
        <f>SUM((S44*U44)/100)</f>
        <v>36312.983</v>
      </c>
      <c r="U44" s="68">
        <v>285929</v>
      </c>
      <c r="V44" s="5">
        <v>13.2</v>
      </c>
      <c r="W44" s="5">
        <f>SUM((V44*X44)/100)</f>
        <v>18410.567999999999</v>
      </c>
      <c r="X44" s="69">
        <v>139474</v>
      </c>
      <c r="Y44" s="5">
        <v>11.1</v>
      </c>
      <c r="Z44" s="5">
        <f>SUM((Y44*AA44)/100)</f>
        <v>16256.504999999999</v>
      </c>
      <c r="AA44" s="67">
        <v>146455</v>
      </c>
      <c r="AB44" s="5">
        <v>1.7</v>
      </c>
      <c r="AC44" s="5">
        <f>SUM((AB44*AD44)/100)</f>
        <v>4860.7929999999997</v>
      </c>
      <c r="AD44" s="68">
        <v>285929</v>
      </c>
      <c r="AE44" s="5">
        <v>2.2000000000000002</v>
      </c>
      <c r="AF44" s="5">
        <f>SUM((AE44*AG44)/100)</f>
        <v>3068.4280000000003</v>
      </c>
      <c r="AG44" s="69">
        <v>139474</v>
      </c>
      <c r="AH44" s="5">
        <v>0</v>
      </c>
      <c r="AI44" s="5">
        <f>SUM((AH44*AJ44)/100)</f>
        <v>0</v>
      </c>
      <c r="AJ44" s="67">
        <v>146455</v>
      </c>
    </row>
    <row r="45" spans="1:36" s="106" customFormat="1" x14ac:dyDescent="0.25">
      <c r="A45" s="102"/>
      <c r="B45" s="103"/>
      <c r="C45" s="103"/>
      <c r="D45" s="103"/>
      <c r="E45" s="103"/>
      <c r="F45" s="107"/>
      <c r="G45" s="107"/>
      <c r="H45" s="107"/>
      <c r="I45" s="104" t="s">
        <v>0</v>
      </c>
      <c r="J45" s="105">
        <f t="shared" ref="J45:AJ45" si="29">SUM(J32:J44)</f>
        <v>854.9</v>
      </c>
      <c r="K45" s="105">
        <f t="shared" si="29"/>
        <v>24205496.539000001</v>
      </c>
      <c r="L45" s="105">
        <f t="shared" si="29"/>
        <v>31415497</v>
      </c>
      <c r="M45" s="105">
        <f t="shared" si="29"/>
        <v>828.9</v>
      </c>
      <c r="N45" s="105">
        <f t="shared" si="29"/>
        <v>11632652.838</v>
      </c>
      <c r="O45" s="105">
        <f t="shared" si="29"/>
        <v>15580238</v>
      </c>
      <c r="P45" s="105">
        <f t="shared" si="29"/>
        <v>862.1</v>
      </c>
      <c r="Q45" s="105">
        <f t="shared" si="29"/>
        <v>13573248.960999999</v>
      </c>
      <c r="R45" s="105">
        <f t="shared" si="29"/>
        <v>15835259</v>
      </c>
      <c r="S45" s="105">
        <f t="shared" si="29"/>
        <v>369.49999999999994</v>
      </c>
      <c r="T45" s="105">
        <f t="shared" si="29"/>
        <v>12574085.435000002</v>
      </c>
      <c r="U45" s="105">
        <f t="shared" si="29"/>
        <v>32763068</v>
      </c>
      <c r="V45" s="105">
        <f t="shared" si="29"/>
        <v>349.1</v>
      </c>
      <c r="W45" s="105">
        <f t="shared" si="29"/>
        <v>5561461.0970000001</v>
      </c>
      <c r="X45" s="105">
        <f t="shared" si="29"/>
        <v>16249221</v>
      </c>
      <c r="Y45" s="105">
        <f t="shared" si="29"/>
        <v>423.2</v>
      </c>
      <c r="Z45" s="91">
        <f t="shared" si="29"/>
        <v>9111586.1370000001</v>
      </c>
      <c r="AA45" s="91">
        <f t="shared" si="29"/>
        <v>16336027</v>
      </c>
      <c r="AB45" s="91">
        <f t="shared" si="29"/>
        <v>124.7</v>
      </c>
      <c r="AC45" s="91">
        <f t="shared" si="29"/>
        <v>3817469.4530000007</v>
      </c>
      <c r="AD45" s="91">
        <f t="shared" si="29"/>
        <v>32763068</v>
      </c>
      <c r="AE45" s="105">
        <f t="shared" si="29"/>
        <v>99.200000000000017</v>
      </c>
      <c r="AF45" s="105">
        <f t="shared" si="29"/>
        <v>1192976.5830000001</v>
      </c>
      <c r="AG45" s="105">
        <f t="shared" si="29"/>
        <v>16249221</v>
      </c>
      <c r="AH45" s="105">
        <f t="shared" si="29"/>
        <v>193.3</v>
      </c>
      <c r="AI45" s="105">
        <f t="shared" si="29"/>
        <v>4726850.3099999996</v>
      </c>
      <c r="AJ45" s="105">
        <f t="shared" si="29"/>
        <v>16336027</v>
      </c>
    </row>
    <row r="46" spans="1:36" s="6" customFormat="1" x14ac:dyDescent="0.25">
      <c r="A46" s="3"/>
      <c r="B46" s="17"/>
      <c r="C46" s="17"/>
      <c r="D46" s="17"/>
      <c r="E46" s="17"/>
      <c r="F46" s="51"/>
      <c r="G46" s="51"/>
      <c r="H46" s="51"/>
      <c r="I46" s="28" t="s">
        <v>536</v>
      </c>
      <c r="J46" s="11">
        <f>AVERAGE(J32:J44)</f>
        <v>71.24166666666666</v>
      </c>
      <c r="K46" s="5"/>
      <c r="L46" s="5"/>
      <c r="M46" s="11">
        <f>AVERAGE(M32:M44)</f>
        <v>69.075000000000003</v>
      </c>
      <c r="N46" s="5"/>
      <c r="O46" s="5"/>
      <c r="P46" s="11">
        <f>AVERAGE(P32:P44)</f>
        <v>78.372727272727275</v>
      </c>
      <c r="Q46" s="5"/>
      <c r="R46" s="5"/>
      <c r="S46" s="11">
        <f>AVERAGE(S32:S44)</f>
        <v>28.42307692307692</v>
      </c>
      <c r="T46" s="5"/>
      <c r="U46" s="5"/>
      <c r="V46" s="11">
        <f>AVERAGE(V32:V44)</f>
        <v>26.853846153846156</v>
      </c>
      <c r="W46" s="5"/>
      <c r="X46" s="5"/>
      <c r="Y46" s="11">
        <f>AVERAGE(Y32:Y44)</f>
        <v>35.266666666666666</v>
      </c>
      <c r="Z46" s="7"/>
      <c r="AA46" s="7"/>
      <c r="AB46" s="18">
        <f>AVERAGE(AB32:AB44)</f>
        <v>9.592307692307692</v>
      </c>
      <c r="AC46" s="7"/>
      <c r="AD46" s="7"/>
      <c r="AE46" s="11">
        <f>AVERAGE(AE32:AE44)</f>
        <v>7.6307692307692321</v>
      </c>
      <c r="AF46" s="5"/>
      <c r="AG46" s="5"/>
      <c r="AH46" s="11">
        <f>AVERAGE(AH32:AH44)</f>
        <v>16.108333333333334</v>
      </c>
      <c r="AI46" s="5"/>
      <c r="AJ46" s="5"/>
    </row>
    <row r="47" spans="1:36" s="6" customFormat="1" x14ac:dyDescent="0.25">
      <c r="A47" s="3"/>
      <c r="B47" s="17"/>
      <c r="C47" s="17"/>
      <c r="D47" s="17"/>
      <c r="E47" s="17"/>
      <c r="F47" s="51"/>
      <c r="G47" s="51"/>
      <c r="H47" s="51"/>
      <c r="I47" s="28" t="s">
        <v>537</v>
      </c>
      <c r="J47" s="65">
        <f>SUM((K45/L45)*100)</f>
        <v>77.049541947402588</v>
      </c>
      <c r="K47" s="5"/>
      <c r="L47" s="5"/>
      <c r="M47" s="65">
        <f>SUM((N45/O45)*100)</f>
        <v>74.662869963860629</v>
      </c>
      <c r="N47" s="5"/>
      <c r="O47" s="5"/>
      <c r="P47" s="65">
        <f>SUM((Q45/R45)*100)</f>
        <v>85.715358119497751</v>
      </c>
      <c r="Q47" s="5"/>
      <c r="R47" s="5"/>
      <c r="S47" s="65">
        <f>SUM((T45/U45)*100)</f>
        <v>38.378839963949659</v>
      </c>
      <c r="T47" s="5"/>
      <c r="U47" s="5"/>
      <c r="V47" s="65">
        <f>SUM((W45/X45)*100)</f>
        <v>34.226016724124811</v>
      </c>
      <c r="W47" s="5"/>
      <c r="X47" s="5"/>
      <c r="Y47" s="65">
        <f>SUM((Z45/AA45)*100)</f>
        <v>55.776022756328693</v>
      </c>
      <c r="Z47" s="7"/>
      <c r="AA47" s="7"/>
      <c r="AB47" s="66">
        <f>SUM((AC45/AD45)*100)</f>
        <v>11.651745962862821</v>
      </c>
      <c r="AC47" s="7"/>
      <c r="AD47" s="7"/>
      <c r="AE47" s="65">
        <f>SUM((AF45/AG45)*100)</f>
        <v>7.3417463089461341</v>
      </c>
      <c r="AF47" s="5"/>
      <c r="AG47" s="5"/>
      <c r="AH47" s="65">
        <f>SUM((AI45/AJ45)*100)</f>
        <v>28.935127923086807</v>
      </c>
      <c r="AI47" s="5"/>
      <c r="AJ47" s="5"/>
    </row>
    <row r="48" spans="1:36" x14ac:dyDescent="0.25">
      <c r="A48" s="4" t="s">
        <v>5</v>
      </c>
      <c r="B48" s="19"/>
      <c r="C48" s="19"/>
      <c r="D48" s="19"/>
      <c r="E48" s="19"/>
      <c r="F48" s="40"/>
      <c r="G48" s="40"/>
      <c r="H48" s="40"/>
      <c r="I48" s="5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6"/>
      <c r="AD48" s="16"/>
      <c r="AE48" s="15"/>
      <c r="AF48" s="15"/>
      <c r="AG48" s="15"/>
      <c r="AH48" s="15"/>
      <c r="AI48" s="15"/>
      <c r="AJ48" s="15"/>
    </row>
    <row r="49" spans="1:36" x14ac:dyDescent="0.25">
      <c r="A49" s="3" t="s">
        <v>100</v>
      </c>
      <c r="B49" s="17">
        <v>14</v>
      </c>
      <c r="C49" s="17" t="s">
        <v>493</v>
      </c>
      <c r="D49" s="17" t="s">
        <v>494</v>
      </c>
      <c r="E49" s="17"/>
      <c r="F49" s="68">
        <v>56749</v>
      </c>
      <c r="G49" s="67">
        <v>28879</v>
      </c>
      <c r="H49" s="69">
        <v>27870</v>
      </c>
      <c r="I49" s="37"/>
      <c r="J49" s="5">
        <v>53.7</v>
      </c>
      <c r="K49" s="5">
        <f>SUM((J49*L49)/100)</f>
        <v>30474.213000000003</v>
      </c>
      <c r="L49" s="68">
        <v>56749</v>
      </c>
      <c r="M49" s="5"/>
      <c r="N49" s="5"/>
      <c r="O49" s="69"/>
      <c r="P49" s="5"/>
      <c r="Q49" s="5"/>
      <c r="R49" s="67"/>
      <c r="S49" s="5">
        <v>7.2</v>
      </c>
      <c r="T49" s="5">
        <f>SUM((S49*U49)/100)</f>
        <v>4085.9279999999999</v>
      </c>
      <c r="U49" s="68">
        <v>56749</v>
      </c>
      <c r="V49" s="5"/>
      <c r="W49" s="5"/>
      <c r="X49" s="69"/>
      <c r="Y49" s="5"/>
      <c r="Z49" s="5"/>
      <c r="AA49" s="67"/>
      <c r="AB49" s="5">
        <v>0</v>
      </c>
      <c r="AC49" s="5">
        <f>SUM((AB49*AD49)/100)</f>
        <v>0</v>
      </c>
      <c r="AD49" s="68">
        <v>56749</v>
      </c>
      <c r="AE49" s="5">
        <v>0</v>
      </c>
      <c r="AF49" s="5">
        <f>SUM((AE49*AG49)/100)</f>
        <v>0</v>
      </c>
      <c r="AG49" s="69">
        <v>27870</v>
      </c>
      <c r="AH49" s="5">
        <v>0</v>
      </c>
      <c r="AI49" s="5">
        <f>SUM((AH49*AJ49)/100)</f>
        <v>0</v>
      </c>
      <c r="AJ49" s="67">
        <v>28879</v>
      </c>
    </row>
    <row r="50" spans="1:36" x14ac:dyDescent="0.25">
      <c r="A50" s="3" t="s">
        <v>39</v>
      </c>
      <c r="B50" s="17">
        <v>1182</v>
      </c>
      <c r="C50" s="17" t="s">
        <v>495</v>
      </c>
      <c r="D50" s="17" t="s">
        <v>496</v>
      </c>
      <c r="E50" s="17">
        <v>7</v>
      </c>
      <c r="F50" s="68">
        <v>1722635</v>
      </c>
      <c r="G50" s="67">
        <v>863451</v>
      </c>
      <c r="H50" s="69">
        <v>859184</v>
      </c>
      <c r="I50" s="31"/>
      <c r="J50" s="5">
        <v>75.400000000000006</v>
      </c>
      <c r="K50" s="5">
        <f t="shared" ref="K50:K58" si="30">SUM((J50*L50)/100)</f>
        <v>1298866.79</v>
      </c>
      <c r="L50" s="68">
        <v>1722635</v>
      </c>
      <c r="M50" s="5">
        <v>72.7</v>
      </c>
      <c r="N50" s="5">
        <f t="shared" ref="N50:N58" si="31">SUM((M50*O50)/100)</f>
        <v>624626.76800000004</v>
      </c>
      <c r="O50" s="69">
        <v>859184</v>
      </c>
      <c r="P50" s="5">
        <v>86.5</v>
      </c>
      <c r="Q50" s="5">
        <f t="shared" ref="Q50:Q59" si="32">SUM((P50*R50)/100)</f>
        <v>746885.11499999999</v>
      </c>
      <c r="R50" s="67">
        <v>863451</v>
      </c>
      <c r="S50" s="5">
        <v>23.5</v>
      </c>
      <c r="T50" s="5">
        <f t="shared" ref="T50:T58" si="33">SUM((S50*U50)/100)</f>
        <v>404819.22499999998</v>
      </c>
      <c r="U50" s="68">
        <v>1722635</v>
      </c>
      <c r="V50" s="5">
        <v>19.3</v>
      </c>
      <c r="W50" s="5">
        <f t="shared" ref="W50:W59" si="34">SUM((V50*X50)/100)</f>
        <v>165822.51200000002</v>
      </c>
      <c r="X50" s="69">
        <v>859184</v>
      </c>
      <c r="Y50" s="5">
        <v>40.799999999999997</v>
      </c>
      <c r="Z50" s="5">
        <f t="shared" ref="Z50:Z59" si="35">SUM((Y50*AA50)/100)</f>
        <v>352288.00799999997</v>
      </c>
      <c r="AA50" s="67">
        <v>863451</v>
      </c>
      <c r="AB50" s="5">
        <v>5.5</v>
      </c>
      <c r="AC50" s="5">
        <f t="shared" ref="AC50:AC59" si="36">SUM((AB50*AD50)/100)</f>
        <v>94744.925000000003</v>
      </c>
      <c r="AD50" s="68">
        <v>1722635</v>
      </c>
      <c r="AE50" s="5">
        <v>4.8</v>
      </c>
      <c r="AF50" s="5">
        <f t="shared" ref="AF50:AF59" si="37">SUM((AE50*AG50)/100)</f>
        <v>41240.831999999995</v>
      </c>
      <c r="AG50" s="69">
        <v>859184</v>
      </c>
      <c r="AH50" s="5">
        <v>8.4</v>
      </c>
      <c r="AI50" s="5">
        <f t="shared" ref="AI50:AI59" si="38">SUM((AH50*AJ50)/100)</f>
        <v>72529.884000000005</v>
      </c>
      <c r="AJ50" s="67">
        <v>863451</v>
      </c>
    </row>
    <row r="51" spans="1:36" x14ac:dyDescent="0.25">
      <c r="A51" s="57" t="s">
        <v>40</v>
      </c>
      <c r="B51" s="58">
        <v>203</v>
      </c>
      <c r="C51" s="58" t="s">
        <v>578</v>
      </c>
      <c r="D51" s="58" t="s">
        <v>579</v>
      </c>
      <c r="E51" s="17"/>
      <c r="F51" s="68">
        <v>34547555</v>
      </c>
      <c r="G51" s="67">
        <v>17436116</v>
      </c>
      <c r="H51" s="69">
        <v>17111439</v>
      </c>
      <c r="I51" s="31"/>
      <c r="J51" s="5">
        <v>58.3</v>
      </c>
      <c r="K51" s="5">
        <f t="shared" si="30"/>
        <v>20141224.565000001</v>
      </c>
      <c r="L51" s="68">
        <v>34547555</v>
      </c>
      <c r="M51" s="5">
        <v>56.6</v>
      </c>
      <c r="N51" s="5">
        <f t="shared" si="31"/>
        <v>9685074.4739999995</v>
      </c>
      <c r="O51" s="69">
        <v>17111439</v>
      </c>
      <c r="P51" s="5">
        <v>61.4</v>
      </c>
      <c r="Q51" s="5">
        <f t="shared" si="32"/>
        <v>10705775.223999999</v>
      </c>
      <c r="R51" s="67">
        <v>17436116</v>
      </c>
      <c r="S51" s="5">
        <v>7.1</v>
      </c>
      <c r="T51" s="5">
        <f t="shared" si="33"/>
        <v>2452876.4049999998</v>
      </c>
      <c r="U51" s="68">
        <v>34547555</v>
      </c>
      <c r="V51" s="5">
        <v>4.5999999999999996</v>
      </c>
      <c r="W51" s="5">
        <f t="shared" si="34"/>
        <v>787126.1939999999</v>
      </c>
      <c r="X51" s="69">
        <v>17111439</v>
      </c>
      <c r="Y51" s="5">
        <v>11.9</v>
      </c>
      <c r="Z51" s="5">
        <f t="shared" si="35"/>
        <v>2074897.804</v>
      </c>
      <c r="AA51" s="67">
        <v>17436116</v>
      </c>
      <c r="AB51" s="5">
        <v>14.4</v>
      </c>
      <c r="AC51" s="5">
        <f t="shared" si="36"/>
        <v>4974847.92</v>
      </c>
      <c r="AD51" s="68">
        <v>34547555</v>
      </c>
      <c r="AE51" s="5">
        <v>13</v>
      </c>
      <c r="AF51" s="5">
        <f t="shared" si="37"/>
        <v>2224487.0699999998</v>
      </c>
      <c r="AG51" s="69">
        <v>17111439</v>
      </c>
      <c r="AH51" s="5">
        <v>17.100000000000001</v>
      </c>
      <c r="AI51" s="5">
        <f t="shared" si="38"/>
        <v>2981575.8360000001</v>
      </c>
      <c r="AJ51" s="67">
        <v>17436116</v>
      </c>
    </row>
    <row r="52" spans="1:36" x14ac:dyDescent="0.25">
      <c r="A52" s="3" t="s">
        <v>41</v>
      </c>
      <c r="B52" s="17">
        <v>199</v>
      </c>
      <c r="C52" s="17" t="s">
        <v>497</v>
      </c>
      <c r="D52" s="17" t="s">
        <v>498</v>
      </c>
      <c r="E52" s="17"/>
      <c r="F52" s="68">
        <v>2598899</v>
      </c>
      <c r="G52" s="67">
        <v>1317633</v>
      </c>
      <c r="H52" s="69">
        <v>1281266</v>
      </c>
      <c r="I52" s="31"/>
      <c r="J52" s="5">
        <v>74.599999999999994</v>
      </c>
      <c r="K52" s="5">
        <f t="shared" si="30"/>
        <v>1938778.6539999999</v>
      </c>
      <c r="L52" s="68">
        <v>2598899</v>
      </c>
      <c r="M52" s="5">
        <v>75.099999999999994</v>
      </c>
      <c r="N52" s="5">
        <f t="shared" si="31"/>
        <v>962230.76599999995</v>
      </c>
      <c r="O52" s="69">
        <v>1281266</v>
      </c>
      <c r="P52" s="5">
        <v>74</v>
      </c>
      <c r="Q52" s="5">
        <f t="shared" si="32"/>
        <v>975048.42</v>
      </c>
      <c r="R52" s="67">
        <v>1317633</v>
      </c>
      <c r="S52" s="5">
        <v>30</v>
      </c>
      <c r="T52" s="5">
        <f t="shared" si="33"/>
        <v>779669.7</v>
      </c>
      <c r="U52" s="68">
        <v>2598899</v>
      </c>
      <c r="V52" s="5">
        <v>27.9</v>
      </c>
      <c r="W52" s="5">
        <f t="shared" si="34"/>
        <v>357473.21399999998</v>
      </c>
      <c r="X52" s="69">
        <v>1281266</v>
      </c>
      <c r="Y52" s="5">
        <v>32.5</v>
      </c>
      <c r="Z52" s="5">
        <f t="shared" si="35"/>
        <v>428230.72499999998</v>
      </c>
      <c r="AA52" s="67">
        <v>1317633</v>
      </c>
      <c r="AB52" s="5">
        <v>5.8</v>
      </c>
      <c r="AC52" s="5">
        <f t="shared" si="36"/>
        <v>150736.14199999999</v>
      </c>
      <c r="AD52" s="68">
        <v>2598899</v>
      </c>
      <c r="AE52" s="5">
        <v>2.7</v>
      </c>
      <c r="AF52" s="5">
        <f t="shared" si="37"/>
        <v>34594.182000000001</v>
      </c>
      <c r="AG52" s="69">
        <v>1281266</v>
      </c>
      <c r="AH52" s="5">
        <v>9.6</v>
      </c>
      <c r="AI52" s="5">
        <f t="shared" si="38"/>
        <v>126492.76799999998</v>
      </c>
      <c r="AJ52" s="67">
        <v>1317633</v>
      </c>
    </row>
    <row r="53" spans="1:36" x14ac:dyDescent="0.25">
      <c r="A53" s="3" t="s">
        <v>42</v>
      </c>
      <c r="B53" s="17">
        <v>66</v>
      </c>
      <c r="C53" s="17" t="s">
        <v>499</v>
      </c>
      <c r="D53" s="17" t="s">
        <v>500</v>
      </c>
      <c r="E53" s="17"/>
      <c r="F53" s="68">
        <v>2272279</v>
      </c>
      <c r="G53" s="67">
        <v>1111422</v>
      </c>
      <c r="H53" s="69">
        <v>1160857</v>
      </c>
      <c r="I53" s="31"/>
      <c r="J53" s="5">
        <v>78.5</v>
      </c>
      <c r="K53" s="5">
        <f t="shared" si="30"/>
        <v>1783739.0149999999</v>
      </c>
      <c r="L53" s="68">
        <v>2272279</v>
      </c>
      <c r="M53" s="5">
        <v>74.400000000000006</v>
      </c>
      <c r="N53" s="5">
        <f t="shared" si="31"/>
        <v>863677.60800000012</v>
      </c>
      <c r="O53" s="69">
        <v>1160857</v>
      </c>
      <c r="P53" s="5">
        <v>86.4</v>
      </c>
      <c r="Q53" s="5">
        <f t="shared" si="32"/>
        <v>960268.60800000012</v>
      </c>
      <c r="R53" s="67">
        <v>1111422</v>
      </c>
      <c r="S53" s="5">
        <v>30.3</v>
      </c>
      <c r="T53" s="5">
        <f t="shared" si="33"/>
        <v>688500.53700000001</v>
      </c>
      <c r="U53" s="68">
        <v>2272279</v>
      </c>
      <c r="V53" s="5">
        <v>32.6</v>
      </c>
      <c r="W53" s="5">
        <f t="shared" si="34"/>
        <v>378439.38200000004</v>
      </c>
      <c r="X53" s="69">
        <v>1160857</v>
      </c>
      <c r="Y53" s="5">
        <v>26.1</v>
      </c>
      <c r="Z53" s="5">
        <f t="shared" si="35"/>
        <v>290081.14200000005</v>
      </c>
      <c r="AA53" s="67">
        <v>1111422</v>
      </c>
      <c r="AB53" s="5">
        <v>15.2</v>
      </c>
      <c r="AC53" s="5">
        <f t="shared" si="36"/>
        <v>345386.408</v>
      </c>
      <c r="AD53" s="68">
        <v>2272279</v>
      </c>
      <c r="AE53" s="5">
        <v>14</v>
      </c>
      <c r="AF53" s="5">
        <f t="shared" si="37"/>
        <v>162519.98000000001</v>
      </c>
      <c r="AG53" s="69">
        <v>1160857</v>
      </c>
      <c r="AH53" s="5">
        <v>17.399999999999999</v>
      </c>
      <c r="AI53" s="5">
        <f t="shared" si="38"/>
        <v>193387.42799999996</v>
      </c>
      <c r="AJ53" s="67">
        <v>1111422</v>
      </c>
    </row>
    <row r="54" spans="1:36" x14ac:dyDescent="0.25">
      <c r="A54" s="3" t="s">
        <v>107</v>
      </c>
      <c r="B54" s="17">
        <v>45</v>
      </c>
      <c r="C54" s="17" t="s">
        <v>501</v>
      </c>
      <c r="D54" s="17" t="s">
        <v>525</v>
      </c>
      <c r="E54" s="17"/>
      <c r="F54" s="68">
        <v>532995</v>
      </c>
      <c r="G54" s="67">
        <v>262611</v>
      </c>
      <c r="H54" s="69">
        <v>270384</v>
      </c>
      <c r="I54" s="31"/>
      <c r="J54" s="5">
        <v>48.8</v>
      </c>
      <c r="K54" s="5">
        <f t="shared" si="30"/>
        <v>260101.56</v>
      </c>
      <c r="L54" s="68">
        <v>532995</v>
      </c>
      <c r="M54" s="5">
        <v>51.4</v>
      </c>
      <c r="N54" s="5">
        <f t="shared" si="31"/>
        <v>138977.37599999999</v>
      </c>
      <c r="O54" s="69">
        <v>270384</v>
      </c>
      <c r="P54" s="5"/>
      <c r="Q54" s="5"/>
      <c r="R54" s="67"/>
      <c r="S54" s="5">
        <v>2.2999999999999998</v>
      </c>
      <c r="T54" s="5">
        <f t="shared" si="33"/>
        <v>12258.885</v>
      </c>
      <c r="U54" s="68">
        <v>532995</v>
      </c>
      <c r="V54" s="5">
        <v>2.9</v>
      </c>
      <c r="W54" s="5">
        <f>SUM((V54*X54)/100)</f>
        <v>7841.1359999999995</v>
      </c>
      <c r="X54" s="69">
        <v>270384</v>
      </c>
      <c r="Y54" s="5"/>
      <c r="Z54" s="5"/>
      <c r="AA54" s="67"/>
      <c r="AB54" s="5">
        <v>0</v>
      </c>
      <c r="AC54" s="5">
        <f>SUM((AB54*AD54)/100)</f>
        <v>0</v>
      </c>
      <c r="AD54" s="68">
        <v>532995</v>
      </c>
      <c r="AE54" s="5">
        <v>0</v>
      </c>
      <c r="AF54" s="5">
        <f>SUM((AE54*AG54)/100)</f>
        <v>0</v>
      </c>
      <c r="AG54" s="69">
        <v>270384</v>
      </c>
      <c r="AH54" s="5">
        <v>0</v>
      </c>
      <c r="AI54" s="5">
        <f>SUM((AH54*AJ54)/100)</f>
        <v>0</v>
      </c>
      <c r="AJ54" s="67">
        <v>262611</v>
      </c>
    </row>
    <row r="55" spans="1:36" x14ac:dyDescent="0.25">
      <c r="A55" s="3" t="s">
        <v>44</v>
      </c>
      <c r="B55" s="17">
        <v>92</v>
      </c>
      <c r="C55" s="17" t="s">
        <v>502</v>
      </c>
      <c r="D55" s="17" t="s">
        <v>503</v>
      </c>
      <c r="E55" s="17"/>
      <c r="F55" s="68">
        <v>550283</v>
      </c>
      <c r="G55" s="67">
        <v>280801</v>
      </c>
      <c r="H55" s="69">
        <v>269482</v>
      </c>
      <c r="I55" s="31"/>
      <c r="J55" s="5">
        <v>43.2</v>
      </c>
      <c r="K55" s="5">
        <f t="shared" si="30"/>
        <v>237722.25600000002</v>
      </c>
      <c r="L55" s="68">
        <v>550283</v>
      </c>
      <c r="M55" s="5">
        <v>40.700000000000003</v>
      </c>
      <c r="N55" s="5">
        <f t="shared" si="31"/>
        <v>109679.174</v>
      </c>
      <c r="O55" s="69">
        <v>269482</v>
      </c>
      <c r="P55" s="5">
        <v>50.9</v>
      </c>
      <c r="Q55" s="5">
        <f t="shared" si="32"/>
        <v>142927.709</v>
      </c>
      <c r="R55" s="67">
        <v>280801</v>
      </c>
      <c r="S55" s="5">
        <v>5.5</v>
      </c>
      <c r="T55" s="5">
        <f t="shared" si="33"/>
        <v>30265.564999999999</v>
      </c>
      <c r="U55" s="68">
        <v>550283</v>
      </c>
      <c r="V55" s="5">
        <v>4.2</v>
      </c>
      <c r="W55" s="5">
        <f t="shared" si="34"/>
        <v>11318.244000000001</v>
      </c>
      <c r="X55" s="69">
        <v>269482</v>
      </c>
      <c r="Y55" s="5">
        <v>9.4</v>
      </c>
      <c r="Z55" s="5">
        <f t="shared" si="35"/>
        <v>26395.293999999998</v>
      </c>
      <c r="AA55" s="67">
        <v>280801</v>
      </c>
      <c r="AB55" s="5">
        <v>2.4</v>
      </c>
      <c r="AC55" s="5">
        <f t="shared" si="36"/>
        <v>13206.791999999999</v>
      </c>
      <c r="AD55" s="68">
        <v>550283</v>
      </c>
      <c r="AE55" s="5">
        <v>1.6</v>
      </c>
      <c r="AF55" s="5">
        <f t="shared" si="37"/>
        <v>4311.7120000000004</v>
      </c>
      <c r="AG55" s="69">
        <v>269482</v>
      </c>
      <c r="AH55" s="5">
        <v>4.9000000000000004</v>
      </c>
      <c r="AI55" s="5">
        <f t="shared" si="38"/>
        <v>13759.249000000002</v>
      </c>
      <c r="AJ55" s="67">
        <v>280801</v>
      </c>
    </row>
    <row r="56" spans="1:36" x14ac:dyDescent="0.25">
      <c r="A56" s="3" t="s">
        <v>87</v>
      </c>
      <c r="B56" s="17">
        <v>478</v>
      </c>
      <c r="C56" s="17" t="s">
        <v>526</v>
      </c>
      <c r="D56" s="17" t="s">
        <v>527</v>
      </c>
      <c r="E56" s="17">
        <v>5</v>
      </c>
      <c r="F56" s="68">
        <v>4789280</v>
      </c>
      <c r="G56" s="67">
        <v>2366949</v>
      </c>
      <c r="H56" s="69">
        <v>2422331</v>
      </c>
      <c r="I56" s="37"/>
      <c r="J56" s="5">
        <v>80.5</v>
      </c>
      <c r="K56" s="5">
        <f t="shared" si="30"/>
        <v>3855370.4</v>
      </c>
      <c r="L56" s="68">
        <v>4789280</v>
      </c>
      <c r="M56" s="5">
        <v>74.2</v>
      </c>
      <c r="N56" s="5">
        <f t="shared" si="31"/>
        <v>1797369.6020000002</v>
      </c>
      <c r="O56" s="69">
        <v>2422331</v>
      </c>
      <c r="P56" s="5">
        <v>89.1</v>
      </c>
      <c r="Q56" s="5">
        <f t="shared" si="32"/>
        <v>2108951.5589999999</v>
      </c>
      <c r="R56" s="67">
        <v>2366949</v>
      </c>
      <c r="S56" s="5">
        <v>32.299999999999997</v>
      </c>
      <c r="T56" s="5">
        <f t="shared" si="33"/>
        <v>1546937.44</v>
      </c>
      <c r="U56" s="68">
        <v>4789280</v>
      </c>
      <c r="V56" s="5">
        <v>21.5</v>
      </c>
      <c r="W56" s="5">
        <f t="shared" si="34"/>
        <v>520801.16499999998</v>
      </c>
      <c r="X56" s="69">
        <v>2422331</v>
      </c>
      <c r="Y56" s="5">
        <v>48</v>
      </c>
      <c r="Z56" s="5">
        <f t="shared" si="35"/>
        <v>1136135.52</v>
      </c>
      <c r="AA56" s="67">
        <v>2366949</v>
      </c>
      <c r="AB56" s="5">
        <v>8.1</v>
      </c>
      <c r="AC56" s="5">
        <f t="shared" si="36"/>
        <v>387931.68</v>
      </c>
      <c r="AD56" s="68">
        <v>4789280</v>
      </c>
      <c r="AE56" s="5">
        <v>3.9</v>
      </c>
      <c r="AF56" s="5">
        <f t="shared" si="37"/>
        <v>94470.909</v>
      </c>
      <c r="AG56" s="69">
        <v>2422331</v>
      </c>
      <c r="AH56" s="5">
        <v>14.4</v>
      </c>
      <c r="AI56" s="5">
        <f t="shared" si="38"/>
        <v>340840.65600000002</v>
      </c>
      <c r="AJ56" s="67">
        <v>2366949</v>
      </c>
    </row>
    <row r="57" spans="1:36" x14ac:dyDescent="0.25">
      <c r="A57" s="3" t="s">
        <v>102</v>
      </c>
      <c r="B57" s="17">
        <v>25</v>
      </c>
      <c r="C57" s="17" t="s">
        <v>504</v>
      </c>
      <c r="D57" s="17" t="s">
        <v>528</v>
      </c>
      <c r="E57" s="17"/>
      <c r="F57" s="68">
        <v>244189</v>
      </c>
      <c r="G57" s="67">
        <v>125639</v>
      </c>
      <c r="H57" s="69">
        <v>118550</v>
      </c>
      <c r="I57" s="31"/>
      <c r="J57" s="5">
        <v>64</v>
      </c>
      <c r="K57" s="5">
        <f t="shared" si="30"/>
        <v>156280.95999999999</v>
      </c>
      <c r="L57" s="68">
        <v>244189</v>
      </c>
      <c r="M57" s="5">
        <v>50</v>
      </c>
      <c r="N57" s="5">
        <f t="shared" si="31"/>
        <v>59275</v>
      </c>
      <c r="O57" s="69">
        <v>118550</v>
      </c>
      <c r="P57" s="5"/>
      <c r="Q57" s="5"/>
      <c r="R57" s="67"/>
      <c r="S57" s="5">
        <v>16</v>
      </c>
      <c r="T57" s="5">
        <f t="shared" si="33"/>
        <v>39070.239999999998</v>
      </c>
      <c r="U57" s="68">
        <v>244189</v>
      </c>
      <c r="V57" s="5">
        <v>11.1</v>
      </c>
      <c r="W57" s="5">
        <f t="shared" si="34"/>
        <v>13159.05</v>
      </c>
      <c r="X57" s="69">
        <v>118550</v>
      </c>
      <c r="Y57" s="5"/>
      <c r="Z57" s="5"/>
      <c r="AA57" s="67"/>
      <c r="AB57" s="5">
        <v>0</v>
      </c>
      <c r="AC57" s="5">
        <f t="shared" si="36"/>
        <v>0</v>
      </c>
      <c r="AD57" s="68">
        <v>244189</v>
      </c>
      <c r="AE57" s="5">
        <v>0</v>
      </c>
      <c r="AF57" s="5">
        <f t="shared" si="37"/>
        <v>0</v>
      </c>
      <c r="AG57" s="69">
        <v>118550</v>
      </c>
      <c r="AH57" s="5">
        <v>0</v>
      </c>
      <c r="AI57" s="5">
        <f t="shared" si="38"/>
        <v>0</v>
      </c>
      <c r="AJ57" s="67">
        <v>125639</v>
      </c>
    </row>
    <row r="58" spans="1:36" x14ac:dyDescent="0.25">
      <c r="A58" s="3" t="s">
        <v>103</v>
      </c>
      <c r="B58" s="17">
        <v>65</v>
      </c>
      <c r="C58" s="17" t="s">
        <v>506</v>
      </c>
      <c r="D58" s="17" t="s">
        <v>505</v>
      </c>
      <c r="E58" s="17"/>
      <c r="F58" s="68">
        <v>478308</v>
      </c>
      <c r="G58" s="67">
        <v>239530</v>
      </c>
      <c r="H58" s="69">
        <v>238778</v>
      </c>
      <c r="I58" s="31"/>
      <c r="J58" s="5">
        <v>69.2</v>
      </c>
      <c r="K58" s="5">
        <f t="shared" si="30"/>
        <v>330989.136</v>
      </c>
      <c r="L58" s="68">
        <v>478308</v>
      </c>
      <c r="M58" s="5">
        <v>72</v>
      </c>
      <c r="N58" s="5">
        <f t="shared" si="31"/>
        <v>171920.16</v>
      </c>
      <c r="O58" s="69">
        <v>238778</v>
      </c>
      <c r="P58" s="5">
        <v>60</v>
      </c>
      <c r="Q58" s="5">
        <f>SUM((P58*R58)/100)</f>
        <v>143718</v>
      </c>
      <c r="R58" s="67">
        <v>239530</v>
      </c>
      <c r="S58" s="5">
        <v>24.6</v>
      </c>
      <c r="T58" s="5">
        <f t="shared" si="33"/>
        <v>117663.76800000001</v>
      </c>
      <c r="U58" s="68">
        <v>478308</v>
      </c>
      <c r="V58" s="5">
        <v>24</v>
      </c>
      <c r="W58" s="5">
        <f t="shared" si="34"/>
        <v>57306.720000000001</v>
      </c>
      <c r="X58" s="69">
        <v>238778</v>
      </c>
      <c r="Y58" s="5">
        <v>26.7</v>
      </c>
      <c r="Z58" s="5">
        <f t="shared" si="35"/>
        <v>63954.51</v>
      </c>
      <c r="AA58" s="67">
        <v>239530</v>
      </c>
      <c r="AB58" s="5">
        <v>13.8</v>
      </c>
      <c r="AC58" s="5">
        <f t="shared" si="36"/>
        <v>66006.504000000001</v>
      </c>
      <c r="AD58" s="68">
        <v>478308</v>
      </c>
      <c r="AE58" s="5">
        <v>16</v>
      </c>
      <c r="AF58" s="5">
        <f t="shared" si="37"/>
        <v>38204.480000000003</v>
      </c>
      <c r="AG58" s="69">
        <v>238778</v>
      </c>
      <c r="AH58" s="5">
        <v>6.7</v>
      </c>
      <c r="AI58" s="5">
        <f t="shared" si="38"/>
        <v>16048.51</v>
      </c>
      <c r="AJ58" s="67">
        <v>239530</v>
      </c>
    </row>
    <row r="59" spans="1:36" x14ac:dyDescent="0.25">
      <c r="A59" s="3" t="s">
        <v>89</v>
      </c>
      <c r="B59" s="17">
        <v>200</v>
      </c>
      <c r="C59" s="17" t="s">
        <v>507</v>
      </c>
      <c r="D59" s="17" t="s">
        <v>508</v>
      </c>
      <c r="E59" s="17">
        <v>6</v>
      </c>
      <c r="F59" s="68">
        <v>4685782</v>
      </c>
      <c r="G59" s="67">
        <v>2338265</v>
      </c>
      <c r="H59" s="69">
        <v>2347517</v>
      </c>
      <c r="I59" s="31"/>
      <c r="J59" s="5">
        <v>52.7</v>
      </c>
      <c r="K59" s="5">
        <f>SUM((J59*L59)/100)</f>
        <v>2469407.1140000001</v>
      </c>
      <c r="L59" s="68">
        <v>4685782</v>
      </c>
      <c r="M59" s="5">
        <v>46.6</v>
      </c>
      <c r="N59" s="5">
        <f>SUM((M59*O59)/100)</f>
        <v>1093942.922</v>
      </c>
      <c r="O59" s="69">
        <v>2347517</v>
      </c>
      <c r="P59" s="5">
        <v>72.7</v>
      </c>
      <c r="Q59" s="5">
        <f t="shared" si="32"/>
        <v>1699918.655</v>
      </c>
      <c r="R59" s="67">
        <v>2338265</v>
      </c>
      <c r="S59" s="5">
        <v>13.3</v>
      </c>
      <c r="T59" s="5">
        <f>SUM((S59*U59)/100)</f>
        <v>623209.00600000005</v>
      </c>
      <c r="U59" s="68">
        <v>4685782</v>
      </c>
      <c r="V59" s="5">
        <v>10.1</v>
      </c>
      <c r="W59" s="5">
        <f t="shared" si="34"/>
        <v>237099.217</v>
      </c>
      <c r="X59" s="69">
        <v>2347517</v>
      </c>
      <c r="Y59" s="5">
        <v>23.9</v>
      </c>
      <c r="Z59" s="5">
        <f t="shared" si="35"/>
        <v>558845.33499999996</v>
      </c>
      <c r="AA59" s="67">
        <v>2338265</v>
      </c>
      <c r="AB59" s="5">
        <v>7</v>
      </c>
      <c r="AC59" s="5">
        <f t="shared" si="36"/>
        <v>328004.74</v>
      </c>
      <c r="AD59" s="68">
        <v>4685782</v>
      </c>
      <c r="AE59" s="5">
        <v>3.7</v>
      </c>
      <c r="AF59" s="5">
        <f t="shared" si="37"/>
        <v>86858.129000000001</v>
      </c>
      <c r="AG59" s="69">
        <v>2347517</v>
      </c>
      <c r="AH59" s="5">
        <v>21.6</v>
      </c>
      <c r="AI59" s="5">
        <f t="shared" si="38"/>
        <v>505065.24</v>
      </c>
      <c r="AJ59" s="67">
        <v>2338265</v>
      </c>
    </row>
    <row r="60" spans="1:36" s="106" customFormat="1" x14ac:dyDescent="0.25">
      <c r="A60" s="102"/>
      <c r="B60" s="103"/>
      <c r="C60" s="103"/>
      <c r="D60" s="103"/>
      <c r="E60" s="103"/>
      <c r="F60" s="107"/>
      <c r="G60" s="108"/>
      <c r="H60" s="109"/>
      <c r="I60" s="104" t="s">
        <v>0</v>
      </c>
      <c r="J60" s="105">
        <f t="shared" ref="J60:P60" si="39">SUM(J49:J59)</f>
        <v>698.90000000000009</v>
      </c>
      <c r="K60" s="105">
        <f t="shared" si="39"/>
        <v>32502954.662999999</v>
      </c>
      <c r="L60" s="105">
        <f t="shared" si="39"/>
        <v>52478954</v>
      </c>
      <c r="M60" s="105">
        <f t="shared" si="39"/>
        <v>613.69999999999993</v>
      </c>
      <c r="N60" s="105">
        <f t="shared" si="39"/>
        <v>15506773.850000001</v>
      </c>
      <c r="O60" s="105">
        <f t="shared" si="39"/>
        <v>26079788</v>
      </c>
      <c r="P60" s="105">
        <f t="shared" si="39"/>
        <v>581</v>
      </c>
      <c r="Q60" s="105">
        <f>SUM(Q49:Q59)</f>
        <v>17483493.290000003</v>
      </c>
      <c r="R60" s="105">
        <f t="shared" ref="R60:AJ60" si="40">SUM(R49:R59)</f>
        <v>25954167</v>
      </c>
      <c r="S60" s="105">
        <f t="shared" si="40"/>
        <v>192.1</v>
      </c>
      <c r="T60" s="105">
        <f t="shared" si="40"/>
        <v>6699356.699000001</v>
      </c>
      <c r="U60" s="105">
        <f t="shared" si="40"/>
        <v>52478954</v>
      </c>
      <c r="V60" s="105">
        <f t="shared" si="40"/>
        <v>158.20000000000002</v>
      </c>
      <c r="W60" s="105">
        <f t="shared" si="40"/>
        <v>2536386.8339999998</v>
      </c>
      <c r="X60" s="105">
        <f t="shared" si="40"/>
        <v>26079788</v>
      </c>
      <c r="Y60" s="105">
        <f t="shared" si="40"/>
        <v>219.29999999999998</v>
      </c>
      <c r="Z60" s="110">
        <f t="shared" si="40"/>
        <v>4930828.3380000005</v>
      </c>
      <c r="AA60" s="110">
        <f t="shared" si="40"/>
        <v>25954167</v>
      </c>
      <c r="AB60" s="110">
        <f t="shared" si="40"/>
        <v>72.2</v>
      </c>
      <c r="AC60" s="110">
        <f t="shared" si="40"/>
        <v>6360865.1109999996</v>
      </c>
      <c r="AD60" s="110">
        <f t="shared" si="40"/>
        <v>52478954</v>
      </c>
      <c r="AE60" s="111">
        <f t="shared" si="40"/>
        <v>59.7</v>
      </c>
      <c r="AF60" s="112">
        <f t="shared" si="40"/>
        <v>2686687.2939999998</v>
      </c>
      <c r="AG60" s="112">
        <f t="shared" si="40"/>
        <v>26107658</v>
      </c>
      <c r="AH60" s="112">
        <f t="shared" si="40"/>
        <v>100.1</v>
      </c>
      <c r="AI60" s="112">
        <f t="shared" si="40"/>
        <v>4249699.5709999995</v>
      </c>
      <c r="AJ60" s="112">
        <f t="shared" si="40"/>
        <v>26371296</v>
      </c>
    </row>
    <row r="61" spans="1:36" s="6" customFormat="1" x14ac:dyDescent="0.25">
      <c r="A61" s="3"/>
      <c r="B61" s="17"/>
      <c r="C61" s="17"/>
      <c r="D61" s="17"/>
      <c r="E61" s="17"/>
      <c r="F61" s="51"/>
      <c r="G61" s="67"/>
      <c r="H61" s="69"/>
      <c r="I61" s="28" t="s">
        <v>536</v>
      </c>
      <c r="J61" s="11">
        <f>AVERAGE(J49:J59)</f>
        <v>63.536363636363646</v>
      </c>
      <c r="K61" s="5"/>
      <c r="L61" s="5"/>
      <c r="M61" s="11">
        <f>AVERAGE(M49:M59)</f>
        <v>61.36999999999999</v>
      </c>
      <c r="N61" s="5"/>
      <c r="O61" s="5"/>
      <c r="P61" s="11">
        <f>AVERAGE(P49:P59)</f>
        <v>72.625</v>
      </c>
      <c r="Q61" s="5"/>
      <c r="R61" s="5"/>
      <c r="S61" s="11">
        <f>AVERAGE(S49:S59)</f>
        <v>17.463636363636365</v>
      </c>
      <c r="T61" s="5"/>
      <c r="U61" s="5"/>
      <c r="V61" s="11">
        <f>AVERAGE(V49:V59)</f>
        <v>15.820000000000002</v>
      </c>
      <c r="W61" s="5"/>
      <c r="X61" s="5"/>
      <c r="Y61" s="11">
        <f>AVERAGE(Y49:Y59)</f>
        <v>27.412499999999998</v>
      </c>
      <c r="Z61" s="20"/>
      <c r="AA61" s="20"/>
      <c r="AB61" s="21">
        <f>AVERAGE(AB49:AB59)</f>
        <v>6.5636363636363635</v>
      </c>
      <c r="AC61" s="20"/>
      <c r="AD61" s="20"/>
      <c r="AE61" s="22">
        <f>AVERAGE(AE49:AE59)</f>
        <v>5.4272727272727277</v>
      </c>
      <c r="AF61" s="10"/>
      <c r="AG61" s="10"/>
      <c r="AH61" s="12">
        <f>AVERAGE(AH49:AH59)</f>
        <v>9.1</v>
      </c>
      <c r="AI61" s="10"/>
      <c r="AJ61" s="10"/>
    </row>
    <row r="62" spans="1:36" s="6" customFormat="1" x14ac:dyDescent="0.25">
      <c r="A62" s="3"/>
      <c r="B62" s="17"/>
      <c r="C62" s="17"/>
      <c r="D62" s="17"/>
      <c r="E62" s="17"/>
      <c r="F62" s="51"/>
      <c r="G62" s="67"/>
      <c r="H62" s="69"/>
      <c r="I62" s="28" t="s">
        <v>537</v>
      </c>
      <c r="J62" s="65">
        <f>SUM((K60/L60)*100)</f>
        <v>61.935218188609475</v>
      </c>
      <c r="K62" s="5"/>
      <c r="L62" s="5"/>
      <c r="M62" s="65">
        <f>SUM((N60/O60)*100)</f>
        <v>59.458972020784842</v>
      </c>
      <c r="N62" s="5"/>
      <c r="O62" s="5"/>
      <c r="P62" s="65">
        <f>SUM((Q60/R60)*100)</f>
        <v>67.362952893074947</v>
      </c>
      <c r="Q62" s="5"/>
      <c r="R62" s="5"/>
      <c r="S62" s="65">
        <f>SUM((T60/U60)*100)</f>
        <v>12.765796930708644</v>
      </c>
      <c r="T62" s="5"/>
      <c r="U62" s="5"/>
      <c r="V62" s="65">
        <f>SUM((W60/X60)*100)</f>
        <v>9.7254886964571945</v>
      </c>
      <c r="W62" s="5"/>
      <c r="X62" s="5"/>
      <c r="Y62" s="65">
        <f>SUM((Z60/AA60)*100)</f>
        <v>18.998214575717263</v>
      </c>
      <c r="Z62" s="20"/>
      <c r="AA62" s="20"/>
      <c r="AB62" s="79">
        <f>SUM((AC60/AD60)*100)</f>
        <v>12.120792481877592</v>
      </c>
      <c r="AC62" s="20"/>
      <c r="AD62" s="20"/>
      <c r="AE62" s="78">
        <f>SUM((AF60/AG60)*100)</f>
        <v>10.290801626097599</v>
      </c>
      <c r="AF62" s="10"/>
      <c r="AG62" s="10"/>
      <c r="AH62" s="77">
        <f>SUM((AI60/AJ60)*100)</f>
        <v>16.114868116455103</v>
      </c>
      <c r="AI62" s="10"/>
      <c r="AJ62" s="10"/>
    </row>
    <row r="63" spans="1:36" x14ac:dyDescent="0.25">
      <c r="A63" s="4" t="s">
        <v>90</v>
      </c>
      <c r="B63" s="19"/>
      <c r="C63" s="19"/>
      <c r="D63" s="19"/>
      <c r="E63" s="19"/>
      <c r="F63" s="40"/>
      <c r="G63" s="71"/>
      <c r="H63" s="74"/>
      <c r="I63" s="5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23"/>
      <c r="AA63" s="23"/>
      <c r="AB63" s="23"/>
      <c r="AC63" s="23"/>
      <c r="AD63" s="23"/>
      <c r="AE63" s="24"/>
      <c r="AF63" s="25"/>
      <c r="AG63" s="25"/>
      <c r="AH63" s="26"/>
      <c r="AI63" s="26"/>
      <c r="AJ63" s="25"/>
    </row>
    <row r="64" spans="1:36" x14ac:dyDescent="0.25">
      <c r="A64" s="3" t="s">
        <v>49</v>
      </c>
      <c r="B64" s="17">
        <v>492</v>
      </c>
      <c r="C64" s="17" t="s">
        <v>509</v>
      </c>
      <c r="D64" s="17" t="s">
        <v>510</v>
      </c>
      <c r="E64" s="17"/>
      <c r="F64" s="68">
        <v>25664982</v>
      </c>
      <c r="G64" s="67">
        <v>11751036</v>
      </c>
      <c r="H64" s="69">
        <v>13913946</v>
      </c>
      <c r="I64" s="31"/>
      <c r="J64" s="5">
        <v>46.2</v>
      </c>
      <c r="K64" s="5">
        <f>SUM((J64*L64)/100)</f>
        <v>11857221.684</v>
      </c>
      <c r="L64" s="68">
        <v>25664982</v>
      </c>
      <c r="M64" s="5">
        <v>31</v>
      </c>
      <c r="N64" s="5">
        <f>SUM((M64*O64)/100)</f>
        <v>4313323.26</v>
      </c>
      <c r="O64" s="69">
        <v>13913946</v>
      </c>
      <c r="P64" s="5">
        <v>56</v>
      </c>
      <c r="Q64" s="5">
        <f>SUM((P64*R64)/100)</f>
        <v>6580580.1600000001</v>
      </c>
      <c r="R64" s="67">
        <v>11751036</v>
      </c>
      <c r="S64" s="5">
        <v>25.9</v>
      </c>
      <c r="T64" s="5">
        <f>SUM((S64*U64)/100)</f>
        <v>6647230.3379999995</v>
      </c>
      <c r="U64" s="68">
        <v>25664982</v>
      </c>
      <c r="V64" s="5">
        <v>9.8000000000000007</v>
      </c>
      <c r="W64" s="5">
        <f>SUM((V64*X64)/100)</f>
        <v>1363566.7080000001</v>
      </c>
      <c r="X64" s="69">
        <v>13913946</v>
      </c>
      <c r="Y64" s="5">
        <v>36.200000000000003</v>
      </c>
      <c r="Z64" s="5">
        <f>SUM((Y64*AA64)/100)</f>
        <v>4253875.0320000006</v>
      </c>
      <c r="AA64" s="67">
        <v>11751036</v>
      </c>
      <c r="AB64" s="5">
        <v>18.399999999999999</v>
      </c>
      <c r="AC64" s="5">
        <f>SUM((AB64*AD64)/100)</f>
        <v>4722356.6879999992</v>
      </c>
      <c r="AD64" s="68">
        <v>25664982</v>
      </c>
      <c r="AE64" s="5">
        <v>13.9</v>
      </c>
      <c r="AF64" s="5">
        <f>SUM((AE64*AG64)/100)</f>
        <v>1934038.4939999999</v>
      </c>
      <c r="AG64" s="69">
        <v>13913946</v>
      </c>
      <c r="AH64" s="5">
        <v>21.1</v>
      </c>
      <c r="AI64" s="5">
        <f>SUM((AH64*AJ64)/100)</f>
        <v>2479468.5960000004</v>
      </c>
      <c r="AJ64" s="67">
        <v>11751036</v>
      </c>
    </row>
    <row r="65" spans="1:36" x14ac:dyDescent="0.25">
      <c r="A65" s="57" t="s">
        <v>533</v>
      </c>
      <c r="B65" s="58">
        <v>1425</v>
      </c>
      <c r="C65" s="58" t="s">
        <v>580</v>
      </c>
      <c r="D65" s="58">
        <v>884</v>
      </c>
      <c r="E65" s="17"/>
      <c r="F65" s="68">
        <v>198809332</v>
      </c>
      <c r="G65" s="67">
        <v>103411086</v>
      </c>
      <c r="H65" s="69">
        <v>95398246</v>
      </c>
      <c r="I65" s="36"/>
      <c r="J65" s="5">
        <v>26.3</v>
      </c>
      <c r="K65" s="5">
        <f t="shared" ref="K65:K69" si="41">SUM((J65*L65)/100)</f>
        <v>52286854.316000007</v>
      </c>
      <c r="L65" s="68">
        <v>198809332</v>
      </c>
      <c r="M65" s="5">
        <v>10.6</v>
      </c>
      <c r="N65" s="5">
        <f t="shared" ref="N65:N69" si="42">SUM((M65*O65)/100)</f>
        <v>10112214.075999999</v>
      </c>
      <c r="O65" s="69">
        <v>95398246</v>
      </c>
      <c r="P65" s="5">
        <v>35.6</v>
      </c>
      <c r="Q65" s="5">
        <f t="shared" ref="Q65:Q69" si="43">SUM((P65*R65)/100)</f>
        <v>36814346.616000004</v>
      </c>
      <c r="R65" s="67">
        <v>103411086</v>
      </c>
      <c r="S65" s="5">
        <v>13</v>
      </c>
      <c r="T65" s="5">
        <f t="shared" ref="T65:T69" si="44">SUM((S65*U65)/100)</f>
        <v>25845213.16</v>
      </c>
      <c r="U65" s="68">
        <v>198809332</v>
      </c>
      <c r="V65" s="5">
        <v>4.5999999999999996</v>
      </c>
      <c r="W65" s="5">
        <f t="shared" ref="W65:W69" si="45">SUM((V65*X65)/100)</f>
        <v>4388319.3159999996</v>
      </c>
      <c r="X65" s="69">
        <v>95398246</v>
      </c>
      <c r="Y65" s="5">
        <v>18</v>
      </c>
      <c r="Z65" s="5">
        <f t="shared" ref="Z65:Z69" si="46">SUM((Y65*AA65)/100)</f>
        <v>18613995.48</v>
      </c>
      <c r="AA65" s="67">
        <v>103411086</v>
      </c>
      <c r="AB65" s="5">
        <v>10.6</v>
      </c>
      <c r="AC65" s="5">
        <f t="shared" ref="AC65:AC69" si="47">SUM((AB65*AD65)/100)</f>
        <v>21073789.192000002</v>
      </c>
      <c r="AD65" s="68">
        <v>198809332</v>
      </c>
      <c r="AE65" s="5">
        <v>7.4</v>
      </c>
      <c r="AF65" s="5">
        <f t="shared" ref="AF65:AF69" si="48">SUM((AE65*AG65)/100)</f>
        <v>7059470.2039999999</v>
      </c>
      <c r="AG65" s="69">
        <v>95398246</v>
      </c>
      <c r="AH65" s="5">
        <v>12.4</v>
      </c>
      <c r="AI65" s="5">
        <f t="shared" ref="AI65:AI69" si="49">SUM((AH65*AJ65)/100)</f>
        <v>12822974.664000001</v>
      </c>
      <c r="AJ65" s="67">
        <v>103411086</v>
      </c>
    </row>
    <row r="66" spans="1:36" x14ac:dyDescent="0.25">
      <c r="A66" s="3" t="s">
        <v>108</v>
      </c>
      <c r="B66" s="17">
        <v>709</v>
      </c>
      <c r="C66" s="17" t="s">
        <v>511</v>
      </c>
      <c r="D66" s="17" t="s">
        <v>512</v>
      </c>
      <c r="E66" s="17">
        <v>7</v>
      </c>
      <c r="F66" s="68">
        <v>41047237</v>
      </c>
      <c r="G66" s="67">
        <v>20910220</v>
      </c>
      <c r="H66" s="69">
        <v>20137017</v>
      </c>
      <c r="I66" s="36"/>
      <c r="J66" s="5">
        <v>45.5</v>
      </c>
      <c r="K66" s="5">
        <f t="shared" si="41"/>
        <v>18676492.835000001</v>
      </c>
      <c r="L66" s="68">
        <v>41047237</v>
      </c>
      <c r="M66" s="5">
        <v>87.6</v>
      </c>
      <c r="N66" s="5">
        <f t="shared" si="42"/>
        <v>17640026.891999997</v>
      </c>
      <c r="O66" s="69">
        <v>20137017</v>
      </c>
      <c r="P66" s="5">
        <v>32.299999999999997</v>
      </c>
      <c r="Q66" s="5">
        <f t="shared" si="43"/>
        <v>6754001.0599999996</v>
      </c>
      <c r="R66" s="67">
        <v>20910220</v>
      </c>
      <c r="S66" s="5">
        <v>7.6</v>
      </c>
      <c r="T66" s="5">
        <f t="shared" si="44"/>
        <v>3119590.0120000001</v>
      </c>
      <c r="U66" s="68">
        <v>41047237</v>
      </c>
      <c r="V66" s="5">
        <v>1.1000000000000001</v>
      </c>
      <c r="W66" s="5">
        <f t="shared" si="45"/>
        <v>221507.18700000003</v>
      </c>
      <c r="X66" s="69">
        <v>20137017</v>
      </c>
      <c r="Y66" s="5">
        <v>29.1</v>
      </c>
      <c r="Z66" s="5">
        <f>SUM((Y66*AA66)/100)</f>
        <v>6084874.0199999996</v>
      </c>
      <c r="AA66" s="67">
        <v>20910220</v>
      </c>
      <c r="AB66" s="5">
        <v>1.7</v>
      </c>
      <c r="AC66" s="5">
        <f t="shared" si="47"/>
        <v>697803.02899999986</v>
      </c>
      <c r="AD66" s="68">
        <v>41047237</v>
      </c>
      <c r="AE66" s="5">
        <v>4.5</v>
      </c>
      <c r="AF66" s="5">
        <f t="shared" si="48"/>
        <v>906165.76500000001</v>
      </c>
      <c r="AG66" s="69">
        <v>20137017</v>
      </c>
      <c r="AH66" s="5">
        <v>0.8</v>
      </c>
      <c r="AI66" s="5">
        <f t="shared" si="49"/>
        <v>167281.76</v>
      </c>
      <c r="AJ66" s="67">
        <v>20910220</v>
      </c>
    </row>
    <row r="67" spans="1:36" x14ac:dyDescent="0.25">
      <c r="A67" s="3" t="s">
        <v>52</v>
      </c>
      <c r="B67" s="17">
        <v>245</v>
      </c>
      <c r="C67" s="17" t="s">
        <v>513</v>
      </c>
      <c r="D67" s="17" t="s">
        <v>514</v>
      </c>
      <c r="E67" s="17"/>
      <c r="F67" s="70">
        <v>9904038</v>
      </c>
      <c r="G67" s="72">
        <v>4984343</v>
      </c>
      <c r="H67" s="75">
        <v>4919695</v>
      </c>
      <c r="I67" s="35"/>
      <c r="J67" s="5">
        <v>14.1</v>
      </c>
      <c r="K67" s="5">
        <f t="shared" si="41"/>
        <v>1396469.3579999998</v>
      </c>
      <c r="L67" s="70">
        <v>9904038</v>
      </c>
      <c r="M67" s="5">
        <v>13.8</v>
      </c>
      <c r="N67" s="5">
        <f t="shared" si="42"/>
        <v>678917.91</v>
      </c>
      <c r="O67" s="75">
        <v>4919695</v>
      </c>
      <c r="P67" s="5"/>
      <c r="Q67" s="5"/>
      <c r="R67" s="72"/>
      <c r="S67" s="5">
        <v>1.2</v>
      </c>
      <c r="T67" s="5">
        <f t="shared" si="44"/>
        <v>118848.45599999999</v>
      </c>
      <c r="U67" s="70">
        <v>9904038</v>
      </c>
      <c r="V67" s="5">
        <v>0.8</v>
      </c>
      <c r="W67" s="5">
        <f t="shared" si="45"/>
        <v>39357.56</v>
      </c>
      <c r="X67" s="75">
        <v>4919695</v>
      </c>
      <c r="Y67" s="5">
        <v>50</v>
      </c>
      <c r="Z67" s="5">
        <f>SUM((Y67*AA67)/100)</f>
        <v>2492171.5</v>
      </c>
      <c r="AA67" s="72">
        <v>4984343</v>
      </c>
      <c r="AB67" s="5">
        <v>3.7</v>
      </c>
      <c r="AC67" s="5">
        <f t="shared" si="47"/>
        <v>366449.40600000002</v>
      </c>
      <c r="AD67" s="70">
        <v>9904038</v>
      </c>
      <c r="AE67" s="5">
        <v>3.3</v>
      </c>
      <c r="AF67" s="5">
        <f t="shared" si="48"/>
        <v>162349.935</v>
      </c>
      <c r="AG67" s="75">
        <v>4919695</v>
      </c>
      <c r="AH67" s="5"/>
      <c r="AI67" s="5"/>
      <c r="AJ67" s="72"/>
    </row>
    <row r="68" spans="1:36" x14ac:dyDescent="0.25">
      <c r="A68" s="3" t="s">
        <v>53</v>
      </c>
      <c r="B68" s="17">
        <v>129</v>
      </c>
      <c r="C68" s="17" t="s">
        <v>515</v>
      </c>
      <c r="D68" s="17" t="s">
        <v>516</v>
      </c>
      <c r="E68" s="17"/>
      <c r="F68" s="68">
        <v>5278602</v>
      </c>
      <c r="G68" s="67">
        <v>2502920</v>
      </c>
      <c r="H68" s="69">
        <v>2775682</v>
      </c>
      <c r="I68" s="31"/>
      <c r="J68" s="5">
        <v>46.7</v>
      </c>
      <c r="K68" s="5">
        <f t="shared" si="41"/>
        <v>2465107.1340000001</v>
      </c>
      <c r="L68" s="68">
        <v>5278602</v>
      </c>
      <c r="M68" s="5">
        <v>18.7</v>
      </c>
      <c r="N68" s="5">
        <f t="shared" si="42"/>
        <v>519052.53399999999</v>
      </c>
      <c r="O68" s="69">
        <v>2775682</v>
      </c>
      <c r="P68" s="5">
        <v>58.8</v>
      </c>
      <c r="Q68" s="5">
        <f t="shared" si="43"/>
        <v>1471716.96</v>
      </c>
      <c r="R68" s="67">
        <v>2502920</v>
      </c>
      <c r="S68" s="5">
        <v>28.5</v>
      </c>
      <c r="T68" s="5">
        <f t="shared" si="44"/>
        <v>1504401.57</v>
      </c>
      <c r="U68" s="68">
        <v>5278602</v>
      </c>
      <c r="V68" s="5">
        <v>2.2999999999999998</v>
      </c>
      <c r="W68" s="5">
        <f t="shared" si="45"/>
        <v>63840.685999999994</v>
      </c>
      <c r="X68" s="69">
        <v>2775682</v>
      </c>
      <c r="Y68" s="5">
        <v>40.200000000000003</v>
      </c>
      <c r="Z68" s="5">
        <f t="shared" si="46"/>
        <v>1006173.84</v>
      </c>
      <c r="AA68" s="67">
        <v>2502920</v>
      </c>
      <c r="AB68" s="5">
        <v>22.5</v>
      </c>
      <c r="AC68" s="5">
        <f t="shared" si="47"/>
        <v>1187685.45</v>
      </c>
      <c r="AD68" s="68">
        <v>5278602</v>
      </c>
      <c r="AE68" s="5">
        <v>10.5</v>
      </c>
      <c r="AF68" s="5">
        <f t="shared" si="48"/>
        <v>291446.61</v>
      </c>
      <c r="AG68" s="69">
        <v>2775682</v>
      </c>
      <c r="AH68" s="5">
        <v>27.8</v>
      </c>
      <c r="AI68" s="5">
        <f t="shared" si="49"/>
        <v>695811.76</v>
      </c>
      <c r="AJ68" s="67">
        <v>2502920</v>
      </c>
    </row>
    <row r="69" spans="1:36" x14ac:dyDescent="0.25">
      <c r="A69" s="3" t="s">
        <v>55</v>
      </c>
      <c r="B69" s="17">
        <v>1237</v>
      </c>
      <c r="C69" s="17" t="s">
        <v>517</v>
      </c>
      <c r="D69" s="17" t="s">
        <v>518</v>
      </c>
      <c r="E69" s="17">
        <v>5</v>
      </c>
      <c r="F69" s="68">
        <v>10146121</v>
      </c>
      <c r="G69" s="67">
        <v>5123824</v>
      </c>
      <c r="H69" s="69">
        <v>5022297</v>
      </c>
      <c r="I69" s="30"/>
      <c r="J69" s="5">
        <v>12</v>
      </c>
      <c r="K69" s="5">
        <f t="shared" si="41"/>
        <v>1217534.52</v>
      </c>
      <c r="L69" s="68">
        <v>10146121</v>
      </c>
      <c r="M69" s="5">
        <v>6.7</v>
      </c>
      <c r="N69" s="5">
        <f t="shared" si="42"/>
        <v>336493.89899999998</v>
      </c>
      <c r="O69" s="69">
        <v>5022297</v>
      </c>
      <c r="P69" s="5">
        <v>28.5</v>
      </c>
      <c r="Q69" s="5">
        <f t="shared" si="43"/>
        <v>1460289.84</v>
      </c>
      <c r="R69" s="67">
        <v>5123824</v>
      </c>
      <c r="S69" s="5">
        <v>2.6</v>
      </c>
      <c r="T69" s="5">
        <f t="shared" si="44"/>
        <v>263799.14600000001</v>
      </c>
      <c r="U69" s="68">
        <v>10146121</v>
      </c>
      <c r="V69" s="5">
        <v>0.7</v>
      </c>
      <c r="W69" s="5">
        <f t="shared" si="45"/>
        <v>35156.078999999998</v>
      </c>
      <c r="X69" s="69">
        <v>5022297</v>
      </c>
      <c r="Y69" s="5">
        <v>9</v>
      </c>
      <c r="Z69" s="5">
        <f t="shared" si="46"/>
        <v>461144.16</v>
      </c>
      <c r="AA69" s="67">
        <v>5123824</v>
      </c>
      <c r="AB69" s="5">
        <v>3.3</v>
      </c>
      <c r="AC69" s="5">
        <f t="shared" si="47"/>
        <v>334821.99299999996</v>
      </c>
      <c r="AD69" s="68">
        <v>10146121</v>
      </c>
      <c r="AE69" s="5">
        <v>5</v>
      </c>
      <c r="AF69" s="5">
        <f t="shared" si="48"/>
        <v>251114.85</v>
      </c>
      <c r="AG69" s="69">
        <v>5022297</v>
      </c>
      <c r="AH69" s="5">
        <v>2.8</v>
      </c>
      <c r="AI69" s="5">
        <f t="shared" si="49"/>
        <v>143467.07199999999</v>
      </c>
      <c r="AJ69" s="67">
        <v>5123824</v>
      </c>
    </row>
    <row r="70" spans="1:36" s="106" customFormat="1" x14ac:dyDescent="0.25">
      <c r="A70" s="102"/>
      <c r="B70" s="103"/>
      <c r="C70" s="103"/>
      <c r="D70" s="103"/>
      <c r="E70" s="103"/>
      <c r="F70" s="98"/>
      <c r="G70" s="113"/>
      <c r="H70" s="114"/>
      <c r="I70" s="104" t="s">
        <v>0</v>
      </c>
      <c r="J70" s="105">
        <f t="shared" ref="J70:P70" si="50">SUM(J64:J69)</f>
        <v>190.8</v>
      </c>
      <c r="K70" s="105">
        <f t="shared" si="50"/>
        <v>87899679.847000003</v>
      </c>
      <c r="L70" s="105">
        <f t="shared" si="50"/>
        <v>290850312</v>
      </c>
      <c r="M70" s="105">
        <f t="shared" si="50"/>
        <v>168.39999999999998</v>
      </c>
      <c r="N70" s="105">
        <f t="shared" si="50"/>
        <v>33600028.570999995</v>
      </c>
      <c r="O70" s="105">
        <f t="shared" si="50"/>
        <v>142166883</v>
      </c>
      <c r="P70" s="105">
        <f t="shared" si="50"/>
        <v>211.2</v>
      </c>
      <c r="Q70" s="105">
        <f t="shared" ref="Q70:AJ70" si="51">SUM(Q64:Q69)</f>
        <v>53080934.636000015</v>
      </c>
      <c r="R70" s="105">
        <f t="shared" si="51"/>
        <v>143699086</v>
      </c>
      <c r="S70" s="105">
        <f t="shared" si="51"/>
        <v>78.8</v>
      </c>
      <c r="T70" s="105">
        <f t="shared" si="51"/>
        <v>37499082.681999996</v>
      </c>
      <c r="U70" s="105">
        <f t="shared" si="51"/>
        <v>290850312</v>
      </c>
      <c r="V70" s="105">
        <f t="shared" si="51"/>
        <v>19.3</v>
      </c>
      <c r="W70" s="105">
        <f t="shared" si="51"/>
        <v>6111747.5359999994</v>
      </c>
      <c r="X70" s="105">
        <f t="shared" si="51"/>
        <v>142166883</v>
      </c>
      <c r="Y70" s="105">
        <f t="shared" si="51"/>
        <v>182.5</v>
      </c>
      <c r="Z70" s="110">
        <f t="shared" si="51"/>
        <v>32912234.032000002</v>
      </c>
      <c r="AA70" s="110">
        <f t="shared" si="51"/>
        <v>148683429</v>
      </c>
      <c r="AB70" s="110">
        <f t="shared" si="51"/>
        <v>60.199999999999996</v>
      </c>
      <c r="AC70" s="110">
        <f t="shared" si="51"/>
        <v>28382905.758000001</v>
      </c>
      <c r="AD70" s="110">
        <f t="shared" si="51"/>
        <v>290850312</v>
      </c>
      <c r="AE70" s="111">
        <f t="shared" si="51"/>
        <v>44.6</v>
      </c>
      <c r="AF70" s="112">
        <f t="shared" si="51"/>
        <v>10604585.857999999</v>
      </c>
      <c r="AG70" s="112">
        <f t="shared" si="51"/>
        <v>142166883</v>
      </c>
      <c r="AH70" s="112">
        <f t="shared" si="51"/>
        <v>64.899999999999991</v>
      </c>
      <c r="AI70" s="112">
        <f t="shared" si="51"/>
        <v>16309003.852000002</v>
      </c>
      <c r="AJ70" s="112">
        <f t="shared" si="51"/>
        <v>143699086</v>
      </c>
    </row>
    <row r="71" spans="1:36" s="6" customFormat="1" x14ac:dyDescent="0.25">
      <c r="A71" s="3"/>
      <c r="B71" s="17"/>
      <c r="C71" s="17"/>
      <c r="D71" s="17"/>
      <c r="E71" s="17"/>
      <c r="F71" s="50"/>
      <c r="G71" s="73"/>
      <c r="H71" s="76"/>
      <c r="I71" s="28" t="s">
        <v>536</v>
      </c>
      <c r="J71" s="11">
        <f>AVERAGE(J64:J69)</f>
        <v>31.8</v>
      </c>
      <c r="K71" s="5"/>
      <c r="L71" s="5"/>
      <c r="M71" s="11">
        <f>AVERAGE(M64:M69)</f>
        <v>28.066666666666663</v>
      </c>
      <c r="N71" s="5"/>
      <c r="O71" s="5"/>
      <c r="P71" s="11">
        <f>AVERAGE(P64:P69)</f>
        <v>42.239999999999995</v>
      </c>
      <c r="Q71" s="5"/>
      <c r="R71" s="5"/>
      <c r="S71" s="11">
        <f>AVERAGE(S64:S69)</f>
        <v>13.133333333333333</v>
      </c>
      <c r="T71" s="5"/>
      <c r="U71" s="5"/>
      <c r="V71" s="11">
        <f>AVERAGE(V64:V69)</f>
        <v>3.2166666666666668</v>
      </c>
      <c r="W71" s="5"/>
      <c r="X71" s="5"/>
      <c r="Y71" s="11">
        <f>AVERAGE(Y64:Y69)</f>
        <v>30.416666666666668</v>
      </c>
      <c r="Z71" s="20"/>
      <c r="AA71" s="20"/>
      <c r="AB71" s="21">
        <f>AVERAGE(AB64:AB69)</f>
        <v>10.033333333333333</v>
      </c>
      <c r="AC71" s="20"/>
      <c r="AD71" s="20"/>
      <c r="AE71" s="22">
        <f>AVERAGE(AE64:AE69)</f>
        <v>7.4333333333333336</v>
      </c>
      <c r="AF71" s="10"/>
      <c r="AG71" s="10"/>
      <c r="AH71" s="12">
        <f>AVERAGE(AH64:AH69)</f>
        <v>12.979999999999999</v>
      </c>
      <c r="AI71" s="10"/>
      <c r="AJ71" s="10"/>
    </row>
    <row r="72" spans="1:36" s="6" customFormat="1" x14ac:dyDescent="0.25">
      <c r="A72" s="3"/>
      <c r="B72" s="17"/>
      <c r="C72" s="17"/>
      <c r="D72" s="17"/>
      <c r="E72" s="17"/>
      <c r="F72" s="50"/>
      <c r="G72" s="73"/>
      <c r="H72" s="76"/>
      <c r="I72" s="28" t="s">
        <v>537</v>
      </c>
      <c r="J72" s="65">
        <f>SUM((K70/L70)*100)</f>
        <v>30.221621301544282</v>
      </c>
      <c r="K72" s="5"/>
      <c r="L72" s="5"/>
      <c r="M72" s="65">
        <f>SUM((N70/O70)*100)</f>
        <v>23.634216254850291</v>
      </c>
      <c r="N72" s="5"/>
      <c r="O72" s="5"/>
      <c r="P72" s="65">
        <f>SUM((Q70/R70)*100)</f>
        <v>36.938950771057804</v>
      </c>
      <c r="Q72" s="5"/>
      <c r="R72" s="5"/>
      <c r="S72" s="65">
        <f>SUM((T70/U70)*100)</f>
        <v>12.892914717588475</v>
      </c>
      <c r="T72" s="5"/>
      <c r="U72" s="5"/>
      <c r="V72" s="65">
        <f>SUM((W80/X70)*100)</f>
        <v>1.0715690214576907</v>
      </c>
      <c r="W72" s="5"/>
      <c r="X72" s="5"/>
      <c r="Y72" s="65">
        <f>SUM((Z70/AA70)*100)</f>
        <v>22.135778178750506</v>
      </c>
      <c r="Z72" s="20"/>
      <c r="AA72" s="20"/>
      <c r="AB72" s="79">
        <f>SUM((AC70/AD70)*100)</f>
        <v>9.7585956029505656</v>
      </c>
      <c r="AC72" s="20"/>
      <c r="AD72" s="20"/>
      <c r="AE72" s="78">
        <f>SUM((AF70/AG70)*100)</f>
        <v>7.459251855440904</v>
      </c>
      <c r="AF72" s="10"/>
      <c r="AG72" s="10"/>
      <c r="AH72" s="77">
        <f>SUM((AI70/AJ70)*100)</f>
        <v>11.349413768713882</v>
      </c>
      <c r="AI72" s="10"/>
      <c r="AJ72" s="10"/>
    </row>
    <row r="73" spans="1:36" x14ac:dyDescent="0.25">
      <c r="A73" s="4" t="s">
        <v>93</v>
      </c>
      <c r="B73" s="19"/>
      <c r="C73" s="19"/>
      <c r="D73" s="19"/>
      <c r="E73" s="19"/>
      <c r="F73" s="40"/>
      <c r="G73" s="71"/>
      <c r="H73" s="74"/>
      <c r="I73" s="5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23"/>
      <c r="AA73" s="23"/>
      <c r="AB73" s="23"/>
      <c r="AC73" s="23"/>
      <c r="AD73" s="23"/>
      <c r="AE73" s="24"/>
      <c r="AF73" s="25"/>
      <c r="AG73" s="25"/>
      <c r="AH73" s="26"/>
      <c r="AI73" s="26"/>
      <c r="AJ73" s="25"/>
    </row>
    <row r="74" spans="1:36" x14ac:dyDescent="0.25">
      <c r="A74" s="3" t="s">
        <v>56</v>
      </c>
      <c r="B74" s="17">
        <v>55</v>
      </c>
      <c r="C74" s="17" t="s">
        <v>519</v>
      </c>
      <c r="D74" s="17" t="s">
        <v>520</v>
      </c>
      <c r="E74" s="17"/>
      <c r="F74" s="68">
        <v>2329783</v>
      </c>
      <c r="G74" s="67">
        <v>1155107</v>
      </c>
      <c r="H74" s="69">
        <v>1174676</v>
      </c>
      <c r="I74" s="31"/>
      <c r="J74" s="5">
        <v>18.5</v>
      </c>
      <c r="K74" s="5">
        <f>SUM((J74*L74)/100)</f>
        <v>431009.85499999998</v>
      </c>
      <c r="L74" s="68">
        <v>2329783</v>
      </c>
      <c r="M74" s="5">
        <v>7.5</v>
      </c>
      <c r="N74" s="5">
        <f>SUM((M74*O74)/100)</f>
        <v>88100.7</v>
      </c>
      <c r="O74" s="69">
        <v>1174676</v>
      </c>
      <c r="P74" s="5">
        <v>50</v>
      </c>
      <c r="Q74" s="5">
        <f>SUM((P74*R74)/100)</f>
        <v>577553.5</v>
      </c>
      <c r="R74" s="67">
        <v>1155107</v>
      </c>
      <c r="S74" s="5">
        <v>7.3</v>
      </c>
      <c r="T74" s="5">
        <f>SUM((S74*U74)/100)</f>
        <v>170074.15899999999</v>
      </c>
      <c r="U74" s="68">
        <v>2329783</v>
      </c>
      <c r="V74" s="5">
        <v>0</v>
      </c>
      <c r="W74" s="5">
        <f>SUM((V74*X74)/100)</f>
        <v>0</v>
      </c>
      <c r="X74" s="69">
        <v>1174676</v>
      </c>
      <c r="Y74" s="5">
        <v>28.6</v>
      </c>
      <c r="Z74" s="5">
        <f>SUM((Y74*AA74)/100)</f>
        <v>330360.60200000001</v>
      </c>
      <c r="AA74" s="67">
        <v>1155107</v>
      </c>
      <c r="AB74" s="5">
        <v>0</v>
      </c>
      <c r="AC74" s="5">
        <f>SUM((AB74*AD74)/100)</f>
        <v>0</v>
      </c>
      <c r="AD74" s="68">
        <v>2329783</v>
      </c>
      <c r="AE74" s="5">
        <v>0</v>
      </c>
      <c r="AF74" s="5">
        <f>SUM((AE74*AG74)/100)</f>
        <v>0</v>
      </c>
      <c r="AG74" s="69">
        <v>1174676</v>
      </c>
      <c r="AH74" s="5">
        <v>0</v>
      </c>
      <c r="AI74" s="5">
        <f>SUM((AH74*AJ74)/100)</f>
        <v>0</v>
      </c>
      <c r="AJ74" s="67">
        <v>1155107</v>
      </c>
    </row>
    <row r="75" spans="1:36" x14ac:dyDescent="0.25">
      <c r="A75" s="3" t="s">
        <v>57</v>
      </c>
      <c r="B75" s="17">
        <v>153</v>
      </c>
      <c r="C75" s="17" t="s">
        <v>521</v>
      </c>
      <c r="D75" s="17" t="s">
        <v>522</v>
      </c>
      <c r="E75" s="17"/>
      <c r="F75" s="68">
        <v>540713</v>
      </c>
      <c r="G75" s="67">
        <v>267258</v>
      </c>
      <c r="H75" s="69">
        <v>273455</v>
      </c>
      <c r="I75" s="31"/>
      <c r="J75" s="5">
        <v>62.4</v>
      </c>
      <c r="K75" s="5">
        <f t="shared" ref="K75:K76" si="52">SUM((J75*L75)/100)</f>
        <v>337404.91199999995</v>
      </c>
      <c r="L75" s="68">
        <v>540713</v>
      </c>
      <c r="M75" s="5">
        <v>56.6</v>
      </c>
      <c r="N75" s="5">
        <f t="shared" ref="N75:N76" si="53">SUM((M75*O75)/100)</f>
        <v>154775.53</v>
      </c>
      <c r="O75" s="69">
        <v>273455</v>
      </c>
      <c r="P75" s="5">
        <v>88.9</v>
      </c>
      <c r="Q75" s="5">
        <f t="shared" ref="Q75:Q76" si="54">SUM((P75*R75)/100)</f>
        <v>237592.36200000002</v>
      </c>
      <c r="R75" s="67">
        <v>267258</v>
      </c>
      <c r="S75" s="5">
        <v>22.9</v>
      </c>
      <c r="T75" s="5">
        <f t="shared" ref="T75:T79" si="55">SUM((S75*U75)/100)</f>
        <v>123823.27699999999</v>
      </c>
      <c r="U75" s="68">
        <v>540713</v>
      </c>
      <c r="V75" s="5">
        <v>13.7</v>
      </c>
      <c r="W75" s="5">
        <f t="shared" ref="W75:W78" si="56">SUM((V75*X75)/100)</f>
        <v>37463.334999999999</v>
      </c>
      <c r="X75" s="69">
        <v>273455</v>
      </c>
      <c r="Y75" s="5">
        <v>62.1</v>
      </c>
      <c r="Z75" s="5">
        <f t="shared" ref="Z75:Z77" si="57">SUM((Y75*AA75)/100)</f>
        <v>165967.21799999999</v>
      </c>
      <c r="AA75" s="67">
        <v>267258</v>
      </c>
      <c r="AB75" s="5">
        <v>4.5999999999999996</v>
      </c>
      <c r="AC75" s="5">
        <f t="shared" ref="AC75:AC79" si="58">SUM((AB75*AD75)/100)</f>
        <v>24872.797999999999</v>
      </c>
      <c r="AD75" s="68">
        <v>540713</v>
      </c>
      <c r="AE75" s="5">
        <v>3.2</v>
      </c>
      <c r="AF75" s="5">
        <f t="shared" ref="AF75:AF78" si="59">SUM((AE75*AG75)/100)</f>
        <v>8750.56</v>
      </c>
      <c r="AG75" s="69">
        <v>273455</v>
      </c>
      <c r="AH75" s="5">
        <v>10.3</v>
      </c>
      <c r="AI75" s="5">
        <f t="shared" ref="AI75:AI78" si="60">SUM((AH75*AJ75)/100)</f>
        <v>27527.574000000004</v>
      </c>
      <c r="AJ75" s="67">
        <v>267258</v>
      </c>
    </row>
    <row r="76" spans="1:36" x14ac:dyDescent="0.25">
      <c r="A76" s="45" t="s">
        <v>109</v>
      </c>
      <c r="B76" s="46">
        <v>633</v>
      </c>
      <c r="C76" s="46" t="s">
        <v>523</v>
      </c>
      <c r="D76" s="46" t="s">
        <v>524</v>
      </c>
      <c r="E76" s="46">
        <v>7</v>
      </c>
      <c r="F76" s="68">
        <v>16486395</v>
      </c>
      <c r="G76" s="67">
        <v>8363481</v>
      </c>
      <c r="H76" s="69">
        <v>8122914</v>
      </c>
      <c r="I76" s="36"/>
      <c r="J76" s="27">
        <v>43.3</v>
      </c>
      <c r="K76" s="5">
        <f t="shared" si="52"/>
        <v>7138609.0350000001</v>
      </c>
      <c r="L76" s="68">
        <v>16486395</v>
      </c>
      <c r="M76" s="27">
        <v>38.1</v>
      </c>
      <c r="N76" s="5">
        <f t="shared" si="53"/>
        <v>3094830.2340000002</v>
      </c>
      <c r="O76" s="69">
        <v>8122914</v>
      </c>
      <c r="P76" s="27">
        <v>63.3</v>
      </c>
      <c r="Q76" s="5">
        <f t="shared" si="54"/>
        <v>5294083.4729999993</v>
      </c>
      <c r="R76" s="67">
        <v>8363481</v>
      </c>
      <c r="S76" s="27">
        <v>22.1</v>
      </c>
      <c r="T76" s="5">
        <f t="shared" si="55"/>
        <v>3643493.2949999999</v>
      </c>
      <c r="U76" s="68">
        <v>16486395</v>
      </c>
      <c r="V76" s="27">
        <v>18.100000000000001</v>
      </c>
      <c r="W76" s="5">
        <f t="shared" si="56"/>
        <v>1470247.4340000001</v>
      </c>
      <c r="X76" s="69">
        <v>8122914</v>
      </c>
      <c r="Y76" s="27">
        <v>37.799999999999997</v>
      </c>
      <c r="Z76" s="5">
        <f t="shared" si="57"/>
        <v>3161395.8179999995</v>
      </c>
      <c r="AA76" s="67">
        <v>8363481</v>
      </c>
      <c r="AB76" s="27">
        <v>3</v>
      </c>
      <c r="AC76" s="5">
        <f t="shared" si="58"/>
        <v>494591.85</v>
      </c>
      <c r="AD76" s="68">
        <v>16486395</v>
      </c>
      <c r="AE76" s="27">
        <v>3.4</v>
      </c>
      <c r="AF76" s="5">
        <f t="shared" si="59"/>
        <v>276179.076</v>
      </c>
      <c r="AG76" s="69">
        <v>8122914</v>
      </c>
      <c r="AH76" s="27">
        <v>1.7</v>
      </c>
      <c r="AI76" s="5">
        <f t="shared" si="60"/>
        <v>142179.177</v>
      </c>
      <c r="AJ76" s="67">
        <v>8363481</v>
      </c>
    </row>
    <row r="77" spans="1:36" s="6" customFormat="1" x14ac:dyDescent="0.25">
      <c r="A77" s="47" t="s">
        <v>541</v>
      </c>
      <c r="B77" s="5">
        <v>30</v>
      </c>
      <c r="C77" s="5" t="s">
        <v>572</v>
      </c>
      <c r="D77" s="5" t="s">
        <v>573</v>
      </c>
      <c r="E77" s="17"/>
      <c r="F77" s="68">
        <v>155794</v>
      </c>
      <c r="G77" s="67">
        <v>79857</v>
      </c>
      <c r="H77" s="69">
        <v>75937</v>
      </c>
      <c r="I77" s="53"/>
      <c r="J77" s="5"/>
      <c r="K77" s="5"/>
      <c r="L77" s="68"/>
      <c r="M77" s="5"/>
      <c r="N77" s="5"/>
      <c r="O77" s="69"/>
      <c r="P77" s="5"/>
      <c r="Q77" s="5"/>
      <c r="R77" s="67"/>
      <c r="S77" s="5">
        <v>17.899999999999999</v>
      </c>
      <c r="T77" s="5">
        <f t="shared" si="55"/>
        <v>27887.125999999997</v>
      </c>
      <c r="U77" s="68">
        <v>155794</v>
      </c>
      <c r="V77" s="5">
        <v>0</v>
      </c>
      <c r="W77" s="5">
        <f t="shared" si="56"/>
        <v>0</v>
      </c>
      <c r="X77" s="69">
        <v>75937</v>
      </c>
      <c r="Y77" s="5">
        <v>50</v>
      </c>
      <c r="Z77" s="5">
        <f t="shared" si="57"/>
        <v>39928.5</v>
      </c>
      <c r="AA77" s="67">
        <v>79857</v>
      </c>
      <c r="AB77" s="5">
        <v>20</v>
      </c>
      <c r="AC77" s="5">
        <f t="shared" si="58"/>
        <v>31158.799999999999</v>
      </c>
      <c r="AD77" s="68">
        <v>155794</v>
      </c>
      <c r="AE77" s="5">
        <v>10.5</v>
      </c>
      <c r="AF77" s="5">
        <f t="shared" si="59"/>
        <v>7973.3850000000002</v>
      </c>
      <c r="AG77" s="69">
        <v>75937</v>
      </c>
      <c r="AH77" s="5">
        <v>36.4</v>
      </c>
      <c r="AI77" s="5">
        <f t="shared" si="60"/>
        <v>29067.947999999997</v>
      </c>
      <c r="AJ77" s="67">
        <v>79857</v>
      </c>
    </row>
    <row r="78" spans="1:36" s="6" customFormat="1" x14ac:dyDescent="0.25">
      <c r="A78" s="47" t="s">
        <v>546</v>
      </c>
      <c r="B78" s="5">
        <v>132</v>
      </c>
      <c r="C78" s="5" t="s">
        <v>568</v>
      </c>
      <c r="D78" s="5" t="s">
        <v>569</v>
      </c>
      <c r="E78" s="17"/>
      <c r="F78" s="68">
        <v>1115154</v>
      </c>
      <c r="G78" s="67">
        <v>554243</v>
      </c>
      <c r="H78" s="69">
        <v>560911</v>
      </c>
      <c r="I78" s="53"/>
      <c r="J78" s="5"/>
      <c r="K78" s="5"/>
      <c r="L78" s="68"/>
      <c r="M78" s="5"/>
      <c r="N78" s="5"/>
      <c r="O78" s="69"/>
      <c r="P78" s="5"/>
      <c r="Q78" s="5"/>
      <c r="R78" s="67"/>
      <c r="S78" s="5">
        <v>1.5</v>
      </c>
      <c r="T78" s="5">
        <f t="shared" si="55"/>
        <v>16727.310000000001</v>
      </c>
      <c r="U78" s="68">
        <v>1115154</v>
      </c>
      <c r="V78" s="5">
        <v>2.8</v>
      </c>
      <c r="W78" s="5">
        <f t="shared" si="56"/>
        <v>15705.507999999998</v>
      </c>
      <c r="X78" s="69">
        <v>560911</v>
      </c>
      <c r="Y78" s="5">
        <v>1.1000000000000001</v>
      </c>
      <c r="Z78" s="5">
        <f>SUM((Y78*AA78)/100)</f>
        <v>6096.6730000000007</v>
      </c>
      <c r="AA78" s="67">
        <v>554243</v>
      </c>
      <c r="AB78" s="5">
        <v>1.5</v>
      </c>
      <c r="AC78" s="5">
        <f t="shared" si="58"/>
        <v>16727.310000000001</v>
      </c>
      <c r="AD78" s="68">
        <v>1115154</v>
      </c>
      <c r="AE78" s="5">
        <v>0</v>
      </c>
      <c r="AF78" s="5">
        <f t="shared" si="59"/>
        <v>0</v>
      </c>
      <c r="AG78" s="69">
        <v>560911</v>
      </c>
      <c r="AH78" s="5">
        <v>2.1</v>
      </c>
      <c r="AI78" s="5">
        <f t="shared" si="60"/>
        <v>11639.103000000001</v>
      </c>
      <c r="AJ78" s="67">
        <v>554243</v>
      </c>
    </row>
    <row r="79" spans="1:36" s="6" customFormat="1" x14ac:dyDescent="0.25">
      <c r="A79" s="47" t="s">
        <v>540</v>
      </c>
      <c r="B79" s="5">
        <v>17</v>
      </c>
      <c r="C79" s="5" t="s">
        <v>570</v>
      </c>
      <c r="D79" s="5" t="s">
        <v>571</v>
      </c>
      <c r="E79" s="17"/>
      <c r="F79" s="68">
        <v>997230</v>
      </c>
      <c r="G79" s="67">
        <v>507309</v>
      </c>
      <c r="H79" s="69">
        <v>489921</v>
      </c>
      <c r="I79" s="53"/>
      <c r="J79" s="5"/>
      <c r="K79" s="5"/>
      <c r="L79" s="68"/>
      <c r="M79" s="5"/>
      <c r="N79" s="5"/>
      <c r="O79" s="69"/>
      <c r="P79" s="5"/>
      <c r="Q79" s="5"/>
      <c r="R79" s="67"/>
      <c r="S79" s="5">
        <v>31.3</v>
      </c>
      <c r="T79" s="5">
        <f t="shared" si="55"/>
        <v>312132.99</v>
      </c>
      <c r="U79" s="68">
        <v>997230</v>
      </c>
      <c r="V79" s="5"/>
      <c r="W79" s="5"/>
      <c r="X79" s="69"/>
      <c r="Y79" s="5"/>
      <c r="Z79" s="5"/>
      <c r="AA79" s="67"/>
      <c r="AB79" s="5">
        <v>20</v>
      </c>
      <c r="AC79" s="5">
        <f t="shared" si="58"/>
        <v>199446</v>
      </c>
      <c r="AD79" s="68">
        <v>997230</v>
      </c>
      <c r="AE79" s="5"/>
      <c r="AF79" s="5"/>
      <c r="AG79" s="69"/>
      <c r="AH79" s="5"/>
      <c r="AI79" s="5"/>
      <c r="AJ79" s="67"/>
    </row>
    <row r="80" spans="1:36" s="106" customFormat="1" x14ac:dyDescent="0.25">
      <c r="A80" s="118"/>
      <c r="B80" s="105"/>
      <c r="C80" s="105"/>
      <c r="D80" s="105"/>
      <c r="E80" s="105"/>
      <c r="F80" s="105"/>
      <c r="G80" s="105"/>
      <c r="H80" s="105"/>
      <c r="I80" s="119" t="s">
        <v>0</v>
      </c>
      <c r="J80" s="105">
        <f>SUM(J74:J76)</f>
        <v>124.2</v>
      </c>
      <c r="K80" s="105">
        <f>SUM(K74:K79)</f>
        <v>7907023.8020000001</v>
      </c>
      <c r="L80" s="105">
        <f>SUM(L74:L79)</f>
        <v>19356891</v>
      </c>
      <c r="M80" s="105">
        <f>SUM(M74:M76)</f>
        <v>102.19999999999999</v>
      </c>
      <c r="N80" s="105">
        <f>SUM(N74:N79)</f>
        <v>3337706.4640000002</v>
      </c>
      <c r="O80" s="105">
        <f>SUM(O74:O79)</f>
        <v>9571045</v>
      </c>
      <c r="P80" s="105">
        <f>SUM(P74:P76)</f>
        <v>202.2</v>
      </c>
      <c r="Q80" s="105">
        <f>SUM(Q74:Q79)</f>
        <v>6109229.334999999</v>
      </c>
      <c r="R80" s="105">
        <f>SUM(R74:R79)</f>
        <v>9785846</v>
      </c>
      <c r="S80" s="105">
        <f>SUM(S74:S79)</f>
        <v>102.99999999999999</v>
      </c>
      <c r="T80" s="105">
        <f>SUM(T74:T79)</f>
        <v>4294138.1569999997</v>
      </c>
      <c r="U80" s="105">
        <f>SUM(U74:U79)</f>
        <v>21625069</v>
      </c>
      <c r="V80" s="105">
        <f>SUM(V74:V78)</f>
        <v>34.6</v>
      </c>
      <c r="W80" s="105">
        <f>SUM(W74:W79)</f>
        <v>1523416.277</v>
      </c>
      <c r="X80" s="105">
        <f>SUM(X74:X79)</f>
        <v>10207893</v>
      </c>
      <c r="Y80" s="105">
        <f>SUM(Y74:Y78)</f>
        <v>179.6</v>
      </c>
      <c r="Z80" s="105">
        <f>SUM(Z74:Z79)</f>
        <v>3703748.8109999993</v>
      </c>
      <c r="AA80" s="105">
        <f>SUM(AA74:AA79)</f>
        <v>10419946</v>
      </c>
      <c r="AB80" s="105">
        <f>SUM(AB74:AB79)</f>
        <v>49.1</v>
      </c>
      <c r="AC80" s="105">
        <f>SUM(AC74:AC79)</f>
        <v>766796.75800000003</v>
      </c>
      <c r="AD80" s="105">
        <f>SUM(AD74:AD79)</f>
        <v>21625069</v>
      </c>
      <c r="AE80" s="105">
        <f>SUM(AE74:AE78)</f>
        <v>17.100000000000001</v>
      </c>
      <c r="AF80" s="105">
        <f>SUM(AF74:AF79)</f>
        <v>292903.02100000001</v>
      </c>
      <c r="AG80" s="105">
        <f>SUM(AG74:AG79)</f>
        <v>10207893</v>
      </c>
      <c r="AH80" s="105">
        <f>SUM(AH74:AH78)</f>
        <v>50.5</v>
      </c>
      <c r="AI80" s="105">
        <f>SUM(AI74:AI79)</f>
        <v>210413.802</v>
      </c>
      <c r="AJ80" s="105">
        <f>SUM(AJ74:AJ79)</f>
        <v>10419946</v>
      </c>
    </row>
    <row r="81" spans="1:36" x14ac:dyDescent="0.25">
      <c r="A81" s="2"/>
      <c r="B81" s="5"/>
      <c r="C81" s="5"/>
      <c r="D81" s="5"/>
      <c r="E81" s="5"/>
      <c r="F81" s="5"/>
      <c r="G81" s="5"/>
      <c r="H81" s="5"/>
      <c r="I81" s="120" t="s">
        <v>536</v>
      </c>
      <c r="J81" s="11">
        <f>AVERAGE(J74:J76)</f>
        <v>41.4</v>
      </c>
      <c r="K81" s="5"/>
      <c r="L81" s="5"/>
      <c r="M81" s="11">
        <f>AVERAGE(M74:M76)</f>
        <v>34.066666666666663</v>
      </c>
      <c r="N81" s="5"/>
      <c r="O81" s="5"/>
      <c r="P81" s="11">
        <f>AVERAGE(P74:P76)</f>
        <v>67.399999999999991</v>
      </c>
      <c r="Q81" s="5"/>
      <c r="R81" s="5"/>
      <c r="S81" s="11">
        <f>AVERAGE(S74:S79)</f>
        <v>17.166666666666664</v>
      </c>
      <c r="T81" s="5"/>
      <c r="U81" s="5"/>
      <c r="V81" s="11">
        <f>AVERAGE(V74:V78)</f>
        <v>6.92</v>
      </c>
      <c r="W81" s="5"/>
      <c r="X81" s="5"/>
      <c r="Y81" s="11">
        <f>AVERAGE(Y74:Y78)</f>
        <v>35.92</v>
      </c>
      <c r="Z81" s="5"/>
      <c r="AA81" s="5"/>
      <c r="AB81" s="11">
        <f>AVERAGE(AB74:AB79)</f>
        <v>8.1833333333333336</v>
      </c>
      <c r="AC81" s="5"/>
      <c r="AD81" s="5"/>
      <c r="AE81" s="11">
        <f>AVERAGE(AE74:AE78)</f>
        <v>3.4200000000000004</v>
      </c>
      <c r="AF81" s="5"/>
      <c r="AG81" s="5"/>
      <c r="AH81" s="11">
        <f>AVERAGE(AH74:AH78)</f>
        <v>10.1</v>
      </c>
      <c r="AI81" s="5"/>
      <c r="AJ81" s="5"/>
    </row>
    <row r="82" spans="1:36" x14ac:dyDescent="0.25">
      <c r="A82" s="2"/>
      <c r="B82" s="5"/>
      <c r="C82" s="5"/>
      <c r="D82" s="5"/>
      <c r="E82" s="5" t="s">
        <v>574</v>
      </c>
      <c r="F82" s="5"/>
      <c r="G82" s="5"/>
      <c r="H82" s="5"/>
      <c r="I82" s="120" t="s">
        <v>537</v>
      </c>
      <c r="J82" s="65">
        <f>SUM((K80/L80)*100)</f>
        <v>40.848624926389263</v>
      </c>
      <c r="K82" s="5"/>
      <c r="L82" s="5"/>
      <c r="M82" s="65">
        <f>SUM((N80/O80)*100)</f>
        <v>34.872957592405015</v>
      </c>
      <c r="N82" s="5"/>
      <c r="O82" s="5"/>
      <c r="P82" s="65">
        <f>SUM((Q80/R80)*100)</f>
        <v>62.429240507156955</v>
      </c>
      <c r="Q82" s="5"/>
      <c r="R82" s="5"/>
      <c r="S82" s="65">
        <f>SUM((T80/U80)*100)</f>
        <v>19.857222915681795</v>
      </c>
      <c r="T82" s="5"/>
      <c r="U82" s="5"/>
      <c r="V82" s="65">
        <f>SUM((W80/X80)*100)</f>
        <v>14.92390522706302</v>
      </c>
      <c r="W82" s="5"/>
      <c r="X82" s="5"/>
      <c r="Y82" s="65">
        <f>SUM((Z80/AA80)*100)</f>
        <v>35.544798514310912</v>
      </c>
      <c r="Z82" s="5"/>
      <c r="AA82" s="5"/>
      <c r="AB82" s="65">
        <f>SUM((AC80/AD80)*100)</f>
        <v>3.5458696478610081</v>
      </c>
      <c r="AC82" s="5"/>
      <c r="AD82" s="5"/>
      <c r="AE82" s="65">
        <f>SUM((AF80/AG80)*100)</f>
        <v>2.8693778530006142</v>
      </c>
      <c r="AF82" s="5"/>
      <c r="AG82" s="5"/>
      <c r="AH82" s="65">
        <f>SUM((AI80/AJ80)*100)</f>
        <v>2.0193367796723702</v>
      </c>
      <c r="AI82" s="5"/>
      <c r="AJ82" s="5"/>
    </row>
    <row r="83" spans="1:36" x14ac:dyDescent="0.25">
      <c r="A83" s="1"/>
      <c r="B83" s="10"/>
      <c r="C83" s="10"/>
      <c r="D83" s="10"/>
      <c r="E83" s="10"/>
      <c r="F83" s="10"/>
      <c r="G83" s="10"/>
      <c r="H83" s="10"/>
      <c r="I83" s="38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 spans="1:36" x14ac:dyDescent="0.25">
      <c r="A84" s="1"/>
      <c r="B84" s="10"/>
      <c r="C84" s="10"/>
      <c r="D84" s="10"/>
      <c r="E84" s="10"/>
      <c r="F84" s="10"/>
      <c r="G84" s="10"/>
      <c r="H84" s="10"/>
      <c r="I84" s="38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spans="1:36" x14ac:dyDescent="0.25">
      <c r="A85" s="1"/>
      <c r="B85" s="10"/>
      <c r="C85" s="10"/>
      <c r="D85" s="10"/>
      <c r="E85" s="10"/>
      <c r="F85" s="10"/>
      <c r="G85" s="10"/>
      <c r="H85" s="10"/>
      <c r="I85" s="38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spans="1:36" x14ac:dyDescent="0.25">
      <c r="A86" s="1"/>
      <c r="B86" s="10"/>
      <c r="C86" s="10"/>
      <c r="D86" s="10"/>
      <c r="E86" s="10"/>
      <c r="F86" s="10"/>
      <c r="G86" s="10"/>
      <c r="H86" s="10"/>
      <c r="I86" s="38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spans="1:36" x14ac:dyDescent="0.25">
      <c r="A87" s="1"/>
      <c r="B87" s="10"/>
      <c r="C87" s="10"/>
      <c r="D87" s="10"/>
      <c r="E87" s="10"/>
      <c r="F87" s="10"/>
      <c r="G87" s="10"/>
      <c r="H87" s="10"/>
      <c r="I87" s="38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spans="1:36" x14ac:dyDescent="0.25">
      <c r="A88" s="1"/>
      <c r="B88" s="10"/>
      <c r="C88" s="10"/>
      <c r="D88" s="10"/>
      <c r="E88" s="10"/>
      <c r="F88" s="10"/>
      <c r="G88" s="10"/>
      <c r="H88" s="10"/>
      <c r="I88" s="38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spans="1:36" x14ac:dyDescent="0.25">
      <c r="A89" s="1"/>
      <c r="B89" s="10"/>
      <c r="C89" s="10"/>
      <c r="D89" s="10"/>
      <c r="E89" s="10"/>
      <c r="F89" s="10"/>
      <c r="G89" s="10"/>
      <c r="H89" s="10"/>
      <c r="I89" s="38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spans="1:36" x14ac:dyDescent="0.25">
      <c r="A90" s="1"/>
      <c r="B90" s="10"/>
      <c r="C90" s="10"/>
      <c r="D90" s="10"/>
      <c r="E90" s="10"/>
      <c r="F90" s="10"/>
      <c r="G90" s="10"/>
      <c r="H90" s="10"/>
      <c r="I90" s="38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spans="1:36" x14ac:dyDescent="0.25">
      <c r="A91" s="1"/>
      <c r="B91" s="10"/>
      <c r="C91" s="10"/>
      <c r="D91" s="10"/>
      <c r="E91" s="10"/>
      <c r="F91" s="10"/>
      <c r="G91" s="10"/>
      <c r="H91" s="10"/>
      <c r="I91" s="38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 spans="1:36" x14ac:dyDescent="0.25">
      <c r="A92" s="1"/>
      <c r="B92" s="10"/>
      <c r="C92" s="10"/>
      <c r="D92" s="10"/>
      <c r="E92" s="10"/>
      <c r="F92" s="10"/>
      <c r="G92" s="10"/>
      <c r="H92" s="10"/>
      <c r="I92" s="38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spans="1:36" x14ac:dyDescent="0.25">
      <c r="A93" s="1"/>
      <c r="B93" s="10"/>
      <c r="C93" s="10"/>
      <c r="D93" s="10"/>
      <c r="E93" s="10"/>
      <c r="F93" s="10"/>
      <c r="G93" s="10"/>
      <c r="H93" s="10"/>
      <c r="I93" s="38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 spans="1:36" x14ac:dyDescent="0.25">
      <c r="A94" s="1"/>
      <c r="B94" s="10"/>
      <c r="C94" s="10"/>
      <c r="D94" s="10"/>
      <c r="E94" s="10"/>
      <c r="F94" s="10"/>
      <c r="G94" s="10"/>
      <c r="H94" s="10"/>
      <c r="I94" s="38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spans="1:36" x14ac:dyDescent="0.25">
      <c r="A95" s="1"/>
      <c r="B95" s="10"/>
      <c r="C95" s="10"/>
      <c r="D95" s="10"/>
      <c r="E95" s="10"/>
      <c r="F95" s="10"/>
      <c r="G95" s="10"/>
      <c r="H95" s="10"/>
      <c r="I95" s="38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 spans="1:36" x14ac:dyDescent="0.25">
      <c r="A96" s="1"/>
      <c r="B96" s="10"/>
      <c r="C96" s="10"/>
      <c r="D96" s="10"/>
      <c r="E96" s="10"/>
      <c r="F96" s="10"/>
      <c r="G96" s="10"/>
      <c r="H96" s="10"/>
      <c r="I96" s="38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spans="1:36" x14ac:dyDescent="0.25">
      <c r="A97" s="1"/>
      <c r="B97" s="10"/>
      <c r="C97" s="10"/>
      <c r="D97" s="10"/>
      <c r="E97" s="10"/>
      <c r="F97" s="10"/>
      <c r="G97" s="10"/>
      <c r="H97" s="10"/>
      <c r="I97" s="38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spans="1:36" x14ac:dyDescent="0.25">
      <c r="A98" s="1"/>
      <c r="B98" s="10"/>
      <c r="C98" s="10"/>
      <c r="D98" s="10"/>
      <c r="E98" s="10"/>
      <c r="F98" s="10"/>
      <c r="G98" s="10"/>
      <c r="H98" s="10"/>
      <c r="I98" s="38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spans="1:36" x14ac:dyDescent="0.25">
      <c r="A99" s="1"/>
      <c r="B99" s="10"/>
      <c r="C99" s="10"/>
      <c r="D99" s="10"/>
      <c r="E99" s="10"/>
      <c r="F99" s="10"/>
      <c r="G99" s="10"/>
      <c r="H99" s="10"/>
      <c r="I99" s="38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spans="1:36" x14ac:dyDescent="0.25">
      <c r="A100" s="1"/>
      <c r="B100" s="10"/>
      <c r="C100" s="10"/>
      <c r="D100" s="10"/>
      <c r="E100" s="10"/>
      <c r="F100" s="10"/>
      <c r="G100" s="10"/>
      <c r="H100" s="10"/>
      <c r="I100" s="38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spans="1:36" x14ac:dyDescent="0.25">
      <c r="A101" s="1"/>
      <c r="B101" s="10"/>
      <c r="C101" s="10"/>
      <c r="D101" s="10"/>
      <c r="E101" s="10"/>
      <c r="F101" s="10"/>
      <c r="G101" s="10"/>
      <c r="H101" s="10"/>
      <c r="I101" s="38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spans="1:36" x14ac:dyDescent="0.25">
      <c r="A102" s="1"/>
      <c r="B102" s="10"/>
      <c r="C102" s="10"/>
      <c r="D102" s="10"/>
      <c r="E102" s="10"/>
      <c r="F102" s="10"/>
      <c r="G102" s="10"/>
      <c r="H102" s="10"/>
      <c r="I102" s="38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spans="1:36" x14ac:dyDescent="0.25">
      <c r="A103" s="1"/>
      <c r="B103" s="10"/>
      <c r="C103" s="10"/>
      <c r="D103" s="10"/>
      <c r="E103" s="10"/>
      <c r="F103" s="10"/>
      <c r="G103" s="10"/>
      <c r="H103" s="10"/>
      <c r="I103" s="38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 spans="1:36" x14ac:dyDescent="0.25">
      <c r="A104" s="1"/>
      <c r="B104" s="10"/>
      <c r="C104" s="10"/>
      <c r="D104" s="10"/>
      <c r="E104" s="10"/>
      <c r="F104" s="10"/>
      <c r="G104" s="10"/>
      <c r="H104" s="10"/>
      <c r="I104" s="38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spans="1:36" x14ac:dyDescent="0.25">
      <c r="A105" s="1"/>
      <c r="B105" s="10"/>
      <c r="C105" s="10"/>
      <c r="D105" s="10"/>
      <c r="E105" s="10"/>
      <c r="F105" s="10"/>
      <c r="G105" s="10"/>
      <c r="H105" s="10"/>
      <c r="I105" s="38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spans="1:36" x14ac:dyDescent="0.25">
      <c r="A106" s="1"/>
      <c r="B106" s="10"/>
      <c r="C106" s="10"/>
      <c r="D106" s="10"/>
      <c r="E106" s="10"/>
      <c r="F106" s="10"/>
      <c r="G106" s="10"/>
      <c r="H106" s="10"/>
      <c r="I106" s="38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spans="1:36" x14ac:dyDescent="0.25">
      <c r="A107" s="1"/>
      <c r="B107" s="10"/>
      <c r="C107" s="10"/>
      <c r="D107" s="10"/>
      <c r="E107" s="10"/>
      <c r="F107" s="10"/>
      <c r="G107" s="10"/>
      <c r="H107" s="10"/>
      <c r="I107" s="38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spans="1:36" x14ac:dyDescent="0.25">
      <c r="A108" s="1"/>
      <c r="B108" s="10"/>
      <c r="C108" s="10"/>
      <c r="D108" s="10"/>
      <c r="E108" s="10"/>
      <c r="F108" s="10"/>
      <c r="G108" s="10"/>
      <c r="H108" s="10"/>
      <c r="I108" s="38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 spans="1:36" x14ac:dyDescent="0.25">
      <c r="A109" s="1"/>
      <c r="B109" s="10"/>
      <c r="C109" s="10"/>
      <c r="D109" s="10"/>
      <c r="E109" s="10"/>
      <c r="F109" s="10"/>
      <c r="G109" s="10"/>
      <c r="H109" s="10"/>
      <c r="I109" s="38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spans="1:36" x14ac:dyDescent="0.25">
      <c r="A110" s="1"/>
      <c r="B110" s="10"/>
      <c r="C110" s="10"/>
      <c r="D110" s="10"/>
      <c r="E110" s="10"/>
      <c r="F110" s="10"/>
      <c r="G110" s="10"/>
      <c r="H110" s="10"/>
      <c r="I110" s="38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 spans="1:36" x14ac:dyDescent="0.25">
      <c r="A111" s="1"/>
      <c r="B111" s="10"/>
      <c r="C111" s="10"/>
      <c r="D111" s="10"/>
      <c r="E111" s="10"/>
      <c r="F111" s="10"/>
      <c r="G111" s="10"/>
      <c r="H111" s="10"/>
      <c r="I111" s="38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 spans="1:36" x14ac:dyDescent="0.25">
      <c r="A112" s="1"/>
      <c r="B112" s="10"/>
      <c r="C112" s="10"/>
      <c r="D112" s="10"/>
      <c r="E112" s="10"/>
      <c r="F112" s="10"/>
      <c r="G112" s="10"/>
      <c r="H112" s="10"/>
      <c r="I112" s="38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 spans="1:36" x14ac:dyDescent="0.25">
      <c r="A113" s="1"/>
      <c r="B113" s="10"/>
      <c r="C113" s="10"/>
      <c r="D113" s="10"/>
      <c r="E113" s="10"/>
      <c r="F113" s="10"/>
      <c r="G113" s="10"/>
      <c r="H113" s="10"/>
      <c r="I113" s="38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 spans="1:36" x14ac:dyDescent="0.25">
      <c r="A114" s="1"/>
      <c r="B114" s="10"/>
      <c r="C114" s="10"/>
      <c r="D114" s="10"/>
      <c r="E114" s="10"/>
      <c r="F114" s="10"/>
      <c r="G114" s="10"/>
      <c r="H114" s="10"/>
      <c r="I114" s="38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 spans="1:36" x14ac:dyDescent="0.25">
      <c r="A115" s="1"/>
      <c r="B115" s="10"/>
      <c r="C115" s="10"/>
      <c r="D115" s="10"/>
      <c r="E115" s="10"/>
      <c r="F115" s="10"/>
      <c r="G115" s="10"/>
      <c r="H115" s="10"/>
      <c r="I115" s="38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 spans="1:36" x14ac:dyDescent="0.25">
      <c r="A116" s="1"/>
      <c r="B116" s="10"/>
      <c r="C116" s="10"/>
      <c r="D116" s="10"/>
      <c r="E116" s="10"/>
      <c r="F116" s="10"/>
      <c r="G116" s="10"/>
      <c r="H116" s="10"/>
      <c r="I116" s="38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 spans="1:36" x14ac:dyDescent="0.25">
      <c r="A117" s="1"/>
      <c r="B117" s="10"/>
      <c r="C117" s="10"/>
      <c r="D117" s="10"/>
      <c r="E117" s="10"/>
      <c r="F117" s="10"/>
      <c r="G117" s="10"/>
      <c r="H117" s="10"/>
      <c r="I117" s="38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 spans="1:36" x14ac:dyDescent="0.25">
      <c r="A118" s="1"/>
      <c r="B118" s="10"/>
      <c r="C118" s="10"/>
      <c r="D118" s="10"/>
      <c r="E118" s="10"/>
      <c r="F118" s="10"/>
      <c r="G118" s="10"/>
      <c r="H118" s="10"/>
      <c r="I118" s="38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 spans="1:36" x14ac:dyDescent="0.25">
      <c r="A119" s="1"/>
      <c r="B119" s="10"/>
      <c r="C119" s="10"/>
      <c r="D119" s="10"/>
      <c r="E119" s="10"/>
      <c r="F119" s="10"/>
      <c r="G119" s="10"/>
      <c r="H119" s="10"/>
      <c r="I119" s="38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 spans="1:36" x14ac:dyDescent="0.25">
      <c r="A120" s="1"/>
      <c r="B120" s="10"/>
      <c r="C120" s="10"/>
      <c r="D120" s="10"/>
      <c r="E120" s="10"/>
      <c r="F120" s="10"/>
      <c r="G120" s="10"/>
      <c r="H120" s="10"/>
      <c r="I120" s="38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 spans="1:36" x14ac:dyDescent="0.25">
      <c r="A121" s="1"/>
      <c r="B121" s="10"/>
      <c r="C121" s="10"/>
      <c r="D121" s="10"/>
      <c r="E121" s="10"/>
      <c r="F121" s="10"/>
      <c r="G121" s="10"/>
      <c r="H121" s="10"/>
      <c r="I121" s="38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 spans="1:36" x14ac:dyDescent="0.25">
      <c r="A122" s="1"/>
      <c r="B122" s="10"/>
      <c r="C122" s="10"/>
      <c r="D122" s="10"/>
      <c r="E122" s="10"/>
      <c r="F122" s="10"/>
      <c r="G122" s="10"/>
      <c r="H122" s="10"/>
      <c r="I122" s="38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 spans="1:36" x14ac:dyDescent="0.25">
      <c r="A123" s="1"/>
      <c r="B123" s="10"/>
      <c r="C123" s="10"/>
      <c r="D123" s="10"/>
      <c r="E123" s="10"/>
      <c r="F123" s="10"/>
      <c r="G123" s="10"/>
      <c r="H123" s="10"/>
      <c r="I123" s="38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 spans="1:36" x14ac:dyDescent="0.25">
      <c r="A124" s="1"/>
      <c r="B124" s="10"/>
      <c r="C124" s="10"/>
      <c r="D124" s="10"/>
      <c r="E124" s="10"/>
      <c r="F124" s="10"/>
      <c r="G124" s="10"/>
      <c r="H124" s="10"/>
      <c r="I124" s="38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 spans="1:36" x14ac:dyDescent="0.25">
      <c r="A125" s="1"/>
      <c r="B125" s="10"/>
      <c r="C125" s="10"/>
      <c r="D125" s="10"/>
      <c r="E125" s="10"/>
      <c r="F125" s="10"/>
      <c r="G125" s="10"/>
      <c r="H125" s="10"/>
      <c r="I125" s="38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 spans="1:36" x14ac:dyDescent="0.25">
      <c r="A126" s="1"/>
      <c r="B126" s="10"/>
      <c r="C126" s="10"/>
      <c r="D126" s="10"/>
      <c r="E126" s="10"/>
      <c r="F126" s="10"/>
      <c r="G126" s="10"/>
      <c r="H126" s="10"/>
      <c r="I126" s="38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 spans="1:36" x14ac:dyDescent="0.25">
      <c r="A127" s="1"/>
      <c r="B127" s="10"/>
      <c r="C127" s="10"/>
      <c r="D127" s="10"/>
      <c r="E127" s="10"/>
      <c r="F127" s="10"/>
      <c r="G127" s="10"/>
      <c r="H127" s="10"/>
      <c r="I127" s="38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 spans="1:36" x14ac:dyDescent="0.25">
      <c r="A128" s="1"/>
      <c r="B128" s="10"/>
      <c r="C128" s="10"/>
      <c r="D128" s="10"/>
      <c r="E128" s="10"/>
      <c r="F128" s="10"/>
      <c r="G128" s="10"/>
      <c r="H128" s="10"/>
      <c r="I128" s="38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 spans="1:36" x14ac:dyDescent="0.25">
      <c r="A129" s="1"/>
      <c r="B129" s="10"/>
      <c r="C129" s="10"/>
      <c r="D129" s="10"/>
      <c r="E129" s="10"/>
      <c r="F129" s="10"/>
      <c r="G129" s="10"/>
      <c r="H129" s="10"/>
      <c r="I129" s="38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spans="1:36" x14ac:dyDescent="0.25">
      <c r="A130" s="1"/>
      <c r="B130" s="10"/>
      <c r="C130" s="10"/>
      <c r="D130" s="10"/>
      <c r="E130" s="10"/>
      <c r="F130" s="10"/>
      <c r="G130" s="10"/>
      <c r="H130" s="10"/>
      <c r="I130" s="38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spans="1:36" x14ac:dyDescent="0.25">
      <c r="A131" s="1"/>
      <c r="B131" s="10"/>
      <c r="C131" s="10"/>
      <c r="D131" s="10"/>
      <c r="E131" s="10"/>
      <c r="F131" s="10"/>
      <c r="G131" s="10"/>
      <c r="H131" s="10"/>
      <c r="I131" s="38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 spans="1:36" x14ac:dyDescent="0.25">
      <c r="A132" s="1"/>
      <c r="B132" s="10"/>
      <c r="C132" s="10"/>
      <c r="D132" s="10"/>
      <c r="E132" s="10"/>
      <c r="F132" s="10"/>
      <c r="G132" s="10"/>
      <c r="H132" s="10"/>
      <c r="I132" s="38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spans="1:36" x14ac:dyDescent="0.25">
      <c r="A133" s="1"/>
      <c r="B133" s="10"/>
      <c r="C133" s="10"/>
      <c r="D133" s="10"/>
      <c r="E133" s="10"/>
      <c r="F133" s="10"/>
      <c r="G133" s="10"/>
      <c r="H133" s="10"/>
      <c r="I133" s="38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 spans="1:36" x14ac:dyDescent="0.25">
      <c r="A134" s="1"/>
      <c r="B134" s="10"/>
      <c r="C134" s="10"/>
      <c r="D134" s="10"/>
      <c r="E134" s="10"/>
      <c r="F134" s="10"/>
      <c r="G134" s="10"/>
      <c r="H134" s="10"/>
      <c r="I134" s="38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 spans="1:36" x14ac:dyDescent="0.25">
      <c r="A135" s="1"/>
      <c r="B135" s="10"/>
      <c r="C135" s="10"/>
      <c r="D135" s="10"/>
      <c r="E135" s="10"/>
      <c r="F135" s="10"/>
      <c r="G135" s="10"/>
      <c r="H135" s="10"/>
      <c r="I135" s="38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 spans="1:36" x14ac:dyDescent="0.25">
      <c r="A136" s="1"/>
      <c r="B136" s="10"/>
      <c r="C136" s="10"/>
      <c r="D136" s="10"/>
      <c r="E136" s="10"/>
      <c r="F136" s="10"/>
      <c r="G136" s="10"/>
      <c r="H136" s="10"/>
      <c r="I136" s="38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spans="1:36" x14ac:dyDescent="0.25"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spans="1:36" x14ac:dyDescent="0.25"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spans="1:36" x14ac:dyDescent="0.25"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 spans="1:36" x14ac:dyDescent="0.25"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spans="1:36" x14ac:dyDescent="0.25"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spans="1:36" x14ac:dyDescent="0.25"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spans="1:36" x14ac:dyDescent="0.25"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 spans="1:36" x14ac:dyDescent="0.25"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 spans="10:36" x14ac:dyDescent="0.25"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 spans="10:36" x14ac:dyDescent="0.25"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 spans="10:36" x14ac:dyDescent="0.25"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</row>
    <row r="148" spans="10:36" x14ac:dyDescent="0.25"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 spans="10:36" x14ac:dyDescent="0.25"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</row>
    <row r="150" spans="10:36" x14ac:dyDescent="0.25"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</row>
    <row r="151" spans="10:36" x14ac:dyDescent="0.25"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</row>
    <row r="152" spans="10:36" x14ac:dyDescent="0.25"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</row>
    <row r="153" spans="10:36" x14ac:dyDescent="0.25"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</row>
    <row r="154" spans="10:36" x14ac:dyDescent="0.25"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</row>
    <row r="155" spans="10:36" x14ac:dyDescent="0.25"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</row>
    <row r="156" spans="10:36" x14ac:dyDescent="0.25"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</row>
    <row r="157" spans="10:36" x14ac:dyDescent="0.25"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</row>
    <row r="158" spans="10:36" x14ac:dyDescent="0.25"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spans="10:36" x14ac:dyDescent="0.25"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</row>
    <row r="160" spans="10:36" x14ac:dyDescent="0.25"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</row>
    <row r="161" spans="10:36" x14ac:dyDescent="0.25"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</row>
    <row r="162" spans="10:36" x14ac:dyDescent="0.25"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</row>
    <row r="163" spans="10:36" x14ac:dyDescent="0.25"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</row>
    <row r="164" spans="10:36" x14ac:dyDescent="0.25"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</row>
    <row r="165" spans="10:36" x14ac:dyDescent="0.25"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</row>
    <row r="166" spans="10:36" x14ac:dyDescent="0.25"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</row>
    <row r="167" spans="10:36" x14ac:dyDescent="0.25"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</row>
    <row r="168" spans="10:36" x14ac:dyDescent="0.25"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</row>
    <row r="169" spans="10:36" x14ac:dyDescent="0.25"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</row>
    <row r="170" spans="10:36" x14ac:dyDescent="0.25"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</row>
    <row r="171" spans="10:36" x14ac:dyDescent="0.25"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</row>
    <row r="172" spans="10:36" x14ac:dyDescent="0.25"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</row>
  </sheetData>
  <mergeCells count="14">
    <mergeCell ref="B2:E2"/>
    <mergeCell ref="F1:H1"/>
    <mergeCell ref="J2:L2"/>
    <mergeCell ref="M2:O2"/>
    <mergeCell ref="P2:R2"/>
    <mergeCell ref="J1:R1"/>
    <mergeCell ref="AB2:AD2"/>
    <mergeCell ref="AE2:AG2"/>
    <mergeCell ref="AH2:AJ2"/>
    <mergeCell ref="AB1:AJ1"/>
    <mergeCell ref="S1:AA1"/>
    <mergeCell ref="S2:U2"/>
    <mergeCell ref="V2:X2"/>
    <mergeCell ref="Y2:AA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A10" workbookViewId="0">
      <selection sqref="A1:S85"/>
    </sheetView>
  </sheetViews>
  <sheetFormatPr defaultRowHeight="15" x14ac:dyDescent="0.25"/>
  <sheetData>
    <row r="1" spans="1:19" x14ac:dyDescent="0.25">
      <c r="A1" s="2"/>
      <c r="B1" s="147" t="s">
        <v>110</v>
      </c>
      <c r="C1" s="147"/>
      <c r="D1" s="147"/>
      <c r="E1" s="147"/>
      <c r="F1" s="140"/>
      <c r="G1" s="148"/>
      <c r="H1" s="149" t="s">
        <v>581</v>
      </c>
      <c r="I1" s="149"/>
      <c r="J1" s="149"/>
      <c r="K1" s="149" t="s">
        <v>582</v>
      </c>
      <c r="L1" s="149"/>
      <c r="M1" s="149"/>
      <c r="N1" s="149" t="s">
        <v>583</v>
      </c>
      <c r="O1" s="149"/>
      <c r="P1" s="149"/>
      <c r="Q1" s="149" t="s">
        <v>584</v>
      </c>
      <c r="R1" s="149"/>
      <c r="S1" s="149"/>
    </row>
    <row r="2" spans="1:19" x14ac:dyDescent="0.25">
      <c r="A2" s="150" t="s">
        <v>3</v>
      </c>
      <c r="B2" s="140" t="s">
        <v>0</v>
      </c>
      <c r="C2" s="140" t="s">
        <v>2</v>
      </c>
      <c r="D2" s="140" t="s">
        <v>1</v>
      </c>
      <c r="E2" s="140" t="s">
        <v>111</v>
      </c>
      <c r="F2" s="140"/>
      <c r="G2" s="151"/>
      <c r="H2" s="140" t="s">
        <v>0</v>
      </c>
      <c r="I2" s="140" t="s">
        <v>2</v>
      </c>
      <c r="J2" s="140" t="s">
        <v>1</v>
      </c>
      <c r="K2" s="140" t="s">
        <v>0</v>
      </c>
      <c r="L2" s="140" t="s">
        <v>2</v>
      </c>
      <c r="M2" s="140" t="s">
        <v>1</v>
      </c>
      <c r="N2" s="140" t="s">
        <v>0</v>
      </c>
      <c r="O2" s="140" t="s">
        <v>2</v>
      </c>
      <c r="P2" s="140" t="s">
        <v>1</v>
      </c>
      <c r="Q2" s="140" t="s">
        <v>0</v>
      </c>
      <c r="R2" s="140" t="s">
        <v>2</v>
      </c>
      <c r="S2" s="140" t="s">
        <v>1</v>
      </c>
    </row>
    <row r="3" spans="1:19" ht="60" x14ac:dyDescent="0.25">
      <c r="A3" s="152" t="s">
        <v>585</v>
      </c>
      <c r="B3" s="153">
        <f>SUM(B5:B84)</f>
        <v>47690</v>
      </c>
      <c r="C3" s="153">
        <f>SUM(C5:C84)</f>
        <v>27219</v>
      </c>
      <c r="D3" s="153">
        <f>SUM(D5:D84)</f>
        <v>20235</v>
      </c>
      <c r="E3" s="153">
        <f>SUM(E5:E84)</f>
        <v>236</v>
      </c>
      <c r="F3" s="154" t="s">
        <v>586</v>
      </c>
      <c r="G3" s="155"/>
      <c r="H3" s="156" t="s">
        <v>587</v>
      </c>
      <c r="I3" s="156" t="s">
        <v>588</v>
      </c>
      <c r="J3" s="156" t="s">
        <v>589</v>
      </c>
      <c r="K3" s="156" t="s">
        <v>590</v>
      </c>
      <c r="L3" s="156" t="s">
        <v>591</v>
      </c>
      <c r="M3" s="156" t="s">
        <v>592</v>
      </c>
      <c r="N3" s="156" t="s">
        <v>593</v>
      </c>
      <c r="O3" s="156" t="s">
        <v>594</v>
      </c>
      <c r="P3" s="156" t="s">
        <v>595</v>
      </c>
      <c r="Q3" s="156" t="s">
        <v>596</v>
      </c>
      <c r="R3" s="156" t="s">
        <v>597</v>
      </c>
      <c r="S3" s="156" t="s">
        <v>598</v>
      </c>
    </row>
    <row r="4" spans="1:19" x14ac:dyDescent="0.25">
      <c r="A4" s="157" t="s">
        <v>4</v>
      </c>
      <c r="B4" s="140"/>
      <c r="C4" s="140"/>
      <c r="D4" s="140"/>
      <c r="E4" s="140"/>
      <c r="F4" s="2"/>
      <c r="G4" s="14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A5" s="2" t="s">
        <v>599</v>
      </c>
      <c r="B5" s="5">
        <v>1088</v>
      </c>
      <c r="C5" s="5">
        <v>742</v>
      </c>
      <c r="D5" s="5">
        <v>333</v>
      </c>
      <c r="E5" s="5">
        <v>13</v>
      </c>
      <c r="F5" s="2"/>
      <c r="G5" s="29"/>
      <c r="H5" s="5">
        <v>53.7</v>
      </c>
      <c r="I5" s="5">
        <v>54.1</v>
      </c>
      <c r="J5" s="5">
        <v>52.6</v>
      </c>
      <c r="K5" s="5">
        <v>85.6</v>
      </c>
      <c r="L5" s="5">
        <v>87.6</v>
      </c>
      <c r="M5" s="5">
        <v>81.099999999999994</v>
      </c>
      <c r="N5" s="5">
        <v>36.1</v>
      </c>
      <c r="O5" s="5">
        <v>36.200000000000003</v>
      </c>
      <c r="P5" s="5">
        <v>36</v>
      </c>
      <c r="Q5" s="5">
        <v>89.7</v>
      </c>
      <c r="R5" s="5">
        <v>92.5</v>
      </c>
      <c r="S5" s="5">
        <v>83.3</v>
      </c>
    </row>
    <row r="6" spans="1:19" x14ac:dyDescent="0.25">
      <c r="A6" s="2" t="s">
        <v>58</v>
      </c>
      <c r="B6" s="5">
        <v>55</v>
      </c>
      <c r="C6" s="5">
        <v>30</v>
      </c>
      <c r="D6" s="5">
        <v>22</v>
      </c>
      <c r="E6" s="5">
        <v>3</v>
      </c>
      <c r="F6" s="2"/>
      <c r="G6" s="29"/>
      <c r="H6" s="5">
        <v>100</v>
      </c>
      <c r="I6" s="5">
        <v>100</v>
      </c>
      <c r="J6" s="5">
        <v>100</v>
      </c>
      <c r="K6" s="5">
        <v>100</v>
      </c>
      <c r="L6" s="5">
        <v>100</v>
      </c>
      <c r="M6" s="5">
        <v>100</v>
      </c>
      <c r="N6" s="5">
        <v>14.5</v>
      </c>
      <c r="O6" s="5">
        <v>16.7</v>
      </c>
      <c r="P6" s="5">
        <v>13.6</v>
      </c>
      <c r="Q6" s="5">
        <v>98.1</v>
      </c>
      <c r="R6" s="5">
        <v>96.7</v>
      </c>
      <c r="S6" s="5">
        <v>100</v>
      </c>
    </row>
    <row r="7" spans="1:19" x14ac:dyDescent="0.25">
      <c r="A7" s="2" t="s">
        <v>59</v>
      </c>
      <c r="B7" s="5">
        <v>25</v>
      </c>
      <c r="C7" s="5">
        <v>5</v>
      </c>
      <c r="D7" s="5">
        <v>18</v>
      </c>
      <c r="E7" s="5">
        <v>2</v>
      </c>
      <c r="F7" s="2"/>
      <c r="G7" s="29"/>
      <c r="H7" s="5">
        <v>77</v>
      </c>
      <c r="I7" s="5"/>
      <c r="J7" s="5">
        <v>70.7</v>
      </c>
      <c r="K7" s="5">
        <v>100</v>
      </c>
      <c r="L7" s="5"/>
      <c r="M7" s="5">
        <v>100</v>
      </c>
      <c r="N7" s="5">
        <v>12.8</v>
      </c>
      <c r="O7" s="5"/>
      <c r="P7" s="5">
        <v>10.9</v>
      </c>
      <c r="Q7" s="5">
        <v>94.1</v>
      </c>
      <c r="R7" s="5"/>
      <c r="S7" s="5">
        <v>92.5</v>
      </c>
    </row>
    <row r="8" spans="1:19" x14ac:dyDescent="0.25">
      <c r="A8" s="2" t="s">
        <v>7</v>
      </c>
      <c r="B8" s="5">
        <v>225</v>
      </c>
      <c r="C8" s="5">
        <v>105</v>
      </c>
      <c r="D8" s="5">
        <v>120</v>
      </c>
      <c r="E8" s="5"/>
      <c r="F8" s="2"/>
      <c r="G8" s="29"/>
      <c r="H8" s="5">
        <v>83.3</v>
      </c>
      <c r="I8" s="5">
        <v>82.2</v>
      </c>
      <c r="J8" s="5">
        <v>84.2</v>
      </c>
      <c r="K8" s="5">
        <v>98.2</v>
      </c>
      <c r="L8" s="5">
        <v>98.1</v>
      </c>
      <c r="M8" s="5">
        <v>99.2</v>
      </c>
      <c r="N8" s="5">
        <v>26</v>
      </c>
      <c r="O8" s="5">
        <v>25.3</v>
      </c>
      <c r="P8" s="5">
        <v>26.8</v>
      </c>
      <c r="Q8" s="5">
        <v>96.9</v>
      </c>
      <c r="R8" s="5">
        <v>98.1</v>
      </c>
      <c r="S8" s="5">
        <v>95.8</v>
      </c>
    </row>
    <row r="9" spans="1:19" x14ac:dyDescent="0.25">
      <c r="A9" s="2" t="s">
        <v>60</v>
      </c>
      <c r="B9" s="5">
        <v>118</v>
      </c>
      <c r="C9" s="5">
        <v>60</v>
      </c>
      <c r="D9" s="5">
        <v>56</v>
      </c>
      <c r="E9" s="5">
        <v>2</v>
      </c>
      <c r="F9" s="2"/>
      <c r="G9" s="29"/>
      <c r="H9" s="5">
        <v>93</v>
      </c>
      <c r="I9" s="5">
        <v>95</v>
      </c>
      <c r="J9" s="5">
        <v>90.7</v>
      </c>
      <c r="K9" s="5">
        <v>87.8</v>
      </c>
      <c r="L9" s="5">
        <v>86</v>
      </c>
      <c r="M9" s="5">
        <v>89.3</v>
      </c>
      <c r="N9" s="5">
        <v>24.7</v>
      </c>
      <c r="O9" s="5">
        <v>21.3</v>
      </c>
      <c r="P9" s="5">
        <v>27.3</v>
      </c>
      <c r="Q9" s="5">
        <v>96.3</v>
      </c>
      <c r="R9" s="5">
        <v>98.2</v>
      </c>
      <c r="S9" s="5">
        <v>94.3</v>
      </c>
    </row>
    <row r="10" spans="1:19" x14ac:dyDescent="0.25">
      <c r="A10" s="2" t="s">
        <v>61</v>
      </c>
      <c r="B10" s="5">
        <v>754</v>
      </c>
      <c r="C10" s="5">
        <v>527</v>
      </c>
      <c r="D10" s="5">
        <v>217</v>
      </c>
      <c r="E10" s="5">
        <v>10</v>
      </c>
      <c r="F10" s="2"/>
      <c r="G10" s="29"/>
      <c r="H10" s="5">
        <v>76.8</v>
      </c>
      <c r="I10" s="5">
        <v>76.3</v>
      </c>
      <c r="J10" s="5">
        <v>78.5</v>
      </c>
      <c r="K10" s="5">
        <v>100</v>
      </c>
      <c r="L10" s="5">
        <v>100</v>
      </c>
      <c r="M10" s="5">
        <v>100</v>
      </c>
      <c r="N10" s="5">
        <v>46.4</v>
      </c>
      <c r="O10" s="5">
        <v>50.1</v>
      </c>
      <c r="P10" s="5">
        <v>36.799999999999997</v>
      </c>
      <c r="Q10" s="5">
        <v>97.2</v>
      </c>
      <c r="R10" s="5">
        <v>97.4</v>
      </c>
      <c r="S10" s="5">
        <v>97.3</v>
      </c>
    </row>
    <row r="11" spans="1:19" x14ac:dyDescent="0.25">
      <c r="A11" s="2" t="s">
        <v>8</v>
      </c>
      <c r="B11" s="5">
        <v>206</v>
      </c>
      <c r="C11" s="5">
        <v>96</v>
      </c>
      <c r="D11" s="5">
        <v>110</v>
      </c>
      <c r="E11" s="5"/>
      <c r="F11" s="2"/>
      <c r="G11" s="29"/>
      <c r="H11" s="5">
        <v>60</v>
      </c>
      <c r="I11" s="5">
        <v>57.9</v>
      </c>
      <c r="J11" s="5">
        <v>61.8</v>
      </c>
      <c r="K11" s="5">
        <v>98.5</v>
      </c>
      <c r="L11" s="5">
        <v>97.9</v>
      </c>
      <c r="M11" s="5">
        <v>99.1</v>
      </c>
      <c r="N11" s="5">
        <v>14.6</v>
      </c>
      <c r="O11" s="5">
        <v>12.5</v>
      </c>
      <c r="P11" s="5">
        <v>16.5</v>
      </c>
      <c r="Q11" s="5">
        <v>98.1</v>
      </c>
      <c r="R11" s="5">
        <v>97.9</v>
      </c>
      <c r="S11" s="5">
        <v>98.2</v>
      </c>
    </row>
    <row r="12" spans="1:19" x14ac:dyDescent="0.25">
      <c r="A12" s="2" t="s">
        <v>62</v>
      </c>
      <c r="B12" s="5">
        <v>155</v>
      </c>
      <c r="C12" s="5">
        <v>151</v>
      </c>
      <c r="D12" s="5">
        <v>3</v>
      </c>
      <c r="E12" s="5">
        <v>1</v>
      </c>
      <c r="F12" s="2"/>
      <c r="G12" s="29"/>
      <c r="H12" s="5">
        <v>67.900000000000006</v>
      </c>
      <c r="I12" s="5">
        <v>62.8</v>
      </c>
      <c r="J12" s="5">
        <v>70.099999999999994</v>
      </c>
      <c r="K12" s="5">
        <v>98.8</v>
      </c>
      <c r="L12" s="5">
        <v>100</v>
      </c>
      <c r="M12" s="5">
        <v>98.1</v>
      </c>
      <c r="N12" s="5">
        <v>15.9</v>
      </c>
      <c r="O12" s="5">
        <v>3.8</v>
      </c>
      <c r="P12" s="5">
        <v>22</v>
      </c>
      <c r="Q12" s="5">
        <v>97.3</v>
      </c>
      <c r="R12" s="5">
        <v>100</v>
      </c>
      <c r="S12" s="5">
        <v>95.9</v>
      </c>
    </row>
    <row r="13" spans="1:19" x14ac:dyDescent="0.25">
      <c r="A13" s="2" t="s">
        <v>63</v>
      </c>
      <c r="B13" s="5">
        <v>60</v>
      </c>
      <c r="C13" s="5">
        <v>15</v>
      </c>
      <c r="D13" s="5">
        <v>45</v>
      </c>
      <c r="E13" s="5"/>
      <c r="F13" s="2"/>
      <c r="G13" s="29"/>
      <c r="H13" s="5">
        <v>51.7</v>
      </c>
      <c r="I13" s="5">
        <v>40</v>
      </c>
      <c r="J13" s="5">
        <v>55.6</v>
      </c>
      <c r="K13" s="5">
        <v>100</v>
      </c>
      <c r="L13" s="5">
        <v>100</v>
      </c>
      <c r="M13" s="5">
        <v>100</v>
      </c>
      <c r="N13" s="5">
        <v>6.8</v>
      </c>
      <c r="O13" s="5">
        <v>0</v>
      </c>
      <c r="P13" s="5">
        <v>9.1</v>
      </c>
      <c r="Q13" s="5">
        <v>96.7</v>
      </c>
      <c r="R13" s="5">
        <v>100</v>
      </c>
      <c r="S13" s="5">
        <v>95.6</v>
      </c>
    </row>
    <row r="14" spans="1:19" ht="60" x14ac:dyDescent="0.25">
      <c r="A14" s="158"/>
      <c r="B14" s="156"/>
      <c r="C14" s="156"/>
      <c r="D14" s="156"/>
      <c r="E14" s="156"/>
      <c r="F14" s="159" t="s">
        <v>586</v>
      </c>
      <c r="G14" s="160" t="s">
        <v>600</v>
      </c>
      <c r="H14" s="156" t="s">
        <v>601</v>
      </c>
      <c r="I14" s="156" t="s">
        <v>602</v>
      </c>
      <c r="J14" s="156" t="s">
        <v>603</v>
      </c>
      <c r="K14" s="161" t="s">
        <v>604</v>
      </c>
      <c r="L14" s="161" t="s">
        <v>605</v>
      </c>
      <c r="M14" s="156" t="s">
        <v>606</v>
      </c>
      <c r="N14" s="161" t="s">
        <v>607</v>
      </c>
      <c r="O14" s="161" t="s">
        <v>608</v>
      </c>
      <c r="P14" s="161" t="s">
        <v>609</v>
      </c>
      <c r="Q14" s="161" t="s">
        <v>610</v>
      </c>
      <c r="R14" s="161" t="s">
        <v>611</v>
      </c>
      <c r="S14" s="156" t="s">
        <v>612</v>
      </c>
    </row>
    <row r="15" spans="1:19" x14ac:dyDescent="0.25">
      <c r="A15" s="157" t="s">
        <v>9</v>
      </c>
      <c r="B15" s="5"/>
      <c r="C15" s="5"/>
      <c r="D15" s="5"/>
      <c r="E15" s="5"/>
      <c r="F15" s="2"/>
      <c r="G15" s="2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2" t="s">
        <v>64</v>
      </c>
      <c r="B16" s="5">
        <v>119</v>
      </c>
      <c r="C16" s="5">
        <v>83</v>
      </c>
      <c r="D16" s="5">
        <v>36</v>
      </c>
      <c r="E16" s="5"/>
      <c r="F16" s="2"/>
      <c r="G16" s="29"/>
      <c r="H16" s="5">
        <v>82.4</v>
      </c>
      <c r="I16" s="5">
        <v>80.8</v>
      </c>
      <c r="J16" s="5">
        <v>86.1</v>
      </c>
      <c r="K16" s="5">
        <v>91.5</v>
      </c>
      <c r="L16" s="5">
        <v>89.1</v>
      </c>
      <c r="M16" s="5">
        <v>97.1</v>
      </c>
      <c r="N16" s="5">
        <v>37.4</v>
      </c>
      <c r="O16" s="5">
        <v>34.5</v>
      </c>
      <c r="P16" s="5">
        <v>44.4</v>
      </c>
      <c r="Q16" s="5">
        <v>92.6</v>
      </c>
      <c r="R16" s="5">
        <v>94.2</v>
      </c>
      <c r="S16" s="5">
        <v>88.8</v>
      </c>
    </row>
    <row r="17" spans="1:19" x14ac:dyDescent="0.25">
      <c r="A17" s="2" t="s">
        <v>65</v>
      </c>
      <c r="B17" s="5">
        <v>1770</v>
      </c>
      <c r="C17" s="5">
        <v>766</v>
      </c>
      <c r="D17" s="5">
        <v>1004</v>
      </c>
      <c r="E17" s="5"/>
      <c r="F17" s="2"/>
      <c r="G17" s="29"/>
      <c r="H17" s="5">
        <v>78</v>
      </c>
      <c r="I17" s="5">
        <v>80</v>
      </c>
      <c r="J17" s="5">
        <v>76.400000000000006</v>
      </c>
      <c r="K17" s="5">
        <v>91.1</v>
      </c>
      <c r="L17" s="5">
        <v>93.2</v>
      </c>
      <c r="M17" s="5">
        <v>89.5</v>
      </c>
      <c r="N17" s="5">
        <v>20.9</v>
      </c>
      <c r="O17" s="5">
        <v>20.7</v>
      </c>
      <c r="P17" s="5">
        <v>21.1</v>
      </c>
      <c r="Q17" s="5">
        <v>92.5</v>
      </c>
      <c r="R17" s="5">
        <v>95</v>
      </c>
      <c r="S17" s="5">
        <v>90.6</v>
      </c>
    </row>
    <row r="18" spans="1:19" x14ac:dyDescent="0.25">
      <c r="A18" s="47" t="s">
        <v>66</v>
      </c>
      <c r="B18" s="5">
        <v>81</v>
      </c>
      <c r="C18" s="5">
        <v>44</v>
      </c>
      <c r="D18" s="5">
        <v>37</v>
      </c>
      <c r="E18" s="5"/>
      <c r="F18" s="2"/>
      <c r="G18" s="29"/>
      <c r="H18" s="5">
        <v>50.2</v>
      </c>
      <c r="I18" s="5">
        <v>45.3</v>
      </c>
      <c r="J18" s="5">
        <v>56.2</v>
      </c>
      <c r="K18" s="5">
        <v>88.4</v>
      </c>
      <c r="L18" s="5">
        <v>88.4</v>
      </c>
      <c r="M18" s="5">
        <v>88.3</v>
      </c>
      <c r="N18" s="5">
        <v>25.6</v>
      </c>
      <c r="O18" s="5">
        <v>11.4</v>
      </c>
      <c r="P18" s="5">
        <v>42.6</v>
      </c>
      <c r="Q18" s="5">
        <v>95.1</v>
      </c>
      <c r="R18" s="5">
        <v>97.8</v>
      </c>
      <c r="S18" s="5">
        <v>91.9</v>
      </c>
    </row>
    <row r="19" spans="1:19" x14ac:dyDescent="0.25">
      <c r="A19" s="47" t="s">
        <v>67</v>
      </c>
      <c r="B19" s="5">
        <v>1065</v>
      </c>
      <c r="C19" s="5">
        <v>755</v>
      </c>
      <c r="D19" s="5">
        <v>306</v>
      </c>
      <c r="E19" s="5">
        <v>4</v>
      </c>
      <c r="F19" s="2"/>
      <c r="G19" s="29"/>
      <c r="H19" s="5">
        <v>75.599999999999994</v>
      </c>
      <c r="I19" s="5">
        <v>77.599999999999994</v>
      </c>
      <c r="J19" s="5">
        <v>71.2</v>
      </c>
      <c r="K19" s="5">
        <v>91.7</v>
      </c>
      <c r="L19" s="5">
        <v>93.1</v>
      </c>
      <c r="M19" s="5">
        <v>88.5</v>
      </c>
      <c r="N19" s="5">
        <v>10</v>
      </c>
      <c r="O19" s="5">
        <v>8.9</v>
      </c>
      <c r="P19" s="5">
        <v>11.7</v>
      </c>
      <c r="Q19" s="5">
        <v>94.8</v>
      </c>
      <c r="R19" s="5">
        <v>96.2</v>
      </c>
      <c r="S19" s="5">
        <v>91.6</v>
      </c>
    </row>
    <row r="20" spans="1:19" x14ac:dyDescent="0.25">
      <c r="A20" s="2" t="s">
        <v>68</v>
      </c>
      <c r="B20" s="5"/>
      <c r="C20" s="5"/>
      <c r="D20" s="5"/>
      <c r="E20" s="5"/>
      <c r="F20" s="2"/>
      <c r="G20" s="29"/>
      <c r="H20" s="5">
        <v>85.5</v>
      </c>
      <c r="I20" s="5">
        <v>89.7</v>
      </c>
      <c r="J20" s="5">
        <v>80.5</v>
      </c>
      <c r="K20" s="5">
        <v>89.6</v>
      </c>
      <c r="L20" s="5">
        <v>91.9</v>
      </c>
      <c r="M20" s="5">
        <v>87</v>
      </c>
      <c r="N20" s="5">
        <v>23.8</v>
      </c>
      <c r="O20" s="5">
        <v>22.2</v>
      </c>
      <c r="P20" s="5">
        <v>25.6</v>
      </c>
      <c r="Q20" s="5">
        <v>84.1</v>
      </c>
      <c r="R20" s="5">
        <v>95.3</v>
      </c>
      <c r="S20" s="5">
        <v>70.599999999999994</v>
      </c>
    </row>
    <row r="21" spans="1:19" x14ac:dyDescent="0.25">
      <c r="A21" s="2" t="s">
        <v>69</v>
      </c>
      <c r="B21" s="5">
        <v>254</v>
      </c>
      <c r="C21" s="5">
        <v>116</v>
      </c>
      <c r="D21" s="5">
        <v>138</v>
      </c>
      <c r="E21" s="5"/>
      <c r="F21" s="2"/>
      <c r="G21" s="29"/>
      <c r="H21" s="5">
        <v>63.7</v>
      </c>
      <c r="I21" s="5">
        <v>62.5</v>
      </c>
      <c r="J21" s="5">
        <v>64.7</v>
      </c>
      <c r="K21" s="5">
        <v>88.9</v>
      </c>
      <c r="L21" s="5">
        <v>85.9</v>
      </c>
      <c r="M21" s="5">
        <v>91.3</v>
      </c>
      <c r="N21" s="5">
        <v>29.7</v>
      </c>
      <c r="O21" s="5">
        <v>32.200000000000003</v>
      </c>
      <c r="P21" s="5">
        <v>27.8</v>
      </c>
      <c r="Q21" s="5">
        <v>94</v>
      </c>
      <c r="R21" s="5">
        <v>94.2</v>
      </c>
      <c r="S21" s="5">
        <v>93.8</v>
      </c>
    </row>
    <row r="22" spans="1:19" x14ac:dyDescent="0.25">
      <c r="A22" s="2" t="s">
        <v>70</v>
      </c>
      <c r="B22" s="5">
        <v>1488</v>
      </c>
      <c r="C22" s="5">
        <v>880</v>
      </c>
      <c r="D22" s="5">
        <v>595</v>
      </c>
      <c r="E22" s="5">
        <v>13</v>
      </c>
      <c r="F22" s="2"/>
      <c r="G22" s="29"/>
      <c r="H22" s="5">
        <v>75.8</v>
      </c>
      <c r="I22" s="5">
        <v>77.2</v>
      </c>
      <c r="J22" s="5">
        <v>73.900000000000006</v>
      </c>
      <c r="K22" s="5">
        <v>77.400000000000006</v>
      </c>
      <c r="L22" s="5">
        <v>77.099999999999994</v>
      </c>
      <c r="M22" s="5">
        <v>78</v>
      </c>
      <c r="N22" s="5">
        <v>24.9</v>
      </c>
      <c r="O22" s="5">
        <v>25.5</v>
      </c>
      <c r="P22" s="5">
        <v>23.7</v>
      </c>
      <c r="Q22" s="5">
        <v>87.1</v>
      </c>
      <c r="R22" s="5">
        <v>88.5</v>
      </c>
      <c r="S22" s="5">
        <v>85</v>
      </c>
    </row>
    <row r="23" spans="1:19" x14ac:dyDescent="0.25">
      <c r="A23" s="2" t="s">
        <v>15</v>
      </c>
      <c r="B23" s="5">
        <v>1092</v>
      </c>
      <c r="C23" s="5">
        <v>656</v>
      </c>
      <c r="D23" s="5">
        <v>436</v>
      </c>
      <c r="E23" s="5"/>
      <c r="F23" s="2"/>
      <c r="G23" s="29"/>
      <c r="H23" s="5">
        <v>78.400000000000006</v>
      </c>
      <c r="I23" s="5">
        <v>82.9</v>
      </c>
      <c r="J23" s="5">
        <v>71.400000000000006</v>
      </c>
      <c r="K23" s="5">
        <v>94.9</v>
      </c>
      <c r="L23" s="5">
        <v>94.9</v>
      </c>
      <c r="M23" s="5">
        <v>95</v>
      </c>
      <c r="N23" s="5">
        <v>8.5</v>
      </c>
      <c r="O23" s="5">
        <v>7.8</v>
      </c>
      <c r="P23" s="5">
        <v>9.3000000000000007</v>
      </c>
      <c r="Q23" s="5">
        <v>93.8</v>
      </c>
      <c r="R23" s="5">
        <v>95.6</v>
      </c>
      <c r="S23" s="5">
        <v>91.3</v>
      </c>
    </row>
    <row r="24" spans="1:19" x14ac:dyDescent="0.25">
      <c r="A24" s="2" t="s">
        <v>71</v>
      </c>
      <c r="B24" s="5">
        <v>98</v>
      </c>
      <c r="C24" s="5">
        <v>59</v>
      </c>
      <c r="D24" s="5">
        <v>38</v>
      </c>
      <c r="E24" s="5">
        <v>1</v>
      </c>
      <c r="F24" s="2"/>
      <c r="G24" s="29"/>
      <c r="H24" s="5">
        <v>93.5</v>
      </c>
      <c r="I24" s="5">
        <v>89</v>
      </c>
      <c r="J24" s="5">
        <v>100</v>
      </c>
      <c r="K24" s="5">
        <v>97.2</v>
      </c>
      <c r="L24" s="5">
        <v>95.3</v>
      </c>
      <c r="M24" s="5">
        <v>100</v>
      </c>
      <c r="N24" s="5">
        <v>31.8</v>
      </c>
      <c r="O24" s="5">
        <v>24.4</v>
      </c>
      <c r="P24" s="5">
        <v>42.5</v>
      </c>
      <c r="Q24" s="5">
        <v>99.1</v>
      </c>
      <c r="R24" s="5">
        <v>98.4</v>
      </c>
      <c r="S24" s="5">
        <v>100</v>
      </c>
    </row>
    <row r="25" spans="1:19" x14ac:dyDescent="0.25">
      <c r="A25" s="2" t="s">
        <v>72</v>
      </c>
      <c r="B25" s="5">
        <v>2746</v>
      </c>
      <c r="C25" s="5">
        <v>1729</v>
      </c>
      <c r="D25" s="5">
        <v>1015</v>
      </c>
      <c r="E25" s="5">
        <v>2</v>
      </c>
      <c r="F25" s="2"/>
      <c r="G25" s="29"/>
      <c r="H25" s="5">
        <v>76.5</v>
      </c>
      <c r="I25" s="5">
        <v>78.400000000000006</v>
      </c>
      <c r="J25" s="5">
        <v>73.099999999999994</v>
      </c>
      <c r="K25" s="5">
        <v>87</v>
      </c>
      <c r="L25" s="5">
        <v>87.5</v>
      </c>
      <c r="M25" s="5">
        <v>85.9</v>
      </c>
      <c r="N25" s="5">
        <v>23.8</v>
      </c>
      <c r="O25" s="5">
        <v>19.899999999999999</v>
      </c>
      <c r="P25" s="5">
        <v>31</v>
      </c>
      <c r="Q25" s="5">
        <v>93</v>
      </c>
      <c r="R25" s="5">
        <v>95</v>
      </c>
      <c r="S25" s="5">
        <v>89.3</v>
      </c>
    </row>
    <row r="26" spans="1:19" x14ac:dyDescent="0.25">
      <c r="A26" s="2" t="s">
        <v>18</v>
      </c>
      <c r="B26" s="5">
        <v>177</v>
      </c>
      <c r="C26" s="5">
        <v>114</v>
      </c>
      <c r="D26" s="5">
        <v>63</v>
      </c>
      <c r="E26" s="5"/>
      <c r="F26" s="2"/>
      <c r="G26" s="29"/>
      <c r="H26" s="5">
        <v>85.3</v>
      </c>
      <c r="I26" s="5">
        <v>86.7</v>
      </c>
      <c r="J26" s="5">
        <v>82.9</v>
      </c>
      <c r="K26" s="5">
        <v>94.4</v>
      </c>
      <c r="L26" s="5">
        <v>93.6</v>
      </c>
      <c r="M26" s="5">
        <v>95.6</v>
      </c>
      <c r="N26" s="5">
        <v>21.8</v>
      </c>
      <c r="O26" s="5">
        <v>25.1</v>
      </c>
      <c r="P26" s="5">
        <v>16.399999999999999</v>
      </c>
      <c r="Q26" s="5">
        <v>92.5</v>
      </c>
      <c r="R26" s="5">
        <v>91.7</v>
      </c>
      <c r="S26" s="5">
        <v>93.7</v>
      </c>
    </row>
    <row r="27" spans="1:19" x14ac:dyDescent="0.25">
      <c r="A27" s="2" t="s">
        <v>73</v>
      </c>
      <c r="B27" s="5">
        <v>19</v>
      </c>
      <c r="C27" s="5">
        <v>4</v>
      </c>
      <c r="D27" s="5">
        <v>15</v>
      </c>
      <c r="E27" s="5"/>
      <c r="F27" s="2"/>
      <c r="G27" s="29"/>
      <c r="H27" s="5">
        <v>52.6</v>
      </c>
      <c r="I27" s="5"/>
      <c r="J27" s="5">
        <v>46.7</v>
      </c>
      <c r="K27" s="5"/>
      <c r="L27" s="5"/>
      <c r="M27" s="5"/>
      <c r="N27" s="5">
        <v>38.9</v>
      </c>
      <c r="O27" s="5"/>
      <c r="P27" s="5">
        <v>42.9</v>
      </c>
      <c r="Q27" s="5">
        <v>42.1</v>
      </c>
      <c r="R27" s="5"/>
      <c r="S27" s="5">
        <v>33.299999999999997</v>
      </c>
    </row>
    <row r="28" spans="1:19" x14ac:dyDescent="0.25">
      <c r="A28" s="2" t="s">
        <v>19</v>
      </c>
      <c r="B28" s="5">
        <v>591</v>
      </c>
      <c r="C28" s="5">
        <v>387</v>
      </c>
      <c r="D28" s="5">
        <v>201</v>
      </c>
      <c r="E28" s="5">
        <v>3</v>
      </c>
      <c r="F28" s="2"/>
      <c r="G28" s="29"/>
      <c r="H28" s="5">
        <v>68.8</v>
      </c>
      <c r="I28" s="5">
        <v>65.599999999999994</v>
      </c>
      <c r="J28" s="5">
        <v>74.5</v>
      </c>
      <c r="K28" s="5">
        <v>97.9</v>
      </c>
      <c r="L28" s="5">
        <v>98.1</v>
      </c>
      <c r="M28" s="5">
        <v>97.4</v>
      </c>
      <c r="N28" s="5">
        <v>31.6</v>
      </c>
      <c r="O28" s="5">
        <v>32.200000000000003</v>
      </c>
      <c r="P28" s="5">
        <v>31.2</v>
      </c>
      <c r="Q28" s="5">
        <v>97.5</v>
      </c>
      <c r="R28" s="5">
        <v>98.2</v>
      </c>
      <c r="S28" s="5">
        <v>96.3</v>
      </c>
    </row>
    <row r="29" spans="1:19" x14ac:dyDescent="0.25">
      <c r="A29" s="2" t="s">
        <v>20</v>
      </c>
      <c r="B29" s="5">
        <v>1170</v>
      </c>
      <c r="C29" s="5">
        <v>446</v>
      </c>
      <c r="D29" s="5">
        <v>724</v>
      </c>
      <c r="E29" s="5"/>
      <c r="F29" s="2"/>
      <c r="G29" s="29"/>
      <c r="H29" s="5">
        <v>89.5</v>
      </c>
      <c r="I29" s="5">
        <v>93.1</v>
      </c>
      <c r="J29" s="5">
        <v>87.2</v>
      </c>
      <c r="K29" s="5">
        <v>95.7</v>
      </c>
      <c r="L29" s="5">
        <v>96.9</v>
      </c>
      <c r="M29" s="5">
        <v>94.9</v>
      </c>
      <c r="N29" s="5">
        <v>29.4</v>
      </c>
      <c r="O29" s="5">
        <v>28.9</v>
      </c>
      <c r="P29" s="5">
        <v>29.6</v>
      </c>
      <c r="Q29" s="5">
        <v>96.8</v>
      </c>
      <c r="R29" s="5">
        <v>97.8</v>
      </c>
      <c r="S29" s="5">
        <v>96.2</v>
      </c>
    </row>
    <row r="30" spans="1:19" x14ac:dyDescent="0.25">
      <c r="A30" s="2" t="s">
        <v>21</v>
      </c>
      <c r="B30" s="5">
        <v>564</v>
      </c>
      <c r="C30" s="5">
        <v>363</v>
      </c>
      <c r="D30" s="5">
        <v>199</v>
      </c>
      <c r="E30" s="5">
        <v>2</v>
      </c>
      <c r="F30" s="2"/>
      <c r="G30" s="29"/>
      <c r="H30" s="5">
        <v>73.8</v>
      </c>
      <c r="I30" s="5">
        <v>74.7</v>
      </c>
      <c r="J30" s="5">
        <v>72.3</v>
      </c>
      <c r="K30" s="5">
        <v>86.4</v>
      </c>
      <c r="L30" s="5">
        <v>89.2</v>
      </c>
      <c r="M30" s="5">
        <v>80.900000000000006</v>
      </c>
      <c r="N30" s="5">
        <v>37.9</v>
      </c>
      <c r="O30" s="5">
        <v>38</v>
      </c>
      <c r="P30" s="5">
        <v>37</v>
      </c>
      <c r="Q30" s="5">
        <v>92.5</v>
      </c>
      <c r="R30" s="5">
        <v>93.5</v>
      </c>
      <c r="S30" s="5">
        <v>90.7</v>
      </c>
    </row>
    <row r="31" spans="1:19" x14ac:dyDescent="0.25">
      <c r="A31" s="2" t="s">
        <v>22</v>
      </c>
      <c r="B31" s="5">
        <v>549</v>
      </c>
      <c r="C31" s="5">
        <v>300</v>
      </c>
      <c r="D31" s="5">
        <v>244</v>
      </c>
      <c r="E31" s="5">
        <v>5</v>
      </c>
      <c r="F31" s="2"/>
      <c r="G31" s="29"/>
      <c r="H31" s="5">
        <v>88.5</v>
      </c>
      <c r="I31" s="5">
        <v>90.1</v>
      </c>
      <c r="J31" s="5">
        <v>86.4</v>
      </c>
      <c r="K31" s="5">
        <v>95.4</v>
      </c>
      <c r="L31" s="5">
        <v>96.2</v>
      </c>
      <c r="M31" s="5">
        <v>94.3</v>
      </c>
      <c r="N31" s="5">
        <v>17.600000000000001</v>
      </c>
      <c r="O31" s="5">
        <v>16</v>
      </c>
      <c r="P31" s="5">
        <v>19.100000000000001</v>
      </c>
      <c r="Q31" s="5">
        <v>96.7</v>
      </c>
      <c r="R31" s="5">
        <v>98.8</v>
      </c>
      <c r="S31" s="5">
        <v>94.1</v>
      </c>
    </row>
    <row r="32" spans="1:19" ht="60" x14ac:dyDescent="0.25">
      <c r="A32" s="158"/>
      <c r="B32" s="156"/>
      <c r="C32" s="156"/>
      <c r="D32" s="156"/>
      <c r="E32" s="156"/>
      <c r="F32" s="159" t="s">
        <v>586</v>
      </c>
      <c r="G32" s="160" t="s">
        <v>600</v>
      </c>
      <c r="H32" s="156" t="s">
        <v>613</v>
      </c>
      <c r="I32" s="156" t="s">
        <v>614</v>
      </c>
      <c r="J32" s="156" t="s">
        <v>615</v>
      </c>
      <c r="K32" s="161" t="s">
        <v>616</v>
      </c>
      <c r="L32" s="161" t="s">
        <v>617</v>
      </c>
      <c r="M32" s="156" t="s">
        <v>618</v>
      </c>
      <c r="N32" s="161" t="s">
        <v>619</v>
      </c>
      <c r="O32" s="161" t="s">
        <v>620</v>
      </c>
      <c r="P32" s="161" t="s">
        <v>621</v>
      </c>
      <c r="Q32" s="161" t="s">
        <v>622</v>
      </c>
      <c r="R32" s="161" t="s">
        <v>623</v>
      </c>
      <c r="S32" s="156" t="s">
        <v>624</v>
      </c>
    </row>
    <row r="33" spans="1:19" x14ac:dyDescent="0.25">
      <c r="A33" s="157" t="s">
        <v>23</v>
      </c>
      <c r="B33" s="5"/>
      <c r="C33" s="5"/>
      <c r="D33" s="5"/>
      <c r="E33" s="5"/>
      <c r="F33" s="2"/>
      <c r="G33" s="29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A34" s="2" t="s">
        <v>24</v>
      </c>
      <c r="B34" s="5">
        <v>213</v>
      </c>
      <c r="C34" s="5">
        <v>174</v>
      </c>
      <c r="D34" s="5">
        <v>39</v>
      </c>
      <c r="E34" s="29"/>
      <c r="F34" s="47"/>
      <c r="G34" s="29"/>
      <c r="H34" s="5">
        <v>88.7</v>
      </c>
      <c r="I34" s="5">
        <v>89.1</v>
      </c>
      <c r="J34" s="5">
        <v>87.1</v>
      </c>
      <c r="K34" s="5">
        <v>86.8</v>
      </c>
      <c r="L34" s="5">
        <v>87.3</v>
      </c>
      <c r="M34" s="5">
        <v>84.6</v>
      </c>
      <c r="N34" s="5">
        <v>21.1</v>
      </c>
      <c r="O34" s="5">
        <v>19.5</v>
      </c>
      <c r="P34" s="5">
        <v>28.1</v>
      </c>
      <c r="Q34" s="5">
        <v>97.2</v>
      </c>
      <c r="R34" s="5">
        <v>98.3</v>
      </c>
      <c r="S34" s="5">
        <v>92.3</v>
      </c>
    </row>
    <row r="35" spans="1:19" x14ac:dyDescent="0.25">
      <c r="A35" s="2" t="s">
        <v>25</v>
      </c>
      <c r="B35" s="5">
        <v>177</v>
      </c>
      <c r="C35" s="5">
        <v>126</v>
      </c>
      <c r="D35" s="5">
        <v>51</v>
      </c>
      <c r="E35" s="5"/>
      <c r="F35" s="2"/>
      <c r="G35" s="29"/>
      <c r="H35" s="5">
        <v>40</v>
      </c>
      <c r="I35" s="5">
        <v>42.8</v>
      </c>
      <c r="J35" s="5">
        <v>32.299999999999997</v>
      </c>
      <c r="K35" s="5">
        <v>80.8</v>
      </c>
      <c r="L35" s="5">
        <v>80</v>
      </c>
      <c r="M35" s="5">
        <v>82.9</v>
      </c>
      <c r="N35" s="5">
        <v>34.1</v>
      </c>
      <c r="O35" s="5">
        <v>35.5</v>
      </c>
      <c r="P35" s="5">
        <v>30.4</v>
      </c>
      <c r="Q35" s="5">
        <v>84.4</v>
      </c>
      <c r="R35" s="5">
        <v>85.4</v>
      </c>
      <c r="S35" s="5">
        <v>81.900000000000006</v>
      </c>
    </row>
    <row r="36" spans="1:19" x14ac:dyDescent="0.25">
      <c r="A36" s="2" t="s">
        <v>26</v>
      </c>
      <c r="B36" s="5">
        <v>421</v>
      </c>
      <c r="C36" s="5">
        <v>273</v>
      </c>
      <c r="D36" s="5">
        <v>148</v>
      </c>
      <c r="E36" s="5"/>
      <c r="F36" s="2"/>
      <c r="G36" s="29"/>
      <c r="H36" s="5">
        <v>62.6</v>
      </c>
      <c r="I36" s="5">
        <v>64</v>
      </c>
      <c r="J36" s="5">
        <v>60</v>
      </c>
      <c r="K36" s="5">
        <v>86</v>
      </c>
      <c r="L36" s="5">
        <v>86.7</v>
      </c>
      <c r="M36" s="5">
        <v>84.8</v>
      </c>
      <c r="N36" s="5">
        <v>11.2</v>
      </c>
      <c r="O36" s="5">
        <v>9.6</v>
      </c>
      <c r="P36" s="5">
        <v>14.2</v>
      </c>
      <c r="Q36" s="5">
        <v>86.4</v>
      </c>
      <c r="R36" s="5">
        <v>87</v>
      </c>
      <c r="S36" s="5">
        <v>85.2</v>
      </c>
    </row>
    <row r="37" spans="1:19" x14ac:dyDescent="0.25">
      <c r="A37" s="2" t="s">
        <v>27</v>
      </c>
      <c r="B37" s="5">
        <v>415</v>
      </c>
      <c r="C37" s="5">
        <v>254</v>
      </c>
      <c r="D37" s="5">
        <v>161</v>
      </c>
      <c r="E37" s="5"/>
      <c r="F37" s="2"/>
      <c r="G37" s="29"/>
      <c r="H37" s="5">
        <v>69.099999999999994</v>
      </c>
      <c r="I37" s="5">
        <v>72.2</v>
      </c>
      <c r="J37" s="5">
        <v>64.3</v>
      </c>
      <c r="K37" s="5">
        <v>89</v>
      </c>
      <c r="L37" s="5">
        <v>91</v>
      </c>
      <c r="M37" s="5">
        <v>85.7</v>
      </c>
      <c r="N37" s="5">
        <v>28.5</v>
      </c>
      <c r="O37" s="5">
        <v>28</v>
      </c>
      <c r="P37" s="5">
        <v>29.4</v>
      </c>
      <c r="Q37" s="5">
        <v>82.7</v>
      </c>
      <c r="R37" s="5">
        <v>88.3</v>
      </c>
      <c r="S37" s="5">
        <v>73.900000000000006</v>
      </c>
    </row>
    <row r="38" spans="1:19" x14ac:dyDescent="0.25">
      <c r="A38" s="2" t="s">
        <v>74</v>
      </c>
      <c r="B38" s="5">
        <v>395</v>
      </c>
      <c r="C38" s="5">
        <v>270</v>
      </c>
      <c r="D38" s="5">
        <v>124</v>
      </c>
      <c r="E38" s="5">
        <v>1</v>
      </c>
      <c r="F38" s="2"/>
      <c r="G38" s="29"/>
      <c r="H38" s="5">
        <v>61.2</v>
      </c>
      <c r="I38" s="5">
        <v>64.400000000000006</v>
      </c>
      <c r="J38" s="5">
        <v>53.7</v>
      </c>
      <c r="K38" s="5">
        <v>97.7</v>
      </c>
      <c r="L38" s="5">
        <v>98.5</v>
      </c>
      <c r="M38" s="5">
        <v>96</v>
      </c>
      <c r="N38" s="5">
        <v>14.5</v>
      </c>
      <c r="O38" s="5">
        <v>11.5</v>
      </c>
      <c r="P38" s="5">
        <v>21.3</v>
      </c>
      <c r="Q38" s="5">
        <v>71.7</v>
      </c>
      <c r="R38" s="5">
        <v>71.900000000000006</v>
      </c>
      <c r="S38" s="5">
        <v>71</v>
      </c>
    </row>
    <row r="39" spans="1:19" x14ac:dyDescent="0.25">
      <c r="A39" s="2" t="s">
        <v>28</v>
      </c>
      <c r="B39" s="5">
        <v>707</v>
      </c>
      <c r="C39" s="5">
        <v>459</v>
      </c>
      <c r="D39" s="5">
        <v>247</v>
      </c>
      <c r="E39" s="5">
        <v>1</v>
      </c>
      <c r="F39" s="2"/>
      <c r="G39" s="29"/>
      <c r="H39" s="5">
        <v>52.7</v>
      </c>
      <c r="I39" s="5">
        <v>54.2</v>
      </c>
      <c r="J39" s="5">
        <v>49.8</v>
      </c>
      <c r="K39" s="5">
        <v>81.7</v>
      </c>
      <c r="L39" s="5">
        <v>82.4</v>
      </c>
      <c r="M39" s="5">
        <v>80.400000000000006</v>
      </c>
      <c r="N39" s="5">
        <v>2.9</v>
      </c>
      <c r="O39" s="5">
        <v>1.3</v>
      </c>
      <c r="P39" s="5">
        <v>5.9</v>
      </c>
      <c r="Q39" s="5">
        <v>60.2</v>
      </c>
      <c r="R39" s="5">
        <v>61.8</v>
      </c>
      <c r="S39" s="5">
        <v>57.3</v>
      </c>
    </row>
    <row r="40" spans="1:19" x14ac:dyDescent="0.25">
      <c r="A40" s="2" t="s">
        <v>75</v>
      </c>
      <c r="B40" s="5">
        <v>570</v>
      </c>
      <c r="C40" s="5">
        <v>396</v>
      </c>
      <c r="D40" s="5">
        <v>172</v>
      </c>
      <c r="E40" s="5">
        <v>2</v>
      </c>
      <c r="F40" s="2"/>
      <c r="G40" s="29"/>
      <c r="H40" s="5">
        <v>34.4</v>
      </c>
      <c r="I40" s="5">
        <v>38</v>
      </c>
      <c r="J40" s="5">
        <v>26.5</v>
      </c>
      <c r="K40" s="5">
        <v>87.2</v>
      </c>
      <c r="L40" s="5">
        <v>89.7</v>
      </c>
      <c r="M40" s="5">
        <v>81.3</v>
      </c>
      <c r="N40" s="5">
        <v>28.8</v>
      </c>
      <c r="O40" s="5">
        <v>27.4</v>
      </c>
      <c r="P40" s="5">
        <v>31.3</v>
      </c>
      <c r="Q40" s="5">
        <v>90.9</v>
      </c>
      <c r="R40" s="5">
        <v>94.6</v>
      </c>
      <c r="S40" s="5">
        <v>82.2</v>
      </c>
    </row>
    <row r="41" spans="1:19" x14ac:dyDescent="0.25">
      <c r="A41" s="162" t="s">
        <v>544</v>
      </c>
      <c r="B41" s="5"/>
      <c r="C41" s="5"/>
      <c r="D41" s="5"/>
      <c r="E41" s="5"/>
      <c r="F41" s="2"/>
      <c r="G41" s="29"/>
      <c r="H41" s="5">
        <v>55.4</v>
      </c>
      <c r="I41" s="5"/>
      <c r="J41" s="5"/>
      <c r="K41" s="5" t="s">
        <v>112</v>
      </c>
      <c r="L41" s="5"/>
      <c r="M41" s="5"/>
      <c r="N41" s="5">
        <v>13.5</v>
      </c>
      <c r="O41" s="5"/>
      <c r="P41" s="5"/>
      <c r="Q41" s="5"/>
      <c r="R41" s="5"/>
      <c r="S41" s="5"/>
    </row>
    <row r="42" spans="1:19" x14ac:dyDescent="0.25">
      <c r="A42" s="2" t="s">
        <v>76</v>
      </c>
      <c r="B42" s="5">
        <v>730</v>
      </c>
      <c r="C42" s="5">
        <v>444</v>
      </c>
      <c r="D42" s="5">
        <v>285</v>
      </c>
      <c r="E42" s="5">
        <v>1</v>
      </c>
      <c r="F42" s="2"/>
      <c r="G42" s="29"/>
      <c r="H42" s="5">
        <v>65</v>
      </c>
      <c r="I42" s="5">
        <v>67</v>
      </c>
      <c r="J42" s="5">
        <v>62.1</v>
      </c>
      <c r="K42" s="5">
        <v>94.4</v>
      </c>
      <c r="L42" s="5">
        <v>95.3</v>
      </c>
      <c r="M42" s="5">
        <v>93.3</v>
      </c>
      <c r="N42" s="5">
        <v>10.6</v>
      </c>
      <c r="O42" s="5">
        <v>9.5</v>
      </c>
      <c r="P42" s="5">
        <v>12.5</v>
      </c>
      <c r="Q42" s="5">
        <v>87.7</v>
      </c>
      <c r="R42" s="5">
        <v>89.2</v>
      </c>
      <c r="S42" s="5">
        <v>85.3</v>
      </c>
    </row>
    <row r="43" spans="1:19" x14ac:dyDescent="0.25">
      <c r="A43" s="2" t="s">
        <v>29</v>
      </c>
      <c r="B43" s="5">
        <v>112</v>
      </c>
      <c r="C43" s="5">
        <v>68</v>
      </c>
      <c r="D43" s="5">
        <v>44</v>
      </c>
      <c r="E43" s="5"/>
      <c r="F43" s="2"/>
      <c r="G43" s="29"/>
      <c r="H43" s="5">
        <v>68.7</v>
      </c>
      <c r="I43" s="5">
        <v>73.5</v>
      </c>
      <c r="J43" s="5">
        <v>61.4</v>
      </c>
      <c r="K43" s="5">
        <v>85.7</v>
      </c>
      <c r="L43" s="5">
        <v>89.7</v>
      </c>
      <c r="M43" s="5">
        <v>79.5</v>
      </c>
      <c r="N43" s="5">
        <v>22.3</v>
      </c>
      <c r="O43" s="5">
        <v>22.1</v>
      </c>
      <c r="P43" s="5">
        <v>22.7</v>
      </c>
      <c r="Q43" s="5">
        <v>92</v>
      </c>
      <c r="R43" s="5">
        <v>94.1</v>
      </c>
      <c r="S43" s="5">
        <v>88.6</v>
      </c>
    </row>
    <row r="44" spans="1:19" x14ac:dyDescent="0.25">
      <c r="A44" s="2" t="s">
        <v>30</v>
      </c>
      <c r="B44" s="5">
        <v>93</v>
      </c>
      <c r="C44" s="5">
        <v>68</v>
      </c>
      <c r="D44" s="5">
        <v>20</v>
      </c>
      <c r="E44" s="5">
        <v>5</v>
      </c>
      <c r="F44" s="2"/>
      <c r="G44" s="29"/>
      <c r="H44" s="5">
        <v>77.7</v>
      </c>
      <c r="I44" s="5">
        <v>75.3</v>
      </c>
      <c r="J44" s="5">
        <v>88.1</v>
      </c>
      <c r="K44" s="5">
        <v>74.7</v>
      </c>
      <c r="L44" s="5">
        <v>72.8</v>
      </c>
      <c r="M44" s="5">
        <v>76.099999999999994</v>
      </c>
      <c r="N44" s="5">
        <v>29.7</v>
      </c>
      <c r="O44" s="5">
        <v>29.9</v>
      </c>
      <c r="P44" s="5">
        <v>24.1</v>
      </c>
      <c r="Q44" s="5">
        <v>76</v>
      </c>
      <c r="R44" s="5">
        <v>73.5</v>
      </c>
      <c r="S44" s="5">
        <v>79.8</v>
      </c>
    </row>
    <row r="45" spans="1:19" x14ac:dyDescent="0.25">
      <c r="A45" s="2" t="s">
        <v>31</v>
      </c>
      <c r="B45" s="5">
        <v>221</v>
      </c>
      <c r="C45" s="5">
        <v>166</v>
      </c>
      <c r="D45" s="5">
        <v>54</v>
      </c>
      <c r="E45" s="5">
        <v>1</v>
      </c>
      <c r="F45" s="2"/>
      <c r="G45" s="29"/>
      <c r="H45" s="5">
        <v>64.7</v>
      </c>
      <c r="I45" s="5">
        <v>64.2</v>
      </c>
      <c r="J45" s="5">
        <v>64.900000000000006</v>
      </c>
      <c r="K45" s="5">
        <v>87.6</v>
      </c>
      <c r="L45" s="5">
        <v>92.2</v>
      </c>
      <c r="M45" s="5">
        <v>72.8</v>
      </c>
      <c r="N45" s="5">
        <v>25.2</v>
      </c>
      <c r="O45" s="5">
        <v>23.6</v>
      </c>
      <c r="P45" s="5">
        <v>27.7</v>
      </c>
      <c r="Q45" s="5">
        <v>96.1</v>
      </c>
      <c r="R45" s="5">
        <v>96.2</v>
      </c>
      <c r="S45" s="5">
        <v>95.7</v>
      </c>
    </row>
    <row r="46" spans="1:19" x14ac:dyDescent="0.25">
      <c r="A46" s="2" t="s">
        <v>32</v>
      </c>
      <c r="B46" s="5">
        <v>1219</v>
      </c>
      <c r="C46" s="5">
        <v>780</v>
      </c>
      <c r="D46" s="5">
        <v>433</v>
      </c>
      <c r="E46" s="5">
        <v>6</v>
      </c>
      <c r="F46" s="2"/>
      <c r="G46" s="29"/>
      <c r="H46" s="5">
        <v>88.4</v>
      </c>
      <c r="I46" s="5">
        <v>92.1</v>
      </c>
      <c r="J46" s="5">
        <v>81.3</v>
      </c>
      <c r="K46" s="5">
        <v>86.4</v>
      </c>
      <c r="L46" s="5">
        <v>89.1</v>
      </c>
      <c r="M46" s="5">
        <v>81.2</v>
      </c>
      <c r="N46" s="5">
        <v>26.3</v>
      </c>
      <c r="O46" s="5">
        <v>27</v>
      </c>
      <c r="P46" s="5">
        <v>24.1</v>
      </c>
      <c r="Q46" s="5">
        <v>81.2</v>
      </c>
      <c r="R46" s="5">
        <v>85.4</v>
      </c>
      <c r="S46" s="5">
        <v>74.400000000000006</v>
      </c>
    </row>
    <row r="47" spans="1:19" x14ac:dyDescent="0.25">
      <c r="A47" s="2" t="s">
        <v>34</v>
      </c>
      <c r="B47" s="5">
        <v>1797</v>
      </c>
      <c r="C47" s="5">
        <v>1179</v>
      </c>
      <c r="D47" s="5">
        <v>612</v>
      </c>
      <c r="E47" s="5">
        <v>6</v>
      </c>
      <c r="F47" s="2"/>
      <c r="G47" s="29"/>
      <c r="H47" s="5">
        <v>63.5</v>
      </c>
      <c r="I47" s="5">
        <v>66.099999999999994</v>
      </c>
      <c r="J47" s="5">
        <v>59</v>
      </c>
      <c r="K47" s="5"/>
      <c r="L47" s="5"/>
      <c r="M47" s="5"/>
      <c r="N47" s="5">
        <v>20.6</v>
      </c>
      <c r="O47" s="5">
        <v>19.7</v>
      </c>
      <c r="P47" s="5">
        <v>22.2</v>
      </c>
      <c r="Q47" s="5">
        <v>77.099999999999994</v>
      </c>
      <c r="R47" s="5">
        <v>78.8</v>
      </c>
      <c r="S47" s="5">
        <v>73.8</v>
      </c>
    </row>
    <row r="48" spans="1:19" x14ac:dyDescent="0.25">
      <c r="A48" s="2" t="s">
        <v>35</v>
      </c>
      <c r="B48" s="5">
        <v>775</v>
      </c>
      <c r="C48" s="5">
        <v>510</v>
      </c>
      <c r="D48" s="5">
        <v>258</v>
      </c>
      <c r="E48" s="5">
        <v>7</v>
      </c>
      <c r="F48" s="2"/>
      <c r="G48" s="29"/>
      <c r="H48" s="5">
        <v>65.8</v>
      </c>
      <c r="I48" s="5">
        <v>65.2</v>
      </c>
      <c r="J48" s="5">
        <v>66.400000000000006</v>
      </c>
      <c r="K48" s="5">
        <v>89.9</v>
      </c>
      <c r="L48" s="5">
        <v>89.7</v>
      </c>
      <c r="M48" s="5">
        <v>90</v>
      </c>
      <c r="N48" s="5">
        <v>21.3</v>
      </c>
      <c r="O48" s="5">
        <v>19.899999999999999</v>
      </c>
      <c r="P48" s="5">
        <v>24.5</v>
      </c>
      <c r="Q48" s="5">
        <v>81.5</v>
      </c>
      <c r="R48" s="5">
        <v>81.8</v>
      </c>
      <c r="S48" s="5">
        <v>80.5</v>
      </c>
    </row>
    <row r="49" spans="1:19" x14ac:dyDescent="0.25">
      <c r="A49" s="2" t="s">
        <v>36</v>
      </c>
      <c r="B49" s="5">
        <v>378</v>
      </c>
      <c r="C49" s="5">
        <v>267</v>
      </c>
      <c r="D49" s="5">
        <v>109</v>
      </c>
      <c r="E49" s="5">
        <v>2</v>
      </c>
      <c r="F49" s="2"/>
      <c r="G49" s="29"/>
      <c r="H49" s="5">
        <v>83.9</v>
      </c>
      <c r="I49" s="5">
        <v>85.4</v>
      </c>
      <c r="J49" s="5">
        <v>80.900000000000006</v>
      </c>
      <c r="K49" s="5">
        <v>59.7</v>
      </c>
      <c r="L49" s="5">
        <v>57.9</v>
      </c>
      <c r="M49" s="5">
        <v>64.400000000000006</v>
      </c>
      <c r="N49" s="5">
        <v>3</v>
      </c>
      <c r="O49" s="5">
        <v>3.9</v>
      </c>
      <c r="P49" s="5">
        <v>1</v>
      </c>
      <c r="Q49" s="5">
        <v>71.400000000000006</v>
      </c>
      <c r="R49" s="5">
        <v>71.900000000000006</v>
      </c>
      <c r="S49" s="5">
        <v>69.599999999999994</v>
      </c>
    </row>
    <row r="50" spans="1:19" x14ac:dyDescent="0.25">
      <c r="A50" s="2" t="s">
        <v>37</v>
      </c>
      <c r="B50" s="5">
        <v>142</v>
      </c>
      <c r="C50" s="5">
        <v>100</v>
      </c>
      <c r="D50" s="5">
        <v>42</v>
      </c>
      <c r="E50" s="5"/>
      <c r="F50" s="2"/>
      <c r="G50" s="29"/>
      <c r="H50" s="5">
        <v>54.2</v>
      </c>
      <c r="I50" s="5">
        <v>54</v>
      </c>
      <c r="J50" s="5">
        <v>54.8</v>
      </c>
      <c r="K50" s="5">
        <v>100</v>
      </c>
      <c r="L50" s="5">
        <v>100</v>
      </c>
      <c r="M50" s="5">
        <v>100</v>
      </c>
      <c r="N50" s="5">
        <v>5.6</v>
      </c>
      <c r="O50" s="5">
        <v>4</v>
      </c>
      <c r="P50" s="5">
        <v>9.5</v>
      </c>
      <c r="Q50" s="5">
        <v>77.5</v>
      </c>
      <c r="R50" s="5">
        <v>79</v>
      </c>
      <c r="S50" s="5">
        <v>73.8</v>
      </c>
    </row>
    <row r="51" spans="1:19" x14ac:dyDescent="0.25">
      <c r="A51" s="2" t="s">
        <v>77</v>
      </c>
      <c r="B51" s="5">
        <v>903</v>
      </c>
      <c r="C51" s="5">
        <v>655</v>
      </c>
      <c r="D51" s="5">
        <v>248</v>
      </c>
      <c r="E51" s="5"/>
      <c r="F51" s="2"/>
      <c r="G51" s="29"/>
      <c r="H51" s="5">
        <v>51.8</v>
      </c>
      <c r="I51" s="5">
        <v>51.4</v>
      </c>
      <c r="J51" s="5">
        <v>52.9</v>
      </c>
      <c r="K51" s="5"/>
      <c r="L51" s="5"/>
      <c r="M51" s="5"/>
      <c r="N51" s="5">
        <v>14.7</v>
      </c>
      <c r="O51" s="5">
        <v>12.7</v>
      </c>
      <c r="P51" s="5">
        <v>19.7</v>
      </c>
      <c r="Q51" s="5">
        <v>85.9</v>
      </c>
      <c r="R51" s="5">
        <v>84.8</v>
      </c>
      <c r="S51" s="5">
        <v>89.1</v>
      </c>
    </row>
    <row r="52" spans="1:19" x14ac:dyDescent="0.25">
      <c r="A52" s="2" t="s">
        <v>78</v>
      </c>
      <c r="B52" s="5">
        <v>1210</v>
      </c>
      <c r="C52" s="5">
        <v>632</v>
      </c>
      <c r="D52" s="5">
        <v>578</v>
      </c>
      <c r="E52" s="5"/>
      <c r="F52" s="2"/>
      <c r="G52" s="29"/>
      <c r="H52" s="5">
        <v>91.7</v>
      </c>
      <c r="I52" s="5">
        <v>94.3</v>
      </c>
      <c r="J52" s="5">
        <v>88.6</v>
      </c>
      <c r="K52" s="5">
        <v>95.3</v>
      </c>
      <c r="L52" s="5">
        <v>98.2</v>
      </c>
      <c r="M52" s="5">
        <v>92</v>
      </c>
      <c r="N52" s="5">
        <v>48.2</v>
      </c>
      <c r="O52" s="5">
        <v>46.7</v>
      </c>
      <c r="P52" s="5">
        <v>50.1</v>
      </c>
      <c r="Q52" s="5">
        <v>91.1</v>
      </c>
      <c r="R52" s="5">
        <v>93.1</v>
      </c>
      <c r="S52" s="5">
        <v>88.7</v>
      </c>
    </row>
    <row r="53" spans="1:19" x14ac:dyDescent="0.25">
      <c r="A53" s="2" t="s">
        <v>79</v>
      </c>
      <c r="B53" s="5">
        <v>2973</v>
      </c>
      <c r="C53" s="5">
        <v>2036</v>
      </c>
      <c r="D53" s="5">
        <v>923</v>
      </c>
      <c r="E53" s="5">
        <v>14</v>
      </c>
      <c r="F53" s="2"/>
      <c r="G53" s="29"/>
      <c r="H53" s="5">
        <v>67.099999999999994</v>
      </c>
      <c r="I53" s="5">
        <v>68.400000000000006</v>
      </c>
      <c r="J53" s="5">
        <v>64</v>
      </c>
      <c r="K53" s="5">
        <v>93.1</v>
      </c>
      <c r="L53" s="5">
        <v>93.7</v>
      </c>
      <c r="M53" s="5">
        <v>91.4</v>
      </c>
      <c r="N53" s="5">
        <v>24.8</v>
      </c>
      <c r="O53" s="5">
        <v>23.6</v>
      </c>
      <c r="P53" s="5">
        <v>27.4</v>
      </c>
      <c r="Q53" s="5">
        <v>82.2</v>
      </c>
      <c r="R53" s="5">
        <v>85</v>
      </c>
      <c r="S53" s="5">
        <v>75.5</v>
      </c>
    </row>
    <row r="54" spans="1:19" ht="60" x14ac:dyDescent="0.25">
      <c r="A54" s="158"/>
      <c r="B54" s="156"/>
      <c r="C54" s="156"/>
      <c r="D54" s="156"/>
      <c r="E54" s="156"/>
      <c r="F54" s="159" t="s">
        <v>586</v>
      </c>
      <c r="G54" s="160" t="s">
        <v>600</v>
      </c>
      <c r="H54" s="156" t="s">
        <v>625</v>
      </c>
      <c r="I54" s="156" t="s">
        <v>626</v>
      </c>
      <c r="J54" s="156" t="s">
        <v>627</v>
      </c>
      <c r="K54" s="161" t="s">
        <v>628</v>
      </c>
      <c r="L54" s="161" t="s">
        <v>629</v>
      </c>
      <c r="M54" s="156" t="s">
        <v>630</v>
      </c>
      <c r="N54" s="161" t="s">
        <v>631</v>
      </c>
      <c r="O54" s="161" t="s">
        <v>632</v>
      </c>
      <c r="P54" s="161" t="s">
        <v>633</v>
      </c>
      <c r="Q54" s="161" t="s">
        <v>634</v>
      </c>
      <c r="R54" s="161" t="s">
        <v>635</v>
      </c>
      <c r="S54" s="156" t="s">
        <v>636</v>
      </c>
    </row>
    <row r="55" spans="1:19" x14ac:dyDescent="0.25">
      <c r="A55" s="157" t="s">
        <v>5</v>
      </c>
      <c r="B55" s="5"/>
      <c r="C55" s="5"/>
      <c r="D55" s="5"/>
      <c r="E55" s="5"/>
      <c r="F55" s="2"/>
      <c r="G55" s="29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25">
      <c r="A56" s="2" t="s">
        <v>80</v>
      </c>
      <c r="B56" s="5">
        <v>306</v>
      </c>
      <c r="C56" s="5">
        <v>181</v>
      </c>
      <c r="D56" s="5">
        <v>124</v>
      </c>
      <c r="E56" s="5">
        <v>1</v>
      </c>
      <c r="F56" s="2"/>
      <c r="G56" s="29"/>
      <c r="H56" s="5">
        <v>61.3</v>
      </c>
      <c r="I56" s="5">
        <v>62.6</v>
      </c>
      <c r="J56" s="5">
        <v>59.1</v>
      </c>
      <c r="K56" s="5">
        <v>98.8</v>
      </c>
      <c r="L56" s="5">
        <v>99.5</v>
      </c>
      <c r="M56" s="5">
        <v>97.7</v>
      </c>
      <c r="N56" s="5">
        <v>5.2</v>
      </c>
      <c r="O56" s="5">
        <v>4.8</v>
      </c>
      <c r="P56" s="5">
        <v>5.7</v>
      </c>
      <c r="Q56" s="5">
        <v>91.3</v>
      </c>
      <c r="R56" s="5">
        <v>95.9</v>
      </c>
      <c r="S56" s="5">
        <v>84.4</v>
      </c>
    </row>
    <row r="57" spans="1:19" x14ac:dyDescent="0.25">
      <c r="A57" s="2" t="s">
        <v>81</v>
      </c>
      <c r="B57" s="5">
        <v>2380</v>
      </c>
      <c r="C57" s="5">
        <v>1186</v>
      </c>
      <c r="D57" s="5">
        <v>1194</v>
      </c>
      <c r="E57" s="5"/>
      <c r="F57" s="2"/>
      <c r="G57" s="29"/>
      <c r="H57" s="5">
        <v>78.099999999999994</v>
      </c>
      <c r="I57" s="5">
        <v>78.900000000000006</v>
      </c>
      <c r="J57" s="5">
        <v>77.2</v>
      </c>
      <c r="K57" s="5">
        <v>87.6</v>
      </c>
      <c r="L57" s="5">
        <v>88.2</v>
      </c>
      <c r="M57" s="5">
        <v>86.9</v>
      </c>
      <c r="N57" s="5">
        <v>20.399999999999999</v>
      </c>
      <c r="O57" s="5">
        <v>19.2</v>
      </c>
      <c r="P57" s="5">
        <v>21.6</v>
      </c>
      <c r="Q57" s="5">
        <v>95.5</v>
      </c>
      <c r="R57" s="5">
        <v>97</v>
      </c>
      <c r="S57" s="5">
        <v>94</v>
      </c>
    </row>
    <row r="58" spans="1:19" x14ac:dyDescent="0.25">
      <c r="A58" s="47" t="s">
        <v>40</v>
      </c>
      <c r="B58" s="5"/>
      <c r="C58" s="5"/>
      <c r="D58" s="5"/>
      <c r="E58" s="5"/>
      <c r="F58" s="2"/>
      <c r="G58" s="29"/>
      <c r="H58" s="5">
        <v>75.099999999999994</v>
      </c>
      <c r="I58" s="5">
        <v>73.900000000000006</v>
      </c>
      <c r="J58" s="5">
        <v>77.2</v>
      </c>
      <c r="K58" s="5">
        <v>97.9</v>
      </c>
      <c r="L58" s="5">
        <v>99.1</v>
      </c>
      <c r="M58" s="5">
        <v>96.4</v>
      </c>
      <c r="N58" s="5">
        <v>31.5</v>
      </c>
      <c r="O58" s="5">
        <v>36</v>
      </c>
      <c r="P58" s="5">
        <v>25.7</v>
      </c>
      <c r="Q58" s="5">
        <v>92.7</v>
      </c>
      <c r="R58" s="5">
        <v>93.4</v>
      </c>
      <c r="S58" s="5">
        <v>92.8</v>
      </c>
    </row>
    <row r="59" spans="1:19" x14ac:dyDescent="0.25">
      <c r="A59" s="2" t="s">
        <v>41</v>
      </c>
      <c r="B59" s="5">
        <v>1075</v>
      </c>
      <c r="C59" s="5">
        <v>484</v>
      </c>
      <c r="D59" s="5">
        <v>587</v>
      </c>
      <c r="E59" s="5">
        <v>4</v>
      </c>
      <c r="F59" s="2"/>
      <c r="G59" s="29"/>
      <c r="H59" s="5">
        <v>64.8</v>
      </c>
      <c r="I59" s="5">
        <v>63.3</v>
      </c>
      <c r="J59" s="5">
        <v>65.7</v>
      </c>
      <c r="K59" s="5">
        <v>97.5</v>
      </c>
      <c r="L59" s="5">
        <v>97.2</v>
      </c>
      <c r="M59" s="5">
        <v>97.7</v>
      </c>
      <c r="N59" s="5">
        <v>23.4</v>
      </c>
      <c r="O59" s="5">
        <v>19.3</v>
      </c>
      <c r="P59" s="5">
        <v>26.8</v>
      </c>
      <c r="Q59" s="5">
        <v>93.4</v>
      </c>
      <c r="R59" s="5">
        <v>93.5</v>
      </c>
      <c r="S59" s="5">
        <v>93.4</v>
      </c>
    </row>
    <row r="60" spans="1:19" x14ac:dyDescent="0.25">
      <c r="A60" s="2" t="s">
        <v>82</v>
      </c>
      <c r="B60" s="5">
        <v>279</v>
      </c>
      <c r="C60" s="5">
        <v>169</v>
      </c>
      <c r="D60" s="5">
        <v>104</v>
      </c>
      <c r="E60" s="5">
        <v>6</v>
      </c>
      <c r="F60" s="2"/>
      <c r="G60" s="29"/>
      <c r="H60" s="5">
        <v>72.2</v>
      </c>
      <c r="I60" s="5">
        <v>72</v>
      </c>
      <c r="J60" s="5">
        <v>70.900000000000006</v>
      </c>
      <c r="K60" s="5">
        <v>97.1</v>
      </c>
      <c r="L60" s="5">
        <v>97</v>
      </c>
      <c r="M60" s="5">
        <v>97.1</v>
      </c>
      <c r="N60" s="5">
        <v>11.2</v>
      </c>
      <c r="O60" s="5">
        <v>7.1</v>
      </c>
      <c r="P60" s="5">
        <v>16.5</v>
      </c>
      <c r="Q60" s="5">
        <v>94.9</v>
      </c>
      <c r="R60" s="5">
        <v>95.2</v>
      </c>
      <c r="S60" s="5">
        <v>94.2</v>
      </c>
    </row>
    <row r="61" spans="1:19" x14ac:dyDescent="0.25">
      <c r="A61" s="47" t="s">
        <v>637</v>
      </c>
      <c r="B61" s="5"/>
      <c r="C61" s="5"/>
      <c r="D61" s="5"/>
      <c r="E61" s="5"/>
      <c r="F61" s="2"/>
      <c r="G61" s="29"/>
      <c r="H61" s="5">
        <v>97</v>
      </c>
      <c r="I61" s="5">
        <v>97.2</v>
      </c>
      <c r="J61" s="5">
        <v>96.8</v>
      </c>
      <c r="K61" s="5">
        <v>100</v>
      </c>
      <c r="L61" s="5">
        <v>100</v>
      </c>
      <c r="M61" s="5">
        <v>100</v>
      </c>
      <c r="N61" s="5">
        <v>28.9</v>
      </c>
      <c r="O61" s="5">
        <v>29.1</v>
      </c>
      <c r="P61" s="5">
        <v>28.6</v>
      </c>
      <c r="Q61" s="5">
        <v>98.7</v>
      </c>
      <c r="R61" s="5">
        <v>98.7</v>
      </c>
      <c r="S61" s="5">
        <v>98.6</v>
      </c>
    </row>
    <row r="62" spans="1:19" x14ac:dyDescent="0.25">
      <c r="A62" s="2" t="s">
        <v>83</v>
      </c>
      <c r="B62" s="5">
        <v>351</v>
      </c>
      <c r="C62" s="5">
        <v>186</v>
      </c>
      <c r="D62" s="5">
        <v>163</v>
      </c>
      <c r="E62" s="5">
        <v>2</v>
      </c>
      <c r="F62" s="2"/>
      <c r="G62" s="29"/>
      <c r="H62" s="5">
        <v>96.5</v>
      </c>
      <c r="I62" s="5">
        <v>97.5</v>
      </c>
      <c r="J62" s="5">
        <v>95.4</v>
      </c>
      <c r="K62" s="5">
        <v>100</v>
      </c>
      <c r="L62" s="5">
        <v>100</v>
      </c>
      <c r="M62" s="5">
        <v>100</v>
      </c>
      <c r="N62" s="5">
        <v>23.6</v>
      </c>
      <c r="O62" s="5">
        <v>19.2</v>
      </c>
      <c r="P62" s="5">
        <v>27.6</v>
      </c>
      <c r="Q62" s="5">
        <v>96.3</v>
      </c>
      <c r="R62" s="5">
        <v>98</v>
      </c>
      <c r="S62" s="5">
        <v>94.4</v>
      </c>
    </row>
    <row r="63" spans="1:19" x14ac:dyDescent="0.25">
      <c r="A63" s="2" t="s">
        <v>84</v>
      </c>
      <c r="B63" s="5">
        <v>107</v>
      </c>
      <c r="C63" s="5">
        <v>74</v>
      </c>
      <c r="D63" s="5">
        <v>33</v>
      </c>
      <c r="E63" s="5"/>
      <c r="F63" s="2"/>
      <c r="G63" s="29"/>
      <c r="H63" s="5">
        <v>81.3</v>
      </c>
      <c r="I63" s="5">
        <v>83.8</v>
      </c>
      <c r="J63" s="5">
        <v>75.8</v>
      </c>
      <c r="K63" s="5">
        <v>99.1</v>
      </c>
      <c r="L63" s="5">
        <v>98.6</v>
      </c>
      <c r="M63" s="5">
        <v>100</v>
      </c>
      <c r="N63" s="5">
        <v>8.5</v>
      </c>
      <c r="O63" s="5">
        <v>9.5</v>
      </c>
      <c r="P63" s="5">
        <v>6.2</v>
      </c>
      <c r="Q63" s="5">
        <v>94.3</v>
      </c>
      <c r="R63" s="5">
        <v>97.3</v>
      </c>
      <c r="S63" s="5">
        <v>87.9</v>
      </c>
    </row>
    <row r="64" spans="1:19" x14ac:dyDescent="0.25">
      <c r="A64" s="2" t="s">
        <v>85</v>
      </c>
      <c r="B64" s="5">
        <v>2226</v>
      </c>
      <c r="C64" s="5">
        <v>1346</v>
      </c>
      <c r="D64" s="5">
        <v>849</v>
      </c>
      <c r="E64" s="5">
        <v>31</v>
      </c>
      <c r="F64" s="2"/>
      <c r="G64" s="29"/>
      <c r="H64" s="5">
        <v>76.2</v>
      </c>
      <c r="I64" s="5">
        <v>76.5</v>
      </c>
      <c r="J64" s="5">
        <v>75.599999999999994</v>
      </c>
      <c r="K64" s="5">
        <v>85.8</v>
      </c>
      <c r="L64" s="5">
        <v>84</v>
      </c>
      <c r="M64" s="5">
        <v>88.7</v>
      </c>
      <c r="N64" s="5">
        <v>20.399999999999999</v>
      </c>
      <c r="O64" s="5">
        <v>18.5</v>
      </c>
      <c r="P64" s="5">
        <v>23.5</v>
      </c>
      <c r="Q64" s="5">
        <v>94.7</v>
      </c>
      <c r="R64" s="5">
        <v>96</v>
      </c>
      <c r="S64" s="5">
        <v>93.3</v>
      </c>
    </row>
    <row r="65" spans="1:19" x14ac:dyDescent="0.25">
      <c r="A65" s="2" t="s">
        <v>86</v>
      </c>
      <c r="B65" s="5">
        <v>285</v>
      </c>
      <c r="C65" s="5">
        <v>176</v>
      </c>
      <c r="D65" s="5">
        <v>108</v>
      </c>
      <c r="E65" s="5">
        <v>1</v>
      </c>
      <c r="F65" s="2"/>
      <c r="G65" s="29"/>
      <c r="H65" s="5">
        <v>96</v>
      </c>
      <c r="I65" s="5">
        <v>96.5</v>
      </c>
      <c r="J65" s="5">
        <v>95.1</v>
      </c>
      <c r="K65" s="5">
        <v>100</v>
      </c>
      <c r="L65" s="5">
        <v>100</v>
      </c>
      <c r="M65" s="5">
        <v>100</v>
      </c>
      <c r="N65" s="5">
        <v>26.1</v>
      </c>
      <c r="O65" s="5">
        <v>22.7</v>
      </c>
      <c r="P65" s="5">
        <v>30.8</v>
      </c>
      <c r="Q65" s="5">
        <v>94.6</v>
      </c>
      <c r="R65" s="5">
        <v>97</v>
      </c>
      <c r="S65" s="5">
        <v>90.7</v>
      </c>
    </row>
    <row r="66" spans="1:19" x14ac:dyDescent="0.25">
      <c r="A66" s="2" t="s">
        <v>45</v>
      </c>
      <c r="B66" s="5">
        <v>396</v>
      </c>
      <c r="C66" s="5">
        <v>217</v>
      </c>
      <c r="D66" s="5">
        <v>179</v>
      </c>
      <c r="E66" s="5"/>
      <c r="F66" s="2"/>
      <c r="G66" s="29"/>
      <c r="H66" s="5">
        <v>90.6</v>
      </c>
      <c r="I66" s="5">
        <v>93.2</v>
      </c>
      <c r="J66" s="5">
        <v>87.6</v>
      </c>
      <c r="K66" s="5">
        <v>96</v>
      </c>
      <c r="L66" s="5">
        <v>94.4</v>
      </c>
      <c r="M66" s="5">
        <v>97.9</v>
      </c>
      <c r="N66" s="5">
        <v>30.8</v>
      </c>
      <c r="O66" s="5">
        <v>31.1</v>
      </c>
      <c r="P66" s="5">
        <v>30.3</v>
      </c>
      <c r="Q66" s="5">
        <v>98.8</v>
      </c>
      <c r="R66" s="5">
        <v>98.7</v>
      </c>
      <c r="S66" s="5">
        <v>99</v>
      </c>
    </row>
    <row r="67" spans="1:19" x14ac:dyDescent="0.25">
      <c r="A67" s="2" t="s">
        <v>87</v>
      </c>
      <c r="B67" s="5">
        <v>1373</v>
      </c>
      <c r="C67" s="5">
        <v>684</v>
      </c>
      <c r="D67" s="5">
        <v>667</v>
      </c>
      <c r="E67" s="5">
        <v>22</v>
      </c>
      <c r="F67" s="2"/>
      <c r="G67" s="29"/>
      <c r="H67" s="5">
        <v>85.2</v>
      </c>
      <c r="I67" s="5">
        <v>85.3</v>
      </c>
      <c r="J67" s="5">
        <v>85.1</v>
      </c>
      <c r="K67" s="5">
        <v>95.9</v>
      </c>
      <c r="L67" s="5">
        <v>97.4</v>
      </c>
      <c r="M67" s="5">
        <v>94.5</v>
      </c>
      <c r="N67" s="5">
        <v>30</v>
      </c>
      <c r="O67" s="5">
        <v>29.3</v>
      </c>
      <c r="P67" s="5">
        <v>29.9</v>
      </c>
      <c r="Q67" s="5">
        <v>97.5</v>
      </c>
      <c r="R67" s="5">
        <v>98</v>
      </c>
      <c r="S67" s="5">
        <v>97.4</v>
      </c>
    </row>
    <row r="68" spans="1:19" x14ac:dyDescent="0.25">
      <c r="A68" s="2" t="s">
        <v>88</v>
      </c>
      <c r="B68" s="5">
        <v>25</v>
      </c>
      <c r="C68" s="5">
        <v>15</v>
      </c>
      <c r="D68" s="5">
        <v>10</v>
      </c>
      <c r="E68" s="5"/>
      <c r="F68" s="2"/>
      <c r="G68" s="29"/>
      <c r="H68" s="5">
        <v>60</v>
      </c>
      <c r="I68" s="5">
        <v>46.7</v>
      </c>
      <c r="J68" s="5">
        <v>80</v>
      </c>
      <c r="K68" s="5">
        <v>96</v>
      </c>
      <c r="L68" s="5">
        <v>100</v>
      </c>
      <c r="M68" s="5">
        <v>90</v>
      </c>
      <c r="N68" s="5">
        <v>28</v>
      </c>
      <c r="O68" s="5">
        <v>6.7</v>
      </c>
      <c r="P68" s="5">
        <v>60</v>
      </c>
      <c r="Q68" s="5">
        <v>96</v>
      </c>
      <c r="R68" s="5">
        <v>100</v>
      </c>
      <c r="S68" s="5">
        <v>90</v>
      </c>
    </row>
    <row r="69" spans="1:19" x14ac:dyDescent="0.25">
      <c r="A69" s="2" t="s">
        <v>47</v>
      </c>
      <c r="B69" s="5">
        <v>346</v>
      </c>
      <c r="C69" s="5">
        <v>234</v>
      </c>
      <c r="D69" s="5">
        <v>111</v>
      </c>
      <c r="E69" s="5">
        <v>1</v>
      </c>
      <c r="F69" s="2"/>
      <c r="G69" s="29"/>
      <c r="H69" s="5">
        <v>39</v>
      </c>
      <c r="I69" s="5">
        <v>38.799999999999997</v>
      </c>
      <c r="J69" s="5">
        <v>38.700000000000003</v>
      </c>
      <c r="K69" s="5">
        <v>93</v>
      </c>
      <c r="L69" s="5">
        <v>93.1</v>
      </c>
      <c r="M69" s="5">
        <v>93.6</v>
      </c>
      <c r="N69" s="5">
        <v>10.9</v>
      </c>
      <c r="O69" s="5">
        <v>10.1</v>
      </c>
      <c r="P69" s="5">
        <v>12.5</v>
      </c>
      <c r="Q69" s="5">
        <v>89.5</v>
      </c>
      <c r="R69" s="5">
        <v>91</v>
      </c>
      <c r="S69" s="5">
        <v>86.5</v>
      </c>
    </row>
    <row r="70" spans="1:19" x14ac:dyDescent="0.25">
      <c r="A70" s="2" t="s">
        <v>89</v>
      </c>
      <c r="B70" s="5">
        <v>1965</v>
      </c>
      <c r="C70" s="5">
        <v>1397</v>
      </c>
      <c r="D70" s="5">
        <v>548</v>
      </c>
      <c r="E70" s="5">
        <v>20</v>
      </c>
      <c r="F70" s="2"/>
      <c r="G70" s="29"/>
      <c r="H70" s="5">
        <v>77.7</v>
      </c>
      <c r="I70" s="5">
        <v>78.3</v>
      </c>
      <c r="J70" s="5">
        <v>76.400000000000006</v>
      </c>
      <c r="K70" s="5">
        <v>98.6</v>
      </c>
      <c r="L70" s="5">
        <v>99.3</v>
      </c>
      <c r="M70" s="5">
        <v>97.1</v>
      </c>
      <c r="N70" s="5">
        <v>15.1</v>
      </c>
      <c r="O70" s="5">
        <v>14.5</v>
      </c>
      <c r="P70" s="5">
        <v>16.100000000000001</v>
      </c>
      <c r="Q70" s="5">
        <v>96</v>
      </c>
      <c r="R70" s="5">
        <v>96.8</v>
      </c>
      <c r="S70" s="5">
        <v>94.2</v>
      </c>
    </row>
    <row r="71" spans="1:19" ht="60" x14ac:dyDescent="0.25">
      <c r="A71" s="158"/>
      <c r="B71" s="156"/>
      <c r="C71" s="156"/>
      <c r="D71" s="156"/>
      <c r="E71" s="156"/>
      <c r="F71" s="159" t="s">
        <v>586</v>
      </c>
      <c r="G71" s="160" t="s">
        <v>600</v>
      </c>
      <c r="H71" s="156" t="s">
        <v>638</v>
      </c>
      <c r="I71" s="156" t="s">
        <v>639</v>
      </c>
      <c r="J71" s="156" t="s">
        <v>638</v>
      </c>
      <c r="K71" s="161" t="s">
        <v>640</v>
      </c>
      <c r="L71" s="161" t="s">
        <v>641</v>
      </c>
      <c r="M71" s="156" t="s">
        <v>642</v>
      </c>
      <c r="N71" s="161" t="s">
        <v>643</v>
      </c>
      <c r="O71" s="161" t="s">
        <v>644</v>
      </c>
      <c r="P71" s="161" t="s">
        <v>645</v>
      </c>
      <c r="Q71" s="161" t="s">
        <v>646</v>
      </c>
      <c r="R71" s="161" t="s">
        <v>647</v>
      </c>
      <c r="S71" s="156" t="s">
        <v>648</v>
      </c>
    </row>
    <row r="72" spans="1:19" x14ac:dyDescent="0.25">
      <c r="A72" s="157" t="s">
        <v>90</v>
      </c>
      <c r="B72" s="5"/>
      <c r="C72" s="5"/>
      <c r="D72" s="5"/>
      <c r="E72" s="29"/>
      <c r="F72" s="47"/>
      <c r="G72" s="2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x14ac:dyDescent="0.25">
      <c r="A73" s="2" t="s">
        <v>49</v>
      </c>
      <c r="B73" s="5">
        <v>877</v>
      </c>
      <c r="C73" s="5">
        <v>429</v>
      </c>
      <c r="D73" s="5">
        <v>447</v>
      </c>
      <c r="E73" s="5">
        <v>1</v>
      </c>
      <c r="F73" s="2"/>
      <c r="G73" s="29"/>
      <c r="H73" s="5">
        <v>85.8</v>
      </c>
      <c r="I73" s="5">
        <v>84.4</v>
      </c>
      <c r="J73" s="5">
        <v>87.4</v>
      </c>
      <c r="K73" s="5">
        <v>96.7</v>
      </c>
      <c r="L73" s="5">
        <v>97.3</v>
      </c>
      <c r="M73" s="5">
        <v>96.2</v>
      </c>
      <c r="N73" s="5">
        <v>21.8</v>
      </c>
      <c r="O73" s="5">
        <v>17.8</v>
      </c>
      <c r="P73" s="5">
        <v>25.6</v>
      </c>
      <c r="Q73" s="5">
        <v>93</v>
      </c>
      <c r="R73" s="5">
        <v>92.4</v>
      </c>
      <c r="S73" s="5">
        <v>93.8</v>
      </c>
    </row>
    <row r="74" spans="1:19" x14ac:dyDescent="0.25">
      <c r="A74" s="2" t="s">
        <v>50</v>
      </c>
      <c r="B74" s="5">
        <v>2123</v>
      </c>
      <c r="C74" s="5">
        <v>516</v>
      </c>
      <c r="D74" s="5">
        <v>1607</v>
      </c>
      <c r="E74" s="5"/>
      <c r="F74" s="2"/>
      <c r="G74" s="29"/>
      <c r="H74" s="5">
        <v>69.7</v>
      </c>
      <c r="I74" s="5">
        <v>72</v>
      </c>
      <c r="J74" s="5">
        <v>68.599999999999994</v>
      </c>
      <c r="K74" s="5">
        <v>87.9</v>
      </c>
      <c r="L74" s="5">
        <v>90.2</v>
      </c>
      <c r="M74" s="5">
        <v>86.8</v>
      </c>
      <c r="N74" s="5">
        <v>29.1</v>
      </c>
      <c r="O74" s="5">
        <v>27.9</v>
      </c>
      <c r="P74" s="5">
        <v>29.7</v>
      </c>
      <c r="Q74" s="5">
        <v>90.8</v>
      </c>
      <c r="R74" s="5">
        <v>91.6</v>
      </c>
      <c r="S74" s="5">
        <v>90.4</v>
      </c>
    </row>
    <row r="75" spans="1:19" x14ac:dyDescent="0.25">
      <c r="A75" s="47" t="s">
        <v>649</v>
      </c>
      <c r="B75" s="5"/>
      <c r="C75" s="5"/>
      <c r="D75" s="5"/>
      <c r="E75" s="5"/>
      <c r="F75" s="2"/>
      <c r="G75" s="29"/>
      <c r="H75" s="5">
        <v>97.5</v>
      </c>
      <c r="I75" s="5">
        <v>98.4</v>
      </c>
      <c r="J75" s="5">
        <v>96</v>
      </c>
      <c r="K75" s="5">
        <v>98.1</v>
      </c>
      <c r="L75" s="5">
        <v>98.4</v>
      </c>
      <c r="M75" s="5">
        <v>97.7</v>
      </c>
      <c r="N75" s="5">
        <v>22.2</v>
      </c>
      <c r="O75" s="5">
        <v>20.9</v>
      </c>
      <c r="P75" s="5">
        <v>22.9</v>
      </c>
      <c r="Q75" s="5">
        <v>95.8</v>
      </c>
      <c r="R75" s="5">
        <v>96.6</v>
      </c>
      <c r="S75" s="5">
        <v>94.3</v>
      </c>
    </row>
    <row r="76" spans="1:19" x14ac:dyDescent="0.25">
      <c r="A76" s="2" t="s">
        <v>52</v>
      </c>
      <c r="B76" s="5">
        <v>1591</v>
      </c>
      <c r="C76" s="5">
        <v>707</v>
      </c>
      <c r="D76" s="5">
        <v>882</v>
      </c>
      <c r="E76" s="5">
        <v>2</v>
      </c>
      <c r="F76" s="2"/>
      <c r="G76" s="29"/>
      <c r="H76" s="5">
        <v>85.5</v>
      </c>
      <c r="I76" s="5">
        <v>85.5</v>
      </c>
      <c r="J76" s="5">
        <v>85.5</v>
      </c>
      <c r="K76" s="5">
        <v>93.8</v>
      </c>
      <c r="L76" s="5">
        <v>94.7</v>
      </c>
      <c r="M76" s="5">
        <v>93</v>
      </c>
      <c r="N76" s="5">
        <v>28.8</v>
      </c>
      <c r="O76" s="5">
        <v>26.9</v>
      </c>
      <c r="P76" s="5">
        <v>30.5</v>
      </c>
      <c r="Q76" s="5">
        <v>92.9</v>
      </c>
      <c r="R76" s="5">
        <v>96.7</v>
      </c>
      <c r="S76" s="5">
        <v>89.8</v>
      </c>
    </row>
    <row r="77" spans="1:19" x14ac:dyDescent="0.25">
      <c r="A77" s="2" t="s">
        <v>53</v>
      </c>
      <c r="B77" s="5">
        <v>671</v>
      </c>
      <c r="C77" s="5">
        <v>287</v>
      </c>
      <c r="D77" s="5">
        <v>382</v>
      </c>
      <c r="E77" s="5">
        <v>2</v>
      </c>
      <c r="F77" s="2"/>
      <c r="G77" s="29"/>
      <c r="H77" s="5">
        <v>80.8</v>
      </c>
      <c r="I77" s="5">
        <v>84.6</v>
      </c>
      <c r="J77" s="5">
        <v>78.5</v>
      </c>
      <c r="K77" s="5">
        <v>97.3</v>
      </c>
      <c r="L77" s="5">
        <v>99</v>
      </c>
      <c r="M77" s="5">
        <v>96.1</v>
      </c>
      <c r="N77" s="5">
        <v>23.3</v>
      </c>
      <c r="O77" s="5">
        <v>22.1</v>
      </c>
      <c r="P77" s="5">
        <v>24.1</v>
      </c>
      <c r="Q77" s="5">
        <v>94.8</v>
      </c>
      <c r="R77" s="5">
        <v>96.8</v>
      </c>
      <c r="S77" s="5">
        <v>93.4</v>
      </c>
    </row>
    <row r="78" spans="1:19" x14ac:dyDescent="0.25">
      <c r="A78" s="2" t="s">
        <v>54</v>
      </c>
      <c r="B78" s="5">
        <v>1119</v>
      </c>
      <c r="C78" s="5">
        <v>619</v>
      </c>
      <c r="D78" s="5">
        <v>484</v>
      </c>
      <c r="E78" s="5">
        <v>16</v>
      </c>
      <c r="F78" s="2"/>
      <c r="G78" s="29"/>
      <c r="H78" s="5">
        <v>90.4</v>
      </c>
      <c r="I78" s="5">
        <v>89.1</v>
      </c>
      <c r="J78" s="5">
        <v>92</v>
      </c>
      <c r="K78" s="5">
        <v>89.2</v>
      </c>
      <c r="L78" s="5">
        <v>92.8</v>
      </c>
      <c r="M78" s="5">
        <v>84.5</v>
      </c>
      <c r="N78" s="5">
        <v>18.600000000000001</v>
      </c>
      <c r="O78" s="5">
        <v>18.100000000000001</v>
      </c>
      <c r="P78" s="5">
        <v>18.600000000000001</v>
      </c>
      <c r="Q78" s="5">
        <v>87.9</v>
      </c>
      <c r="R78" s="5">
        <v>91.3</v>
      </c>
      <c r="S78" s="5">
        <v>83.6</v>
      </c>
    </row>
    <row r="79" spans="1:19" x14ac:dyDescent="0.25">
      <c r="A79" s="47" t="s">
        <v>92</v>
      </c>
      <c r="B79" s="5"/>
      <c r="C79" s="5"/>
      <c r="D79" s="5"/>
      <c r="E79" s="5"/>
      <c r="F79" s="2"/>
      <c r="G79" s="29"/>
      <c r="H79" s="5">
        <v>99</v>
      </c>
      <c r="I79" s="5">
        <v>98.8</v>
      </c>
      <c r="J79" s="5">
        <v>99.2</v>
      </c>
      <c r="K79" s="5">
        <v>95.7</v>
      </c>
      <c r="L79" s="5">
        <v>95</v>
      </c>
      <c r="M79" s="5">
        <v>96.3</v>
      </c>
      <c r="N79" s="5">
        <v>24</v>
      </c>
      <c r="O79" s="5">
        <v>27.4</v>
      </c>
      <c r="P79" s="5">
        <v>21.1</v>
      </c>
      <c r="Q79" s="5">
        <v>93.1</v>
      </c>
      <c r="R79" s="5">
        <v>92.7</v>
      </c>
      <c r="S79" s="5">
        <v>93.5</v>
      </c>
    </row>
    <row r="80" spans="1:19" ht="60" x14ac:dyDescent="0.25">
      <c r="A80" s="163"/>
      <c r="B80" s="153"/>
      <c r="C80" s="153"/>
      <c r="D80" s="153"/>
      <c r="E80" s="153"/>
      <c r="F80" s="159" t="s">
        <v>586</v>
      </c>
      <c r="G80" s="160" t="s">
        <v>600</v>
      </c>
      <c r="H80" s="153" t="s">
        <v>650</v>
      </c>
      <c r="I80" s="153" t="s">
        <v>651</v>
      </c>
      <c r="J80" s="153" t="s">
        <v>652</v>
      </c>
      <c r="K80" s="164" t="s">
        <v>653</v>
      </c>
      <c r="L80" s="164" t="s">
        <v>654</v>
      </c>
      <c r="M80" s="153" t="s">
        <v>655</v>
      </c>
      <c r="N80" s="164" t="s">
        <v>656</v>
      </c>
      <c r="O80" s="164" t="s">
        <v>657</v>
      </c>
      <c r="P80" s="164" t="s">
        <v>658</v>
      </c>
      <c r="Q80" s="164" t="s">
        <v>659</v>
      </c>
      <c r="R80" s="164" t="s">
        <v>660</v>
      </c>
      <c r="S80" s="153" t="s">
        <v>661</v>
      </c>
    </row>
    <row r="81" spans="1:19" x14ac:dyDescent="0.25">
      <c r="A81" s="157" t="s">
        <v>93</v>
      </c>
      <c r="B81" s="5"/>
      <c r="C81" s="5"/>
      <c r="D81" s="5"/>
      <c r="E81" s="5"/>
      <c r="F81" s="2"/>
      <c r="G81" s="29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x14ac:dyDescent="0.25">
      <c r="A82" s="2" t="s">
        <v>56</v>
      </c>
      <c r="B82" s="5">
        <v>111</v>
      </c>
      <c r="C82" s="5">
        <v>35</v>
      </c>
      <c r="D82" s="5">
        <v>76</v>
      </c>
      <c r="E82" s="5"/>
      <c r="F82" s="2"/>
      <c r="G82" s="29"/>
      <c r="H82" s="5">
        <v>100</v>
      </c>
      <c r="I82" s="5">
        <v>100</v>
      </c>
      <c r="J82" s="5">
        <v>100</v>
      </c>
      <c r="K82" s="5">
        <v>99.1</v>
      </c>
      <c r="L82" s="5">
        <v>97.1</v>
      </c>
      <c r="M82" s="5">
        <v>100</v>
      </c>
      <c r="N82" s="5">
        <v>14.4</v>
      </c>
      <c r="O82" s="5">
        <v>14.3</v>
      </c>
      <c r="P82" s="5">
        <v>14.5</v>
      </c>
      <c r="Q82" s="5">
        <v>99.1</v>
      </c>
      <c r="R82" s="5">
        <v>100</v>
      </c>
      <c r="S82" s="5">
        <v>98.7</v>
      </c>
    </row>
    <row r="83" spans="1:19" x14ac:dyDescent="0.25">
      <c r="A83" s="2" t="s">
        <v>94</v>
      </c>
      <c r="B83" s="5">
        <v>741</v>
      </c>
      <c r="C83" s="5">
        <v>235</v>
      </c>
      <c r="D83" s="5">
        <v>491</v>
      </c>
      <c r="E83" s="5">
        <v>15</v>
      </c>
      <c r="F83" s="2"/>
      <c r="G83" s="29"/>
      <c r="H83" s="5">
        <v>74.5</v>
      </c>
      <c r="I83" s="5">
        <v>85.4</v>
      </c>
      <c r="J83" s="5">
        <v>69.400000000000006</v>
      </c>
      <c r="K83" s="5">
        <v>93</v>
      </c>
      <c r="L83" s="5">
        <v>98</v>
      </c>
      <c r="M83" s="5">
        <v>90.6</v>
      </c>
      <c r="N83" s="5">
        <v>25.9</v>
      </c>
      <c r="O83" s="5">
        <v>32.1</v>
      </c>
      <c r="P83" s="5">
        <v>22.4</v>
      </c>
      <c r="Q83" s="5">
        <v>76.8</v>
      </c>
      <c r="R83" s="5">
        <v>87</v>
      </c>
      <c r="S83" s="5">
        <v>71.3</v>
      </c>
    </row>
    <row r="84" spans="1:19" x14ac:dyDescent="0.25">
      <c r="A84" s="2" t="s">
        <v>95</v>
      </c>
      <c r="B84" s="5">
        <v>1423</v>
      </c>
      <c r="C84" s="5">
        <v>752</v>
      </c>
      <c r="D84" s="5">
        <v>666</v>
      </c>
      <c r="E84" s="5">
        <v>5</v>
      </c>
      <c r="F84" s="2"/>
      <c r="G84" s="29"/>
      <c r="H84" s="5">
        <v>93.5</v>
      </c>
      <c r="I84" s="5">
        <v>94.5</v>
      </c>
      <c r="J84" s="5">
        <v>92.2</v>
      </c>
      <c r="K84" s="5"/>
      <c r="L84" s="5"/>
      <c r="M84" s="5"/>
      <c r="N84" s="5">
        <v>27.2</v>
      </c>
      <c r="O84" s="5">
        <v>24.7</v>
      </c>
      <c r="P84" s="5"/>
      <c r="Q84" s="5">
        <v>92</v>
      </c>
      <c r="R84" s="5">
        <v>93</v>
      </c>
      <c r="S84" s="5">
        <v>90.9</v>
      </c>
    </row>
    <row r="85" spans="1:19" ht="60" x14ac:dyDescent="0.25">
      <c r="A85" s="163"/>
      <c r="B85" s="163"/>
      <c r="C85" s="163"/>
      <c r="D85" s="163"/>
      <c r="E85" s="163"/>
      <c r="F85" s="154" t="s">
        <v>586</v>
      </c>
      <c r="G85" s="160" t="s">
        <v>600</v>
      </c>
      <c r="H85" s="153" t="s">
        <v>662</v>
      </c>
      <c r="I85" s="153" t="s">
        <v>663</v>
      </c>
      <c r="J85" s="153" t="s">
        <v>664</v>
      </c>
      <c r="K85" s="164" t="s">
        <v>665</v>
      </c>
      <c r="L85" s="164" t="s">
        <v>666</v>
      </c>
      <c r="M85" s="153" t="s">
        <v>667</v>
      </c>
      <c r="N85" s="164" t="s">
        <v>668</v>
      </c>
      <c r="O85" s="164" t="s">
        <v>669</v>
      </c>
      <c r="P85" s="164" t="s">
        <v>670</v>
      </c>
      <c r="Q85" s="164" t="s">
        <v>671</v>
      </c>
      <c r="R85" s="164" t="s">
        <v>672</v>
      </c>
      <c r="S85" s="153" t="s">
        <v>673</v>
      </c>
    </row>
  </sheetData>
  <mergeCells count="5">
    <mergeCell ref="B1:E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workbookViewId="0">
      <selection sqref="A1:R72"/>
    </sheetView>
  </sheetViews>
  <sheetFormatPr defaultRowHeight="15" x14ac:dyDescent="0.25"/>
  <sheetData>
    <row r="1" spans="1:18" x14ac:dyDescent="0.25">
      <c r="A1" s="2"/>
      <c r="B1" s="147" t="s">
        <v>110</v>
      </c>
      <c r="C1" s="147"/>
      <c r="D1" s="147"/>
      <c r="E1" s="147"/>
      <c r="F1" s="148"/>
      <c r="G1" s="165" t="s">
        <v>674</v>
      </c>
      <c r="H1" s="165"/>
      <c r="I1" s="165"/>
      <c r="J1" s="165" t="s">
        <v>582</v>
      </c>
      <c r="K1" s="165"/>
      <c r="L1" s="165"/>
      <c r="M1" s="165" t="s">
        <v>583</v>
      </c>
      <c r="N1" s="165"/>
      <c r="O1" s="165"/>
      <c r="P1" s="165" t="s">
        <v>584</v>
      </c>
      <c r="Q1" s="165"/>
      <c r="R1" s="165"/>
    </row>
    <row r="2" spans="1:18" x14ac:dyDescent="0.25">
      <c r="A2" s="166" t="s">
        <v>3</v>
      </c>
      <c r="B2" s="167" t="s">
        <v>0</v>
      </c>
      <c r="C2" s="167" t="s">
        <v>2</v>
      </c>
      <c r="D2" s="167" t="s">
        <v>1</v>
      </c>
      <c r="E2" s="167" t="s">
        <v>111</v>
      </c>
      <c r="F2" s="168"/>
      <c r="G2" s="167" t="s">
        <v>0</v>
      </c>
      <c r="H2" s="167" t="s">
        <v>2</v>
      </c>
      <c r="I2" s="167" t="s">
        <v>1</v>
      </c>
      <c r="J2" s="167" t="s">
        <v>0</v>
      </c>
      <c r="K2" s="167" t="s">
        <v>2</v>
      </c>
      <c r="L2" s="167" t="s">
        <v>1</v>
      </c>
      <c r="M2" s="167" t="s">
        <v>0</v>
      </c>
      <c r="N2" s="167" t="s">
        <v>2</v>
      </c>
      <c r="O2" s="167" t="s">
        <v>1</v>
      </c>
      <c r="P2" s="167" t="s">
        <v>0</v>
      </c>
      <c r="Q2" s="167" t="s">
        <v>2</v>
      </c>
      <c r="R2" s="167" t="s">
        <v>1</v>
      </c>
    </row>
    <row r="3" spans="1:18" ht="45" x14ac:dyDescent="0.25">
      <c r="A3" s="169" t="s">
        <v>675</v>
      </c>
      <c r="B3" s="156">
        <v>13006</v>
      </c>
      <c r="C3" s="156">
        <f>SUM(C5:C70)</f>
        <v>8138</v>
      </c>
      <c r="D3" s="156">
        <f>SUM(D5:D70)</f>
        <v>4764</v>
      </c>
      <c r="E3" s="156">
        <f>SUM(E5:E70)</f>
        <v>107</v>
      </c>
      <c r="F3" s="160"/>
      <c r="G3" s="170" t="s">
        <v>676</v>
      </c>
      <c r="H3" s="170" t="s">
        <v>677</v>
      </c>
      <c r="I3" s="170" t="s">
        <v>678</v>
      </c>
      <c r="J3" s="170" t="s">
        <v>679</v>
      </c>
      <c r="K3" s="170" t="s">
        <v>680</v>
      </c>
      <c r="L3" s="170" t="s">
        <v>681</v>
      </c>
      <c r="M3" s="170" t="s">
        <v>682</v>
      </c>
      <c r="N3" s="170" t="s">
        <v>683</v>
      </c>
      <c r="O3" s="170" t="s">
        <v>684</v>
      </c>
      <c r="P3" s="170" t="s">
        <v>685</v>
      </c>
      <c r="Q3" s="170" t="s">
        <v>686</v>
      </c>
      <c r="R3" s="170" t="s">
        <v>687</v>
      </c>
    </row>
    <row r="4" spans="1:18" x14ac:dyDescent="0.25">
      <c r="A4" s="171" t="s">
        <v>4</v>
      </c>
      <c r="B4" s="172"/>
      <c r="C4" s="172"/>
      <c r="D4" s="172"/>
      <c r="E4" s="172"/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</row>
    <row r="5" spans="1:18" x14ac:dyDescent="0.25">
      <c r="A5" s="2" t="s">
        <v>113</v>
      </c>
      <c r="B5" s="5">
        <v>225</v>
      </c>
      <c r="C5" s="5">
        <v>139</v>
      </c>
      <c r="D5" s="5">
        <v>86</v>
      </c>
      <c r="E5" s="5" t="s">
        <v>112</v>
      </c>
      <c r="F5" s="29"/>
      <c r="G5" s="5">
        <v>62.7</v>
      </c>
      <c r="H5" s="5">
        <v>63</v>
      </c>
      <c r="I5" s="5">
        <v>62.3</v>
      </c>
      <c r="J5" s="5">
        <v>81.599999999999994</v>
      </c>
      <c r="K5" s="5">
        <v>87.1</v>
      </c>
      <c r="L5" s="5">
        <v>72.5</v>
      </c>
      <c r="M5" s="5">
        <v>44.6</v>
      </c>
      <c r="N5" s="5">
        <v>47.1</v>
      </c>
      <c r="O5" s="5">
        <v>40.700000000000003</v>
      </c>
      <c r="P5" s="5">
        <v>83</v>
      </c>
      <c r="Q5" s="5">
        <v>82.6</v>
      </c>
      <c r="R5" s="5">
        <v>83.6</v>
      </c>
    </row>
    <row r="6" spans="1:18" x14ac:dyDescent="0.25">
      <c r="A6" s="2" t="s">
        <v>7</v>
      </c>
      <c r="B6" s="5">
        <v>24</v>
      </c>
      <c r="C6" s="5">
        <v>12</v>
      </c>
      <c r="D6" s="5">
        <v>12</v>
      </c>
      <c r="E6" s="5" t="s">
        <v>112</v>
      </c>
      <c r="F6" s="29"/>
      <c r="G6" s="5">
        <v>95.8</v>
      </c>
      <c r="H6" s="5">
        <v>91.7</v>
      </c>
      <c r="I6" s="5">
        <v>100</v>
      </c>
      <c r="J6" s="5">
        <v>100</v>
      </c>
      <c r="K6" s="5">
        <v>100</v>
      </c>
      <c r="L6" s="5">
        <v>100</v>
      </c>
      <c r="M6" s="5">
        <v>8.3000000000000007</v>
      </c>
      <c r="N6" s="5">
        <v>8.3000000000000007</v>
      </c>
      <c r="O6" s="5">
        <v>8.3000000000000007</v>
      </c>
      <c r="P6" s="5">
        <v>87.5</v>
      </c>
      <c r="Q6" s="5">
        <v>100</v>
      </c>
      <c r="R6" s="5">
        <v>75</v>
      </c>
    </row>
    <row r="7" spans="1:18" x14ac:dyDescent="0.25">
      <c r="A7" s="2" t="s">
        <v>8</v>
      </c>
      <c r="B7" s="5">
        <v>36</v>
      </c>
      <c r="C7" s="5">
        <v>19</v>
      </c>
      <c r="D7" s="5">
        <v>17</v>
      </c>
      <c r="E7" s="5" t="s">
        <v>112</v>
      </c>
      <c r="F7" s="29"/>
      <c r="G7" s="5">
        <v>61.1</v>
      </c>
      <c r="H7" s="5">
        <v>63.2</v>
      </c>
      <c r="I7" s="5">
        <v>58.8</v>
      </c>
      <c r="J7" s="5">
        <v>97.2</v>
      </c>
      <c r="K7" s="5">
        <v>100</v>
      </c>
      <c r="L7" s="5">
        <v>94.1</v>
      </c>
      <c r="M7" s="5">
        <v>8.6</v>
      </c>
      <c r="N7" s="5">
        <v>15.8</v>
      </c>
      <c r="O7" s="5">
        <v>0</v>
      </c>
      <c r="P7" s="5">
        <v>94.4</v>
      </c>
      <c r="Q7" s="5">
        <v>100</v>
      </c>
      <c r="R7" s="5">
        <v>88.2</v>
      </c>
    </row>
    <row r="8" spans="1:18" ht="45" x14ac:dyDescent="0.25">
      <c r="A8" s="158"/>
      <c r="B8" s="156"/>
      <c r="C8" s="156"/>
      <c r="D8" s="156"/>
      <c r="E8" s="156"/>
      <c r="F8" s="160" t="s">
        <v>600</v>
      </c>
      <c r="G8" s="156" t="s">
        <v>688</v>
      </c>
      <c r="H8" s="156" t="s">
        <v>689</v>
      </c>
      <c r="I8" s="156" t="s">
        <v>690</v>
      </c>
      <c r="J8" s="161" t="s">
        <v>691</v>
      </c>
      <c r="K8" s="161" t="s">
        <v>692</v>
      </c>
      <c r="L8" s="156" t="s">
        <v>693</v>
      </c>
      <c r="M8" s="175" t="s">
        <v>694</v>
      </c>
      <c r="N8" s="175" t="s">
        <v>695</v>
      </c>
      <c r="O8" s="175" t="s">
        <v>696</v>
      </c>
      <c r="P8" s="161" t="s">
        <v>697</v>
      </c>
      <c r="Q8" s="161" t="s">
        <v>698</v>
      </c>
      <c r="R8" s="156" t="s">
        <v>699</v>
      </c>
    </row>
    <row r="9" spans="1:18" x14ac:dyDescent="0.25">
      <c r="A9" s="157" t="s">
        <v>9</v>
      </c>
      <c r="B9" s="5"/>
      <c r="C9" s="5"/>
      <c r="D9" s="5"/>
      <c r="E9" s="5"/>
      <c r="F9" s="2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2" t="s">
        <v>10</v>
      </c>
      <c r="B10" s="5">
        <v>89</v>
      </c>
      <c r="C10" s="5">
        <v>50</v>
      </c>
      <c r="D10" s="5">
        <v>39</v>
      </c>
      <c r="E10" s="5" t="s">
        <v>112</v>
      </c>
      <c r="F10" s="29"/>
      <c r="G10" s="5">
        <v>49</v>
      </c>
      <c r="H10" s="5">
        <v>53.1</v>
      </c>
      <c r="I10" s="5">
        <v>40.1</v>
      </c>
      <c r="J10" s="5">
        <v>90.8</v>
      </c>
      <c r="K10" s="5">
        <v>93.6</v>
      </c>
      <c r="L10" s="5">
        <v>89.4</v>
      </c>
      <c r="M10" s="5">
        <v>24.8</v>
      </c>
      <c r="N10" s="5">
        <v>16.2</v>
      </c>
      <c r="O10" s="5">
        <v>34.700000000000003</v>
      </c>
      <c r="P10" s="5">
        <v>86.9</v>
      </c>
      <c r="Q10" s="5">
        <v>93.6</v>
      </c>
      <c r="R10" s="5">
        <v>76.8</v>
      </c>
    </row>
    <row r="11" spans="1:18" x14ac:dyDescent="0.25">
      <c r="A11" s="2" t="s">
        <v>11</v>
      </c>
      <c r="B11" s="5">
        <v>300</v>
      </c>
      <c r="C11" s="5">
        <v>198</v>
      </c>
      <c r="D11" s="5">
        <v>102</v>
      </c>
      <c r="E11" s="5">
        <v>3</v>
      </c>
      <c r="F11" s="29"/>
      <c r="G11" s="5">
        <v>78.3</v>
      </c>
      <c r="H11" s="5">
        <v>74.599999999999994</v>
      </c>
      <c r="I11" s="5">
        <v>82.7</v>
      </c>
      <c r="J11" s="5">
        <v>89.8</v>
      </c>
      <c r="K11" s="5">
        <v>90.3</v>
      </c>
      <c r="L11" s="5">
        <v>89.4</v>
      </c>
      <c r="M11" s="5">
        <v>10.3</v>
      </c>
      <c r="N11" s="5">
        <v>10.7</v>
      </c>
      <c r="O11" s="5">
        <v>8.6999999999999993</v>
      </c>
      <c r="P11" s="5">
        <v>95.5</v>
      </c>
      <c r="Q11" s="5">
        <v>95.8</v>
      </c>
      <c r="R11" s="5">
        <v>95.1</v>
      </c>
    </row>
    <row r="12" spans="1:18" x14ac:dyDescent="0.25">
      <c r="A12" s="47" t="s">
        <v>700</v>
      </c>
      <c r="B12" s="5"/>
      <c r="C12" s="5"/>
      <c r="D12" s="5"/>
      <c r="E12" s="5"/>
      <c r="F12" s="29"/>
      <c r="G12" s="5">
        <v>77.599999999999994</v>
      </c>
      <c r="H12" s="5">
        <v>82.6</v>
      </c>
      <c r="I12" s="5">
        <v>67.099999999999994</v>
      </c>
      <c r="J12" s="5">
        <v>85.6</v>
      </c>
      <c r="K12" s="5">
        <v>88.4</v>
      </c>
      <c r="L12" s="5">
        <v>79.5</v>
      </c>
      <c r="M12" s="5">
        <v>12.9</v>
      </c>
      <c r="N12" s="5">
        <v>12.1</v>
      </c>
      <c r="O12" s="5">
        <v>13.4</v>
      </c>
      <c r="P12" s="5">
        <v>88.7</v>
      </c>
      <c r="Q12" s="5">
        <v>93.6</v>
      </c>
      <c r="R12" s="5">
        <v>78</v>
      </c>
    </row>
    <row r="13" spans="1:18" x14ac:dyDescent="0.25">
      <c r="A13" s="2" t="s">
        <v>13</v>
      </c>
      <c r="B13" s="5">
        <v>71</v>
      </c>
      <c r="C13" s="5">
        <v>45</v>
      </c>
      <c r="D13" s="5">
        <v>26</v>
      </c>
      <c r="E13" s="5" t="s">
        <v>112</v>
      </c>
      <c r="F13" s="29"/>
      <c r="G13" s="5">
        <v>47.5</v>
      </c>
      <c r="H13" s="5">
        <v>37</v>
      </c>
      <c r="I13" s="5">
        <v>68.900000000000006</v>
      </c>
      <c r="J13" s="5">
        <v>71.8</v>
      </c>
      <c r="K13" s="5">
        <v>65.8</v>
      </c>
      <c r="L13" s="5">
        <v>85.3</v>
      </c>
      <c r="M13" s="5">
        <v>32.9</v>
      </c>
      <c r="N13" s="5">
        <v>27.6</v>
      </c>
      <c r="O13" s="5">
        <v>43.7</v>
      </c>
      <c r="P13" s="5">
        <v>95.2</v>
      </c>
      <c r="Q13" s="5">
        <v>94.6</v>
      </c>
      <c r="R13" s="5">
        <v>96.5</v>
      </c>
    </row>
    <row r="14" spans="1:18" x14ac:dyDescent="0.25">
      <c r="A14" s="2" t="s">
        <v>14</v>
      </c>
      <c r="B14" s="5">
        <v>162</v>
      </c>
      <c r="C14" s="5">
        <v>113</v>
      </c>
      <c r="D14" s="5">
        <v>47</v>
      </c>
      <c r="E14" s="5">
        <v>2</v>
      </c>
      <c r="F14" s="29"/>
      <c r="G14" s="5">
        <v>69.3</v>
      </c>
      <c r="H14" s="5">
        <v>73.2</v>
      </c>
      <c r="I14" s="5">
        <v>59.4</v>
      </c>
      <c r="J14" s="5">
        <v>84.3</v>
      </c>
      <c r="K14" s="5">
        <v>87.5</v>
      </c>
      <c r="L14" s="5">
        <v>75.599999999999994</v>
      </c>
      <c r="M14" s="5">
        <v>31.7</v>
      </c>
      <c r="N14" s="5">
        <v>35.6</v>
      </c>
      <c r="O14" s="5">
        <v>23.8</v>
      </c>
      <c r="P14" s="5">
        <v>85.6</v>
      </c>
      <c r="Q14" s="5">
        <v>89.2</v>
      </c>
      <c r="R14" s="5">
        <v>75.599999999999994</v>
      </c>
    </row>
    <row r="15" spans="1:18" x14ac:dyDescent="0.25">
      <c r="A15" s="2" t="s">
        <v>15</v>
      </c>
      <c r="B15" s="5">
        <v>119</v>
      </c>
      <c r="C15" s="5">
        <v>87</v>
      </c>
      <c r="D15" s="5">
        <v>29</v>
      </c>
      <c r="E15" s="5">
        <v>3</v>
      </c>
      <c r="F15" s="29"/>
      <c r="G15" s="5">
        <v>84.8</v>
      </c>
      <c r="H15" s="5">
        <v>86</v>
      </c>
      <c r="I15" s="5">
        <v>83</v>
      </c>
      <c r="J15" s="5">
        <v>92.9</v>
      </c>
      <c r="K15" s="5">
        <v>94</v>
      </c>
      <c r="L15" s="5">
        <v>88.8</v>
      </c>
      <c r="M15" s="5">
        <v>4.4000000000000004</v>
      </c>
      <c r="N15" s="5">
        <v>3.4</v>
      </c>
      <c r="O15" s="5">
        <v>3.9</v>
      </c>
      <c r="P15" s="5">
        <v>96.7</v>
      </c>
      <c r="Q15" s="5">
        <v>96.8</v>
      </c>
      <c r="R15" s="5">
        <v>96.3</v>
      </c>
    </row>
    <row r="16" spans="1:18" x14ac:dyDescent="0.25">
      <c r="A16" s="2" t="s">
        <v>16</v>
      </c>
      <c r="B16" s="5">
        <v>52</v>
      </c>
      <c r="C16" s="5">
        <v>40</v>
      </c>
      <c r="D16" s="5">
        <v>6</v>
      </c>
      <c r="E16" s="5">
        <v>6</v>
      </c>
      <c r="F16" s="29"/>
      <c r="G16" s="5">
        <v>96.1</v>
      </c>
      <c r="H16" s="5">
        <v>97.4</v>
      </c>
      <c r="I16" s="5" t="s">
        <v>112</v>
      </c>
      <c r="J16" s="5">
        <v>98</v>
      </c>
      <c r="K16" s="5">
        <v>97.5</v>
      </c>
      <c r="L16" s="5" t="s">
        <v>112</v>
      </c>
      <c r="M16" s="5">
        <v>15.7</v>
      </c>
      <c r="N16" s="5">
        <v>12.5</v>
      </c>
      <c r="O16" s="5" t="s">
        <v>112</v>
      </c>
      <c r="P16" s="5">
        <v>92.3</v>
      </c>
      <c r="Q16" s="5">
        <v>92.5</v>
      </c>
      <c r="R16" s="5" t="s">
        <v>112</v>
      </c>
    </row>
    <row r="17" spans="1:18" x14ac:dyDescent="0.25">
      <c r="A17" s="2" t="s">
        <v>17</v>
      </c>
      <c r="B17" s="5">
        <v>400</v>
      </c>
      <c r="C17" s="5">
        <v>236</v>
      </c>
      <c r="D17" s="5">
        <v>164</v>
      </c>
      <c r="E17" s="5" t="s">
        <v>112</v>
      </c>
      <c r="F17" s="29"/>
      <c r="G17" s="5">
        <v>82.8</v>
      </c>
      <c r="H17" s="5">
        <v>78.8</v>
      </c>
      <c r="I17" s="5">
        <v>89.4</v>
      </c>
      <c r="J17" s="5">
        <v>87.6</v>
      </c>
      <c r="K17" s="5">
        <v>85.5</v>
      </c>
      <c r="L17" s="5">
        <v>91</v>
      </c>
      <c r="M17" s="5">
        <v>35.799999999999997</v>
      </c>
      <c r="N17" s="5">
        <v>25.8</v>
      </c>
      <c r="O17" s="5">
        <v>52.6</v>
      </c>
      <c r="P17" s="5">
        <v>92</v>
      </c>
      <c r="Q17" s="5">
        <v>92</v>
      </c>
      <c r="R17" s="5">
        <v>91.8</v>
      </c>
    </row>
    <row r="18" spans="1:18" x14ac:dyDescent="0.25">
      <c r="A18" s="2" t="s">
        <v>18</v>
      </c>
      <c r="B18" s="5">
        <v>73</v>
      </c>
      <c r="C18" s="5">
        <v>30</v>
      </c>
      <c r="D18" s="5">
        <v>42</v>
      </c>
      <c r="E18" s="5">
        <v>1</v>
      </c>
      <c r="F18" s="29"/>
      <c r="G18" s="5">
        <v>83.3</v>
      </c>
      <c r="H18" s="5">
        <v>83.3</v>
      </c>
      <c r="I18" s="5">
        <v>82.9</v>
      </c>
      <c r="J18" s="5">
        <v>89.6</v>
      </c>
      <c r="K18" s="5">
        <v>93.6</v>
      </c>
      <c r="L18" s="5">
        <v>86.3</v>
      </c>
      <c r="M18" s="5">
        <v>19.3</v>
      </c>
      <c r="N18" s="5">
        <v>23.9</v>
      </c>
      <c r="O18" s="5">
        <v>16.2</v>
      </c>
      <c r="P18" s="5">
        <v>90.5</v>
      </c>
      <c r="Q18" s="5">
        <v>90.2</v>
      </c>
      <c r="R18" s="5">
        <v>90.6</v>
      </c>
    </row>
    <row r="19" spans="1:18" x14ac:dyDescent="0.25">
      <c r="A19" s="2" t="s">
        <v>19</v>
      </c>
      <c r="B19" s="5">
        <v>135</v>
      </c>
      <c r="C19" s="5">
        <v>86</v>
      </c>
      <c r="D19" s="5">
        <v>49</v>
      </c>
      <c r="E19" s="5" t="s">
        <v>112</v>
      </c>
      <c r="F19" s="29"/>
      <c r="G19" s="5">
        <v>62.2</v>
      </c>
      <c r="H19" s="5">
        <v>64.3</v>
      </c>
      <c r="I19" s="5">
        <v>58.9</v>
      </c>
      <c r="J19" s="5">
        <v>97.6</v>
      </c>
      <c r="K19" s="5">
        <v>97.6</v>
      </c>
      <c r="L19" s="5">
        <v>97.6</v>
      </c>
      <c r="M19" s="5">
        <v>28.1</v>
      </c>
      <c r="N19" s="5">
        <v>30.3</v>
      </c>
      <c r="O19" s="5">
        <v>24.5</v>
      </c>
      <c r="P19" s="5">
        <v>99.3</v>
      </c>
      <c r="Q19" s="5">
        <v>98.8</v>
      </c>
      <c r="R19" s="5">
        <v>100</v>
      </c>
    </row>
    <row r="20" spans="1:18" x14ac:dyDescent="0.25">
      <c r="A20" s="2" t="s">
        <v>20</v>
      </c>
      <c r="B20" s="5">
        <v>475</v>
      </c>
      <c r="C20" s="5">
        <v>181</v>
      </c>
      <c r="D20" s="5">
        <v>292</v>
      </c>
      <c r="E20" s="5">
        <v>2</v>
      </c>
      <c r="F20" s="29"/>
      <c r="G20" s="5">
        <v>89.1</v>
      </c>
      <c r="H20" s="5">
        <v>91.7</v>
      </c>
      <c r="I20" s="5">
        <v>87.5</v>
      </c>
      <c r="J20" s="5">
        <v>97.7</v>
      </c>
      <c r="K20" s="5">
        <v>97.2</v>
      </c>
      <c r="L20" s="5">
        <v>98</v>
      </c>
      <c r="M20" s="5">
        <v>13.9</v>
      </c>
      <c r="N20" s="5">
        <v>13.6</v>
      </c>
      <c r="O20" s="5">
        <v>13.9</v>
      </c>
      <c r="P20" s="5">
        <v>96.1</v>
      </c>
      <c r="Q20" s="5">
        <v>96.4</v>
      </c>
      <c r="R20" s="5">
        <v>95.9</v>
      </c>
    </row>
    <row r="21" spans="1:18" x14ac:dyDescent="0.25">
      <c r="A21" s="2" t="s">
        <v>21</v>
      </c>
      <c r="B21" s="5">
        <v>135</v>
      </c>
      <c r="C21" s="5">
        <v>83</v>
      </c>
      <c r="D21" s="5">
        <v>42</v>
      </c>
      <c r="E21" s="5">
        <v>10</v>
      </c>
      <c r="F21" s="29"/>
      <c r="G21" s="5">
        <v>74.2</v>
      </c>
      <c r="H21" s="5">
        <v>78.5</v>
      </c>
      <c r="I21" s="5">
        <v>64.099999999999994</v>
      </c>
      <c r="J21" s="5">
        <v>82.9</v>
      </c>
      <c r="K21" s="5">
        <v>88.6</v>
      </c>
      <c r="L21" s="5">
        <v>71.099999999999994</v>
      </c>
      <c r="M21" s="5">
        <v>30.3</v>
      </c>
      <c r="N21" s="5">
        <v>34.200000000000003</v>
      </c>
      <c r="O21" s="5">
        <v>23.7</v>
      </c>
      <c r="P21" s="5">
        <v>84.1</v>
      </c>
      <c r="Q21" s="5">
        <v>87.5</v>
      </c>
      <c r="R21" s="5">
        <v>75</v>
      </c>
    </row>
    <row r="22" spans="1:18" x14ac:dyDescent="0.25">
      <c r="A22" s="2" t="s">
        <v>22</v>
      </c>
      <c r="B22" s="5">
        <v>389</v>
      </c>
      <c r="C22" s="5">
        <v>239</v>
      </c>
      <c r="D22" s="5">
        <v>134</v>
      </c>
      <c r="E22" s="5">
        <v>16</v>
      </c>
      <c r="F22" s="29"/>
      <c r="G22" s="5">
        <v>90.6</v>
      </c>
      <c r="H22" s="5">
        <v>89.4</v>
      </c>
      <c r="I22" s="5">
        <v>92.6</v>
      </c>
      <c r="J22" s="5">
        <v>93.9</v>
      </c>
      <c r="K22" s="5">
        <v>93.7</v>
      </c>
      <c r="L22" s="5">
        <v>94.9</v>
      </c>
      <c r="M22" s="5">
        <v>11.5</v>
      </c>
      <c r="N22" s="5">
        <v>9</v>
      </c>
      <c r="O22" s="5">
        <v>14.6</v>
      </c>
      <c r="P22" s="5">
        <v>97</v>
      </c>
      <c r="Q22" s="5">
        <v>97.6</v>
      </c>
      <c r="R22" s="5">
        <v>96.2</v>
      </c>
    </row>
    <row r="23" spans="1:18" ht="45" x14ac:dyDescent="0.25">
      <c r="A23" s="158"/>
      <c r="B23" s="156"/>
      <c r="C23" s="156"/>
      <c r="D23" s="156"/>
      <c r="E23" s="156"/>
      <c r="F23" s="160" t="s">
        <v>600</v>
      </c>
      <c r="G23" s="156" t="s">
        <v>701</v>
      </c>
      <c r="H23" s="156" t="s">
        <v>702</v>
      </c>
      <c r="I23" s="156" t="s">
        <v>703</v>
      </c>
      <c r="J23" s="161" t="s">
        <v>704</v>
      </c>
      <c r="K23" s="161" t="s">
        <v>705</v>
      </c>
      <c r="L23" s="156" t="s">
        <v>706</v>
      </c>
      <c r="M23" s="161" t="s">
        <v>704</v>
      </c>
      <c r="N23" s="161" t="s">
        <v>705</v>
      </c>
      <c r="O23" s="161" t="s">
        <v>706</v>
      </c>
      <c r="P23" s="161" t="s">
        <v>707</v>
      </c>
      <c r="Q23" s="161" t="s">
        <v>708</v>
      </c>
      <c r="R23" s="156" t="s">
        <v>709</v>
      </c>
    </row>
    <row r="24" spans="1:18" x14ac:dyDescent="0.25">
      <c r="A24" s="157" t="s">
        <v>23</v>
      </c>
      <c r="B24" s="5"/>
      <c r="C24" s="5"/>
      <c r="D24" s="5"/>
      <c r="E24" s="5"/>
      <c r="F24" s="2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2" t="s">
        <v>24</v>
      </c>
      <c r="B25" s="5">
        <v>224</v>
      </c>
      <c r="C25" s="5">
        <v>125</v>
      </c>
      <c r="D25" s="5">
        <v>99</v>
      </c>
      <c r="E25" s="5" t="s">
        <v>112</v>
      </c>
      <c r="F25" s="29"/>
      <c r="G25" s="5">
        <v>90.4</v>
      </c>
      <c r="H25" s="5">
        <v>92.9</v>
      </c>
      <c r="I25" s="5">
        <v>87.3</v>
      </c>
      <c r="J25" s="5">
        <v>88.3</v>
      </c>
      <c r="K25" s="5">
        <v>90</v>
      </c>
      <c r="L25" s="5">
        <v>86</v>
      </c>
      <c r="M25" s="5">
        <v>26.4</v>
      </c>
      <c r="N25" s="5">
        <v>24.9</v>
      </c>
      <c r="O25" s="5">
        <v>28.2</v>
      </c>
      <c r="P25" s="5">
        <v>98</v>
      </c>
      <c r="Q25" s="5">
        <v>99.1</v>
      </c>
      <c r="R25" s="5">
        <v>96.6</v>
      </c>
    </row>
    <row r="26" spans="1:18" x14ac:dyDescent="0.25">
      <c r="A26" s="2" t="s">
        <v>25</v>
      </c>
      <c r="B26" s="5">
        <v>149</v>
      </c>
      <c r="C26" s="5">
        <v>87</v>
      </c>
      <c r="D26" s="5">
        <v>60</v>
      </c>
      <c r="E26" s="5">
        <v>2</v>
      </c>
      <c r="F26" s="29"/>
      <c r="G26" s="5">
        <v>41</v>
      </c>
      <c r="H26" s="5">
        <v>32.9</v>
      </c>
      <c r="I26" s="5">
        <v>51.1</v>
      </c>
      <c r="J26" s="5">
        <v>78.900000000000006</v>
      </c>
      <c r="K26" s="5">
        <v>75.8</v>
      </c>
      <c r="L26" s="5">
        <v>82.6</v>
      </c>
      <c r="M26" s="5">
        <v>36.6</v>
      </c>
      <c r="N26" s="5">
        <v>32.299999999999997</v>
      </c>
      <c r="O26" s="5">
        <v>40.799999999999997</v>
      </c>
      <c r="P26" s="5">
        <v>79.900000000000006</v>
      </c>
      <c r="Q26" s="5">
        <v>84.7</v>
      </c>
      <c r="R26" s="5">
        <v>73.3</v>
      </c>
    </row>
    <row r="27" spans="1:18" x14ac:dyDescent="0.25">
      <c r="A27" s="2" t="s">
        <v>26</v>
      </c>
      <c r="B27" s="5">
        <v>170</v>
      </c>
      <c r="C27" s="5">
        <v>114</v>
      </c>
      <c r="D27" s="5">
        <v>56</v>
      </c>
      <c r="E27" s="5" t="s">
        <v>112</v>
      </c>
      <c r="F27" s="29"/>
      <c r="G27" s="5">
        <v>59.4</v>
      </c>
      <c r="H27" s="5">
        <v>63.2</v>
      </c>
      <c r="I27" s="5">
        <v>51.7</v>
      </c>
      <c r="J27" s="5">
        <v>87.2</v>
      </c>
      <c r="K27" s="5">
        <v>85.2</v>
      </c>
      <c r="L27" s="5">
        <v>91.2</v>
      </c>
      <c r="M27" s="5">
        <v>8.3000000000000007</v>
      </c>
      <c r="N27" s="5">
        <v>7.1</v>
      </c>
      <c r="O27" s="5">
        <v>10.7</v>
      </c>
      <c r="P27" s="5">
        <v>88.9</v>
      </c>
      <c r="Q27" s="5">
        <v>87.9</v>
      </c>
      <c r="R27" s="5">
        <v>91</v>
      </c>
    </row>
    <row r="28" spans="1:18" x14ac:dyDescent="0.25">
      <c r="A28" s="2" t="s">
        <v>27</v>
      </c>
      <c r="B28" s="5">
        <v>193</v>
      </c>
      <c r="C28" s="5">
        <v>114</v>
      </c>
      <c r="D28" s="5">
        <v>78</v>
      </c>
      <c r="E28" s="5">
        <v>1</v>
      </c>
      <c r="F28" s="29"/>
      <c r="G28" s="5">
        <v>77.900000000000006</v>
      </c>
      <c r="H28" s="5">
        <v>79.7</v>
      </c>
      <c r="I28" s="5">
        <v>76.3</v>
      </c>
      <c r="J28" s="5">
        <v>84.1</v>
      </c>
      <c r="K28" s="5">
        <v>87.3</v>
      </c>
      <c r="L28" s="5">
        <v>79.2</v>
      </c>
      <c r="M28" s="5">
        <v>17.8</v>
      </c>
      <c r="N28" s="5">
        <v>15.7</v>
      </c>
      <c r="O28" s="5">
        <v>21</v>
      </c>
      <c r="P28" s="5">
        <v>83.3</v>
      </c>
      <c r="Q28" s="5">
        <v>88.3</v>
      </c>
      <c r="R28" s="5">
        <v>75.8</v>
      </c>
    </row>
    <row r="29" spans="1:18" x14ac:dyDescent="0.25">
      <c r="A29" s="2" t="s">
        <v>28</v>
      </c>
      <c r="B29" s="5">
        <v>187</v>
      </c>
      <c r="C29" s="5">
        <v>123</v>
      </c>
      <c r="D29" s="5">
        <v>64</v>
      </c>
      <c r="E29" s="5" t="s">
        <v>112</v>
      </c>
      <c r="F29" s="29"/>
      <c r="G29" s="5">
        <v>57.9</v>
      </c>
      <c r="H29" s="5">
        <v>60.6</v>
      </c>
      <c r="I29" s="5">
        <v>52.8</v>
      </c>
      <c r="J29" s="5">
        <v>74.7</v>
      </c>
      <c r="K29" s="5">
        <v>72.400000000000006</v>
      </c>
      <c r="L29" s="5">
        <v>79.3</v>
      </c>
      <c r="M29" s="5">
        <v>3.3</v>
      </c>
      <c r="N29" s="5">
        <v>2.5</v>
      </c>
      <c r="O29" s="5">
        <v>4.8</v>
      </c>
      <c r="P29" s="5">
        <v>63.5</v>
      </c>
      <c r="Q29" s="5">
        <v>65.599999999999994</v>
      </c>
      <c r="R29" s="5">
        <v>59.3</v>
      </c>
    </row>
    <row r="30" spans="1:18" x14ac:dyDescent="0.25">
      <c r="A30" s="2" t="s">
        <v>559</v>
      </c>
      <c r="B30" s="5"/>
      <c r="C30" s="5"/>
      <c r="D30" s="5"/>
      <c r="E30" s="5"/>
      <c r="F30" s="29"/>
      <c r="G30" s="5">
        <v>57.1</v>
      </c>
      <c r="H30" s="5"/>
      <c r="I30" s="5"/>
      <c r="J30" s="5" t="s">
        <v>112</v>
      </c>
      <c r="K30" s="5"/>
      <c r="L30" s="5"/>
      <c r="M30" s="5">
        <v>19.600000000000001</v>
      </c>
      <c r="N30" s="5"/>
      <c r="O30" s="5"/>
      <c r="P30" s="5" t="s">
        <v>112</v>
      </c>
      <c r="Q30" s="5"/>
      <c r="R30" s="5"/>
    </row>
    <row r="31" spans="1:18" x14ac:dyDescent="0.25">
      <c r="A31" s="2" t="s">
        <v>29</v>
      </c>
      <c r="B31" s="5">
        <v>148</v>
      </c>
      <c r="C31" s="5">
        <v>74</v>
      </c>
      <c r="D31" s="5">
        <v>74</v>
      </c>
      <c r="E31" s="5"/>
      <c r="F31" s="29"/>
      <c r="G31" s="5">
        <v>79.2</v>
      </c>
      <c r="H31" s="5">
        <v>85.4</v>
      </c>
      <c r="I31" s="5">
        <v>72.900000000000006</v>
      </c>
      <c r="J31" s="5">
        <v>76.900000000000006</v>
      </c>
      <c r="K31" s="5">
        <v>74.099999999999994</v>
      </c>
      <c r="L31" s="5">
        <v>79.599999999999994</v>
      </c>
      <c r="M31" s="5">
        <v>35.9</v>
      </c>
      <c r="N31" s="5">
        <v>34.4</v>
      </c>
      <c r="O31" s="5">
        <v>37.4</v>
      </c>
      <c r="P31" s="5">
        <v>84.4</v>
      </c>
      <c r="Q31" s="5">
        <v>85.4</v>
      </c>
      <c r="R31" s="5">
        <v>83.4</v>
      </c>
    </row>
    <row r="32" spans="1:18" x14ac:dyDescent="0.25">
      <c r="A32" s="2" t="s">
        <v>30</v>
      </c>
      <c r="B32" s="5">
        <v>32</v>
      </c>
      <c r="C32" s="5">
        <v>18</v>
      </c>
      <c r="D32" s="5">
        <v>14</v>
      </c>
      <c r="E32" s="5" t="s">
        <v>112</v>
      </c>
      <c r="F32" s="29"/>
      <c r="G32" s="5">
        <v>93.3</v>
      </c>
      <c r="H32" s="5">
        <v>94.1</v>
      </c>
      <c r="I32" s="5">
        <v>92.3</v>
      </c>
      <c r="J32" s="5">
        <v>90.5</v>
      </c>
      <c r="K32" s="5">
        <v>94.1</v>
      </c>
      <c r="L32" s="5">
        <v>85.6</v>
      </c>
      <c r="M32" s="5">
        <v>43.8</v>
      </c>
      <c r="N32" s="5">
        <v>49.3</v>
      </c>
      <c r="O32" s="5">
        <v>36.4</v>
      </c>
      <c r="P32" s="5">
        <v>90</v>
      </c>
      <c r="Q32" s="5">
        <v>88.3</v>
      </c>
      <c r="R32" s="5">
        <v>92.3</v>
      </c>
    </row>
    <row r="33" spans="1:18" x14ac:dyDescent="0.25">
      <c r="A33" s="2" t="s">
        <v>31</v>
      </c>
      <c r="B33" s="5">
        <v>72</v>
      </c>
      <c r="C33" s="5">
        <v>59</v>
      </c>
      <c r="D33" s="5">
        <v>13</v>
      </c>
      <c r="E33" s="5" t="s">
        <v>112</v>
      </c>
      <c r="F33" s="29"/>
      <c r="G33" s="5">
        <v>75.3</v>
      </c>
      <c r="H33" s="5">
        <v>84.9</v>
      </c>
      <c r="I33" s="5">
        <v>29.7</v>
      </c>
      <c r="J33" s="5">
        <v>80.3</v>
      </c>
      <c r="K33" s="5">
        <v>88.3</v>
      </c>
      <c r="L33" s="5">
        <v>42.1</v>
      </c>
      <c r="M33" s="5">
        <v>60</v>
      </c>
      <c r="N33" s="5">
        <v>65.3</v>
      </c>
      <c r="O33" s="5">
        <v>34.5</v>
      </c>
      <c r="P33" s="5">
        <v>94.6</v>
      </c>
      <c r="Q33" s="5">
        <v>94.8</v>
      </c>
      <c r="R33" s="5">
        <v>93.8</v>
      </c>
    </row>
    <row r="34" spans="1:18" x14ac:dyDescent="0.25">
      <c r="A34" s="2" t="s">
        <v>545</v>
      </c>
      <c r="B34" s="5">
        <v>399</v>
      </c>
      <c r="C34" s="5">
        <v>273</v>
      </c>
      <c r="D34" s="5">
        <v>125</v>
      </c>
      <c r="E34" s="5">
        <v>1</v>
      </c>
      <c r="F34" s="29"/>
      <c r="G34" s="5"/>
      <c r="H34" s="5"/>
      <c r="I34" s="5"/>
      <c r="J34" s="5">
        <v>75.599999999999994</v>
      </c>
      <c r="K34" s="5"/>
      <c r="L34" s="5"/>
      <c r="M34" s="5">
        <v>48.2</v>
      </c>
      <c r="N34" s="5"/>
      <c r="O34" s="5"/>
      <c r="P34" s="5">
        <v>78</v>
      </c>
      <c r="Q34" s="5"/>
      <c r="R34" s="5"/>
    </row>
    <row r="35" spans="1:18" x14ac:dyDescent="0.25">
      <c r="A35" s="2" t="s">
        <v>32</v>
      </c>
      <c r="B35" s="5">
        <v>43</v>
      </c>
      <c r="C35" s="5">
        <v>2</v>
      </c>
      <c r="D35" s="5">
        <v>41</v>
      </c>
      <c r="E35" s="5"/>
      <c r="F35" s="29"/>
      <c r="G35" s="5">
        <v>85</v>
      </c>
      <c r="H35" s="5">
        <v>86.7</v>
      </c>
      <c r="I35" s="5">
        <v>81.2</v>
      </c>
      <c r="J35" s="5">
        <v>85.5</v>
      </c>
      <c r="K35" s="5">
        <v>83.8</v>
      </c>
      <c r="L35" s="5">
        <v>89.1</v>
      </c>
      <c r="M35" s="5">
        <v>20.9</v>
      </c>
      <c r="N35" s="5">
        <v>20.9</v>
      </c>
      <c r="O35" s="5">
        <v>20.5</v>
      </c>
      <c r="P35" s="5">
        <v>77.3</v>
      </c>
      <c r="Q35" s="5">
        <v>77</v>
      </c>
      <c r="R35" s="5">
        <v>78.599999999999994</v>
      </c>
    </row>
    <row r="36" spans="1:18" x14ac:dyDescent="0.25">
      <c r="A36" s="2" t="s">
        <v>33</v>
      </c>
      <c r="B36" s="5">
        <v>583</v>
      </c>
      <c r="C36" s="5">
        <v>366</v>
      </c>
      <c r="D36" s="5">
        <v>213</v>
      </c>
      <c r="E36" s="5">
        <v>4</v>
      </c>
      <c r="F36" s="29"/>
      <c r="G36" s="5">
        <v>76.400000000000006</v>
      </c>
      <c r="H36" s="5" t="s">
        <v>112</v>
      </c>
      <c r="I36" s="5">
        <v>75.8</v>
      </c>
      <c r="J36" s="5">
        <v>97.3</v>
      </c>
      <c r="K36" s="5" t="s">
        <v>112</v>
      </c>
      <c r="L36" s="5">
        <v>100</v>
      </c>
      <c r="M36" s="5">
        <v>61.3</v>
      </c>
      <c r="N36" s="5" t="s">
        <v>112</v>
      </c>
      <c r="O36" s="5">
        <v>62</v>
      </c>
      <c r="P36" s="5">
        <v>95.4</v>
      </c>
      <c r="Q36" s="5" t="s">
        <v>112</v>
      </c>
      <c r="R36" s="5">
        <v>97.6</v>
      </c>
    </row>
    <row r="37" spans="1:18" x14ac:dyDescent="0.25">
      <c r="A37" s="2" t="s">
        <v>34</v>
      </c>
      <c r="B37" s="5">
        <v>212</v>
      </c>
      <c r="C37" s="5">
        <v>88</v>
      </c>
      <c r="D37" s="5">
        <v>121</v>
      </c>
      <c r="E37" s="5">
        <v>3</v>
      </c>
      <c r="F37" s="29"/>
      <c r="G37" s="5">
        <v>66.8</v>
      </c>
      <c r="H37" s="5">
        <v>69.3</v>
      </c>
      <c r="I37" s="5">
        <v>62.7</v>
      </c>
      <c r="J37" s="5" t="s">
        <v>112</v>
      </c>
      <c r="K37" s="5" t="s">
        <v>112</v>
      </c>
      <c r="L37" s="5" t="s">
        <v>112</v>
      </c>
      <c r="M37" s="5">
        <v>22.3</v>
      </c>
      <c r="N37" s="5">
        <v>23.2</v>
      </c>
      <c r="O37" s="5">
        <v>20.3</v>
      </c>
      <c r="P37" s="5">
        <v>78.900000000000006</v>
      </c>
      <c r="Q37" s="5">
        <v>83.3</v>
      </c>
      <c r="R37" s="5">
        <v>71.400000000000006</v>
      </c>
    </row>
    <row r="38" spans="1:18" x14ac:dyDescent="0.25">
      <c r="A38" s="2" t="s">
        <v>35</v>
      </c>
      <c r="B38" s="5">
        <v>42</v>
      </c>
      <c r="C38" s="5">
        <v>28</v>
      </c>
      <c r="D38" s="5">
        <v>14</v>
      </c>
      <c r="E38" s="5" t="s">
        <v>112</v>
      </c>
      <c r="F38" s="29"/>
      <c r="G38" s="5">
        <v>55.2</v>
      </c>
      <c r="H38" s="5">
        <v>63.8</v>
      </c>
      <c r="I38" s="5">
        <v>47.9</v>
      </c>
      <c r="J38" s="5">
        <v>88.6</v>
      </c>
      <c r="K38" s="5">
        <v>87.9</v>
      </c>
      <c r="L38" s="5">
        <v>88.8</v>
      </c>
      <c r="M38" s="5">
        <v>20.7</v>
      </c>
      <c r="N38" s="5">
        <v>23.2</v>
      </c>
      <c r="O38" s="5">
        <v>18.5</v>
      </c>
      <c r="P38" s="5">
        <v>84.6</v>
      </c>
      <c r="Q38" s="5">
        <v>87.3</v>
      </c>
      <c r="R38" s="5">
        <v>82.3</v>
      </c>
    </row>
    <row r="39" spans="1:18" x14ac:dyDescent="0.25">
      <c r="A39" s="2" t="s">
        <v>36</v>
      </c>
      <c r="B39" s="5">
        <v>39</v>
      </c>
      <c r="C39" s="5">
        <v>34</v>
      </c>
      <c r="D39" s="5">
        <v>5</v>
      </c>
      <c r="E39" s="5" t="s">
        <v>112</v>
      </c>
      <c r="F39" s="29"/>
      <c r="G39" s="5">
        <v>95.2</v>
      </c>
      <c r="H39" s="5">
        <v>96.4</v>
      </c>
      <c r="I39" s="5">
        <v>92.9</v>
      </c>
      <c r="J39" s="5">
        <v>56.8</v>
      </c>
      <c r="K39" s="5">
        <v>62.5</v>
      </c>
      <c r="L39" s="5">
        <v>46.2</v>
      </c>
      <c r="M39" s="5">
        <v>14.3</v>
      </c>
      <c r="N39" s="5">
        <v>10.7</v>
      </c>
      <c r="O39" s="5">
        <v>21.4</v>
      </c>
      <c r="P39" s="5">
        <v>82.5</v>
      </c>
      <c r="Q39" s="5">
        <v>80.8</v>
      </c>
      <c r="R39" s="5">
        <v>85.7</v>
      </c>
    </row>
    <row r="40" spans="1:18" x14ac:dyDescent="0.25">
      <c r="A40" s="2" t="s">
        <v>37</v>
      </c>
      <c r="B40" s="5"/>
      <c r="C40" s="5"/>
      <c r="D40" s="5"/>
      <c r="E40" s="5"/>
      <c r="F40" s="29"/>
      <c r="G40" s="5">
        <v>64.099999999999994</v>
      </c>
      <c r="H40" s="5">
        <v>61.8</v>
      </c>
      <c r="I40" s="5" t="s">
        <v>112</v>
      </c>
      <c r="J40" s="5">
        <v>100</v>
      </c>
      <c r="K40" s="5">
        <v>100</v>
      </c>
      <c r="L40" s="5" t="s">
        <v>112</v>
      </c>
      <c r="M40" s="5">
        <v>0</v>
      </c>
      <c r="N40" s="5">
        <v>0</v>
      </c>
      <c r="O40" s="5" t="s">
        <v>112</v>
      </c>
      <c r="P40" s="5">
        <v>79.5</v>
      </c>
      <c r="Q40" s="5">
        <v>82.4</v>
      </c>
      <c r="R40" s="5" t="s">
        <v>112</v>
      </c>
    </row>
    <row r="41" spans="1:18" ht="45" x14ac:dyDescent="0.25">
      <c r="A41" s="158" t="s">
        <v>710</v>
      </c>
      <c r="B41" s="156"/>
      <c r="C41" s="156"/>
      <c r="D41" s="156"/>
      <c r="E41" s="156"/>
      <c r="F41" s="160" t="s">
        <v>600</v>
      </c>
      <c r="G41" s="156" t="s">
        <v>711</v>
      </c>
      <c r="H41" s="156" t="s">
        <v>712</v>
      </c>
      <c r="I41" s="156" t="s">
        <v>713</v>
      </c>
      <c r="J41" s="161" t="s">
        <v>714</v>
      </c>
      <c r="K41" s="161" t="s">
        <v>715</v>
      </c>
      <c r="L41" s="156" t="s">
        <v>716</v>
      </c>
      <c r="M41" s="161" t="s">
        <v>717</v>
      </c>
      <c r="N41" s="161" t="s">
        <v>718</v>
      </c>
      <c r="O41" s="161" t="s">
        <v>719</v>
      </c>
      <c r="P41" s="161" t="s">
        <v>720</v>
      </c>
      <c r="Q41" s="161" t="s">
        <v>721</v>
      </c>
      <c r="R41" s="156" t="s">
        <v>722</v>
      </c>
    </row>
    <row r="42" spans="1:18" x14ac:dyDescent="0.25">
      <c r="A42" s="157" t="s">
        <v>5</v>
      </c>
      <c r="B42" s="5"/>
      <c r="C42" s="5"/>
      <c r="D42" s="5"/>
      <c r="E42" s="5"/>
      <c r="F42" s="2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2" t="s">
        <v>38</v>
      </c>
      <c r="B43" s="5">
        <v>237</v>
      </c>
      <c r="C43" s="5">
        <v>158</v>
      </c>
      <c r="D43" s="5">
        <v>77</v>
      </c>
      <c r="E43" s="5">
        <v>2</v>
      </c>
      <c r="F43" s="29"/>
      <c r="G43" s="5">
        <v>57.8</v>
      </c>
      <c r="H43" s="5">
        <v>55.1</v>
      </c>
      <c r="I43" s="5">
        <v>62.1</v>
      </c>
      <c r="J43" s="5">
        <v>75.2</v>
      </c>
      <c r="K43" s="5">
        <v>78.3</v>
      </c>
      <c r="L43" s="5">
        <v>69.7</v>
      </c>
      <c r="M43" s="5">
        <v>11.9</v>
      </c>
      <c r="N43" s="5">
        <v>11.5</v>
      </c>
      <c r="O43" s="5">
        <v>13</v>
      </c>
      <c r="P43" s="5">
        <v>87.7</v>
      </c>
      <c r="Q43" s="5">
        <v>88</v>
      </c>
      <c r="R43" s="5">
        <v>86.9</v>
      </c>
    </row>
    <row r="44" spans="1:18" x14ac:dyDescent="0.25">
      <c r="A44" s="2" t="s">
        <v>39</v>
      </c>
      <c r="B44" s="5">
        <v>1658</v>
      </c>
      <c r="C44" s="5">
        <v>991</v>
      </c>
      <c r="D44" s="5">
        <v>664</v>
      </c>
      <c r="E44" s="5">
        <v>3</v>
      </c>
      <c r="F44" s="29"/>
      <c r="G44" s="5">
        <v>77.7</v>
      </c>
      <c r="H44" s="5">
        <v>80.5</v>
      </c>
      <c r="I44" s="5">
        <v>73.5</v>
      </c>
      <c r="J44" s="5">
        <v>84.3</v>
      </c>
      <c r="K44" s="5">
        <v>85.6</v>
      </c>
      <c r="L44" s="5">
        <v>82.1</v>
      </c>
      <c r="M44" s="5">
        <v>23.3</v>
      </c>
      <c r="N44" s="5">
        <v>20.7</v>
      </c>
      <c r="O44" s="5">
        <v>27.2</v>
      </c>
      <c r="P44" s="5">
        <v>92.9</v>
      </c>
      <c r="Q44" s="5">
        <v>94.5</v>
      </c>
      <c r="R44" s="5">
        <v>90.7</v>
      </c>
    </row>
    <row r="45" spans="1:18" x14ac:dyDescent="0.25">
      <c r="A45" s="47" t="s">
        <v>40</v>
      </c>
      <c r="B45" s="5"/>
      <c r="C45" s="5"/>
      <c r="D45" s="5"/>
      <c r="E45" s="5"/>
      <c r="F45" s="29"/>
      <c r="G45" s="5">
        <v>71.599999999999994</v>
      </c>
      <c r="H45" s="5">
        <v>69.7</v>
      </c>
      <c r="I45" s="5">
        <v>77.900000000000006</v>
      </c>
      <c r="J45" s="5">
        <v>93.3</v>
      </c>
      <c r="K45" s="5">
        <v>95.5</v>
      </c>
      <c r="L45" s="5">
        <v>90.6</v>
      </c>
      <c r="M45" s="5">
        <v>24.7</v>
      </c>
      <c r="N45" s="5">
        <v>18.2</v>
      </c>
      <c r="O45" s="5">
        <v>44.3</v>
      </c>
      <c r="P45" s="5">
        <v>86.1</v>
      </c>
      <c r="Q45" s="5">
        <v>87.6</v>
      </c>
      <c r="R45" s="5">
        <v>87.2</v>
      </c>
    </row>
    <row r="46" spans="1:18" x14ac:dyDescent="0.25">
      <c r="A46" s="2" t="s">
        <v>41</v>
      </c>
      <c r="B46" s="5">
        <v>792</v>
      </c>
      <c r="C46" s="5">
        <v>431</v>
      </c>
      <c r="D46" s="5">
        <v>361</v>
      </c>
      <c r="E46" s="5" t="s">
        <v>112</v>
      </c>
      <c r="F46" s="29"/>
      <c r="G46" s="5">
        <v>67.2</v>
      </c>
      <c r="H46" s="5">
        <v>68.3</v>
      </c>
      <c r="I46" s="5">
        <v>65.7</v>
      </c>
      <c r="J46" s="5">
        <v>94</v>
      </c>
      <c r="K46" s="5">
        <v>93.3</v>
      </c>
      <c r="L46" s="5">
        <v>95</v>
      </c>
      <c r="M46" s="5">
        <v>4.2</v>
      </c>
      <c r="N46" s="5">
        <v>3.7</v>
      </c>
      <c r="O46" s="5">
        <v>4.9000000000000004</v>
      </c>
      <c r="P46" s="5">
        <v>89.9</v>
      </c>
      <c r="Q46" s="5">
        <v>89.7</v>
      </c>
      <c r="R46" s="5">
        <v>90.3</v>
      </c>
    </row>
    <row r="47" spans="1:18" x14ac:dyDescent="0.25">
      <c r="A47" s="2" t="s">
        <v>543</v>
      </c>
      <c r="B47" s="5"/>
      <c r="C47" s="5"/>
      <c r="D47" s="5"/>
      <c r="E47" s="5"/>
      <c r="F47" s="29"/>
      <c r="G47" s="5">
        <v>98.6</v>
      </c>
      <c r="H47" s="5">
        <v>100</v>
      </c>
      <c r="I47" s="5">
        <v>95.7</v>
      </c>
      <c r="J47" s="5">
        <v>100</v>
      </c>
      <c r="K47" s="5">
        <v>100</v>
      </c>
      <c r="L47" s="5">
        <v>100</v>
      </c>
      <c r="M47" s="5">
        <v>36.4</v>
      </c>
      <c r="N47" s="5">
        <v>35.700000000000003</v>
      </c>
      <c r="O47" s="5">
        <v>37.799999999999997</v>
      </c>
      <c r="P47" s="5">
        <v>97.2</v>
      </c>
      <c r="Q47" s="5">
        <v>98</v>
      </c>
      <c r="R47" s="5">
        <v>95.5</v>
      </c>
    </row>
    <row r="48" spans="1:18" x14ac:dyDescent="0.25">
      <c r="A48" s="2" t="s">
        <v>42</v>
      </c>
      <c r="B48" s="5">
        <v>99</v>
      </c>
      <c r="C48" s="5">
        <v>75</v>
      </c>
      <c r="D48" s="5">
        <v>24</v>
      </c>
      <c r="E48" s="5" t="s">
        <v>112</v>
      </c>
      <c r="F48" s="29"/>
      <c r="G48" s="5">
        <v>95</v>
      </c>
      <c r="H48" s="5">
        <v>95.8</v>
      </c>
      <c r="I48" s="5">
        <v>92.7</v>
      </c>
      <c r="J48" s="5">
        <v>100</v>
      </c>
      <c r="K48" s="5">
        <v>100</v>
      </c>
      <c r="L48" s="5">
        <v>100</v>
      </c>
      <c r="M48" s="5">
        <v>16.899999999999999</v>
      </c>
      <c r="N48" s="5">
        <v>14</v>
      </c>
      <c r="O48" s="5">
        <v>26.4</v>
      </c>
      <c r="P48" s="5">
        <v>98.2</v>
      </c>
      <c r="Q48" s="5">
        <v>100</v>
      </c>
      <c r="R48" s="5">
        <v>92.7</v>
      </c>
    </row>
    <row r="49" spans="1:18" x14ac:dyDescent="0.25">
      <c r="A49" s="2" t="s">
        <v>542</v>
      </c>
      <c r="B49" s="5"/>
      <c r="C49" s="5"/>
      <c r="D49" s="5"/>
      <c r="E49" s="5"/>
      <c r="F49" s="29"/>
      <c r="G49" s="5"/>
      <c r="H49" s="5"/>
      <c r="I49" s="5"/>
      <c r="J49" s="5">
        <v>99</v>
      </c>
      <c r="K49" s="5"/>
      <c r="L49" s="5"/>
      <c r="M49" s="5">
        <v>98</v>
      </c>
      <c r="N49" s="5"/>
      <c r="O49" s="5"/>
      <c r="P49" s="5">
        <v>99</v>
      </c>
      <c r="Q49" s="5"/>
      <c r="R49" s="5"/>
    </row>
    <row r="50" spans="1:18" x14ac:dyDescent="0.25">
      <c r="A50" s="2" t="s">
        <v>43</v>
      </c>
      <c r="B50" s="5">
        <v>1301</v>
      </c>
      <c r="C50" s="5">
        <v>883</v>
      </c>
      <c r="D50" s="5">
        <v>401</v>
      </c>
      <c r="E50" s="5">
        <v>17</v>
      </c>
      <c r="F50" s="29"/>
      <c r="G50" s="5">
        <v>74</v>
      </c>
      <c r="H50" s="5">
        <v>74.2</v>
      </c>
      <c r="I50" s="5">
        <v>73</v>
      </c>
      <c r="J50" s="5">
        <v>77.7</v>
      </c>
      <c r="K50" s="5">
        <v>76.3</v>
      </c>
      <c r="L50" s="5">
        <v>80.900000000000006</v>
      </c>
      <c r="M50" s="5">
        <v>10.199999999999999</v>
      </c>
      <c r="N50" s="5">
        <v>8.4</v>
      </c>
      <c r="O50" s="5">
        <v>14.2</v>
      </c>
      <c r="P50" s="5">
        <v>95</v>
      </c>
      <c r="Q50" s="5">
        <v>95.3</v>
      </c>
      <c r="R50" s="5">
        <v>94.6</v>
      </c>
    </row>
    <row r="51" spans="1:18" x14ac:dyDescent="0.25">
      <c r="A51" s="2" t="s">
        <v>44</v>
      </c>
      <c r="B51" s="5">
        <v>57</v>
      </c>
      <c r="C51" s="5">
        <v>39</v>
      </c>
      <c r="D51" s="5">
        <v>18</v>
      </c>
      <c r="E51" s="5" t="s">
        <v>112</v>
      </c>
      <c r="F51" s="29"/>
      <c r="G51" s="5">
        <v>100</v>
      </c>
      <c r="H51" s="5">
        <v>100</v>
      </c>
      <c r="I51" s="5">
        <v>100</v>
      </c>
      <c r="J51" s="5">
        <v>100</v>
      </c>
      <c r="K51" s="5">
        <v>100</v>
      </c>
      <c r="L51" s="5">
        <v>100</v>
      </c>
      <c r="M51" s="5">
        <v>20.9</v>
      </c>
      <c r="N51" s="5">
        <v>20.5</v>
      </c>
      <c r="O51" s="5">
        <v>21.8</v>
      </c>
      <c r="P51" s="5">
        <v>96.4</v>
      </c>
      <c r="Q51" s="5">
        <v>97.4</v>
      </c>
      <c r="R51" s="5">
        <v>94.4</v>
      </c>
    </row>
    <row r="52" spans="1:18" x14ac:dyDescent="0.25">
      <c r="A52" s="2" t="s">
        <v>45</v>
      </c>
      <c r="B52" s="5">
        <v>147</v>
      </c>
      <c r="C52" s="5">
        <v>114</v>
      </c>
      <c r="D52" s="5">
        <v>33</v>
      </c>
      <c r="E52" s="5" t="s">
        <v>112</v>
      </c>
      <c r="F52" s="29"/>
      <c r="G52" s="5">
        <v>91.5</v>
      </c>
      <c r="H52" s="5">
        <v>91.2</v>
      </c>
      <c r="I52" s="5">
        <v>92.6</v>
      </c>
      <c r="J52" s="5">
        <v>92.8</v>
      </c>
      <c r="K52" s="5">
        <v>91.2</v>
      </c>
      <c r="L52" s="5">
        <v>97.9</v>
      </c>
      <c r="M52" s="5">
        <v>21.7</v>
      </c>
      <c r="N52" s="5">
        <v>21.3</v>
      </c>
      <c r="O52" s="5">
        <v>23</v>
      </c>
      <c r="P52" s="5">
        <v>94</v>
      </c>
      <c r="Q52" s="5">
        <v>95.2</v>
      </c>
      <c r="R52" s="5">
        <v>90.4</v>
      </c>
    </row>
    <row r="53" spans="1:18" x14ac:dyDescent="0.25">
      <c r="A53" s="2" t="s">
        <v>46</v>
      </c>
      <c r="B53" s="5">
        <v>18</v>
      </c>
      <c r="C53" s="5">
        <v>10</v>
      </c>
      <c r="D53" s="5">
        <v>8</v>
      </c>
      <c r="E53" s="5" t="s">
        <v>112</v>
      </c>
      <c r="F53" s="29"/>
      <c r="G53" s="5">
        <v>72.2</v>
      </c>
      <c r="H53" s="5">
        <v>70</v>
      </c>
      <c r="I53" s="5" t="s">
        <v>112</v>
      </c>
      <c r="J53" s="5">
        <v>100</v>
      </c>
      <c r="K53" s="5">
        <v>100</v>
      </c>
      <c r="L53" s="5" t="s">
        <v>112</v>
      </c>
      <c r="M53" s="5">
        <v>5.6</v>
      </c>
      <c r="N53" s="5">
        <v>0</v>
      </c>
      <c r="O53" s="5" t="s">
        <v>112</v>
      </c>
      <c r="P53" s="5">
        <v>88.9</v>
      </c>
      <c r="Q53" s="5">
        <v>90</v>
      </c>
      <c r="R53" s="5" t="s">
        <v>112</v>
      </c>
    </row>
    <row r="54" spans="1:18" x14ac:dyDescent="0.25">
      <c r="A54" s="2" t="s">
        <v>47</v>
      </c>
      <c r="B54" s="5">
        <v>95</v>
      </c>
      <c r="C54" s="5">
        <v>70</v>
      </c>
      <c r="D54" s="5">
        <v>25</v>
      </c>
      <c r="E54" s="5"/>
      <c r="F54" s="29"/>
      <c r="G54" s="5">
        <v>68.400000000000006</v>
      </c>
      <c r="H54" s="5">
        <v>64.3</v>
      </c>
      <c r="I54" s="5">
        <v>80</v>
      </c>
      <c r="J54" s="5">
        <v>91.6</v>
      </c>
      <c r="K54" s="5">
        <v>90</v>
      </c>
      <c r="L54" s="5">
        <v>96</v>
      </c>
      <c r="M54" s="5">
        <v>11.5</v>
      </c>
      <c r="N54" s="5">
        <v>7.1</v>
      </c>
      <c r="O54" s="5">
        <v>23.9</v>
      </c>
      <c r="P54" s="5">
        <v>73.7</v>
      </c>
      <c r="Q54" s="5">
        <v>75.7</v>
      </c>
      <c r="R54" s="5">
        <v>68</v>
      </c>
    </row>
    <row r="55" spans="1:18" x14ac:dyDescent="0.25">
      <c r="A55" s="2" t="s">
        <v>48</v>
      </c>
      <c r="B55" s="5">
        <v>1233</v>
      </c>
      <c r="C55" s="5">
        <v>984</v>
      </c>
      <c r="D55" s="5">
        <v>232</v>
      </c>
      <c r="E55" s="5">
        <v>17</v>
      </c>
      <c r="F55" s="29"/>
      <c r="G55" s="5">
        <v>86.9</v>
      </c>
      <c r="H55" s="5">
        <v>88.1</v>
      </c>
      <c r="I55" s="5">
        <v>82</v>
      </c>
      <c r="J55" s="5">
        <v>96.3</v>
      </c>
      <c r="K55" s="5">
        <v>96.7</v>
      </c>
      <c r="L55" s="5">
        <v>95.3</v>
      </c>
      <c r="M55" s="5">
        <v>14.7</v>
      </c>
      <c r="N55" s="5">
        <v>13.6</v>
      </c>
      <c r="O55" s="5">
        <v>18.5</v>
      </c>
      <c r="P55" s="5">
        <v>94.1</v>
      </c>
      <c r="Q55" s="5">
        <v>94.6</v>
      </c>
      <c r="R55" s="5">
        <v>91.3</v>
      </c>
    </row>
    <row r="56" spans="1:18" ht="45" x14ac:dyDescent="0.25">
      <c r="A56" s="163"/>
      <c r="B56" s="153"/>
      <c r="C56" s="153"/>
      <c r="D56" s="153"/>
      <c r="E56" s="153"/>
      <c r="F56" s="160" t="s">
        <v>600</v>
      </c>
      <c r="G56" s="153" t="s">
        <v>723</v>
      </c>
      <c r="H56" s="153" t="s">
        <v>724</v>
      </c>
      <c r="I56" s="153" t="s">
        <v>725</v>
      </c>
      <c r="J56" s="164" t="s">
        <v>726</v>
      </c>
      <c r="K56" s="164" t="s">
        <v>727</v>
      </c>
      <c r="L56" s="153" t="s">
        <v>728</v>
      </c>
      <c r="M56" s="164" t="s">
        <v>729</v>
      </c>
      <c r="N56" s="164" t="s">
        <v>730</v>
      </c>
      <c r="O56" s="164" t="s">
        <v>731</v>
      </c>
      <c r="P56" s="164" t="s">
        <v>732</v>
      </c>
      <c r="Q56" s="164" t="s">
        <v>733</v>
      </c>
      <c r="R56" s="153" t="s">
        <v>734</v>
      </c>
    </row>
    <row r="57" spans="1:18" x14ac:dyDescent="0.25">
      <c r="A57" s="157" t="s">
        <v>90</v>
      </c>
      <c r="B57" s="5"/>
      <c r="C57" s="5"/>
      <c r="D57" s="5"/>
      <c r="E57" s="5"/>
      <c r="F57" s="2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2" t="s">
        <v>49</v>
      </c>
      <c r="B58" s="5">
        <v>337</v>
      </c>
      <c r="C58" s="5">
        <v>203</v>
      </c>
      <c r="D58" s="5">
        <v>134</v>
      </c>
      <c r="E58" s="5" t="s">
        <v>112</v>
      </c>
      <c r="F58" s="29"/>
      <c r="G58" s="5">
        <v>81.599999999999994</v>
      </c>
      <c r="H58" s="5">
        <v>84.1</v>
      </c>
      <c r="I58" s="5">
        <v>77.8</v>
      </c>
      <c r="J58" s="5">
        <v>91.6</v>
      </c>
      <c r="K58" s="5">
        <v>94.9</v>
      </c>
      <c r="L58" s="5">
        <v>86.7</v>
      </c>
      <c r="M58" s="5">
        <v>26.8</v>
      </c>
      <c r="N58" s="5">
        <v>27.7</v>
      </c>
      <c r="O58" s="5">
        <v>25.4</v>
      </c>
      <c r="P58" s="5">
        <v>86.7</v>
      </c>
      <c r="Q58" s="5">
        <v>91.8</v>
      </c>
      <c r="R58" s="5">
        <v>79.099999999999994</v>
      </c>
    </row>
    <row r="59" spans="1:18" x14ac:dyDescent="0.25">
      <c r="A59" s="47" t="s">
        <v>50</v>
      </c>
      <c r="B59" s="5">
        <v>711</v>
      </c>
      <c r="C59" s="5">
        <v>474</v>
      </c>
      <c r="D59" s="5">
        <v>228</v>
      </c>
      <c r="E59" s="5">
        <v>9</v>
      </c>
      <c r="F59" s="29"/>
      <c r="G59" s="5">
        <v>79.8</v>
      </c>
      <c r="H59" s="5">
        <v>79.900000000000006</v>
      </c>
      <c r="I59" s="5">
        <v>79.7</v>
      </c>
      <c r="J59" s="5">
        <v>93.2</v>
      </c>
      <c r="K59" s="5">
        <v>94.9</v>
      </c>
      <c r="L59" s="5">
        <v>90.4</v>
      </c>
      <c r="M59" s="5">
        <v>54.8</v>
      </c>
      <c r="N59" s="5">
        <v>57.4</v>
      </c>
      <c r="O59" s="5">
        <v>48.8</v>
      </c>
      <c r="P59" s="5">
        <v>93.7</v>
      </c>
      <c r="Q59" s="5">
        <v>95.4</v>
      </c>
      <c r="R59" s="5">
        <v>90.4</v>
      </c>
    </row>
    <row r="60" spans="1:18" x14ac:dyDescent="0.25">
      <c r="A60" s="2" t="s">
        <v>51</v>
      </c>
      <c r="B60" s="5"/>
      <c r="C60" s="5"/>
      <c r="D60" s="5"/>
      <c r="E60" s="5"/>
      <c r="F60" s="29"/>
      <c r="G60" s="5">
        <v>97.5</v>
      </c>
      <c r="H60" s="5">
        <v>98.7</v>
      </c>
      <c r="I60" s="5">
        <v>91.7</v>
      </c>
      <c r="J60" s="5">
        <v>98.7</v>
      </c>
      <c r="K60" s="5">
        <v>98.7</v>
      </c>
      <c r="L60" s="5">
        <v>98.5</v>
      </c>
      <c r="M60" s="5">
        <v>10.3</v>
      </c>
      <c r="N60" s="5">
        <v>8.6999999999999993</v>
      </c>
      <c r="O60" s="5">
        <v>17.8</v>
      </c>
      <c r="P60" s="5">
        <v>95.3</v>
      </c>
      <c r="Q60" s="5">
        <v>95.5</v>
      </c>
      <c r="R60" s="5">
        <v>94</v>
      </c>
    </row>
    <row r="61" spans="1:18" x14ac:dyDescent="0.25">
      <c r="A61" s="2" t="s">
        <v>52</v>
      </c>
      <c r="B61" s="5">
        <v>260</v>
      </c>
      <c r="C61" s="5">
        <v>59</v>
      </c>
      <c r="D61" s="5">
        <v>201</v>
      </c>
      <c r="E61" s="5" t="s">
        <v>112</v>
      </c>
      <c r="F61" s="29"/>
      <c r="G61" s="5">
        <v>95.8</v>
      </c>
      <c r="H61" s="5">
        <v>100</v>
      </c>
      <c r="I61" s="5">
        <v>94.5</v>
      </c>
      <c r="J61" s="5">
        <v>88.8</v>
      </c>
      <c r="K61" s="5">
        <v>91.8</v>
      </c>
      <c r="L61" s="5">
        <v>87.8</v>
      </c>
      <c r="M61" s="5">
        <v>8.6999999999999993</v>
      </c>
      <c r="N61" s="5">
        <v>8.6</v>
      </c>
      <c r="O61" s="5">
        <v>8.6999999999999993</v>
      </c>
      <c r="P61" s="5">
        <v>69.3</v>
      </c>
      <c r="Q61" s="5">
        <v>77.099999999999994</v>
      </c>
      <c r="R61" s="5">
        <v>66.900000000000006</v>
      </c>
    </row>
    <row r="62" spans="1:18" x14ac:dyDescent="0.25">
      <c r="A62" s="2" t="s">
        <v>53</v>
      </c>
      <c r="B62" s="5">
        <v>73</v>
      </c>
      <c r="C62" s="5">
        <v>32</v>
      </c>
      <c r="D62" s="5">
        <v>41</v>
      </c>
      <c r="E62" s="5" t="s">
        <v>112</v>
      </c>
      <c r="F62" s="29"/>
      <c r="G62" s="5">
        <v>84.6</v>
      </c>
      <c r="H62" s="5">
        <v>93.3</v>
      </c>
      <c r="I62" s="5">
        <v>77.3</v>
      </c>
      <c r="J62" s="5">
        <v>95.7</v>
      </c>
      <c r="K62" s="5">
        <v>100</v>
      </c>
      <c r="L62" s="5">
        <v>92.2</v>
      </c>
      <c r="M62" s="5">
        <v>32.9</v>
      </c>
      <c r="N62" s="5">
        <v>14.7</v>
      </c>
      <c r="O62" s="5">
        <v>47.9</v>
      </c>
      <c r="P62" s="5">
        <v>89.1</v>
      </c>
      <c r="Q62" s="5">
        <v>93.3</v>
      </c>
      <c r="R62" s="5">
        <v>85.7</v>
      </c>
    </row>
    <row r="63" spans="1:18" x14ac:dyDescent="0.25">
      <c r="A63" s="2" t="s">
        <v>54</v>
      </c>
      <c r="B63" s="5">
        <v>59</v>
      </c>
      <c r="C63" s="5">
        <v>43</v>
      </c>
      <c r="D63" s="5">
        <v>15</v>
      </c>
      <c r="E63" s="5">
        <v>1</v>
      </c>
      <c r="F63" s="29"/>
      <c r="G63" s="5">
        <v>89.8</v>
      </c>
      <c r="H63" s="5">
        <v>86</v>
      </c>
      <c r="I63" s="5">
        <v>100</v>
      </c>
      <c r="J63" s="5">
        <v>94.9</v>
      </c>
      <c r="K63" s="5">
        <v>93</v>
      </c>
      <c r="L63" s="5">
        <v>100</v>
      </c>
      <c r="M63" s="5">
        <v>6.8</v>
      </c>
      <c r="N63" s="5">
        <v>7</v>
      </c>
      <c r="O63" s="5">
        <v>6.7</v>
      </c>
      <c r="P63" s="5">
        <v>93.2</v>
      </c>
      <c r="Q63" s="5">
        <v>93</v>
      </c>
      <c r="R63" s="5">
        <v>93.3</v>
      </c>
    </row>
    <row r="64" spans="1:18" x14ac:dyDescent="0.25">
      <c r="A64" s="2" t="s">
        <v>55</v>
      </c>
      <c r="B64" s="5">
        <v>566</v>
      </c>
      <c r="C64" s="5">
        <v>384</v>
      </c>
      <c r="D64" s="5">
        <v>178</v>
      </c>
      <c r="E64" s="5">
        <v>4</v>
      </c>
      <c r="F64" s="29"/>
      <c r="G64" s="5">
        <v>98.3</v>
      </c>
      <c r="H64" s="5">
        <v>96.7</v>
      </c>
      <c r="I64" s="5">
        <v>99</v>
      </c>
      <c r="J64" s="5">
        <v>96</v>
      </c>
      <c r="K64" s="5">
        <v>96.3</v>
      </c>
      <c r="L64" s="5">
        <v>95.2</v>
      </c>
      <c r="M64" s="5">
        <v>32.700000000000003</v>
      </c>
      <c r="N64" s="5">
        <v>39.299999999999997</v>
      </c>
      <c r="O64" s="5">
        <v>29.7</v>
      </c>
      <c r="P64" s="5">
        <v>91.9</v>
      </c>
      <c r="Q64" s="5">
        <v>92.7</v>
      </c>
      <c r="R64" s="5">
        <v>89.9</v>
      </c>
    </row>
    <row r="65" spans="1:18" ht="45" x14ac:dyDescent="0.25">
      <c r="A65" s="158"/>
      <c r="B65" s="156"/>
      <c r="C65" s="156"/>
      <c r="D65" s="156"/>
      <c r="E65" s="156"/>
      <c r="F65" s="160" t="s">
        <v>600</v>
      </c>
      <c r="G65" s="156" t="s">
        <v>735</v>
      </c>
      <c r="H65" s="156" t="s">
        <v>736</v>
      </c>
      <c r="I65" s="156" t="s">
        <v>737</v>
      </c>
      <c r="J65" s="161" t="s">
        <v>738</v>
      </c>
      <c r="K65" s="161" t="s">
        <v>739</v>
      </c>
      <c r="L65" s="156" t="s">
        <v>740</v>
      </c>
      <c r="M65" s="161" t="s">
        <v>741</v>
      </c>
      <c r="N65" s="161" t="s">
        <v>742</v>
      </c>
      <c r="O65" s="161" t="s">
        <v>743</v>
      </c>
      <c r="P65" s="161" t="s">
        <v>744</v>
      </c>
      <c r="Q65" s="161" t="s">
        <v>745</v>
      </c>
      <c r="R65" s="156" t="s">
        <v>746</v>
      </c>
    </row>
    <row r="66" spans="1:18" x14ac:dyDescent="0.25">
      <c r="A66" s="157" t="s">
        <v>93</v>
      </c>
      <c r="B66" s="5"/>
      <c r="C66" s="5"/>
      <c r="D66" s="5"/>
      <c r="E66" s="5"/>
      <c r="F66" s="2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2" t="s">
        <v>56</v>
      </c>
      <c r="B67" s="5">
        <v>46</v>
      </c>
      <c r="C67" s="5">
        <v>20</v>
      </c>
      <c r="D67" s="5">
        <v>26</v>
      </c>
      <c r="E67" s="5" t="s">
        <v>112</v>
      </c>
      <c r="F67" s="29"/>
      <c r="G67" s="5">
        <v>100</v>
      </c>
      <c r="H67" s="5">
        <v>100</v>
      </c>
      <c r="I67" s="5">
        <v>100</v>
      </c>
      <c r="J67" s="5">
        <v>100</v>
      </c>
      <c r="K67" s="5">
        <v>100</v>
      </c>
      <c r="L67" s="5">
        <v>100</v>
      </c>
      <c r="M67" s="5">
        <v>17</v>
      </c>
      <c r="N67" s="5">
        <v>10</v>
      </c>
      <c r="O67" s="5">
        <v>19.2</v>
      </c>
      <c r="P67" s="5">
        <v>100</v>
      </c>
      <c r="Q67" s="5">
        <v>100</v>
      </c>
      <c r="R67" s="5">
        <v>100</v>
      </c>
    </row>
    <row r="68" spans="1:18" x14ac:dyDescent="0.25">
      <c r="A68" s="2" t="s">
        <v>57</v>
      </c>
      <c r="B68" s="5">
        <v>139</v>
      </c>
      <c r="C68" s="5">
        <v>105</v>
      </c>
      <c r="D68" s="5">
        <v>34</v>
      </c>
      <c r="E68" s="5" t="s">
        <v>112</v>
      </c>
      <c r="F68" s="29"/>
      <c r="G68" s="5">
        <v>14.4</v>
      </c>
      <c r="H68" s="5">
        <v>14.3</v>
      </c>
      <c r="I68" s="5">
        <v>14.7</v>
      </c>
      <c r="J68" s="5">
        <v>78.400000000000006</v>
      </c>
      <c r="K68" s="5">
        <v>78.099999999999994</v>
      </c>
      <c r="L68" s="5">
        <v>79.400000000000006</v>
      </c>
      <c r="M68" s="5">
        <v>9.4</v>
      </c>
      <c r="N68" s="5">
        <v>10.5</v>
      </c>
      <c r="O68" s="5">
        <v>5.9</v>
      </c>
      <c r="P68" s="5">
        <v>95.7</v>
      </c>
      <c r="Q68" s="5">
        <v>96.2</v>
      </c>
      <c r="R68" s="5">
        <v>94.1</v>
      </c>
    </row>
    <row r="69" spans="1:18" x14ac:dyDescent="0.25">
      <c r="A69" s="2" t="s">
        <v>541</v>
      </c>
      <c r="B69" s="5"/>
      <c r="C69" s="5"/>
      <c r="D69" s="5"/>
      <c r="E69" s="5"/>
      <c r="F69" s="29"/>
      <c r="G69" s="5" t="s">
        <v>112</v>
      </c>
      <c r="H69" s="5"/>
      <c r="I69" s="5"/>
      <c r="J69" s="5">
        <v>100</v>
      </c>
      <c r="K69" s="5"/>
      <c r="L69" s="5"/>
      <c r="M69" s="5">
        <v>100</v>
      </c>
      <c r="N69" s="5"/>
      <c r="O69" s="5"/>
      <c r="P69" s="5">
        <v>100</v>
      </c>
      <c r="Q69" s="5"/>
      <c r="R69" s="5"/>
    </row>
    <row r="70" spans="1:18" x14ac:dyDescent="0.25">
      <c r="A70" s="47" t="s">
        <v>539</v>
      </c>
      <c r="B70" s="5"/>
      <c r="C70" s="5"/>
      <c r="D70" s="5"/>
      <c r="E70" s="5"/>
      <c r="F70" s="29"/>
      <c r="G70" s="5" t="s">
        <v>112</v>
      </c>
      <c r="H70" s="5"/>
      <c r="I70" s="5"/>
      <c r="J70" s="5">
        <v>95.2</v>
      </c>
      <c r="K70" s="5"/>
      <c r="L70" s="5"/>
      <c r="M70" s="5">
        <v>19.399999999999999</v>
      </c>
      <c r="N70" s="5"/>
      <c r="O70" s="5"/>
      <c r="P70" s="5">
        <v>95.2</v>
      </c>
      <c r="Q70" s="5"/>
      <c r="R70" s="5"/>
    </row>
    <row r="71" spans="1:18" x14ac:dyDescent="0.25">
      <c r="A71" s="47" t="s">
        <v>540</v>
      </c>
      <c r="B71" s="5"/>
      <c r="C71" s="5"/>
      <c r="D71" s="5"/>
      <c r="E71" s="5"/>
      <c r="F71" s="29"/>
      <c r="G71" s="5" t="s">
        <v>112</v>
      </c>
      <c r="H71" s="5"/>
      <c r="I71" s="5"/>
      <c r="J71" s="5">
        <v>90.9</v>
      </c>
      <c r="K71" s="5"/>
      <c r="L71" s="5"/>
      <c r="M71" s="5" t="s">
        <v>112</v>
      </c>
      <c r="N71" s="5"/>
      <c r="O71" s="5"/>
      <c r="P71" s="5">
        <v>90.9</v>
      </c>
      <c r="Q71" s="5"/>
      <c r="R71" s="5"/>
    </row>
    <row r="72" spans="1:18" ht="45" x14ac:dyDescent="0.25">
      <c r="A72" s="158"/>
      <c r="B72" s="158"/>
      <c r="C72" s="158"/>
      <c r="D72" s="158"/>
      <c r="E72" s="158"/>
      <c r="F72" s="160" t="s">
        <v>600</v>
      </c>
      <c r="G72" s="156" t="s">
        <v>747</v>
      </c>
      <c r="H72" s="156" t="s">
        <v>748</v>
      </c>
      <c r="I72" s="156" t="s">
        <v>749</v>
      </c>
      <c r="J72" s="161" t="s">
        <v>750</v>
      </c>
      <c r="K72" s="161" t="s">
        <v>751</v>
      </c>
      <c r="L72" s="156" t="s">
        <v>752</v>
      </c>
      <c r="M72" s="161" t="s">
        <v>753</v>
      </c>
      <c r="N72" s="161" t="s">
        <v>754</v>
      </c>
      <c r="O72" s="161" t="s">
        <v>755</v>
      </c>
      <c r="P72" s="161" t="s">
        <v>756</v>
      </c>
      <c r="Q72" s="161" t="s">
        <v>757</v>
      </c>
      <c r="R72" s="156" t="s">
        <v>758</v>
      </c>
    </row>
  </sheetData>
  <mergeCells count="5">
    <mergeCell ref="B1:E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selection sqref="A1:R71"/>
    </sheetView>
  </sheetViews>
  <sheetFormatPr defaultRowHeight="15" x14ac:dyDescent="0.25"/>
  <sheetData>
    <row r="1" spans="1:18" x14ac:dyDescent="0.25">
      <c r="A1" s="2"/>
      <c r="B1" s="149" t="s">
        <v>110</v>
      </c>
      <c r="C1" s="149"/>
      <c r="D1" s="149"/>
      <c r="E1" s="149"/>
      <c r="F1" s="148"/>
      <c r="G1" s="176" t="s">
        <v>582</v>
      </c>
      <c r="H1" s="176"/>
      <c r="I1" s="176"/>
      <c r="J1" s="176" t="s">
        <v>582</v>
      </c>
      <c r="K1" s="176"/>
      <c r="L1" s="176"/>
      <c r="M1" s="176" t="s">
        <v>583</v>
      </c>
      <c r="N1" s="176"/>
      <c r="O1" s="176"/>
      <c r="P1" s="176" t="s">
        <v>584</v>
      </c>
      <c r="Q1" s="176"/>
      <c r="R1" s="176"/>
    </row>
    <row r="2" spans="1:18" x14ac:dyDescent="0.25">
      <c r="A2" s="150" t="s">
        <v>3</v>
      </c>
      <c r="B2" s="140" t="s">
        <v>0</v>
      </c>
      <c r="C2" s="140" t="s">
        <v>2</v>
      </c>
      <c r="D2" s="140" t="s">
        <v>1</v>
      </c>
      <c r="E2" s="140" t="s">
        <v>111</v>
      </c>
      <c r="F2" s="177"/>
      <c r="G2" s="140" t="s">
        <v>0</v>
      </c>
      <c r="H2" s="140" t="s">
        <v>2</v>
      </c>
      <c r="I2" s="140" t="s">
        <v>1</v>
      </c>
      <c r="J2" s="140" t="s">
        <v>0</v>
      </c>
      <c r="K2" s="140" t="s">
        <v>2</v>
      </c>
      <c r="L2" s="140" t="s">
        <v>1</v>
      </c>
      <c r="M2" s="140" t="s">
        <v>0</v>
      </c>
      <c r="N2" s="140" t="s">
        <v>2</v>
      </c>
      <c r="O2" s="140" t="s">
        <v>1</v>
      </c>
      <c r="P2" s="140" t="s">
        <v>0</v>
      </c>
      <c r="Q2" s="140" t="s">
        <v>2</v>
      </c>
      <c r="R2" s="140" t="s">
        <v>1</v>
      </c>
    </row>
    <row r="3" spans="1:18" ht="45" x14ac:dyDescent="0.25">
      <c r="A3" s="178" t="s">
        <v>585</v>
      </c>
      <c r="B3" s="153">
        <f>SUM(B5:B70)</f>
        <v>23240</v>
      </c>
      <c r="C3" s="153">
        <f>SUM(C5:C70)</f>
        <v>18577</v>
      </c>
      <c r="D3" s="153">
        <f>SUM(D5:D70)</f>
        <v>4482</v>
      </c>
      <c r="E3" s="153">
        <f>SUM(E5:E70)</f>
        <v>181</v>
      </c>
      <c r="F3" s="179"/>
      <c r="G3" s="156" t="s">
        <v>759</v>
      </c>
      <c r="H3" s="156" t="s">
        <v>760</v>
      </c>
      <c r="I3" s="156" t="s">
        <v>761</v>
      </c>
      <c r="J3" s="156" t="s">
        <v>762</v>
      </c>
      <c r="K3" s="156" t="s">
        <v>763</v>
      </c>
      <c r="L3" s="156" t="s">
        <v>764</v>
      </c>
      <c r="M3" s="156" t="s">
        <v>765</v>
      </c>
      <c r="N3" s="156" t="s">
        <v>766</v>
      </c>
      <c r="O3" s="156" t="s">
        <v>767</v>
      </c>
      <c r="P3" s="156" t="s">
        <v>768</v>
      </c>
      <c r="Q3" s="156" t="s">
        <v>769</v>
      </c>
      <c r="R3" s="156" t="s">
        <v>770</v>
      </c>
    </row>
    <row r="4" spans="1:18" x14ac:dyDescent="0.25">
      <c r="A4" s="157" t="s">
        <v>4</v>
      </c>
      <c r="B4" s="140"/>
      <c r="C4" s="140"/>
      <c r="D4" s="140"/>
      <c r="E4" s="140"/>
      <c r="F4" s="14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2" t="s">
        <v>599</v>
      </c>
      <c r="B5" s="5">
        <v>167</v>
      </c>
      <c r="C5" s="5">
        <v>139</v>
      </c>
      <c r="D5" s="5">
        <v>28</v>
      </c>
      <c r="E5" s="5"/>
      <c r="F5" s="29"/>
      <c r="G5" s="5">
        <v>68.099999999999994</v>
      </c>
      <c r="H5" s="5">
        <v>68.599999999999994</v>
      </c>
      <c r="I5" s="5">
        <v>65.900000000000006</v>
      </c>
      <c r="J5" s="5">
        <v>74.5</v>
      </c>
      <c r="K5" s="5">
        <v>74</v>
      </c>
      <c r="L5" s="5">
        <v>77.3</v>
      </c>
      <c r="M5" s="5">
        <v>46.7</v>
      </c>
      <c r="N5" s="5">
        <v>45.7</v>
      </c>
      <c r="O5" s="5">
        <v>51.4</v>
      </c>
      <c r="P5" s="5">
        <v>95.7</v>
      </c>
      <c r="Q5" s="5">
        <v>96.2</v>
      </c>
      <c r="R5" s="5">
        <v>93.5</v>
      </c>
    </row>
    <row r="6" spans="1:18" x14ac:dyDescent="0.25">
      <c r="A6" s="2" t="s">
        <v>58</v>
      </c>
      <c r="B6" s="5">
        <v>217</v>
      </c>
      <c r="C6" s="5">
        <v>76</v>
      </c>
      <c r="D6" s="5">
        <v>138</v>
      </c>
      <c r="E6" s="5">
        <v>3</v>
      </c>
      <c r="F6" s="29"/>
      <c r="G6" s="5">
        <v>99.1</v>
      </c>
      <c r="H6" s="5">
        <v>100</v>
      </c>
      <c r="I6" s="5">
        <v>98.5</v>
      </c>
      <c r="J6" s="5">
        <v>99.5</v>
      </c>
      <c r="K6" s="5">
        <v>100</v>
      </c>
      <c r="L6" s="5">
        <v>99.3</v>
      </c>
      <c r="M6" s="5">
        <v>24.4</v>
      </c>
      <c r="N6" s="5">
        <v>26.7</v>
      </c>
      <c r="O6" s="5">
        <v>23.7</v>
      </c>
      <c r="P6" s="5">
        <v>98.6</v>
      </c>
      <c r="Q6" s="5">
        <v>98.6</v>
      </c>
      <c r="R6" s="5">
        <v>98.5</v>
      </c>
    </row>
    <row r="7" spans="1:18" x14ac:dyDescent="0.25">
      <c r="A7" s="2" t="s">
        <v>96</v>
      </c>
      <c r="B7" s="5">
        <v>133</v>
      </c>
      <c r="C7" s="5">
        <v>102</v>
      </c>
      <c r="D7" s="5">
        <v>28</v>
      </c>
      <c r="E7" s="5">
        <v>3</v>
      </c>
      <c r="F7" s="29"/>
      <c r="G7" s="5">
        <v>68.400000000000006</v>
      </c>
      <c r="H7" s="5">
        <v>68.599999999999994</v>
      </c>
      <c r="I7" s="5">
        <v>67.8</v>
      </c>
      <c r="J7" s="5">
        <v>98.5</v>
      </c>
      <c r="K7" s="5">
        <v>99</v>
      </c>
      <c r="L7" s="5">
        <v>100</v>
      </c>
      <c r="M7" s="5">
        <v>18.8</v>
      </c>
      <c r="N7" s="5">
        <v>16.399999999999999</v>
      </c>
      <c r="O7" s="5">
        <v>29.7</v>
      </c>
      <c r="P7" s="5">
        <v>98.5</v>
      </c>
      <c r="Q7" s="5">
        <v>99</v>
      </c>
      <c r="R7" s="5">
        <v>96.5</v>
      </c>
    </row>
    <row r="8" spans="1:18" x14ac:dyDescent="0.25">
      <c r="A8" s="2" t="s">
        <v>7</v>
      </c>
      <c r="B8" s="5">
        <v>148</v>
      </c>
      <c r="C8" s="5">
        <v>95</v>
      </c>
      <c r="D8" s="5">
        <v>52</v>
      </c>
      <c r="E8" s="5">
        <v>1</v>
      </c>
      <c r="F8" s="29"/>
      <c r="G8" s="5">
        <v>66.5</v>
      </c>
      <c r="H8" s="5">
        <v>58.6</v>
      </c>
      <c r="I8" s="5">
        <v>80.8</v>
      </c>
      <c r="J8" s="5">
        <v>98.6</v>
      </c>
      <c r="K8" s="5">
        <v>98.9</v>
      </c>
      <c r="L8" s="5">
        <v>98</v>
      </c>
      <c r="M8" s="5">
        <v>27.7</v>
      </c>
      <c r="N8" s="5">
        <v>26.4</v>
      </c>
      <c r="O8" s="5">
        <v>30.4</v>
      </c>
      <c r="P8" s="5">
        <v>100</v>
      </c>
      <c r="Q8" s="5">
        <v>100</v>
      </c>
      <c r="R8" s="5">
        <v>100</v>
      </c>
    </row>
    <row r="9" spans="1:18" x14ac:dyDescent="0.25">
      <c r="A9" s="2" t="s">
        <v>8</v>
      </c>
      <c r="B9" s="5">
        <v>176</v>
      </c>
      <c r="C9" s="5">
        <v>93</v>
      </c>
      <c r="D9" s="5">
        <v>82</v>
      </c>
      <c r="E9" s="5">
        <v>1</v>
      </c>
      <c r="F9" s="29"/>
      <c r="G9" s="5">
        <v>76</v>
      </c>
      <c r="H9" s="5">
        <v>75</v>
      </c>
      <c r="I9" s="5">
        <v>76.8</v>
      </c>
      <c r="J9" s="5">
        <v>98.3</v>
      </c>
      <c r="K9" s="5">
        <v>98.9</v>
      </c>
      <c r="L9" s="5">
        <v>97.6</v>
      </c>
      <c r="M9" s="5">
        <v>24.7</v>
      </c>
      <c r="N9" s="5">
        <v>26.4</v>
      </c>
      <c r="O9" s="5">
        <v>23.1</v>
      </c>
      <c r="P9" s="5">
        <v>98.9</v>
      </c>
      <c r="Q9" s="5">
        <v>100</v>
      </c>
      <c r="R9" s="5">
        <v>97.5</v>
      </c>
    </row>
    <row r="10" spans="1:18" x14ac:dyDescent="0.25">
      <c r="A10" s="2" t="s">
        <v>62</v>
      </c>
      <c r="B10" s="5">
        <v>395</v>
      </c>
      <c r="C10" s="5">
        <v>330</v>
      </c>
      <c r="D10" s="5">
        <v>62</v>
      </c>
      <c r="E10" s="5">
        <v>3</v>
      </c>
      <c r="F10" s="29"/>
      <c r="G10" s="5">
        <v>72.599999999999994</v>
      </c>
      <c r="H10" s="5">
        <v>72.3</v>
      </c>
      <c r="I10" s="5">
        <v>72.599999999999994</v>
      </c>
      <c r="J10" s="5">
        <v>98.4</v>
      </c>
      <c r="K10" s="5">
        <v>98.5</v>
      </c>
      <c r="L10" s="5">
        <v>98.3</v>
      </c>
      <c r="M10" s="5">
        <v>35.1</v>
      </c>
      <c r="N10" s="5">
        <v>33.1</v>
      </c>
      <c r="O10" s="5">
        <v>45.6</v>
      </c>
      <c r="P10" s="5">
        <v>97.1</v>
      </c>
      <c r="Q10" s="5">
        <v>96.5</v>
      </c>
      <c r="R10" s="5">
        <v>100</v>
      </c>
    </row>
    <row r="11" spans="1:18" x14ac:dyDescent="0.25">
      <c r="A11" s="2" t="s">
        <v>63</v>
      </c>
      <c r="B11" s="5">
        <v>414</v>
      </c>
      <c r="C11" s="5">
        <v>296</v>
      </c>
      <c r="D11" s="5">
        <v>118</v>
      </c>
      <c r="E11" s="5"/>
      <c r="F11" s="29"/>
      <c r="G11" s="5">
        <v>56.6</v>
      </c>
      <c r="H11" s="5">
        <v>52.5</v>
      </c>
      <c r="I11" s="5">
        <v>67</v>
      </c>
      <c r="J11" s="5">
        <v>97.8</v>
      </c>
      <c r="K11" s="5">
        <v>97.2</v>
      </c>
      <c r="L11" s="5">
        <v>99.2</v>
      </c>
      <c r="M11" s="5">
        <v>17.899999999999999</v>
      </c>
      <c r="N11" s="5">
        <v>18.2</v>
      </c>
      <c r="O11" s="5">
        <v>17.399999999999999</v>
      </c>
      <c r="P11" s="5">
        <v>97.6</v>
      </c>
      <c r="Q11" s="5">
        <v>97.6</v>
      </c>
      <c r="R11" s="5">
        <v>97.6</v>
      </c>
    </row>
    <row r="12" spans="1:18" ht="45" x14ac:dyDescent="0.25">
      <c r="A12" s="61"/>
      <c r="B12" s="60"/>
      <c r="C12" s="60"/>
      <c r="D12" s="60"/>
      <c r="E12" s="60"/>
      <c r="F12" s="160" t="s">
        <v>600</v>
      </c>
      <c r="G12" s="153" t="s">
        <v>771</v>
      </c>
      <c r="H12" s="153" t="s">
        <v>772</v>
      </c>
      <c r="I12" s="153" t="s">
        <v>773</v>
      </c>
      <c r="J12" s="164" t="s">
        <v>774</v>
      </c>
      <c r="K12" s="164" t="s">
        <v>775</v>
      </c>
      <c r="L12" s="153" t="s">
        <v>776</v>
      </c>
      <c r="M12" s="180" t="s">
        <v>777</v>
      </c>
      <c r="N12" s="180" t="s">
        <v>778</v>
      </c>
      <c r="O12" s="180" t="s">
        <v>779</v>
      </c>
      <c r="P12" s="180" t="s">
        <v>780</v>
      </c>
      <c r="Q12" s="180" t="s">
        <v>781</v>
      </c>
      <c r="R12" s="181" t="s">
        <v>782</v>
      </c>
    </row>
    <row r="13" spans="1:18" x14ac:dyDescent="0.25">
      <c r="A13" s="157" t="s">
        <v>9</v>
      </c>
      <c r="B13" s="5"/>
      <c r="C13" s="5"/>
      <c r="D13" s="5"/>
      <c r="E13" s="5"/>
      <c r="F13" s="2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2" t="s">
        <v>64</v>
      </c>
      <c r="B14" s="5">
        <v>208</v>
      </c>
      <c r="C14" s="5">
        <v>179</v>
      </c>
      <c r="D14" s="5">
        <v>24</v>
      </c>
      <c r="E14" s="5">
        <v>5</v>
      </c>
      <c r="F14" s="29"/>
      <c r="G14" s="5">
        <v>86.3</v>
      </c>
      <c r="H14" s="5">
        <v>85.9</v>
      </c>
      <c r="I14" s="5">
        <v>86.5</v>
      </c>
      <c r="J14" s="5">
        <v>93.5</v>
      </c>
      <c r="K14" s="5">
        <v>94.2</v>
      </c>
      <c r="L14" s="5">
        <v>91</v>
      </c>
      <c r="M14" s="5">
        <v>52.5</v>
      </c>
      <c r="N14" s="5">
        <v>51.2</v>
      </c>
      <c r="O14" s="5">
        <v>58.6</v>
      </c>
      <c r="P14" s="5">
        <v>93</v>
      </c>
      <c r="Q14" s="5">
        <v>92.6</v>
      </c>
      <c r="R14" s="5">
        <v>95.3</v>
      </c>
    </row>
    <row r="15" spans="1:18" x14ac:dyDescent="0.25">
      <c r="A15" s="47" t="s">
        <v>66</v>
      </c>
      <c r="B15" s="5">
        <v>208</v>
      </c>
      <c r="C15" s="5">
        <v>118</v>
      </c>
      <c r="D15" s="5">
        <v>82</v>
      </c>
      <c r="E15" s="5">
        <v>8</v>
      </c>
      <c r="F15" s="29"/>
      <c r="G15" s="5">
        <v>51.3</v>
      </c>
      <c r="H15" s="5">
        <v>50.1</v>
      </c>
      <c r="I15" s="5">
        <v>52.6</v>
      </c>
      <c r="J15" s="5">
        <v>89.5</v>
      </c>
      <c r="K15" s="5">
        <v>88.7</v>
      </c>
      <c r="L15" s="5">
        <v>90.1</v>
      </c>
      <c r="M15" s="5">
        <v>38.4</v>
      </c>
      <c r="N15" s="5">
        <v>37.4</v>
      </c>
      <c r="O15" s="5">
        <v>38.4</v>
      </c>
      <c r="P15" s="5">
        <v>93.5</v>
      </c>
      <c r="Q15" s="5">
        <v>97.4</v>
      </c>
      <c r="R15" s="5">
        <v>88.5</v>
      </c>
    </row>
    <row r="16" spans="1:18" x14ac:dyDescent="0.25">
      <c r="A16" s="47" t="s">
        <v>67</v>
      </c>
      <c r="B16" s="5">
        <v>1162</v>
      </c>
      <c r="C16" s="5">
        <v>943</v>
      </c>
      <c r="D16" s="5">
        <v>205</v>
      </c>
      <c r="E16" s="5">
        <v>14</v>
      </c>
      <c r="F16" s="29"/>
      <c r="G16" s="5">
        <v>74.7</v>
      </c>
      <c r="H16" s="5">
        <v>75.2</v>
      </c>
      <c r="I16" s="5">
        <v>73.5</v>
      </c>
      <c r="J16" s="5">
        <v>88.8</v>
      </c>
      <c r="K16" s="5">
        <v>89.2</v>
      </c>
      <c r="L16" s="5">
        <v>87.7</v>
      </c>
      <c r="M16" s="5">
        <v>13.3</v>
      </c>
      <c r="N16" s="5">
        <v>11.5</v>
      </c>
      <c r="O16" s="5">
        <v>21.4</v>
      </c>
      <c r="P16" s="5">
        <v>96.3</v>
      </c>
      <c r="Q16" s="5">
        <v>97.4</v>
      </c>
      <c r="R16" s="5">
        <v>92.5</v>
      </c>
    </row>
    <row r="17" spans="1:18" x14ac:dyDescent="0.25">
      <c r="A17" s="2" t="s">
        <v>68</v>
      </c>
      <c r="B17" s="5"/>
      <c r="C17" s="5"/>
      <c r="D17" s="5"/>
      <c r="E17" s="5"/>
      <c r="F17" s="29"/>
      <c r="G17" s="5">
        <v>93.9</v>
      </c>
      <c r="H17" s="5">
        <v>91.3</v>
      </c>
      <c r="I17" s="5">
        <v>96.2</v>
      </c>
      <c r="J17" s="5">
        <v>91.9</v>
      </c>
      <c r="K17" s="5">
        <v>91.3</v>
      </c>
      <c r="L17" s="5">
        <v>92.5</v>
      </c>
      <c r="M17" s="5">
        <v>36.4</v>
      </c>
      <c r="N17" s="5">
        <v>34.799999999999997</v>
      </c>
      <c r="O17" s="5">
        <v>37.700000000000003</v>
      </c>
      <c r="P17" s="5">
        <v>98</v>
      </c>
      <c r="Q17" s="5">
        <v>100</v>
      </c>
      <c r="R17" s="5">
        <v>96.2</v>
      </c>
    </row>
    <row r="18" spans="1:18" x14ac:dyDescent="0.25">
      <c r="A18" s="2" t="s">
        <v>97</v>
      </c>
      <c r="B18" s="5">
        <v>775</v>
      </c>
      <c r="C18" s="5">
        <v>306</v>
      </c>
      <c r="D18" s="5">
        <v>466</v>
      </c>
      <c r="E18" s="5">
        <v>3</v>
      </c>
      <c r="F18" s="29"/>
      <c r="G18" s="5" t="s">
        <v>112</v>
      </c>
      <c r="H18" s="5" t="s">
        <v>112</v>
      </c>
      <c r="I18" s="5" t="s">
        <v>112</v>
      </c>
      <c r="J18" s="5" t="s">
        <v>112</v>
      </c>
      <c r="K18" s="5" t="s">
        <v>112</v>
      </c>
      <c r="L18" s="5" t="s">
        <v>112</v>
      </c>
      <c r="M18" s="5" t="s">
        <v>112</v>
      </c>
      <c r="N18" s="5" t="s">
        <v>112</v>
      </c>
      <c r="O18" s="5" t="s">
        <v>112</v>
      </c>
      <c r="P18" s="5" t="s">
        <v>112</v>
      </c>
      <c r="Q18" s="5" t="s">
        <v>112</v>
      </c>
      <c r="R18" s="5" t="s">
        <v>112</v>
      </c>
    </row>
    <row r="19" spans="1:18" x14ac:dyDescent="0.25">
      <c r="A19" s="2" t="s">
        <v>69</v>
      </c>
      <c r="B19" s="5">
        <v>343</v>
      </c>
      <c r="C19" s="5">
        <v>249</v>
      </c>
      <c r="D19" s="5">
        <v>94</v>
      </c>
      <c r="E19" s="5"/>
      <c r="F19" s="29"/>
      <c r="G19" s="5">
        <v>58.7</v>
      </c>
      <c r="H19" s="5">
        <v>57</v>
      </c>
      <c r="I19" s="5">
        <v>63.8</v>
      </c>
      <c r="J19" s="5">
        <v>85.4</v>
      </c>
      <c r="K19" s="5">
        <v>86.4</v>
      </c>
      <c r="L19" s="5">
        <v>82.5</v>
      </c>
      <c r="M19" s="5">
        <v>43.7</v>
      </c>
      <c r="N19" s="5">
        <v>39.700000000000003</v>
      </c>
      <c r="O19" s="5">
        <v>55.1</v>
      </c>
      <c r="P19" s="5">
        <v>96.4</v>
      </c>
      <c r="Q19" s="5">
        <v>96</v>
      </c>
      <c r="R19" s="5">
        <v>97.5</v>
      </c>
    </row>
    <row r="20" spans="1:18" x14ac:dyDescent="0.25">
      <c r="A20" s="2" t="s">
        <v>15</v>
      </c>
      <c r="B20" s="5">
        <v>1143</v>
      </c>
      <c r="C20" s="5">
        <v>778</v>
      </c>
      <c r="D20" s="5">
        <v>346</v>
      </c>
      <c r="E20" s="5">
        <v>19</v>
      </c>
      <c r="F20" s="29"/>
      <c r="G20" s="5">
        <v>82.3</v>
      </c>
      <c r="H20" s="5">
        <v>84.6</v>
      </c>
      <c r="I20" s="5">
        <v>77.400000000000006</v>
      </c>
      <c r="J20" s="5">
        <v>93.1</v>
      </c>
      <c r="K20" s="5">
        <v>94.4</v>
      </c>
      <c r="L20" s="5">
        <v>89.8</v>
      </c>
      <c r="M20" s="5">
        <v>7.6</v>
      </c>
      <c r="N20" s="5">
        <v>7.8</v>
      </c>
      <c r="O20" s="5">
        <v>6.7</v>
      </c>
      <c r="P20" s="5">
        <v>96.5</v>
      </c>
      <c r="Q20" s="5">
        <v>98.5</v>
      </c>
      <c r="R20" s="5">
        <v>92</v>
      </c>
    </row>
    <row r="21" spans="1:18" x14ac:dyDescent="0.25">
      <c r="A21" s="2" t="s">
        <v>71</v>
      </c>
      <c r="B21" s="5">
        <v>536</v>
      </c>
      <c r="C21" s="5">
        <v>411</v>
      </c>
      <c r="D21" s="5">
        <v>115</v>
      </c>
      <c r="E21" s="5">
        <v>10</v>
      </c>
      <c r="F21" s="29"/>
      <c r="G21" s="5">
        <v>90.8</v>
      </c>
      <c r="H21" s="5">
        <v>91</v>
      </c>
      <c r="I21" s="5">
        <v>91.4</v>
      </c>
      <c r="J21" s="5">
        <v>96.6</v>
      </c>
      <c r="K21" s="5">
        <v>96.6</v>
      </c>
      <c r="L21" s="5">
        <v>96.9</v>
      </c>
      <c r="M21" s="5">
        <v>40.700000000000003</v>
      </c>
      <c r="N21" s="5">
        <v>40.4</v>
      </c>
      <c r="O21" s="5">
        <v>41.3</v>
      </c>
      <c r="P21" s="5">
        <v>96.2</v>
      </c>
      <c r="Q21" s="5">
        <v>96.6</v>
      </c>
      <c r="R21" s="5">
        <v>95.3</v>
      </c>
    </row>
    <row r="22" spans="1:18" x14ac:dyDescent="0.25">
      <c r="A22" s="2" t="s">
        <v>18</v>
      </c>
      <c r="B22" s="5">
        <v>127</v>
      </c>
      <c r="C22" s="5">
        <v>110</v>
      </c>
      <c r="D22" s="5">
        <v>17</v>
      </c>
      <c r="E22" s="5"/>
      <c r="F22" s="29"/>
      <c r="G22" s="5">
        <v>83.9</v>
      </c>
      <c r="H22" s="5">
        <v>86</v>
      </c>
      <c r="I22" s="5">
        <v>71.900000000000006</v>
      </c>
      <c r="J22" s="5">
        <v>88.9</v>
      </c>
      <c r="K22" s="5">
        <v>89.8</v>
      </c>
      <c r="L22" s="5">
        <v>83.8</v>
      </c>
      <c r="M22" s="5">
        <v>24</v>
      </c>
      <c r="N22" s="5">
        <v>24.1</v>
      </c>
      <c r="O22" s="5">
        <v>23.6</v>
      </c>
      <c r="P22" s="5">
        <v>86.8</v>
      </c>
      <c r="Q22" s="5">
        <v>86.8</v>
      </c>
      <c r="R22" s="5">
        <v>87.2</v>
      </c>
    </row>
    <row r="23" spans="1:18" x14ac:dyDescent="0.25">
      <c r="A23" s="2" t="s">
        <v>73</v>
      </c>
      <c r="B23" s="5">
        <v>32</v>
      </c>
      <c r="C23" s="5">
        <v>19</v>
      </c>
      <c r="D23" s="5">
        <v>13</v>
      </c>
      <c r="E23" s="5"/>
      <c r="F23" s="29"/>
      <c r="G23" s="5">
        <v>84.4</v>
      </c>
      <c r="H23" s="5">
        <v>78.900000000000006</v>
      </c>
      <c r="I23" s="5">
        <v>92.3</v>
      </c>
      <c r="J23" s="5" t="s">
        <v>112</v>
      </c>
      <c r="K23" s="5" t="s">
        <v>112</v>
      </c>
      <c r="L23" s="5" t="s">
        <v>112</v>
      </c>
      <c r="M23" s="5">
        <v>77.400000000000006</v>
      </c>
      <c r="N23" s="5">
        <v>73.7</v>
      </c>
      <c r="O23" s="5">
        <v>83.3</v>
      </c>
      <c r="P23" s="5">
        <v>83.9</v>
      </c>
      <c r="Q23" s="5">
        <v>77.8</v>
      </c>
      <c r="R23" s="5">
        <v>92.3</v>
      </c>
    </row>
    <row r="24" spans="1:18" x14ac:dyDescent="0.25">
      <c r="A24" s="2" t="s">
        <v>19</v>
      </c>
      <c r="B24" s="5">
        <v>284</v>
      </c>
      <c r="C24" s="5">
        <v>228</v>
      </c>
      <c r="D24" s="5">
        <v>54</v>
      </c>
      <c r="E24" s="5">
        <v>2</v>
      </c>
      <c r="F24" s="29"/>
      <c r="G24" s="5">
        <v>75.900000000000006</v>
      </c>
      <c r="H24" s="5">
        <v>75.599999999999994</v>
      </c>
      <c r="I24" s="5">
        <v>76.599999999999994</v>
      </c>
      <c r="J24" s="5">
        <v>98.9</v>
      </c>
      <c r="K24" s="5">
        <v>98.6</v>
      </c>
      <c r="L24" s="5">
        <v>100</v>
      </c>
      <c r="M24" s="5">
        <v>53.6</v>
      </c>
      <c r="N24" s="5">
        <v>52.9</v>
      </c>
      <c r="O24" s="5">
        <v>58.9</v>
      </c>
      <c r="P24" s="5">
        <v>98.3</v>
      </c>
      <c r="Q24" s="5">
        <v>98.5</v>
      </c>
      <c r="R24" s="5">
        <v>97.7</v>
      </c>
    </row>
    <row r="25" spans="1:18" x14ac:dyDescent="0.25">
      <c r="A25" s="2" t="s">
        <v>20</v>
      </c>
      <c r="B25" s="5">
        <v>989</v>
      </c>
      <c r="C25" s="5">
        <v>697</v>
      </c>
      <c r="D25" s="5">
        <v>290</v>
      </c>
      <c r="E25" s="5">
        <v>2</v>
      </c>
      <c r="F25" s="29"/>
      <c r="G25" s="5">
        <v>93.1</v>
      </c>
      <c r="H25" s="5">
        <v>94.6</v>
      </c>
      <c r="I25" s="5">
        <v>89.4</v>
      </c>
      <c r="J25" s="5">
        <v>98.2</v>
      </c>
      <c r="K25" s="5">
        <v>98.7</v>
      </c>
      <c r="L25" s="5">
        <v>96.9</v>
      </c>
      <c r="M25" s="5">
        <v>30.6</v>
      </c>
      <c r="N25" s="5">
        <v>28.4</v>
      </c>
      <c r="O25" s="5">
        <v>35.9</v>
      </c>
      <c r="P25" s="5">
        <v>97.3</v>
      </c>
      <c r="Q25" s="5">
        <v>98.1</v>
      </c>
      <c r="R25" s="5">
        <v>95.3</v>
      </c>
    </row>
    <row r="26" spans="1:18" x14ac:dyDescent="0.25">
      <c r="A26" s="2" t="s">
        <v>21</v>
      </c>
      <c r="B26" s="5">
        <v>528</v>
      </c>
      <c r="C26" s="5">
        <v>321</v>
      </c>
      <c r="D26" s="5">
        <v>205</v>
      </c>
      <c r="E26" s="5">
        <v>2</v>
      </c>
      <c r="F26" s="29"/>
      <c r="G26" s="5">
        <v>79</v>
      </c>
      <c r="H26" s="5">
        <v>83.1</v>
      </c>
      <c r="I26" s="5">
        <v>72.5</v>
      </c>
      <c r="J26" s="5">
        <v>90.4</v>
      </c>
      <c r="K26" s="5">
        <v>94.3</v>
      </c>
      <c r="L26" s="5">
        <v>84.8</v>
      </c>
      <c r="M26" s="5">
        <v>33.299999999999997</v>
      </c>
      <c r="N26" s="5">
        <v>35.1</v>
      </c>
      <c r="O26" s="5">
        <v>30.7</v>
      </c>
      <c r="P26" s="5">
        <v>93.3</v>
      </c>
      <c r="Q26" s="5">
        <v>97.2</v>
      </c>
      <c r="R26" s="5">
        <v>87</v>
      </c>
    </row>
    <row r="27" spans="1:18" x14ac:dyDescent="0.25">
      <c r="A27" s="2" t="s">
        <v>22</v>
      </c>
      <c r="B27" s="5">
        <v>226</v>
      </c>
      <c r="C27" s="5">
        <v>103</v>
      </c>
      <c r="D27" s="5">
        <v>122</v>
      </c>
      <c r="E27" s="5">
        <v>1</v>
      </c>
      <c r="F27" s="29"/>
      <c r="G27" s="5">
        <v>91.8</v>
      </c>
      <c r="H27" s="5">
        <v>93.5</v>
      </c>
      <c r="I27" s="5">
        <v>90.5</v>
      </c>
      <c r="J27" s="5">
        <v>93.7</v>
      </c>
      <c r="K27" s="5">
        <v>92.3</v>
      </c>
      <c r="L27" s="5">
        <v>94.6</v>
      </c>
      <c r="M27" s="5">
        <v>15.7</v>
      </c>
      <c r="N27" s="5">
        <v>13.7</v>
      </c>
      <c r="O27" s="5">
        <v>17.3</v>
      </c>
      <c r="P27" s="5">
        <v>94.5</v>
      </c>
      <c r="Q27" s="5">
        <v>97.1</v>
      </c>
      <c r="R27" s="5">
        <v>92.5</v>
      </c>
    </row>
    <row r="28" spans="1:18" ht="45" x14ac:dyDescent="0.25">
      <c r="A28" s="61"/>
      <c r="B28" s="60"/>
      <c r="C28" s="60"/>
      <c r="D28" s="60"/>
      <c r="E28" s="60"/>
      <c r="F28" s="160" t="s">
        <v>600</v>
      </c>
      <c r="G28" s="153" t="s">
        <v>613</v>
      </c>
      <c r="H28" s="153" t="s">
        <v>614</v>
      </c>
      <c r="I28" s="153" t="s">
        <v>615</v>
      </c>
      <c r="J28" s="164" t="s">
        <v>783</v>
      </c>
      <c r="K28" s="164" t="s">
        <v>784</v>
      </c>
      <c r="L28" s="153" t="s">
        <v>785</v>
      </c>
      <c r="M28" s="164" t="s">
        <v>786</v>
      </c>
      <c r="N28" s="164" t="s">
        <v>787</v>
      </c>
      <c r="O28" s="164" t="s">
        <v>788</v>
      </c>
      <c r="P28" s="164" t="s">
        <v>789</v>
      </c>
      <c r="Q28" s="164" t="s">
        <v>790</v>
      </c>
      <c r="R28" s="153" t="s">
        <v>791</v>
      </c>
    </row>
    <row r="29" spans="1:18" x14ac:dyDescent="0.25">
      <c r="A29" s="157" t="s">
        <v>23</v>
      </c>
      <c r="B29" s="5"/>
      <c r="C29" s="5"/>
      <c r="D29" s="5"/>
      <c r="E29" s="5"/>
      <c r="F29" s="2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2" t="s">
        <v>24</v>
      </c>
      <c r="B30" s="5">
        <v>1028</v>
      </c>
      <c r="C30" s="5">
        <v>825</v>
      </c>
      <c r="D30" s="5">
        <v>202</v>
      </c>
      <c r="E30" s="5">
        <v>1</v>
      </c>
      <c r="F30" s="29"/>
      <c r="G30" s="5">
        <v>95</v>
      </c>
      <c r="H30" s="5">
        <v>96.8</v>
      </c>
      <c r="I30" s="5">
        <v>87.8</v>
      </c>
      <c r="J30" s="5">
        <v>91.1</v>
      </c>
      <c r="K30" s="5">
        <v>92</v>
      </c>
      <c r="L30" s="5">
        <v>87.6</v>
      </c>
      <c r="M30" s="5">
        <v>44.5</v>
      </c>
      <c r="N30" s="5">
        <v>44.5</v>
      </c>
      <c r="O30" s="5">
        <v>44.3</v>
      </c>
      <c r="P30" s="5">
        <v>98.5</v>
      </c>
      <c r="Q30" s="5">
        <v>98.5</v>
      </c>
      <c r="R30" s="5">
        <v>98.6</v>
      </c>
    </row>
    <row r="31" spans="1:18" x14ac:dyDescent="0.25">
      <c r="A31" s="2" t="s">
        <v>25</v>
      </c>
      <c r="B31" s="5">
        <v>506</v>
      </c>
      <c r="C31" s="5">
        <v>463</v>
      </c>
      <c r="D31" s="5">
        <v>38</v>
      </c>
      <c r="E31" s="5">
        <v>5</v>
      </c>
      <c r="F31" s="29"/>
      <c r="G31" s="5">
        <v>52.7</v>
      </c>
      <c r="H31" s="5">
        <v>52.6</v>
      </c>
      <c r="I31" s="5">
        <v>52.8</v>
      </c>
      <c r="J31" s="5">
        <v>83.1</v>
      </c>
      <c r="K31" s="5">
        <v>83.1</v>
      </c>
      <c r="L31" s="5">
        <v>81.5</v>
      </c>
      <c r="M31" s="5">
        <v>42.1</v>
      </c>
      <c r="N31" s="5">
        <v>41.8</v>
      </c>
      <c r="O31" s="5">
        <v>45.4</v>
      </c>
      <c r="P31" s="5">
        <v>89.5</v>
      </c>
      <c r="Q31" s="5">
        <v>90.4</v>
      </c>
      <c r="R31" s="5">
        <v>78.3</v>
      </c>
    </row>
    <row r="32" spans="1:18" x14ac:dyDescent="0.25">
      <c r="A32" s="2" t="s">
        <v>98</v>
      </c>
      <c r="B32" s="5">
        <v>855</v>
      </c>
      <c r="C32" s="5">
        <v>623</v>
      </c>
      <c r="D32" s="5">
        <v>229</v>
      </c>
      <c r="E32" s="5">
        <v>3</v>
      </c>
      <c r="F32" s="29"/>
      <c r="G32" s="5">
        <v>71.5</v>
      </c>
      <c r="H32" s="5">
        <v>71.900000000000006</v>
      </c>
      <c r="I32" s="5">
        <v>70.8</v>
      </c>
      <c r="J32" s="5" t="s">
        <v>112</v>
      </c>
      <c r="K32" s="5" t="s">
        <v>112</v>
      </c>
      <c r="L32" s="5" t="s">
        <v>112</v>
      </c>
      <c r="M32" s="5">
        <v>28.6</v>
      </c>
      <c r="N32" s="5">
        <v>29.2</v>
      </c>
      <c r="O32" s="5">
        <v>27.1</v>
      </c>
      <c r="P32" s="5">
        <v>90.3</v>
      </c>
      <c r="Q32" s="5">
        <v>92.3</v>
      </c>
      <c r="R32" s="5">
        <v>85.9</v>
      </c>
    </row>
    <row r="33" spans="1:18" x14ac:dyDescent="0.25">
      <c r="A33" s="2" t="s">
        <v>28</v>
      </c>
      <c r="B33" s="5">
        <v>447</v>
      </c>
      <c r="C33" s="5">
        <v>424</v>
      </c>
      <c r="D33" s="5">
        <v>23</v>
      </c>
      <c r="E33" s="5"/>
      <c r="F33" s="29"/>
      <c r="G33" s="5">
        <v>45.8</v>
      </c>
      <c r="H33" s="5">
        <v>45.7</v>
      </c>
      <c r="I33" s="5">
        <v>46.3</v>
      </c>
      <c r="J33" s="5">
        <v>67.7</v>
      </c>
      <c r="K33" s="5">
        <v>67.3</v>
      </c>
      <c r="L33" s="5">
        <v>76.8</v>
      </c>
      <c r="M33" s="5">
        <v>15.1</v>
      </c>
      <c r="N33" s="5">
        <v>15</v>
      </c>
      <c r="O33" s="5">
        <v>17</v>
      </c>
      <c r="P33" s="5">
        <v>58.9</v>
      </c>
      <c r="Q33" s="5">
        <v>59</v>
      </c>
      <c r="R33" s="5">
        <v>56.8</v>
      </c>
    </row>
    <row r="34" spans="1:18" x14ac:dyDescent="0.25">
      <c r="A34" s="2" t="s">
        <v>544</v>
      </c>
      <c r="B34" s="5"/>
      <c r="C34" s="5"/>
      <c r="D34" s="5"/>
      <c r="E34" s="5"/>
      <c r="F34" s="29"/>
      <c r="G34" s="5">
        <v>70.3</v>
      </c>
      <c r="H34" s="5"/>
      <c r="I34" s="5"/>
      <c r="J34" s="5">
        <v>96.7</v>
      </c>
      <c r="K34" s="5" t="s">
        <v>112</v>
      </c>
      <c r="L34" s="5" t="s">
        <v>112</v>
      </c>
      <c r="M34" s="5">
        <v>22.5</v>
      </c>
      <c r="N34" s="5" t="s">
        <v>112</v>
      </c>
      <c r="O34" s="5" t="s">
        <v>112</v>
      </c>
      <c r="P34" s="5">
        <v>95.3</v>
      </c>
      <c r="Q34" s="5" t="s">
        <v>112</v>
      </c>
      <c r="R34" s="5" t="s">
        <v>112</v>
      </c>
    </row>
    <row r="35" spans="1:18" x14ac:dyDescent="0.25">
      <c r="A35" s="2" t="s">
        <v>29</v>
      </c>
      <c r="B35" s="5">
        <v>158</v>
      </c>
      <c r="C35" s="5">
        <v>104</v>
      </c>
      <c r="D35" s="5">
        <v>54</v>
      </c>
      <c r="E35" s="5"/>
      <c r="F35" s="29"/>
      <c r="G35" s="5">
        <v>83.2</v>
      </c>
      <c r="H35" s="5">
        <v>82</v>
      </c>
      <c r="I35" s="5">
        <v>85.2</v>
      </c>
      <c r="J35" s="5">
        <v>83</v>
      </c>
      <c r="K35" s="5">
        <v>86.5</v>
      </c>
      <c r="L35" s="5">
        <v>75.900000000000006</v>
      </c>
      <c r="M35" s="5">
        <v>57.6</v>
      </c>
      <c r="N35" s="5">
        <v>51</v>
      </c>
      <c r="O35" s="5">
        <v>69.8</v>
      </c>
      <c r="P35" s="5">
        <v>82.4</v>
      </c>
      <c r="Q35" s="5">
        <v>82.7</v>
      </c>
      <c r="R35" s="5">
        <v>81.5</v>
      </c>
    </row>
    <row r="36" spans="1:18" x14ac:dyDescent="0.25">
      <c r="A36" s="2" t="s">
        <v>30</v>
      </c>
      <c r="B36" s="5">
        <v>245</v>
      </c>
      <c r="C36" s="5">
        <v>221</v>
      </c>
      <c r="D36" s="5">
        <v>19</v>
      </c>
      <c r="E36" s="5">
        <v>5</v>
      </c>
      <c r="F36" s="29"/>
      <c r="G36" s="5">
        <v>82.8</v>
      </c>
      <c r="H36" s="5">
        <v>83.1</v>
      </c>
      <c r="I36" s="5">
        <v>79.900000000000006</v>
      </c>
      <c r="J36" s="5">
        <v>80.8</v>
      </c>
      <c r="K36" s="5">
        <v>81.3</v>
      </c>
      <c r="L36" s="5">
        <v>79.3</v>
      </c>
      <c r="M36" s="5">
        <v>19.600000000000001</v>
      </c>
      <c r="N36" s="5">
        <v>18.8</v>
      </c>
      <c r="O36" s="5">
        <v>31</v>
      </c>
      <c r="P36" s="5">
        <v>75.2</v>
      </c>
      <c r="Q36" s="5">
        <v>76.099999999999994</v>
      </c>
      <c r="R36" s="5">
        <v>65</v>
      </c>
    </row>
    <row r="37" spans="1:18" x14ac:dyDescent="0.25">
      <c r="A37" s="2" t="s">
        <v>31</v>
      </c>
      <c r="B37" s="5">
        <v>303</v>
      </c>
      <c r="C37" s="5">
        <v>275</v>
      </c>
      <c r="D37" s="5">
        <v>28</v>
      </c>
      <c r="E37" s="5"/>
      <c r="F37" s="29"/>
      <c r="G37" s="5">
        <v>65.7</v>
      </c>
      <c r="H37" s="5">
        <v>66.400000000000006</v>
      </c>
      <c r="I37" s="5">
        <v>58.8</v>
      </c>
      <c r="J37" s="5">
        <v>86.7</v>
      </c>
      <c r="K37" s="5">
        <v>86.4</v>
      </c>
      <c r="L37" s="5">
        <v>90.3</v>
      </c>
      <c r="M37" s="5">
        <v>33.700000000000003</v>
      </c>
      <c r="N37" s="5">
        <v>35.700000000000003</v>
      </c>
      <c r="O37" s="5">
        <v>14.6</v>
      </c>
      <c r="P37" s="5">
        <v>96.9</v>
      </c>
      <c r="Q37" s="5">
        <v>96.6</v>
      </c>
      <c r="R37" s="5">
        <v>100</v>
      </c>
    </row>
    <row r="38" spans="1:18" x14ac:dyDescent="0.25">
      <c r="A38" s="2" t="s">
        <v>33</v>
      </c>
      <c r="B38" s="5">
        <v>275</v>
      </c>
      <c r="C38" s="5">
        <v>246</v>
      </c>
      <c r="D38" s="5">
        <v>28</v>
      </c>
      <c r="E38" s="5">
        <v>1</v>
      </c>
      <c r="F38" s="29"/>
      <c r="G38" s="5">
        <v>66.099999999999994</v>
      </c>
      <c r="H38" s="5">
        <v>68.7</v>
      </c>
      <c r="I38" s="5">
        <v>42.5</v>
      </c>
      <c r="J38" s="5">
        <v>87.5</v>
      </c>
      <c r="K38" s="5">
        <v>87.2</v>
      </c>
      <c r="L38" s="5">
        <v>89.1</v>
      </c>
      <c r="M38" s="5">
        <v>67.3</v>
      </c>
      <c r="N38" s="5">
        <v>65.900000000000006</v>
      </c>
      <c r="O38" s="5">
        <v>82.4</v>
      </c>
      <c r="P38" s="5">
        <v>82.2</v>
      </c>
      <c r="Q38" s="5">
        <v>82.6</v>
      </c>
      <c r="R38" s="5">
        <v>78.599999999999994</v>
      </c>
    </row>
    <row r="39" spans="1:18" x14ac:dyDescent="0.25">
      <c r="A39" s="2" t="s">
        <v>35</v>
      </c>
      <c r="B39" s="5">
        <v>2069</v>
      </c>
      <c r="C39" s="5">
        <v>1740</v>
      </c>
      <c r="D39" s="5">
        <v>325</v>
      </c>
      <c r="E39" s="5">
        <v>4</v>
      </c>
      <c r="F39" s="29"/>
      <c r="G39" s="5">
        <v>67</v>
      </c>
      <c r="H39" s="5">
        <v>68.7</v>
      </c>
      <c r="I39" s="5">
        <v>57.6</v>
      </c>
      <c r="J39" s="5">
        <v>88.2</v>
      </c>
      <c r="K39" s="5">
        <v>88.8</v>
      </c>
      <c r="L39" s="5">
        <v>85.7</v>
      </c>
      <c r="M39" s="5">
        <v>38.700000000000003</v>
      </c>
      <c r="N39" s="5">
        <v>39.700000000000003</v>
      </c>
      <c r="O39" s="5">
        <v>33.6</v>
      </c>
      <c r="P39" s="5">
        <v>78.900000000000006</v>
      </c>
      <c r="Q39" s="5">
        <v>80.3</v>
      </c>
      <c r="R39" s="5">
        <v>71.900000000000006</v>
      </c>
    </row>
    <row r="40" spans="1:18" x14ac:dyDescent="0.25">
      <c r="A40" s="2" t="s">
        <v>36</v>
      </c>
      <c r="B40" s="5">
        <v>405</v>
      </c>
      <c r="C40" s="5">
        <v>384</v>
      </c>
      <c r="D40" s="5">
        <v>21</v>
      </c>
      <c r="E40" s="5"/>
      <c r="F40" s="29"/>
      <c r="G40" s="5">
        <v>86.5</v>
      </c>
      <c r="H40" s="5">
        <v>86.8</v>
      </c>
      <c r="I40" s="5">
        <v>80.8</v>
      </c>
      <c r="J40" s="5">
        <v>57.4</v>
      </c>
      <c r="K40" s="5">
        <v>57.3</v>
      </c>
      <c r="L40" s="5">
        <v>60.1</v>
      </c>
      <c r="M40" s="5">
        <v>11.1</v>
      </c>
      <c r="N40" s="5">
        <v>11.5</v>
      </c>
      <c r="O40" s="5">
        <v>5.0999999999999996</v>
      </c>
      <c r="P40" s="5">
        <v>71.2</v>
      </c>
      <c r="Q40" s="5">
        <v>71</v>
      </c>
      <c r="R40" s="5">
        <v>76.5</v>
      </c>
    </row>
    <row r="41" spans="1:18" ht="45" x14ac:dyDescent="0.25">
      <c r="A41" s="61"/>
      <c r="B41" s="60"/>
      <c r="C41" s="60"/>
      <c r="D41" s="60"/>
      <c r="E41" s="60"/>
      <c r="F41" s="160" t="s">
        <v>600</v>
      </c>
      <c r="G41" s="156" t="s">
        <v>792</v>
      </c>
      <c r="H41" s="156" t="s">
        <v>793</v>
      </c>
      <c r="I41" s="156" t="s">
        <v>794</v>
      </c>
      <c r="J41" s="161" t="s">
        <v>795</v>
      </c>
      <c r="K41" s="161" t="s">
        <v>796</v>
      </c>
      <c r="L41" s="156" t="s">
        <v>797</v>
      </c>
      <c r="M41" s="161" t="s">
        <v>798</v>
      </c>
      <c r="N41" s="161" t="s">
        <v>799</v>
      </c>
      <c r="O41" s="161" t="s">
        <v>800</v>
      </c>
      <c r="P41" s="161" t="s">
        <v>801</v>
      </c>
      <c r="Q41" s="161" t="s">
        <v>802</v>
      </c>
      <c r="R41" s="156" t="s">
        <v>803</v>
      </c>
    </row>
    <row r="42" spans="1:18" x14ac:dyDescent="0.25">
      <c r="A42" s="157" t="s">
        <v>5</v>
      </c>
      <c r="B42" s="5"/>
      <c r="C42" s="5"/>
      <c r="D42" s="5"/>
      <c r="E42" s="5"/>
      <c r="F42" s="2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2" t="s">
        <v>38</v>
      </c>
      <c r="B43" s="5">
        <v>269</v>
      </c>
      <c r="C43" s="5">
        <v>214</v>
      </c>
      <c r="D43" s="5">
        <v>52</v>
      </c>
      <c r="E43" s="5">
        <v>3</v>
      </c>
      <c r="F43" s="29"/>
      <c r="G43" s="5">
        <v>55.2</v>
      </c>
      <c r="H43" s="5">
        <v>54.9</v>
      </c>
      <c r="I43" s="5">
        <v>57.7</v>
      </c>
      <c r="J43" s="5">
        <v>76.099999999999994</v>
      </c>
      <c r="K43" s="5">
        <v>72.8</v>
      </c>
      <c r="L43" s="5">
        <v>88</v>
      </c>
      <c r="M43" s="5">
        <v>15.3</v>
      </c>
      <c r="N43" s="5">
        <v>14.9</v>
      </c>
      <c r="O43" s="5">
        <v>15.7</v>
      </c>
      <c r="P43" s="5">
        <v>94.4</v>
      </c>
      <c r="Q43" s="5">
        <v>93.8</v>
      </c>
      <c r="R43" s="5">
        <v>96.3</v>
      </c>
    </row>
    <row r="44" spans="1:18" x14ac:dyDescent="0.25">
      <c r="A44" s="2" t="s">
        <v>99</v>
      </c>
      <c r="B44" s="5">
        <v>51</v>
      </c>
      <c r="C44" s="5">
        <v>43</v>
      </c>
      <c r="D44" s="5">
        <v>8</v>
      </c>
      <c r="E44" s="5"/>
      <c r="F44" s="29"/>
      <c r="G44" s="5">
        <v>80</v>
      </c>
      <c r="H44" s="5">
        <v>76.2</v>
      </c>
      <c r="I44" s="5" t="s">
        <v>112</v>
      </c>
      <c r="J44" s="5">
        <v>100</v>
      </c>
      <c r="K44" s="5">
        <v>100</v>
      </c>
      <c r="L44" s="5" t="s">
        <v>112</v>
      </c>
      <c r="M44" s="5">
        <v>18</v>
      </c>
      <c r="N44" s="5">
        <v>14.3</v>
      </c>
      <c r="O44" s="5" t="s">
        <v>112</v>
      </c>
      <c r="P44" s="5">
        <v>98</v>
      </c>
      <c r="Q44" s="5">
        <v>97.7</v>
      </c>
      <c r="R44" s="5" t="s">
        <v>112</v>
      </c>
    </row>
    <row r="45" spans="1:18" x14ac:dyDescent="0.25">
      <c r="A45" s="2" t="s">
        <v>100</v>
      </c>
      <c r="B45" s="5">
        <v>33</v>
      </c>
      <c r="C45" s="5">
        <v>29</v>
      </c>
      <c r="D45" s="5">
        <v>4</v>
      </c>
      <c r="E45" s="5"/>
      <c r="F45" s="29"/>
      <c r="G45" s="5">
        <v>79.2</v>
      </c>
      <c r="H45" s="5">
        <v>83.1</v>
      </c>
      <c r="I45" s="5" t="s">
        <v>112</v>
      </c>
      <c r="J45" s="5">
        <v>100</v>
      </c>
      <c r="K45" s="5">
        <v>100</v>
      </c>
      <c r="L45" s="5" t="s">
        <v>112</v>
      </c>
      <c r="M45" s="5">
        <v>36</v>
      </c>
      <c r="N45" s="5">
        <v>34.200000000000003</v>
      </c>
      <c r="O45" s="5" t="s">
        <v>112</v>
      </c>
      <c r="P45" s="5">
        <v>93.6</v>
      </c>
      <c r="Q45" s="5">
        <v>92.8</v>
      </c>
      <c r="R45" s="5" t="s">
        <v>112</v>
      </c>
    </row>
    <row r="46" spans="1:18" x14ac:dyDescent="0.25">
      <c r="A46" s="2" t="s">
        <v>81</v>
      </c>
      <c r="B46" s="5">
        <v>602</v>
      </c>
      <c r="C46" s="5">
        <v>552</v>
      </c>
      <c r="D46" s="5">
        <v>50</v>
      </c>
      <c r="E46" s="5"/>
      <c r="F46" s="29"/>
      <c r="G46" s="5">
        <v>83.1</v>
      </c>
      <c r="H46" s="5">
        <v>82.7</v>
      </c>
      <c r="I46" s="5">
        <v>86.2</v>
      </c>
      <c r="J46" s="5">
        <v>88.8</v>
      </c>
      <c r="K46" s="5">
        <v>89.9</v>
      </c>
      <c r="L46" s="5">
        <v>79.5</v>
      </c>
      <c r="M46" s="5">
        <v>37.5</v>
      </c>
      <c r="N46" s="5">
        <v>36.5</v>
      </c>
      <c r="O46" s="5">
        <v>46.8</v>
      </c>
      <c r="P46" s="5">
        <v>98.5</v>
      </c>
      <c r="Q46" s="5">
        <v>98.4</v>
      </c>
      <c r="R46" s="5">
        <v>98.9</v>
      </c>
    </row>
    <row r="47" spans="1:18" x14ac:dyDescent="0.25">
      <c r="A47" s="2" t="s">
        <v>40</v>
      </c>
      <c r="B47" s="5"/>
      <c r="C47" s="5"/>
      <c r="D47" s="5"/>
      <c r="E47" s="5"/>
      <c r="F47" s="29"/>
      <c r="G47" s="5">
        <v>75.400000000000006</v>
      </c>
      <c r="H47" s="5">
        <v>76.3</v>
      </c>
      <c r="I47" s="5">
        <v>72.900000000000006</v>
      </c>
      <c r="J47" s="5">
        <v>95.5</v>
      </c>
      <c r="K47" s="5">
        <v>94.8</v>
      </c>
      <c r="L47" s="5">
        <v>100</v>
      </c>
      <c r="M47" s="5">
        <v>33.4</v>
      </c>
      <c r="N47" s="5">
        <v>29.6</v>
      </c>
      <c r="O47" s="5">
        <v>55.9</v>
      </c>
      <c r="P47" s="5">
        <v>91.3</v>
      </c>
      <c r="Q47" s="5">
        <v>90.8</v>
      </c>
      <c r="R47" s="5">
        <v>93.9</v>
      </c>
    </row>
    <row r="48" spans="1:18" x14ac:dyDescent="0.25">
      <c r="A48" s="2" t="s">
        <v>41</v>
      </c>
      <c r="B48" s="5">
        <v>1490</v>
      </c>
      <c r="C48" s="5">
        <v>1286</v>
      </c>
      <c r="D48" s="5">
        <v>197</v>
      </c>
      <c r="E48" s="5">
        <v>7</v>
      </c>
      <c r="F48" s="29"/>
      <c r="G48" s="5">
        <v>71.3</v>
      </c>
      <c r="H48" s="5">
        <v>71.3</v>
      </c>
      <c r="I48" s="5">
        <v>70</v>
      </c>
      <c r="J48" s="5">
        <v>96.9</v>
      </c>
      <c r="K48" s="5">
        <v>96.6</v>
      </c>
      <c r="L48" s="5">
        <v>98.5</v>
      </c>
      <c r="M48" s="5">
        <v>25.7</v>
      </c>
      <c r="N48" s="5">
        <v>25</v>
      </c>
      <c r="O48" s="5">
        <v>31</v>
      </c>
      <c r="P48" s="5">
        <v>94</v>
      </c>
      <c r="Q48" s="5">
        <v>94</v>
      </c>
      <c r="R48" s="5">
        <v>94.2</v>
      </c>
    </row>
    <row r="49" spans="1:18" x14ac:dyDescent="0.25">
      <c r="A49" s="2" t="s">
        <v>82</v>
      </c>
      <c r="B49" s="5">
        <v>156</v>
      </c>
      <c r="C49" s="5">
        <v>122</v>
      </c>
      <c r="D49" s="5">
        <v>31</v>
      </c>
      <c r="E49" s="5">
        <v>3</v>
      </c>
      <c r="F49" s="29"/>
      <c r="G49" s="5">
        <v>71.2</v>
      </c>
      <c r="H49" s="5">
        <v>73.8</v>
      </c>
      <c r="I49" s="5">
        <v>61.3</v>
      </c>
      <c r="J49" s="5">
        <v>91.7</v>
      </c>
      <c r="K49" s="5">
        <v>90.2</v>
      </c>
      <c r="L49" s="5">
        <v>96.8</v>
      </c>
      <c r="M49" s="5">
        <v>12.8</v>
      </c>
      <c r="N49" s="5">
        <v>13.9</v>
      </c>
      <c r="O49" s="5">
        <v>9.6999999999999993</v>
      </c>
      <c r="P49" s="5">
        <v>96.1</v>
      </c>
      <c r="Q49" s="5">
        <v>97.5</v>
      </c>
      <c r="R49" s="5">
        <v>90.3</v>
      </c>
    </row>
    <row r="50" spans="1:18" x14ac:dyDescent="0.25">
      <c r="A50" s="47" t="s">
        <v>575</v>
      </c>
      <c r="B50" s="5"/>
      <c r="C50" s="5"/>
      <c r="D50" s="5"/>
      <c r="E50" s="5"/>
      <c r="F50" s="29"/>
      <c r="G50" s="182">
        <v>98</v>
      </c>
      <c r="H50" s="182">
        <v>98.2</v>
      </c>
      <c r="I50" s="182">
        <v>95.2</v>
      </c>
      <c r="J50" s="5">
        <v>100</v>
      </c>
      <c r="K50" s="5">
        <v>100</v>
      </c>
      <c r="L50" s="5">
        <v>100</v>
      </c>
      <c r="M50" s="5">
        <v>24</v>
      </c>
      <c r="N50" s="5">
        <v>23</v>
      </c>
      <c r="O50" s="5">
        <v>38</v>
      </c>
      <c r="P50" s="5">
        <v>96.6</v>
      </c>
      <c r="Q50" s="5">
        <v>96.3</v>
      </c>
      <c r="R50" s="5">
        <v>100</v>
      </c>
    </row>
    <row r="51" spans="1:18" x14ac:dyDescent="0.25">
      <c r="A51" s="2" t="s">
        <v>84</v>
      </c>
      <c r="B51" s="5">
        <v>211</v>
      </c>
      <c r="C51" s="5">
        <v>203</v>
      </c>
      <c r="D51" s="5">
        <v>8</v>
      </c>
      <c r="E51" s="5"/>
      <c r="F51" s="29"/>
      <c r="G51" s="5">
        <v>79.2</v>
      </c>
      <c r="H51" s="5">
        <v>78.8</v>
      </c>
      <c r="I51" s="5" t="s">
        <v>112</v>
      </c>
      <c r="J51" s="5">
        <v>99.1</v>
      </c>
      <c r="K51" s="5">
        <v>99.1</v>
      </c>
      <c r="L51" s="5" t="s">
        <v>112</v>
      </c>
      <c r="M51" s="5">
        <v>23.7</v>
      </c>
      <c r="N51" s="5">
        <v>24.2</v>
      </c>
      <c r="O51" s="5" t="s">
        <v>112</v>
      </c>
      <c r="P51" s="5">
        <v>97</v>
      </c>
      <c r="Q51" s="5">
        <v>97.3</v>
      </c>
      <c r="R51" s="5" t="s">
        <v>112</v>
      </c>
    </row>
    <row r="52" spans="1:18" x14ac:dyDescent="0.25">
      <c r="A52" s="2" t="s">
        <v>86</v>
      </c>
      <c r="B52" s="5">
        <v>292</v>
      </c>
      <c r="C52" s="5">
        <v>257</v>
      </c>
      <c r="D52" s="5">
        <v>35</v>
      </c>
      <c r="E52" s="5"/>
      <c r="F52" s="29"/>
      <c r="G52" s="5">
        <v>98.9</v>
      </c>
      <c r="H52" s="5">
        <v>99.1</v>
      </c>
      <c r="I52" s="5">
        <v>97.4</v>
      </c>
      <c r="J52" s="5">
        <v>100</v>
      </c>
      <c r="K52" s="5">
        <v>100</v>
      </c>
      <c r="L52" s="5">
        <v>100</v>
      </c>
      <c r="M52" s="5">
        <v>35.700000000000003</v>
      </c>
      <c r="N52" s="5">
        <v>35.6</v>
      </c>
      <c r="O52" s="5">
        <v>35.799999999999997</v>
      </c>
      <c r="P52" s="5">
        <v>98.6</v>
      </c>
      <c r="Q52" s="5">
        <v>98.4</v>
      </c>
      <c r="R52" s="5">
        <v>100</v>
      </c>
    </row>
    <row r="53" spans="1:18" x14ac:dyDescent="0.25">
      <c r="A53" s="2" t="s">
        <v>87</v>
      </c>
      <c r="B53" s="5">
        <v>1238</v>
      </c>
      <c r="C53" s="5">
        <v>1026</v>
      </c>
      <c r="D53" s="5">
        <v>191</v>
      </c>
      <c r="E53" s="5">
        <v>21</v>
      </c>
      <c r="F53" s="29"/>
      <c r="G53" s="5">
        <v>85.1</v>
      </c>
      <c r="H53" s="5">
        <v>84.9</v>
      </c>
      <c r="I53" s="5">
        <v>86.3</v>
      </c>
      <c r="J53" s="5">
        <v>92.7</v>
      </c>
      <c r="K53" s="5">
        <v>92.8</v>
      </c>
      <c r="L53" s="5">
        <v>92.3</v>
      </c>
      <c r="M53" s="5">
        <v>25.5</v>
      </c>
      <c r="N53" s="5">
        <v>25.3</v>
      </c>
      <c r="O53" s="5">
        <v>27.2</v>
      </c>
      <c r="P53" s="5">
        <v>99.1</v>
      </c>
      <c r="Q53" s="5">
        <v>99.2</v>
      </c>
      <c r="R53" s="5">
        <v>99.4</v>
      </c>
    </row>
    <row r="54" spans="1:18" x14ac:dyDescent="0.25">
      <c r="A54" s="2" t="s">
        <v>101</v>
      </c>
      <c r="B54" s="5">
        <v>30</v>
      </c>
      <c r="C54" s="5">
        <v>29</v>
      </c>
      <c r="D54" s="5">
        <v>1</v>
      </c>
      <c r="E54" s="5"/>
      <c r="F54" s="29"/>
      <c r="G54" s="5">
        <v>53.3</v>
      </c>
      <c r="H54" s="5">
        <v>55.2</v>
      </c>
      <c r="I54" s="5" t="s">
        <v>112</v>
      </c>
      <c r="J54" s="5">
        <v>100</v>
      </c>
      <c r="K54" s="5">
        <v>100</v>
      </c>
      <c r="L54" s="5" t="s">
        <v>112</v>
      </c>
      <c r="M54" s="5">
        <v>30</v>
      </c>
      <c r="N54" s="5">
        <v>31</v>
      </c>
      <c r="O54" s="5" t="s">
        <v>112</v>
      </c>
      <c r="P54" s="5">
        <v>100</v>
      </c>
      <c r="Q54" s="5">
        <v>100</v>
      </c>
      <c r="R54" s="5" t="s">
        <v>112</v>
      </c>
    </row>
    <row r="55" spans="1:18" x14ac:dyDescent="0.25">
      <c r="A55" s="2" t="s">
        <v>88</v>
      </c>
      <c r="B55" s="5">
        <v>70</v>
      </c>
      <c r="C55" s="5">
        <v>59</v>
      </c>
      <c r="D55" s="5">
        <v>11</v>
      </c>
      <c r="E55" s="5"/>
      <c r="F55" s="29"/>
      <c r="G55" s="5">
        <v>53.3</v>
      </c>
      <c r="H55" s="5">
        <v>53.1</v>
      </c>
      <c r="I55" s="5">
        <v>54.2</v>
      </c>
      <c r="J55" s="5">
        <v>97.1</v>
      </c>
      <c r="K55" s="5">
        <v>98.3</v>
      </c>
      <c r="L55" s="5">
        <v>91</v>
      </c>
      <c r="M55" s="5">
        <v>27.4</v>
      </c>
      <c r="N55" s="5">
        <v>30.9</v>
      </c>
      <c r="O55" s="5">
        <v>9</v>
      </c>
      <c r="P55" s="5">
        <v>97.1</v>
      </c>
      <c r="Q55" s="5">
        <v>96.6</v>
      </c>
      <c r="R55" s="5">
        <v>100</v>
      </c>
    </row>
    <row r="56" spans="1:18" x14ac:dyDescent="0.25">
      <c r="A56" s="2" t="s">
        <v>102</v>
      </c>
      <c r="B56" s="5">
        <v>352</v>
      </c>
      <c r="C56" s="5">
        <v>319</v>
      </c>
      <c r="D56" s="5">
        <v>32</v>
      </c>
      <c r="E56" s="5">
        <v>1</v>
      </c>
      <c r="F56" s="29"/>
      <c r="G56" s="5">
        <v>64</v>
      </c>
      <c r="H56" s="5">
        <v>64.400000000000006</v>
      </c>
      <c r="I56" s="5">
        <v>59</v>
      </c>
      <c r="J56" s="5">
        <v>97.4</v>
      </c>
      <c r="K56" s="5">
        <v>97.1</v>
      </c>
      <c r="L56" s="5">
        <v>100</v>
      </c>
      <c r="M56" s="5">
        <v>20.2</v>
      </c>
      <c r="N56" s="5">
        <v>20.6</v>
      </c>
      <c r="O56" s="5">
        <v>16.100000000000001</v>
      </c>
      <c r="P56" s="5">
        <v>93.1</v>
      </c>
      <c r="Q56" s="5">
        <v>92.8</v>
      </c>
      <c r="R56" s="5">
        <v>100</v>
      </c>
    </row>
    <row r="57" spans="1:18" x14ac:dyDescent="0.25">
      <c r="A57" s="2" t="s">
        <v>103</v>
      </c>
      <c r="B57" s="5">
        <v>194</v>
      </c>
      <c r="C57" s="5">
        <v>167</v>
      </c>
      <c r="D57" s="5">
        <v>25</v>
      </c>
      <c r="E57" s="5">
        <v>2</v>
      </c>
      <c r="F57" s="29"/>
      <c r="G57" s="5">
        <v>53.9</v>
      </c>
      <c r="H57" s="5">
        <v>54.3</v>
      </c>
      <c r="I57" s="5">
        <v>55.9</v>
      </c>
      <c r="J57" s="5">
        <v>91</v>
      </c>
      <c r="K57" s="5">
        <v>91.9</v>
      </c>
      <c r="L57" s="5">
        <v>83.9</v>
      </c>
      <c r="M57" s="5">
        <v>24</v>
      </c>
      <c r="N57" s="5">
        <v>20.7</v>
      </c>
      <c r="O57" s="5">
        <v>47.8</v>
      </c>
      <c r="P57" s="5">
        <v>94.8</v>
      </c>
      <c r="Q57" s="5">
        <v>95.2</v>
      </c>
      <c r="R57" s="5">
        <v>96</v>
      </c>
    </row>
    <row r="58" spans="1:18" x14ac:dyDescent="0.25">
      <c r="A58" s="2" t="s">
        <v>89</v>
      </c>
      <c r="B58" s="5">
        <v>435</v>
      </c>
      <c r="C58" s="5">
        <v>370</v>
      </c>
      <c r="D58" s="5">
        <v>60</v>
      </c>
      <c r="E58" s="5">
        <v>5</v>
      </c>
      <c r="F58" s="29"/>
      <c r="G58" s="5">
        <v>85.5</v>
      </c>
      <c r="H58" s="5">
        <v>85.6</v>
      </c>
      <c r="I58" s="5">
        <v>83.3</v>
      </c>
      <c r="J58" s="5">
        <v>98.9</v>
      </c>
      <c r="K58" s="5">
        <v>98.9</v>
      </c>
      <c r="L58" s="5">
        <v>98.3</v>
      </c>
      <c r="M58" s="5">
        <v>24.5</v>
      </c>
      <c r="N58" s="5">
        <v>23</v>
      </c>
      <c r="O58" s="5">
        <v>31.7</v>
      </c>
      <c r="P58" s="5">
        <v>97</v>
      </c>
      <c r="Q58" s="5">
        <v>97</v>
      </c>
      <c r="R58" s="5">
        <v>96.7</v>
      </c>
    </row>
    <row r="59" spans="1:18" ht="45" x14ac:dyDescent="0.25">
      <c r="A59" s="61"/>
      <c r="B59" s="60"/>
      <c r="C59" s="60"/>
      <c r="D59" s="60"/>
      <c r="E59" s="60"/>
      <c r="F59" s="160" t="s">
        <v>600</v>
      </c>
      <c r="G59" s="153" t="s">
        <v>804</v>
      </c>
      <c r="H59" s="153" t="s">
        <v>805</v>
      </c>
      <c r="I59" s="153" t="s">
        <v>806</v>
      </c>
      <c r="J59" s="164" t="s">
        <v>807</v>
      </c>
      <c r="K59" s="164" t="s">
        <v>808</v>
      </c>
      <c r="L59" s="153" t="s">
        <v>809</v>
      </c>
      <c r="M59" s="164" t="s">
        <v>810</v>
      </c>
      <c r="N59" s="164" t="s">
        <v>811</v>
      </c>
      <c r="O59" s="164" t="s">
        <v>812</v>
      </c>
      <c r="P59" s="164" t="s">
        <v>813</v>
      </c>
      <c r="Q59" s="164" t="s">
        <v>814</v>
      </c>
      <c r="R59" s="153" t="s">
        <v>815</v>
      </c>
    </row>
    <row r="60" spans="1:18" x14ac:dyDescent="0.25">
      <c r="A60" s="157" t="s">
        <v>90</v>
      </c>
      <c r="B60" s="5"/>
      <c r="C60" s="5"/>
      <c r="D60" s="5"/>
      <c r="E60" s="5"/>
      <c r="F60" s="2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47" t="s">
        <v>104</v>
      </c>
      <c r="B61" s="5"/>
      <c r="C61" s="5"/>
      <c r="D61" s="5"/>
      <c r="E61" s="5"/>
      <c r="F61" s="29"/>
      <c r="G61" s="5">
        <v>92.1</v>
      </c>
      <c r="H61" s="5">
        <v>92</v>
      </c>
      <c r="I61" s="5">
        <v>92.9</v>
      </c>
      <c r="J61" s="5">
        <v>98.9</v>
      </c>
      <c r="K61" s="5">
        <v>99.7</v>
      </c>
      <c r="L61" s="5">
        <v>89.8</v>
      </c>
      <c r="M61" s="5">
        <v>43.2</v>
      </c>
      <c r="N61" s="5">
        <v>44.7</v>
      </c>
      <c r="O61" s="5">
        <v>25.7</v>
      </c>
      <c r="P61" s="5">
        <v>95.9</v>
      </c>
      <c r="Q61" s="5">
        <v>96.7</v>
      </c>
      <c r="R61" s="5">
        <v>86.9</v>
      </c>
    </row>
    <row r="62" spans="1:18" x14ac:dyDescent="0.25">
      <c r="A62" s="47" t="s">
        <v>105</v>
      </c>
      <c r="B62" s="5"/>
      <c r="C62" s="5"/>
      <c r="D62" s="5"/>
      <c r="E62" s="5"/>
      <c r="F62" s="29"/>
      <c r="G62" s="5">
        <v>82.9</v>
      </c>
      <c r="H62" s="5">
        <v>83.2</v>
      </c>
      <c r="I62" s="5">
        <v>81.099999999999994</v>
      </c>
      <c r="J62" s="5">
        <v>96.7</v>
      </c>
      <c r="K62" s="5">
        <v>97</v>
      </c>
      <c r="L62" s="5">
        <v>94.9</v>
      </c>
      <c r="M62" s="5">
        <v>35.1</v>
      </c>
      <c r="N62" s="5">
        <v>35.5</v>
      </c>
      <c r="O62" s="5">
        <v>31.8</v>
      </c>
      <c r="P62" s="5">
        <v>90.1</v>
      </c>
      <c r="Q62" s="5">
        <v>90.6</v>
      </c>
      <c r="R62" s="5">
        <v>86.6</v>
      </c>
    </row>
    <row r="63" spans="1:18" x14ac:dyDescent="0.25">
      <c r="A63" s="47" t="s">
        <v>53</v>
      </c>
      <c r="B63" s="5">
        <v>151</v>
      </c>
      <c r="C63" s="5">
        <v>150</v>
      </c>
      <c r="D63" s="5">
        <v>1</v>
      </c>
      <c r="E63" s="5"/>
      <c r="F63" s="29"/>
      <c r="G63" s="5">
        <v>76.2</v>
      </c>
      <c r="H63" s="5">
        <v>76.099999999999994</v>
      </c>
      <c r="I63" s="5" t="s">
        <v>112</v>
      </c>
      <c r="J63" s="5">
        <v>98</v>
      </c>
      <c r="K63" s="5">
        <v>97.9</v>
      </c>
      <c r="L63" s="5" t="s">
        <v>112</v>
      </c>
      <c r="M63" s="5">
        <v>15.8</v>
      </c>
      <c r="N63" s="5">
        <v>15.9</v>
      </c>
      <c r="O63" s="5" t="s">
        <v>112</v>
      </c>
      <c r="P63" s="5">
        <v>96.8</v>
      </c>
      <c r="Q63" s="5">
        <v>96.8</v>
      </c>
      <c r="R63" s="5" t="s">
        <v>112</v>
      </c>
    </row>
    <row r="64" spans="1:18" x14ac:dyDescent="0.25">
      <c r="A64" s="47" t="s">
        <v>106</v>
      </c>
      <c r="B64" s="5"/>
      <c r="C64" s="5"/>
      <c r="D64" s="5"/>
      <c r="E64" s="5"/>
      <c r="F64" s="29"/>
      <c r="G64" s="5">
        <v>96.3</v>
      </c>
      <c r="H64" s="5">
        <v>97.1</v>
      </c>
      <c r="I64" s="5">
        <v>88.7</v>
      </c>
      <c r="J64" s="5">
        <v>84.4</v>
      </c>
      <c r="K64" s="5">
        <v>85.6</v>
      </c>
      <c r="L64" s="5">
        <v>73.8</v>
      </c>
      <c r="M64" s="5">
        <v>21</v>
      </c>
      <c r="N64" s="5">
        <v>22.1</v>
      </c>
      <c r="O64" s="5">
        <v>10.9</v>
      </c>
      <c r="P64" s="5">
        <v>77.7</v>
      </c>
      <c r="Q64" s="5">
        <v>78.2</v>
      </c>
      <c r="R64" s="5">
        <v>76.900000000000006</v>
      </c>
    </row>
    <row r="65" spans="1:18" x14ac:dyDescent="0.25">
      <c r="A65" s="2" t="s">
        <v>55</v>
      </c>
      <c r="B65" s="5">
        <v>1845</v>
      </c>
      <c r="C65" s="5">
        <v>1732</v>
      </c>
      <c r="D65" s="5">
        <v>91</v>
      </c>
      <c r="E65" s="5">
        <v>22</v>
      </c>
      <c r="F65" s="29"/>
      <c r="G65" s="5">
        <v>99.8</v>
      </c>
      <c r="H65" s="5">
        <v>100</v>
      </c>
      <c r="I65" s="5">
        <v>99.8</v>
      </c>
      <c r="J65" s="5">
        <v>97.9</v>
      </c>
      <c r="K65" s="5">
        <v>97.9</v>
      </c>
      <c r="L65" s="5">
        <v>99.1</v>
      </c>
      <c r="M65" s="5">
        <v>29.7</v>
      </c>
      <c r="N65" s="5">
        <v>27.8</v>
      </c>
      <c r="O65" s="5">
        <v>30</v>
      </c>
      <c r="P65" s="5">
        <v>97.9</v>
      </c>
      <c r="Q65" s="5">
        <v>97.8</v>
      </c>
      <c r="R65" s="5">
        <v>98.1</v>
      </c>
    </row>
    <row r="66" spans="1:18" ht="45" x14ac:dyDescent="0.25">
      <c r="A66" s="61"/>
      <c r="B66" s="60"/>
      <c r="C66" s="60"/>
      <c r="D66" s="60"/>
      <c r="E66" s="60"/>
      <c r="F66" s="160" t="s">
        <v>600</v>
      </c>
      <c r="G66" s="153" t="s">
        <v>816</v>
      </c>
      <c r="H66" s="153" t="s">
        <v>817</v>
      </c>
      <c r="I66" s="153" t="s">
        <v>818</v>
      </c>
      <c r="J66" s="164" t="s">
        <v>819</v>
      </c>
      <c r="K66" s="164" t="s">
        <v>820</v>
      </c>
      <c r="L66" s="153" t="s">
        <v>821</v>
      </c>
      <c r="M66" s="164" t="s">
        <v>822</v>
      </c>
      <c r="N66" s="164" t="s">
        <v>823</v>
      </c>
      <c r="O66" s="164" t="s">
        <v>824</v>
      </c>
      <c r="P66" s="164" t="s">
        <v>825</v>
      </c>
      <c r="Q66" s="164" t="s">
        <v>826</v>
      </c>
      <c r="R66" s="153" t="s">
        <v>827</v>
      </c>
    </row>
    <row r="67" spans="1:18" x14ac:dyDescent="0.25">
      <c r="A67" s="157" t="s">
        <v>93</v>
      </c>
      <c r="B67" s="5"/>
      <c r="C67" s="5"/>
      <c r="D67" s="5"/>
      <c r="E67" s="5"/>
      <c r="F67" s="2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2" t="s">
        <v>56</v>
      </c>
      <c r="B68" s="5">
        <v>215</v>
      </c>
      <c r="C68" s="5">
        <v>139</v>
      </c>
      <c r="D68" s="5">
        <v>76</v>
      </c>
      <c r="E68" s="5"/>
      <c r="F68" s="29"/>
      <c r="G68" s="5">
        <v>98.6</v>
      </c>
      <c r="H68" s="5">
        <v>98.6</v>
      </c>
      <c r="I68" s="5">
        <v>98.6</v>
      </c>
      <c r="J68" s="5">
        <v>99.5</v>
      </c>
      <c r="K68" s="5">
        <v>99.3</v>
      </c>
      <c r="L68" s="5">
        <v>100</v>
      </c>
      <c r="M68" s="5">
        <v>29.9</v>
      </c>
      <c r="N68" s="5">
        <v>25</v>
      </c>
      <c r="O68" s="5">
        <v>39</v>
      </c>
      <c r="P68" s="5">
        <v>98.6</v>
      </c>
      <c r="Q68" s="5">
        <v>97.8</v>
      </c>
      <c r="R68" s="5">
        <v>100</v>
      </c>
    </row>
    <row r="69" spans="1:18" x14ac:dyDescent="0.25">
      <c r="A69" s="2" t="s">
        <v>94</v>
      </c>
      <c r="B69" s="5">
        <v>806</v>
      </c>
      <c r="C69" s="5">
        <v>747</v>
      </c>
      <c r="D69" s="5">
        <v>38</v>
      </c>
      <c r="E69" s="5">
        <v>21</v>
      </c>
      <c r="F69" s="29"/>
      <c r="G69" s="5">
        <v>88.7</v>
      </c>
      <c r="H69" s="5">
        <v>88.4</v>
      </c>
      <c r="I69" s="5">
        <v>89.7</v>
      </c>
      <c r="J69" s="5">
        <v>96</v>
      </c>
      <c r="K69" s="5">
        <v>96.4</v>
      </c>
      <c r="L69" s="5">
        <v>88.9</v>
      </c>
      <c r="M69" s="5">
        <v>37.9</v>
      </c>
      <c r="N69" s="5">
        <v>37.200000000000003</v>
      </c>
      <c r="O69" s="5">
        <v>39.200000000000003</v>
      </c>
      <c r="P69" s="5">
        <v>87.6</v>
      </c>
      <c r="Q69" s="5">
        <v>87.7</v>
      </c>
      <c r="R69" s="5">
        <v>79.8</v>
      </c>
    </row>
    <row r="70" spans="1:18" x14ac:dyDescent="0.25">
      <c r="A70" s="2" t="s">
        <v>57</v>
      </c>
      <c r="B70" s="5">
        <v>298</v>
      </c>
      <c r="C70" s="5">
        <v>235</v>
      </c>
      <c r="D70" s="5">
        <v>63</v>
      </c>
      <c r="E70" s="5"/>
      <c r="F70" s="29"/>
      <c r="G70" s="5">
        <v>30.7</v>
      </c>
      <c r="H70" s="5">
        <v>26.9</v>
      </c>
      <c r="I70" s="5">
        <v>45.3</v>
      </c>
      <c r="J70" s="5">
        <v>79.5</v>
      </c>
      <c r="K70" s="5">
        <v>80.8</v>
      </c>
      <c r="L70" s="5">
        <v>74.5</v>
      </c>
      <c r="M70" s="5">
        <v>24.5</v>
      </c>
      <c r="N70" s="5">
        <v>22.1</v>
      </c>
      <c r="O70" s="5">
        <v>33.299999999999997</v>
      </c>
      <c r="P70" s="5">
        <v>89.8</v>
      </c>
      <c r="Q70" s="5">
        <v>91.4</v>
      </c>
      <c r="R70" s="5">
        <v>84</v>
      </c>
    </row>
    <row r="71" spans="1:18" ht="45" x14ac:dyDescent="0.25">
      <c r="A71" s="61"/>
      <c r="B71" s="61"/>
      <c r="C71" s="61"/>
      <c r="D71" s="61"/>
      <c r="E71" s="61"/>
      <c r="F71" s="160" t="s">
        <v>600</v>
      </c>
      <c r="G71" s="153" t="s">
        <v>828</v>
      </c>
      <c r="H71" s="153" t="s">
        <v>829</v>
      </c>
      <c r="I71" s="153" t="s">
        <v>830</v>
      </c>
      <c r="J71" s="164" t="s">
        <v>831</v>
      </c>
      <c r="K71" s="164" t="s">
        <v>832</v>
      </c>
      <c r="L71" s="153" t="s">
        <v>833</v>
      </c>
      <c r="M71" s="164" t="s">
        <v>834</v>
      </c>
      <c r="N71" s="164" t="s">
        <v>835</v>
      </c>
      <c r="O71" s="164" t="s">
        <v>836</v>
      </c>
      <c r="P71" s="164" t="s">
        <v>837</v>
      </c>
      <c r="Q71" s="164" t="s">
        <v>838</v>
      </c>
      <c r="R71" s="153" t="s">
        <v>839</v>
      </c>
    </row>
  </sheetData>
  <mergeCells count="5">
    <mergeCell ref="B1:E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workbookViewId="0">
      <selection activeCell="S7" sqref="S7"/>
    </sheetView>
  </sheetViews>
  <sheetFormatPr defaultRowHeight="15" x14ac:dyDescent="0.25"/>
  <sheetData>
    <row r="1" spans="1:18" x14ac:dyDescent="0.25">
      <c r="A1" s="2"/>
      <c r="B1" s="147" t="s">
        <v>110</v>
      </c>
      <c r="C1" s="147"/>
      <c r="D1" s="147"/>
      <c r="E1" s="147"/>
      <c r="F1" s="148"/>
      <c r="G1" s="176" t="s">
        <v>581</v>
      </c>
      <c r="H1" s="176"/>
      <c r="I1" s="176"/>
      <c r="J1" s="176" t="s">
        <v>582</v>
      </c>
      <c r="K1" s="176"/>
      <c r="L1" s="176"/>
      <c r="M1" s="176" t="s">
        <v>583</v>
      </c>
      <c r="N1" s="176"/>
      <c r="O1" s="176"/>
      <c r="P1" s="176" t="s">
        <v>584</v>
      </c>
      <c r="Q1" s="176"/>
      <c r="R1" s="176"/>
    </row>
    <row r="2" spans="1:18" x14ac:dyDescent="0.25">
      <c r="A2" s="150" t="s">
        <v>3</v>
      </c>
      <c r="B2" s="140" t="s">
        <v>0</v>
      </c>
      <c r="C2" s="140" t="s">
        <v>2</v>
      </c>
      <c r="D2" s="140" t="s">
        <v>1</v>
      </c>
      <c r="E2" s="140" t="s">
        <v>111</v>
      </c>
      <c r="F2" s="183"/>
      <c r="G2" s="140" t="s">
        <v>0</v>
      </c>
      <c r="H2" s="140" t="s">
        <v>2</v>
      </c>
      <c r="I2" s="140" t="s">
        <v>1</v>
      </c>
      <c r="J2" s="140" t="s">
        <v>0</v>
      </c>
      <c r="K2" s="140" t="s">
        <v>2</v>
      </c>
      <c r="L2" s="140" t="s">
        <v>1</v>
      </c>
      <c r="M2" s="140" t="s">
        <v>0</v>
      </c>
      <c r="N2" s="140" t="s">
        <v>2</v>
      </c>
      <c r="O2" s="140" t="s">
        <v>1</v>
      </c>
      <c r="P2" s="140" t="s">
        <v>0</v>
      </c>
      <c r="Q2" s="140" t="s">
        <v>2</v>
      </c>
      <c r="R2" s="140" t="s">
        <v>1</v>
      </c>
    </row>
    <row r="3" spans="1:18" ht="45" x14ac:dyDescent="0.25">
      <c r="A3" s="178" t="s">
        <v>675</v>
      </c>
      <c r="B3" s="153">
        <f>SUM(B5:B70)</f>
        <v>12414</v>
      </c>
      <c r="C3" s="153">
        <f>SUM(C5:C70)</f>
        <v>7686</v>
      </c>
      <c r="D3" s="153">
        <f>SUM(D5:D70)</f>
        <v>4655</v>
      </c>
      <c r="E3" s="153">
        <f>SUM(E5:E70)</f>
        <v>73</v>
      </c>
      <c r="F3" s="184"/>
      <c r="G3" s="156" t="s">
        <v>840</v>
      </c>
      <c r="H3" s="156" t="s">
        <v>841</v>
      </c>
      <c r="I3" s="156" t="s">
        <v>842</v>
      </c>
      <c r="J3" s="156" t="s">
        <v>843</v>
      </c>
      <c r="K3" s="156" t="s">
        <v>844</v>
      </c>
      <c r="L3" s="156" t="s">
        <v>845</v>
      </c>
      <c r="M3" s="156" t="s">
        <v>846</v>
      </c>
      <c r="N3" s="156" t="s">
        <v>847</v>
      </c>
      <c r="O3" s="156" t="s">
        <v>848</v>
      </c>
      <c r="P3" s="156" t="s">
        <v>849</v>
      </c>
      <c r="Q3" s="156" t="s">
        <v>850</v>
      </c>
      <c r="R3" s="156" t="s">
        <v>851</v>
      </c>
    </row>
    <row r="4" spans="1:18" x14ac:dyDescent="0.25">
      <c r="A4" s="157" t="s">
        <v>4</v>
      </c>
      <c r="B4" s="5"/>
      <c r="C4" s="5"/>
      <c r="D4" s="5"/>
      <c r="E4" s="5"/>
      <c r="F4" s="14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2" t="s">
        <v>599</v>
      </c>
      <c r="B5" s="5">
        <v>463</v>
      </c>
      <c r="C5" s="5">
        <v>312</v>
      </c>
      <c r="D5" s="5">
        <v>151</v>
      </c>
      <c r="E5" s="5"/>
      <c r="F5" s="29"/>
      <c r="G5" s="5">
        <v>63</v>
      </c>
      <c r="H5" s="5">
        <v>66.3</v>
      </c>
      <c r="I5" s="5">
        <v>56.7</v>
      </c>
      <c r="J5" s="5">
        <v>83.1</v>
      </c>
      <c r="K5" s="5">
        <v>86.8</v>
      </c>
      <c r="L5" s="5">
        <v>75.5</v>
      </c>
      <c r="M5" s="5">
        <v>41.8</v>
      </c>
      <c r="N5" s="5">
        <v>42.4</v>
      </c>
      <c r="O5" s="5">
        <v>40.9</v>
      </c>
      <c r="P5" s="5">
        <v>94.8</v>
      </c>
      <c r="Q5" s="5">
        <v>95.7</v>
      </c>
      <c r="R5" s="5">
        <v>93.2</v>
      </c>
    </row>
    <row r="6" spans="1:18" x14ac:dyDescent="0.25">
      <c r="A6" s="2" t="s">
        <v>58</v>
      </c>
      <c r="B6" s="5">
        <v>84</v>
      </c>
      <c r="C6" s="5">
        <v>28</v>
      </c>
      <c r="D6" s="5">
        <v>56</v>
      </c>
      <c r="E6" s="5"/>
      <c r="F6" s="29"/>
      <c r="G6" s="5">
        <v>95.1</v>
      </c>
      <c r="H6" s="5">
        <v>100</v>
      </c>
      <c r="I6" s="5">
        <v>92.6</v>
      </c>
      <c r="J6" s="5">
        <v>97.6</v>
      </c>
      <c r="K6" s="5">
        <v>100</v>
      </c>
      <c r="L6" s="5">
        <v>96.4</v>
      </c>
      <c r="M6" s="5">
        <v>13.1</v>
      </c>
      <c r="N6" s="5">
        <v>10.7</v>
      </c>
      <c r="O6" s="5">
        <v>14.3</v>
      </c>
      <c r="P6" s="5">
        <v>96.3</v>
      </c>
      <c r="Q6" s="5">
        <v>100</v>
      </c>
      <c r="R6" s="5">
        <v>94.5</v>
      </c>
    </row>
    <row r="7" spans="1:18" x14ac:dyDescent="0.25">
      <c r="A7" s="2" t="s">
        <v>96</v>
      </c>
      <c r="B7" s="5">
        <v>110</v>
      </c>
      <c r="C7" s="5">
        <v>53</v>
      </c>
      <c r="D7" s="5">
        <v>57</v>
      </c>
      <c r="E7" s="5"/>
      <c r="F7" s="29"/>
      <c r="G7" s="5">
        <v>59.6</v>
      </c>
      <c r="H7" s="5">
        <v>59.6</v>
      </c>
      <c r="I7" s="5">
        <v>59.6</v>
      </c>
      <c r="J7" s="5">
        <v>99.1</v>
      </c>
      <c r="K7" s="5">
        <v>98.1</v>
      </c>
      <c r="L7" s="5">
        <v>100</v>
      </c>
      <c r="M7" s="5">
        <v>31.8</v>
      </c>
      <c r="N7" s="5">
        <v>37.700000000000003</v>
      </c>
      <c r="O7" s="5">
        <v>26.3</v>
      </c>
      <c r="P7" s="5">
        <v>98.2</v>
      </c>
      <c r="Q7" s="5">
        <v>96.2</v>
      </c>
      <c r="R7" s="5">
        <v>100</v>
      </c>
    </row>
    <row r="8" spans="1:18" x14ac:dyDescent="0.25">
      <c r="A8" s="2" t="s">
        <v>7</v>
      </c>
      <c r="B8" s="5">
        <v>38</v>
      </c>
      <c r="C8" s="5">
        <v>16</v>
      </c>
      <c r="D8" s="5">
        <v>22</v>
      </c>
      <c r="E8" s="5"/>
      <c r="F8" s="29"/>
      <c r="G8" s="5">
        <v>60.5</v>
      </c>
      <c r="H8" s="5">
        <v>56.3</v>
      </c>
      <c r="I8" s="5">
        <v>63.6</v>
      </c>
      <c r="J8" s="5">
        <v>100</v>
      </c>
      <c r="K8" s="5">
        <v>100</v>
      </c>
      <c r="L8" s="5">
        <v>100</v>
      </c>
      <c r="M8" s="5">
        <v>2.6</v>
      </c>
      <c r="N8" s="5">
        <v>6.3</v>
      </c>
      <c r="O8" s="5">
        <v>0</v>
      </c>
      <c r="P8" s="5">
        <v>97.4</v>
      </c>
      <c r="Q8" s="5">
        <v>93.8</v>
      </c>
      <c r="R8" s="5">
        <v>100</v>
      </c>
    </row>
    <row r="9" spans="1:18" x14ac:dyDescent="0.25">
      <c r="A9" s="2" t="s">
        <v>8</v>
      </c>
      <c r="B9" s="5">
        <v>107</v>
      </c>
      <c r="C9" s="5">
        <v>57</v>
      </c>
      <c r="D9" s="5">
        <v>49</v>
      </c>
      <c r="E9" s="5">
        <v>1</v>
      </c>
      <c r="F9" s="29"/>
      <c r="G9" s="5">
        <v>55.1</v>
      </c>
      <c r="H9" s="5">
        <v>52.6</v>
      </c>
      <c r="I9" s="5">
        <v>59.2</v>
      </c>
      <c r="J9" s="5">
        <v>100</v>
      </c>
      <c r="K9" s="5">
        <v>100</v>
      </c>
      <c r="L9" s="5">
        <v>100</v>
      </c>
      <c r="M9" s="5">
        <v>28.6</v>
      </c>
      <c r="N9" s="5">
        <v>40</v>
      </c>
      <c r="O9" s="5">
        <v>16.3</v>
      </c>
      <c r="P9" s="5">
        <v>98.1</v>
      </c>
      <c r="Q9" s="5">
        <v>98.2</v>
      </c>
      <c r="R9" s="5">
        <v>98</v>
      </c>
    </row>
    <row r="10" spans="1:18" x14ac:dyDescent="0.25">
      <c r="A10" s="2" t="s">
        <v>63</v>
      </c>
      <c r="B10" s="5">
        <v>72</v>
      </c>
      <c r="C10" s="5">
        <v>34</v>
      </c>
      <c r="D10" s="5">
        <v>38</v>
      </c>
      <c r="E10" s="5"/>
      <c r="F10" s="29"/>
      <c r="G10" s="5">
        <v>68.5</v>
      </c>
      <c r="H10" s="5">
        <v>64.7</v>
      </c>
      <c r="I10" s="5">
        <v>73.7</v>
      </c>
      <c r="J10" s="5">
        <v>94.5</v>
      </c>
      <c r="K10" s="5">
        <v>100</v>
      </c>
      <c r="L10" s="5">
        <v>89.5</v>
      </c>
      <c r="M10" s="5">
        <v>8.3000000000000007</v>
      </c>
      <c r="N10" s="5">
        <v>8.8000000000000007</v>
      </c>
      <c r="O10" s="5">
        <v>8.1</v>
      </c>
      <c r="P10" s="5">
        <v>95.9</v>
      </c>
      <c r="Q10" s="5">
        <v>94.1</v>
      </c>
      <c r="R10" s="5">
        <v>97.4</v>
      </c>
    </row>
    <row r="11" spans="1:18" ht="45" x14ac:dyDescent="0.25">
      <c r="A11" s="163"/>
      <c r="B11" s="153"/>
      <c r="C11" s="153"/>
      <c r="D11" s="153"/>
      <c r="E11" s="153"/>
      <c r="F11" s="160" t="s">
        <v>600</v>
      </c>
      <c r="G11" s="153" t="s">
        <v>852</v>
      </c>
      <c r="H11" s="153" t="s">
        <v>853</v>
      </c>
      <c r="I11" s="153" t="s">
        <v>854</v>
      </c>
      <c r="J11" s="164" t="s">
        <v>855</v>
      </c>
      <c r="K11" s="164" t="s">
        <v>856</v>
      </c>
      <c r="L11" s="153" t="s">
        <v>857</v>
      </c>
      <c r="M11" s="164" t="s">
        <v>858</v>
      </c>
      <c r="N11" s="164" t="s">
        <v>859</v>
      </c>
      <c r="O11" s="164" t="s">
        <v>860</v>
      </c>
      <c r="P11" s="164" t="s">
        <v>861</v>
      </c>
      <c r="Q11" s="164" t="s">
        <v>862</v>
      </c>
      <c r="R11" s="153" t="s">
        <v>863</v>
      </c>
    </row>
    <row r="12" spans="1:18" x14ac:dyDescent="0.25">
      <c r="A12" s="157" t="s">
        <v>9</v>
      </c>
      <c r="B12" s="5"/>
      <c r="C12" s="5"/>
      <c r="D12" s="5"/>
      <c r="E12" s="5"/>
      <c r="F12" s="2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2" t="s">
        <v>66</v>
      </c>
      <c r="B13" s="5">
        <v>265</v>
      </c>
      <c r="C13" s="5">
        <v>201</v>
      </c>
      <c r="D13" s="5">
        <v>63</v>
      </c>
      <c r="E13" s="5">
        <v>1</v>
      </c>
      <c r="F13" s="29"/>
      <c r="G13" s="5">
        <v>38.6</v>
      </c>
      <c r="H13" s="5">
        <v>41.3</v>
      </c>
      <c r="I13" s="5">
        <v>30.8</v>
      </c>
      <c r="J13" s="5">
        <v>87.7</v>
      </c>
      <c r="K13" s="5">
        <v>89.2</v>
      </c>
      <c r="L13" s="5">
        <v>84.3</v>
      </c>
      <c r="M13" s="5">
        <v>19.399999999999999</v>
      </c>
      <c r="N13" s="5">
        <v>21.5</v>
      </c>
      <c r="O13" s="5">
        <v>12.8</v>
      </c>
      <c r="P13" s="5">
        <v>98.5</v>
      </c>
      <c r="Q13" s="5">
        <v>99</v>
      </c>
      <c r="R13" s="5">
        <v>98.5</v>
      </c>
    </row>
    <row r="14" spans="1:18" x14ac:dyDescent="0.25">
      <c r="A14" s="2" t="s">
        <v>67</v>
      </c>
      <c r="B14" s="5">
        <v>209</v>
      </c>
      <c r="C14" s="5">
        <v>121</v>
      </c>
      <c r="D14" s="5">
        <v>88</v>
      </c>
      <c r="E14" s="5"/>
      <c r="F14" s="29"/>
      <c r="G14" s="5">
        <v>70.900000000000006</v>
      </c>
      <c r="H14" s="5">
        <v>69.599999999999994</v>
      </c>
      <c r="I14" s="5">
        <v>72.5</v>
      </c>
      <c r="J14" s="5">
        <v>88.8</v>
      </c>
      <c r="K14" s="5">
        <v>89.1</v>
      </c>
      <c r="L14" s="5">
        <v>88.2</v>
      </c>
      <c r="M14" s="5">
        <v>11.2</v>
      </c>
      <c r="N14" s="5">
        <v>12.3</v>
      </c>
      <c r="O14" s="5">
        <v>9.9</v>
      </c>
      <c r="P14" s="5">
        <v>93.2</v>
      </c>
      <c r="Q14" s="5">
        <v>93.6</v>
      </c>
      <c r="R14" s="5">
        <v>92.7</v>
      </c>
    </row>
    <row r="15" spans="1:18" x14ac:dyDescent="0.25">
      <c r="A15" s="47" t="s">
        <v>68</v>
      </c>
      <c r="B15" s="5"/>
      <c r="C15" s="5"/>
      <c r="D15" s="5"/>
      <c r="E15" s="5"/>
      <c r="F15" s="29"/>
      <c r="G15" s="5">
        <v>82.3</v>
      </c>
      <c r="H15" s="5">
        <v>84.2</v>
      </c>
      <c r="I15" s="5">
        <v>77.7</v>
      </c>
      <c r="J15" s="5">
        <v>85.3</v>
      </c>
      <c r="K15" s="5">
        <v>87.1</v>
      </c>
      <c r="L15" s="5">
        <v>81</v>
      </c>
      <c r="M15" s="5">
        <v>14.6</v>
      </c>
      <c r="N15" s="5">
        <v>11.7</v>
      </c>
      <c r="O15" s="5">
        <v>21.3</v>
      </c>
      <c r="P15" s="5">
        <v>88.2</v>
      </c>
      <c r="Q15" s="5">
        <v>90.3</v>
      </c>
      <c r="R15" s="5">
        <v>83.4</v>
      </c>
    </row>
    <row r="16" spans="1:18" x14ac:dyDescent="0.25">
      <c r="A16" s="2" t="s">
        <v>69</v>
      </c>
      <c r="B16" s="5">
        <v>170</v>
      </c>
      <c r="C16" s="5">
        <v>128</v>
      </c>
      <c r="D16" s="5">
        <v>42</v>
      </c>
      <c r="E16" s="5"/>
      <c r="F16" s="29"/>
      <c r="G16" s="5">
        <v>55.4</v>
      </c>
      <c r="H16" s="5">
        <v>55.7</v>
      </c>
      <c r="I16" s="5">
        <v>54.7</v>
      </c>
      <c r="J16" s="5">
        <v>86</v>
      </c>
      <c r="K16" s="5">
        <v>85.7</v>
      </c>
      <c r="L16" s="5">
        <v>87.1</v>
      </c>
      <c r="M16" s="5">
        <v>19.3</v>
      </c>
      <c r="N16" s="5">
        <v>17.2</v>
      </c>
      <c r="O16" s="5">
        <v>26.2</v>
      </c>
      <c r="P16" s="5">
        <v>97.1</v>
      </c>
      <c r="Q16" s="5">
        <v>97.1</v>
      </c>
      <c r="R16" s="5">
        <v>97.2</v>
      </c>
    </row>
    <row r="17" spans="1:18" x14ac:dyDescent="0.25">
      <c r="A17" s="2" t="s">
        <v>70</v>
      </c>
      <c r="B17" s="5">
        <v>150</v>
      </c>
      <c r="C17" s="5">
        <v>122</v>
      </c>
      <c r="D17" s="5">
        <v>28</v>
      </c>
      <c r="E17" s="5"/>
      <c r="F17" s="29"/>
      <c r="G17" s="5">
        <v>94.1</v>
      </c>
      <c r="H17" s="5">
        <v>93.6</v>
      </c>
      <c r="I17" s="5">
        <v>97</v>
      </c>
      <c r="J17" s="5">
        <v>96.2</v>
      </c>
      <c r="K17" s="5">
        <v>96.6</v>
      </c>
      <c r="L17" s="5">
        <v>94</v>
      </c>
      <c r="M17" s="5">
        <v>13.2</v>
      </c>
      <c r="N17" s="5">
        <v>8.9</v>
      </c>
      <c r="O17" s="5">
        <v>39.4</v>
      </c>
      <c r="P17" s="5">
        <v>92.8</v>
      </c>
      <c r="Q17" s="5">
        <v>93.1</v>
      </c>
      <c r="R17" s="5">
        <v>90.9</v>
      </c>
    </row>
    <row r="18" spans="1:18" x14ac:dyDescent="0.25">
      <c r="A18" s="2" t="s">
        <v>15</v>
      </c>
      <c r="B18" s="5">
        <v>73</v>
      </c>
      <c r="C18" s="5">
        <v>44</v>
      </c>
      <c r="D18" s="5">
        <v>27</v>
      </c>
      <c r="E18" s="5">
        <v>2</v>
      </c>
      <c r="F18" s="29"/>
      <c r="G18" s="5">
        <v>83.3</v>
      </c>
      <c r="H18" s="5">
        <v>86</v>
      </c>
      <c r="I18" s="5">
        <v>77.8</v>
      </c>
      <c r="J18" s="5">
        <v>95.9</v>
      </c>
      <c r="K18" s="5">
        <v>100</v>
      </c>
      <c r="L18" s="5">
        <v>88.9</v>
      </c>
      <c r="M18" s="5">
        <v>9.6</v>
      </c>
      <c r="N18" s="5">
        <v>6.8</v>
      </c>
      <c r="O18" s="5">
        <v>14.8</v>
      </c>
      <c r="P18" s="5">
        <v>95.8</v>
      </c>
      <c r="Q18" s="5">
        <v>97.7</v>
      </c>
      <c r="R18" s="5">
        <v>92.6</v>
      </c>
    </row>
    <row r="19" spans="1:18" x14ac:dyDescent="0.25">
      <c r="A19" s="2" t="s">
        <v>71</v>
      </c>
      <c r="B19" s="5">
        <v>122</v>
      </c>
      <c r="C19" s="5">
        <v>107</v>
      </c>
      <c r="D19" s="5">
        <v>12</v>
      </c>
      <c r="E19" s="5">
        <v>3</v>
      </c>
      <c r="F19" s="29"/>
      <c r="G19" s="5">
        <v>89.1</v>
      </c>
      <c r="H19" s="5">
        <v>90.4</v>
      </c>
      <c r="I19" s="5">
        <v>83.2</v>
      </c>
      <c r="J19" s="5">
        <v>95.8</v>
      </c>
      <c r="K19" s="5">
        <v>96.2</v>
      </c>
      <c r="L19" s="5">
        <v>91.6</v>
      </c>
      <c r="M19" s="5">
        <v>31.7</v>
      </c>
      <c r="N19" s="5">
        <v>32.4</v>
      </c>
      <c r="O19" s="5">
        <v>25</v>
      </c>
      <c r="P19" s="5">
        <v>95.8</v>
      </c>
      <c r="Q19" s="5">
        <v>96.1</v>
      </c>
      <c r="R19" s="5">
        <v>91.6</v>
      </c>
    </row>
    <row r="20" spans="1:18" x14ac:dyDescent="0.25">
      <c r="A20" s="2" t="s">
        <v>72</v>
      </c>
      <c r="B20" s="5">
        <v>1107</v>
      </c>
      <c r="C20" s="5">
        <v>698</v>
      </c>
      <c r="D20" s="5">
        <v>408</v>
      </c>
      <c r="E20" s="5">
        <v>1</v>
      </c>
      <c r="F20" s="29"/>
      <c r="G20" s="5">
        <v>77.3</v>
      </c>
      <c r="H20" s="5">
        <v>80.599999999999994</v>
      </c>
      <c r="I20" s="5">
        <v>71.5</v>
      </c>
      <c r="J20" s="5">
        <v>82.9</v>
      </c>
      <c r="K20" s="5">
        <v>88</v>
      </c>
      <c r="L20" s="5">
        <v>74</v>
      </c>
      <c r="M20" s="5">
        <v>23.8</v>
      </c>
      <c r="N20" s="5">
        <v>21.4</v>
      </c>
      <c r="O20" s="5">
        <v>27.7</v>
      </c>
      <c r="P20" s="5">
        <v>94.2</v>
      </c>
      <c r="Q20" s="5">
        <v>95.7</v>
      </c>
      <c r="R20" s="5">
        <v>92</v>
      </c>
    </row>
    <row r="21" spans="1:18" x14ac:dyDescent="0.25">
      <c r="A21" s="2" t="s">
        <v>18</v>
      </c>
      <c r="B21" s="5">
        <v>63</v>
      </c>
      <c r="C21" s="5">
        <v>4</v>
      </c>
      <c r="D21" s="5">
        <v>59</v>
      </c>
      <c r="E21" s="5"/>
      <c r="F21" s="29"/>
      <c r="G21" s="5">
        <v>84.2</v>
      </c>
      <c r="H21" s="5" t="s">
        <v>112</v>
      </c>
      <c r="I21" s="5">
        <v>83.2</v>
      </c>
      <c r="J21" s="5">
        <v>84.9</v>
      </c>
      <c r="K21" s="5" t="s">
        <v>112</v>
      </c>
      <c r="L21" s="5">
        <v>83.9</v>
      </c>
      <c r="M21" s="5">
        <v>30.5</v>
      </c>
      <c r="N21" s="5" t="s">
        <v>112</v>
      </c>
      <c r="O21" s="5">
        <v>25.9</v>
      </c>
      <c r="P21" s="5">
        <v>90.2</v>
      </c>
      <c r="Q21" s="5" t="s">
        <v>112</v>
      </c>
      <c r="R21" s="5">
        <v>89.5</v>
      </c>
    </row>
    <row r="22" spans="1:18" x14ac:dyDescent="0.25">
      <c r="A22" s="2" t="s">
        <v>19</v>
      </c>
      <c r="B22" s="5">
        <v>338</v>
      </c>
      <c r="C22" s="5">
        <v>212</v>
      </c>
      <c r="D22" s="5">
        <v>125</v>
      </c>
      <c r="E22" s="5">
        <v>1</v>
      </c>
      <c r="F22" s="29"/>
      <c r="G22" s="5">
        <v>63.4</v>
      </c>
      <c r="H22" s="5">
        <v>62.3</v>
      </c>
      <c r="I22" s="5">
        <v>64.900000000000006</v>
      </c>
      <c r="J22" s="5">
        <v>95.8</v>
      </c>
      <c r="K22" s="5">
        <v>95.6</v>
      </c>
      <c r="L22" s="5">
        <v>96.2</v>
      </c>
      <c r="M22" s="5">
        <v>5.8</v>
      </c>
      <c r="N22" s="5">
        <v>4.4000000000000004</v>
      </c>
      <c r="O22" s="5">
        <v>8</v>
      </c>
      <c r="P22" s="5">
        <v>97.1</v>
      </c>
      <c r="Q22" s="5">
        <v>98.4</v>
      </c>
      <c r="R22" s="5">
        <v>95.1</v>
      </c>
    </row>
    <row r="23" spans="1:18" x14ac:dyDescent="0.25">
      <c r="A23" s="2" t="s">
        <v>20</v>
      </c>
      <c r="B23" s="5">
        <v>553</v>
      </c>
      <c r="C23" s="5">
        <v>386</v>
      </c>
      <c r="D23" s="5">
        <v>167</v>
      </c>
      <c r="E23" s="5"/>
      <c r="F23" s="29"/>
      <c r="G23" s="5">
        <v>91.5</v>
      </c>
      <c r="H23" s="5">
        <v>93</v>
      </c>
      <c r="I23" s="5">
        <v>87.9</v>
      </c>
      <c r="J23" s="5">
        <v>97.8</v>
      </c>
      <c r="K23" s="5">
        <v>98.6</v>
      </c>
      <c r="L23" s="5">
        <v>95.9</v>
      </c>
      <c r="M23" s="5">
        <v>24.2</v>
      </c>
      <c r="N23" s="5">
        <v>24.1</v>
      </c>
      <c r="O23" s="5">
        <v>24.6</v>
      </c>
      <c r="P23" s="5">
        <v>98.5</v>
      </c>
      <c r="Q23" s="5">
        <v>99.2</v>
      </c>
      <c r="R23" s="5">
        <v>96.9</v>
      </c>
    </row>
    <row r="24" spans="1:18" x14ac:dyDescent="0.25">
      <c r="A24" s="2" t="s">
        <v>21</v>
      </c>
      <c r="B24" s="5">
        <v>203</v>
      </c>
      <c r="C24" s="5">
        <v>116</v>
      </c>
      <c r="D24" s="5">
        <v>68</v>
      </c>
      <c r="E24" s="5">
        <v>19</v>
      </c>
      <c r="F24" s="29"/>
      <c r="G24" s="5">
        <v>80.5</v>
      </c>
      <c r="H24" s="5">
        <v>84.1</v>
      </c>
      <c r="I24" s="5">
        <v>76.099999999999994</v>
      </c>
      <c r="J24" s="5">
        <v>92.2</v>
      </c>
      <c r="K24" s="5">
        <v>94.6</v>
      </c>
      <c r="L24" s="5">
        <v>91</v>
      </c>
      <c r="M24" s="5">
        <v>23</v>
      </c>
      <c r="N24" s="5">
        <v>20.9</v>
      </c>
      <c r="O24" s="5">
        <v>24.2</v>
      </c>
      <c r="P24" s="5">
        <v>92.3</v>
      </c>
      <c r="Q24" s="5">
        <v>93.8</v>
      </c>
      <c r="R24" s="5">
        <v>91</v>
      </c>
    </row>
    <row r="25" spans="1:18" x14ac:dyDescent="0.25">
      <c r="A25" s="2" t="s">
        <v>22</v>
      </c>
      <c r="B25" s="5">
        <v>196</v>
      </c>
      <c r="C25" s="5">
        <v>97</v>
      </c>
      <c r="D25" s="5">
        <v>94</v>
      </c>
      <c r="E25" s="5">
        <v>5</v>
      </c>
      <c r="F25" s="29"/>
      <c r="G25" s="5">
        <v>89.5</v>
      </c>
      <c r="H25" s="5">
        <v>87.8</v>
      </c>
      <c r="I25" s="5">
        <v>91</v>
      </c>
      <c r="J25" s="5">
        <v>95.3</v>
      </c>
      <c r="K25" s="5">
        <v>92.6</v>
      </c>
      <c r="L25" s="5">
        <v>97.9</v>
      </c>
      <c r="M25" s="5">
        <v>16.600000000000001</v>
      </c>
      <c r="N25" s="5">
        <v>8.5</v>
      </c>
      <c r="O25" s="5">
        <v>24.4</v>
      </c>
      <c r="P25" s="5">
        <v>96.9</v>
      </c>
      <c r="Q25" s="5">
        <v>99</v>
      </c>
      <c r="R25" s="5">
        <v>95.5</v>
      </c>
    </row>
    <row r="26" spans="1:18" ht="45" x14ac:dyDescent="0.25">
      <c r="A26" s="163"/>
      <c r="B26" s="153"/>
      <c r="C26" s="153"/>
      <c r="D26" s="153"/>
      <c r="E26" s="153"/>
      <c r="F26" s="160" t="s">
        <v>600</v>
      </c>
      <c r="G26" s="153" t="s">
        <v>864</v>
      </c>
      <c r="H26" s="153" t="s">
        <v>865</v>
      </c>
      <c r="I26" s="153" t="s">
        <v>866</v>
      </c>
      <c r="J26" s="164" t="s">
        <v>867</v>
      </c>
      <c r="K26" s="164" t="s">
        <v>868</v>
      </c>
      <c r="L26" s="153" t="s">
        <v>869</v>
      </c>
      <c r="M26" s="164" t="s">
        <v>870</v>
      </c>
      <c r="N26" s="164" t="s">
        <v>871</v>
      </c>
      <c r="O26" s="164" t="s">
        <v>872</v>
      </c>
      <c r="P26" s="164" t="s">
        <v>873</v>
      </c>
      <c r="Q26" s="164" t="s">
        <v>874</v>
      </c>
      <c r="R26" s="153" t="s">
        <v>875</v>
      </c>
    </row>
    <row r="27" spans="1:18" x14ac:dyDescent="0.25">
      <c r="A27" s="157" t="s">
        <v>23</v>
      </c>
      <c r="B27" s="5"/>
      <c r="C27" s="5"/>
      <c r="D27" s="5"/>
      <c r="E27" s="5"/>
      <c r="F27" s="2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2" t="s">
        <v>24</v>
      </c>
      <c r="B28" s="5">
        <v>219</v>
      </c>
      <c r="C28" s="5">
        <v>183</v>
      </c>
      <c r="D28" s="5">
        <v>35</v>
      </c>
      <c r="E28" s="5">
        <v>1</v>
      </c>
      <c r="F28" s="29"/>
      <c r="G28" s="5">
        <v>90</v>
      </c>
      <c r="H28" s="5">
        <v>90.8</v>
      </c>
      <c r="I28" s="5">
        <v>85.5</v>
      </c>
      <c r="J28" s="5">
        <v>86.9</v>
      </c>
      <c r="K28" s="5">
        <v>88.1</v>
      </c>
      <c r="L28" s="5">
        <v>79.900000000000006</v>
      </c>
      <c r="M28" s="5">
        <v>31.5</v>
      </c>
      <c r="N28" s="5">
        <v>30.9</v>
      </c>
      <c r="O28" s="5">
        <v>34.700000000000003</v>
      </c>
      <c r="P28" s="5">
        <v>98.6</v>
      </c>
      <c r="Q28" s="5">
        <v>98.4</v>
      </c>
      <c r="R28" s="5">
        <v>100</v>
      </c>
    </row>
    <row r="29" spans="1:18" x14ac:dyDescent="0.25">
      <c r="A29" s="2" t="s">
        <v>25</v>
      </c>
      <c r="B29" s="5">
        <v>98</v>
      </c>
      <c r="C29" s="5">
        <v>69</v>
      </c>
      <c r="D29" s="5">
        <v>28</v>
      </c>
      <c r="E29" s="5">
        <v>1</v>
      </c>
      <c r="F29" s="29"/>
      <c r="G29" s="5">
        <v>36.700000000000003</v>
      </c>
      <c r="H29" s="5">
        <v>37.1</v>
      </c>
      <c r="I29" s="5">
        <v>33.299999999999997</v>
      </c>
      <c r="J29" s="5">
        <v>72.099999999999994</v>
      </c>
      <c r="K29" s="5">
        <v>76.7</v>
      </c>
      <c r="L29" s="5">
        <v>59.5</v>
      </c>
      <c r="M29" s="5">
        <v>40.5</v>
      </c>
      <c r="N29" s="5">
        <v>36.700000000000003</v>
      </c>
      <c r="O29" s="5">
        <v>51.9</v>
      </c>
      <c r="P29" s="5">
        <v>85</v>
      </c>
      <c r="Q29" s="5">
        <v>85.9</v>
      </c>
      <c r="R29" s="5">
        <v>82.2</v>
      </c>
    </row>
    <row r="30" spans="1:18" x14ac:dyDescent="0.25">
      <c r="A30" s="2" t="s">
        <v>26</v>
      </c>
      <c r="B30" s="5">
        <v>188</v>
      </c>
      <c r="C30" s="5">
        <v>164</v>
      </c>
      <c r="D30" s="5">
        <v>24</v>
      </c>
      <c r="E30" s="5"/>
      <c r="F30" s="29"/>
      <c r="G30" s="5">
        <v>54.2</v>
      </c>
      <c r="H30" s="5">
        <v>54.3</v>
      </c>
      <c r="I30" s="5">
        <v>54.1</v>
      </c>
      <c r="J30" s="5">
        <v>77.7</v>
      </c>
      <c r="K30" s="5">
        <v>79.3</v>
      </c>
      <c r="L30" s="5">
        <v>66.7</v>
      </c>
      <c r="M30" s="5">
        <v>1.6</v>
      </c>
      <c r="N30" s="5">
        <v>1.2</v>
      </c>
      <c r="O30" s="5">
        <v>4.2</v>
      </c>
      <c r="P30" s="5">
        <v>78.8</v>
      </c>
      <c r="Q30" s="5">
        <v>77.599999999999994</v>
      </c>
      <c r="R30" s="5">
        <v>87.6</v>
      </c>
    </row>
    <row r="31" spans="1:18" x14ac:dyDescent="0.25">
      <c r="A31" s="2" t="s">
        <v>27</v>
      </c>
      <c r="B31" s="5">
        <v>205</v>
      </c>
      <c r="C31" s="5">
        <v>137</v>
      </c>
      <c r="D31" s="5">
        <v>68</v>
      </c>
      <c r="E31" s="5"/>
      <c r="F31" s="29"/>
      <c r="G31" s="5">
        <v>75.599999999999994</v>
      </c>
      <c r="H31" s="5">
        <v>78.8</v>
      </c>
      <c r="I31" s="5">
        <v>69.099999999999994</v>
      </c>
      <c r="J31" s="5">
        <v>87.3</v>
      </c>
      <c r="K31" s="5">
        <v>90.5</v>
      </c>
      <c r="L31" s="5">
        <v>80.900000000000006</v>
      </c>
      <c r="M31" s="5">
        <v>23.1</v>
      </c>
      <c r="N31" s="5">
        <v>21.4</v>
      </c>
      <c r="O31" s="5">
        <v>26.5</v>
      </c>
      <c r="P31" s="5">
        <v>86.8</v>
      </c>
      <c r="Q31" s="5">
        <v>88.3</v>
      </c>
      <c r="R31" s="5">
        <v>83.8</v>
      </c>
    </row>
    <row r="32" spans="1:18" x14ac:dyDescent="0.25">
      <c r="A32" s="2" t="s">
        <v>28</v>
      </c>
      <c r="B32" s="5">
        <v>331</v>
      </c>
      <c r="C32" s="5">
        <v>278</v>
      </c>
      <c r="D32" s="5">
        <v>53</v>
      </c>
      <c r="E32" s="5"/>
      <c r="F32" s="29"/>
      <c r="G32" s="5">
        <v>55.8</v>
      </c>
      <c r="H32" s="5">
        <v>56.7</v>
      </c>
      <c r="I32" s="5">
        <v>50.9</v>
      </c>
      <c r="J32" s="5">
        <v>82.4</v>
      </c>
      <c r="K32" s="5">
        <v>82.7</v>
      </c>
      <c r="L32" s="5">
        <v>81.099999999999994</v>
      </c>
      <c r="M32" s="5">
        <v>1.5</v>
      </c>
      <c r="N32" s="5">
        <v>1.4</v>
      </c>
      <c r="O32" s="5">
        <v>1.9</v>
      </c>
      <c r="P32" s="5">
        <v>71.3</v>
      </c>
      <c r="Q32" s="5">
        <v>71.599999999999994</v>
      </c>
      <c r="R32" s="5">
        <v>69.8</v>
      </c>
    </row>
    <row r="33" spans="1:18" x14ac:dyDescent="0.25">
      <c r="A33" s="2" t="s">
        <v>544</v>
      </c>
      <c r="B33" s="5"/>
      <c r="C33" s="5"/>
      <c r="D33" s="5"/>
      <c r="E33" s="5"/>
      <c r="F33" s="29"/>
      <c r="G33" s="5"/>
      <c r="H33" s="5"/>
      <c r="I33" s="5"/>
      <c r="J33" s="5"/>
      <c r="K33" s="5"/>
      <c r="L33" s="5"/>
      <c r="M33" s="5">
        <v>11.9</v>
      </c>
      <c r="N33" s="5"/>
      <c r="O33" s="5"/>
      <c r="P33" s="5"/>
      <c r="Q33" s="5"/>
      <c r="R33" s="5"/>
    </row>
    <row r="34" spans="1:18" x14ac:dyDescent="0.25">
      <c r="A34" s="2" t="s">
        <v>29</v>
      </c>
      <c r="B34" s="5">
        <v>161</v>
      </c>
      <c r="C34" s="5">
        <v>112</v>
      </c>
      <c r="D34" s="5">
        <v>49</v>
      </c>
      <c r="E34" s="5"/>
      <c r="F34" s="29"/>
      <c r="G34" s="5">
        <v>60.3</v>
      </c>
      <c r="H34" s="5">
        <v>51.9</v>
      </c>
      <c r="I34" s="5">
        <v>79.400000000000006</v>
      </c>
      <c r="J34" s="5">
        <v>87.6</v>
      </c>
      <c r="K34" s="5">
        <v>84.8</v>
      </c>
      <c r="L34" s="5">
        <v>93.9</v>
      </c>
      <c r="M34" s="5">
        <v>22</v>
      </c>
      <c r="N34" s="5">
        <v>18.899999999999999</v>
      </c>
      <c r="O34" s="5">
        <v>29.2</v>
      </c>
      <c r="P34" s="5">
        <v>93.8</v>
      </c>
      <c r="Q34" s="5">
        <v>95.5</v>
      </c>
      <c r="R34" s="5">
        <v>89.8</v>
      </c>
    </row>
    <row r="35" spans="1:18" x14ac:dyDescent="0.25">
      <c r="A35" s="2" t="s">
        <v>30</v>
      </c>
      <c r="B35" s="5">
        <v>22</v>
      </c>
      <c r="C35" s="5">
        <v>17</v>
      </c>
      <c r="D35" s="5">
        <v>5</v>
      </c>
      <c r="E35" s="5"/>
      <c r="F35" s="29"/>
      <c r="G35" s="5">
        <v>85.8</v>
      </c>
      <c r="H35" s="5">
        <v>88.2</v>
      </c>
      <c r="I35" s="5" t="s">
        <v>112</v>
      </c>
      <c r="J35" s="5">
        <v>80</v>
      </c>
      <c r="K35" s="5">
        <v>87.1</v>
      </c>
      <c r="L35" s="5" t="s">
        <v>112</v>
      </c>
      <c r="M35" s="5">
        <v>82.5</v>
      </c>
      <c r="N35" s="5">
        <v>82.8</v>
      </c>
      <c r="O35" s="5" t="s">
        <v>112</v>
      </c>
      <c r="P35" s="5">
        <v>100</v>
      </c>
      <c r="Q35" s="5">
        <v>100</v>
      </c>
      <c r="R35" s="5" t="s">
        <v>112</v>
      </c>
    </row>
    <row r="36" spans="1:18" x14ac:dyDescent="0.25">
      <c r="A36" s="2" t="s">
        <v>33</v>
      </c>
      <c r="B36" s="5">
        <v>46</v>
      </c>
      <c r="C36" s="5">
        <v>35</v>
      </c>
      <c r="D36" s="5">
        <v>11</v>
      </c>
      <c r="E36" s="5"/>
      <c r="F36" s="29"/>
      <c r="G36" s="5">
        <v>89.3</v>
      </c>
      <c r="H36" s="5">
        <v>89</v>
      </c>
      <c r="I36" s="5">
        <v>90.5</v>
      </c>
      <c r="J36" s="5">
        <v>88.9</v>
      </c>
      <c r="K36" s="5">
        <v>94.4</v>
      </c>
      <c r="L36" s="5" t="s">
        <v>112</v>
      </c>
      <c r="M36" s="5">
        <v>33.5</v>
      </c>
      <c r="N36" s="5">
        <v>32.4</v>
      </c>
      <c r="O36" s="5">
        <v>37</v>
      </c>
      <c r="P36" s="5">
        <v>91.6</v>
      </c>
      <c r="Q36" s="5">
        <v>94.5</v>
      </c>
      <c r="R36" s="5">
        <v>82.6</v>
      </c>
    </row>
    <row r="37" spans="1:18" x14ac:dyDescent="0.25">
      <c r="A37" s="2" t="s">
        <v>34</v>
      </c>
      <c r="B37" s="5">
        <v>212</v>
      </c>
      <c r="C37" s="5">
        <v>171</v>
      </c>
      <c r="D37" s="5">
        <v>41</v>
      </c>
      <c r="E37" s="5"/>
      <c r="F37" s="29"/>
      <c r="G37" s="5">
        <v>56.7</v>
      </c>
      <c r="H37" s="5">
        <v>59.8</v>
      </c>
      <c r="I37" s="5">
        <v>43.9</v>
      </c>
      <c r="J37" s="5" t="s">
        <v>112</v>
      </c>
      <c r="K37" s="5" t="s">
        <v>112</v>
      </c>
      <c r="L37" s="5" t="s">
        <v>112</v>
      </c>
      <c r="M37" s="5">
        <v>16.8</v>
      </c>
      <c r="N37" s="5">
        <v>15.6</v>
      </c>
      <c r="O37" s="5">
        <v>22</v>
      </c>
      <c r="P37" s="5">
        <v>78.2</v>
      </c>
      <c r="Q37" s="5">
        <v>81.8</v>
      </c>
      <c r="R37" s="5">
        <v>63.4</v>
      </c>
    </row>
    <row r="38" spans="1:18" x14ac:dyDescent="0.25">
      <c r="A38" s="2" t="s">
        <v>35</v>
      </c>
      <c r="B38" s="5">
        <v>281</v>
      </c>
      <c r="C38" s="5">
        <v>213</v>
      </c>
      <c r="D38" s="5">
        <v>67</v>
      </c>
      <c r="E38" s="5">
        <v>1</v>
      </c>
      <c r="F38" s="29"/>
      <c r="G38" s="5">
        <v>54.6</v>
      </c>
      <c r="H38" s="5">
        <v>50.5</v>
      </c>
      <c r="I38" s="5">
        <v>66.900000000000006</v>
      </c>
      <c r="J38" s="5">
        <v>85.4</v>
      </c>
      <c r="K38" s="5">
        <v>85.9</v>
      </c>
      <c r="L38" s="5">
        <v>83.7</v>
      </c>
      <c r="M38" s="5">
        <v>23.6</v>
      </c>
      <c r="N38" s="5">
        <v>23</v>
      </c>
      <c r="O38" s="5">
        <v>25.3</v>
      </c>
      <c r="P38" s="5">
        <v>86.4</v>
      </c>
      <c r="Q38" s="5">
        <v>83.5</v>
      </c>
      <c r="R38" s="5">
        <v>95.4</v>
      </c>
    </row>
    <row r="39" spans="1:18" x14ac:dyDescent="0.25">
      <c r="A39" s="2" t="s">
        <v>36</v>
      </c>
      <c r="B39" s="5">
        <v>195</v>
      </c>
      <c r="C39" s="5">
        <v>153</v>
      </c>
      <c r="D39" s="5">
        <v>42</v>
      </c>
      <c r="E39" s="5"/>
      <c r="F39" s="29"/>
      <c r="G39" s="5">
        <v>79.900000000000006</v>
      </c>
      <c r="H39" s="5">
        <v>80.900000000000006</v>
      </c>
      <c r="I39" s="5">
        <v>76.2</v>
      </c>
      <c r="J39" s="5">
        <v>58.4</v>
      </c>
      <c r="K39" s="5">
        <v>55.3</v>
      </c>
      <c r="L39" s="5">
        <v>70.3</v>
      </c>
      <c r="M39" s="5">
        <v>2.1</v>
      </c>
      <c r="N39" s="5">
        <v>2.6</v>
      </c>
      <c r="O39" s="5">
        <v>0</v>
      </c>
      <c r="P39" s="5">
        <v>73.7</v>
      </c>
      <c r="Q39" s="5">
        <v>73.7</v>
      </c>
      <c r="R39" s="5">
        <v>73.8</v>
      </c>
    </row>
    <row r="40" spans="1:18" x14ac:dyDescent="0.25">
      <c r="A40" s="2" t="s">
        <v>37</v>
      </c>
      <c r="B40" s="5">
        <v>114</v>
      </c>
      <c r="C40" s="5">
        <v>92</v>
      </c>
      <c r="D40" s="5">
        <v>22</v>
      </c>
      <c r="E40" s="5"/>
      <c r="F40" s="29"/>
      <c r="G40" s="5">
        <v>42.9</v>
      </c>
      <c r="H40" s="5">
        <v>44.6</v>
      </c>
      <c r="I40" s="5">
        <v>37</v>
      </c>
      <c r="J40" s="5">
        <v>100</v>
      </c>
      <c r="K40" s="5">
        <v>100</v>
      </c>
      <c r="L40" s="5">
        <v>100</v>
      </c>
      <c r="M40" s="5">
        <v>7.6</v>
      </c>
      <c r="N40" s="5">
        <v>9.8000000000000007</v>
      </c>
      <c r="O40" s="5">
        <v>0</v>
      </c>
      <c r="P40" s="5">
        <v>85.7</v>
      </c>
      <c r="Q40" s="5">
        <v>84.8</v>
      </c>
      <c r="R40" s="5">
        <v>88.9</v>
      </c>
    </row>
    <row r="41" spans="1:18" ht="45" x14ac:dyDescent="0.25">
      <c r="A41" s="163"/>
      <c r="B41" s="153"/>
      <c r="C41" s="153"/>
      <c r="D41" s="153"/>
      <c r="E41" s="153"/>
      <c r="F41" s="160" t="s">
        <v>600</v>
      </c>
      <c r="G41" s="153" t="s">
        <v>876</v>
      </c>
      <c r="H41" s="153" t="s">
        <v>877</v>
      </c>
      <c r="I41" s="153" t="s">
        <v>878</v>
      </c>
      <c r="J41" s="164" t="s">
        <v>879</v>
      </c>
      <c r="K41" s="164" t="s">
        <v>880</v>
      </c>
      <c r="L41" s="153" t="s">
        <v>881</v>
      </c>
      <c r="M41" s="164" t="s">
        <v>882</v>
      </c>
      <c r="N41" s="164" t="s">
        <v>883</v>
      </c>
      <c r="O41" s="164" t="s">
        <v>884</v>
      </c>
      <c r="P41" s="164" t="s">
        <v>885</v>
      </c>
      <c r="Q41" s="164" t="s">
        <v>886</v>
      </c>
      <c r="R41" s="153" t="s">
        <v>887</v>
      </c>
    </row>
    <row r="42" spans="1:18" x14ac:dyDescent="0.25">
      <c r="A42" s="157" t="s">
        <v>5</v>
      </c>
      <c r="B42" s="5"/>
      <c r="C42" s="5"/>
      <c r="D42" s="5"/>
      <c r="E42" s="5"/>
      <c r="F42" s="2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2" t="s">
        <v>100</v>
      </c>
      <c r="B43" s="5">
        <v>14</v>
      </c>
      <c r="C43" s="5">
        <v>9</v>
      </c>
      <c r="D43" s="5">
        <v>5</v>
      </c>
      <c r="E43" s="5"/>
      <c r="F43" s="29"/>
      <c r="G43" s="5">
        <v>57.3</v>
      </c>
      <c r="H43" s="5" t="s">
        <v>112</v>
      </c>
      <c r="I43" s="5" t="s">
        <v>112</v>
      </c>
      <c r="J43" s="5">
        <v>100</v>
      </c>
      <c r="K43" s="5" t="s">
        <v>112</v>
      </c>
      <c r="L43" s="5" t="s">
        <v>112</v>
      </c>
      <c r="M43" s="5">
        <v>28.4</v>
      </c>
      <c r="N43" s="5" t="s">
        <v>112</v>
      </c>
      <c r="O43" s="5" t="s">
        <v>112</v>
      </c>
      <c r="P43" s="5">
        <v>100</v>
      </c>
      <c r="Q43" s="5" t="s">
        <v>112</v>
      </c>
      <c r="R43" s="5" t="s">
        <v>112</v>
      </c>
    </row>
    <row r="44" spans="1:18" x14ac:dyDescent="0.25">
      <c r="A44" s="2" t="s">
        <v>39</v>
      </c>
      <c r="B44" s="5">
        <v>1182</v>
      </c>
      <c r="C44" s="5">
        <v>956</v>
      </c>
      <c r="D44" s="5">
        <v>219</v>
      </c>
      <c r="E44" s="5">
        <v>7</v>
      </c>
      <c r="F44" s="29"/>
      <c r="G44" s="5">
        <v>74.7</v>
      </c>
      <c r="H44" s="5">
        <v>75.2</v>
      </c>
      <c r="I44" s="5">
        <v>71.599999999999994</v>
      </c>
      <c r="J44" s="5">
        <v>84.7</v>
      </c>
      <c r="K44" s="5">
        <v>85.1</v>
      </c>
      <c r="L44" s="5">
        <v>83.4</v>
      </c>
      <c r="M44" s="5">
        <v>19.5</v>
      </c>
      <c r="N44" s="5">
        <v>19</v>
      </c>
      <c r="O44" s="5">
        <v>21.6</v>
      </c>
      <c r="P44" s="5">
        <v>96.1</v>
      </c>
      <c r="Q44" s="5">
        <v>96.9</v>
      </c>
      <c r="R44" s="5">
        <v>92.2</v>
      </c>
    </row>
    <row r="45" spans="1:18" x14ac:dyDescent="0.25">
      <c r="A45" s="47" t="s">
        <v>40</v>
      </c>
      <c r="B45" s="5"/>
      <c r="C45" s="5"/>
      <c r="D45" s="5"/>
      <c r="E45" s="5"/>
      <c r="F45" s="29"/>
      <c r="G45" s="5">
        <v>69.900000000000006</v>
      </c>
      <c r="H45" s="5">
        <v>71.3</v>
      </c>
      <c r="I45" s="5">
        <v>67.099999999999994</v>
      </c>
      <c r="J45" s="5">
        <v>95.8</v>
      </c>
      <c r="K45" s="5">
        <v>97.6</v>
      </c>
      <c r="L45" s="5">
        <v>92.2</v>
      </c>
      <c r="M45" s="5">
        <v>15.2</v>
      </c>
      <c r="N45" s="5">
        <v>10.199999999999999</v>
      </c>
      <c r="O45" s="5">
        <v>24</v>
      </c>
      <c r="P45" s="5">
        <v>91.2</v>
      </c>
      <c r="Q45" s="5">
        <v>88</v>
      </c>
      <c r="R45" s="5">
        <v>97.2</v>
      </c>
    </row>
    <row r="46" spans="1:18" x14ac:dyDescent="0.25">
      <c r="A46" s="2" t="s">
        <v>41</v>
      </c>
      <c r="B46" s="5">
        <v>199</v>
      </c>
      <c r="C46" s="5">
        <v>110</v>
      </c>
      <c r="D46" s="5">
        <v>89</v>
      </c>
      <c r="E46" s="5"/>
      <c r="F46" s="29"/>
      <c r="G46" s="5">
        <v>60.8</v>
      </c>
      <c r="H46" s="5">
        <v>60.5</v>
      </c>
      <c r="I46" s="5">
        <v>61.2</v>
      </c>
      <c r="J46" s="5">
        <v>94.6</v>
      </c>
      <c r="K46" s="5">
        <v>94</v>
      </c>
      <c r="L46" s="5">
        <v>95.4</v>
      </c>
      <c r="M46" s="5">
        <v>6.3</v>
      </c>
      <c r="N46" s="5">
        <v>5.3</v>
      </c>
      <c r="O46" s="5">
        <v>7.5</v>
      </c>
      <c r="P46" s="5">
        <v>88.7</v>
      </c>
      <c r="Q46" s="5">
        <v>91</v>
      </c>
      <c r="R46" s="5">
        <v>86.1</v>
      </c>
    </row>
    <row r="47" spans="1:18" x14ac:dyDescent="0.25">
      <c r="A47" s="2" t="s">
        <v>42</v>
      </c>
      <c r="B47" s="5">
        <v>66</v>
      </c>
      <c r="C47" s="5">
        <v>43</v>
      </c>
      <c r="D47" s="5">
        <v>23</v>
      </c>
      <c r="E47" s="5"/>
      <c r="F47" s="29"/>
      <c r="G47" s="5">
        <v>98.5</v>
      </c>
      <c r="H47" s="5">
        <v>100</v>
      </c>
      <c r="I47" s="5">
        <v>95.7</v>
      </c>
      <c r="J47" s="5">
        <v>100</v>
      </c>
      <c r="K47" s="5">
        <v>100</v>
      </c>
      <c r="L47" s="5">
        <v>100</v>
      </c>
      <c r="M47" s="5">
        <v>18.5</v>
      </c>
      <c r="N47" s="5">
        <v>20.9</v>
      </c>
      <c r="O47" s="5">
        <v>13.6</v>
      </c>
      <c r="P47" s="5">
        <v>93.9</v>
      </c>
      <c r="Q47" s="5">
        <v>97.7</v>
      </c>
      <c r="R47" s="5">
        <v>87</v>
      </c>
    </row>
    <row r="48" spans="1:18" x14ac:dyDescent="0.25">
      <c r="A48" s="2"/>
      <c r="B48" s="5"/>
      <c r="C48" s="5"/>
      <c r="D48" s="5"/>
      <c r="E48" s="5"/>
      <c r="F48" s="29"/>
      <c r="G48" s="5"/>
      <c r="H48" s="5"/>
      <c r="I48" s="5"/>
      <c r="J48" s="5">
        <v>100</v>
      </c>
      <c r="K48" s="5"/>
      <c r="L48" s="5"/>
      <c r="M48" s="5">
        <v>0</v>
      </c>
      <c r="N48" s="5"/>
      <c r="O48" s="5"/>
      <c r="P48" s="5">
        <v>90</v>
      </c>
      <c r="Q48" s="5"/>
      <c r="R48" s="5"/>
    </row>
    <row r="49" spans="1:18" x14ac:dyDescent="0.25">
      <c r="A49" s="2" t="s">
        <v>107</v>
      </c>
      <c r="B49" s="5">
        <v>45</v>
      </c>
      <c r="C49" s="5">
        <v>35</v>
      </c>
      <c r="D49" s="5">
        <v>10</v>
      </c>
      <c r="E49" s="5"/>
      <c r="F49" s="29"/>
      <c r="G49" s="5">
        <v>82.2</v>
      </c>
      <c r="H49" s="5">
        <v>77.099999999999994</v>
      </c>
      <c r="I49" s="5">
        <v>100</v>
      </c>
      <c r="J49" s="5">
        <v>95.6</v>
      </c>
      <c r="K49" s="5">
        <v>94.3</v>
      </c>
      <c r="L49" s="5">
        <v>100</v>
      </c>
      <c r="M49" s="5">
        <v>40</v>
      </c>
      <c r="N49" s="5">
        <v>40</v>
      </c>
      <c r="O49" s="5">
        <v>40</v>
      </c>
      <c r="P49" s="5">
        <v>95.6</v>
      </c>
      <c r="Q49" s="5">
        <v>94.3</v>
      </c>
      <c r="R49" s="5">
        <v>100</v>
      </c>
    </row>
    <row r="50" spans="1:18" x14ac:dyDescent="0.25">
      <c r="A50" s="2" t="s">
        <v>44</v>
      </c>
      <c r="B50" s="5">
        <v>92</v>
      </c>
      <c r="C50" s="5">
        <v>69</v>
      </c>
      <c r="D50" s="5">
        <v>23</v>
      </c>
      <c r="E50" s="5"/>
      <c r="F50" s="29"/>
      <c r="G50" s="5">
        <v>98.9</v>
      </c>
      <c r="H50" s="5">
        <v>100</v>
      </c>
      <c r="I50" s="5">
        <v>95.5</v>
      </c>
      <c r="J50" s="5">
        <v>100</v>
      </c>
      <c r="K50" s="5">
        <v>100</v>
      </c>
      <c r="L50" s="5">
        <v>100</v>
      </c>
      <c r="M50" s="5">
        <v>16.5</v>
      </c>
      <c r="N50" s="5">
        <v>14.8</v>
      </c>
      <c r="O50" s="5">
        <v>21.6</v>
      </c>
      <c r="P50" s="5">
        <v>100</v>
      </c>
      <c r="Q50" s="5">
        <v>100</v>
      </c>
      <c r="R50" s="5">
        <v>100</v>
      </c>
    </row>
    <row r="51" spans="1:18" x14ac:dyDescent="0.25">
      <c r="A51" s="2" t="s">
        <v>87</v>
      </c>
      <c r="B51" s="5">
        <v>478</v>
      </c>
      <c r="C51" s="5">
        <v>281</v>
      </c>
      <c r="D51" s="5">
        <v>192</v>
      </c>
      <c r="E51" s="5">
        <v>5</v>
      </c>
      <c r="F51" s="29"/>
      <c r="G51" s="5">
        <v>82.5</v>
      </c>
      <c r="H51" s="5">
        <v>85.3</v>
      </c>
      <c r="I51" s="5">
        <v>78.5</v>
      </c>
      <c r="J51" s="5">
        <v>92.7</v>
      </c>
      <c r="K51" s="5">
        <v>94.3</v>
      </c>
      <c r="L51" s="5">
        <v>90.1</v>
      </c>
      <c r="M51" s="5">
        <v>17.7</v>
      </c>
      <c r="N51" s="5">
        <v>14.7</v>
      </c>
      <c r="O51" s="5">
        <v>22</v>
      </c>
      <c r="P51" s="5">
        <v>98.5</v>
      </c>
      <c r="Q51" s="5">
        <v>98.6</v>
      </c>
      <c r="R51" s="5">
        <v>98.4</v>
      </c>
    </row>
    <row r="52" spans="1:18" x14ac:dyDescent="0.25">
      <c r="A52" s="2" t="s">
        <v>102</v>
      </c>
      <c r="B52" s="5">
        <v>25</v>
      </c>
      <c r="C52" s="5">
        <v>18</v>
      </c>
      <c r="D52" s="5">
        <v>7</v>
      </c>
      <c r="E52" s="5"/>
      <c r="F52" s="29"/>
      <c r="G52" s="5">
        <v>60</v>
      </c>
      <c r="H52" s="5">
        <v>61.1</v>
      </c>
      <c r="I52" s="5" t="s">
        <v>112</v>
      </c>
      <c r="J52" s="5">
        <v>100</v>
      </c>
      <c r="K52" s="5">
        <v>100</v>
      </c>
      <c r="L52" s="5" t="s">
        <v>112</v>
      </c>
      <c r="M52" s="5">
        <v>20.8</v>
      </c>
      <c r="N52" s="5">
        <v>22.2</v>
      </c>
      <c r="O52" s="5" t="s">
        <v>112</v>
      </c>
      <c r="P52" s="5">
        <v>96</v>
      </c>
      <c r="Q52" s="5">
        <v>94.4</v>
      </c>
      <c r="R52" s="5" t="s">
        <v>112</v>
      </c>
    </row>
    <row r="53" spans="1:18" x14ac:dyDescent="0.25">
      <c r="A53" s="2" t="s">
        <v>103</v>
      </c>
      <c r="B53" s="5">
        <v>65</v>
      </c>
      <c r="C53" s="5">
        <v>50</v>
      </c>
      <c r="D53" s="5">
        <v>15</v>
      </c>
      <c r="E53" s="5"/>
      <c r="F53" s="29"/>
      <c r="G53" s="5">
        <v>38.5</v>
      </c>
      <c r="H53" s="5">
        <v>42</v>
      </c>
      <c r="I53" s="5">
        <v>26.7</v>
      </c>
      <c r="J53" s="5">
        <v>90.8</v>
      </c>
      <c r="K53" s="5">
        <v>96</v>
      </c>
      <c r="L53" s="5">
        <v>73.3</v>
      </c>
      <c r="M53" s="5">
        <v>7.7</v>
      </c>
      <c r="N53" s="5">
        <v>6</v>
      </c>
      <c r="O53" s="5">
        <v>13.3</v>
      </c>
      <c r="P53" s="5">
        <v>90.8</v>
      </c>
      <c r="Q53" s="5">
        <v>98</v>
      </c>
      <c r="R53" s="5">
        <v>66.7</v>
      </c>
    </row>
    <row r="54" spans="1:18" x14ac:dyDescent="0.25">
      <c r="A54" s="2" t="s">
        <v>89</v>
      </c>
      <c r="B54" s="5">
        <v>200</v>
      </c>
      <c r="C54" s="5">
        <v>155</v>
      </c>
      <c r="D54" s="5">
        <v>39</v>
      </c>
      <c r="E54" s="5">
        <v>6</v>
      </c>
      <c r="F54" s="29"/>
      <c r="G54" s="5">
        <v>84.7</v>
      </c>
      <c r="H54" s="5">
        <v>86.4</v>
      </c>
      <c r="I54" s="5">
        <v>75.2</v>
      </c>
      <c r="J54" s="5">
        <v>98.3</v>
      </c>
      <c r="K54" s="5">
        <v>98.6</v>
      </c>
      <c r="L54" s="5">
        <v>96.6</v>
      </c>
      <c r="M54" s="5">
        <v>16.3</v>
      </c>
      <c r="N54" s="5">
        <v>15.6</v>
      </c>
      <c r="O54" s="5">
        <v>21.6</v>
      </c>
      <c r="P54" s="5">
        <v>95.8</v>
      </c>
      <c r="Q54" s="5">
        <v>95.5</v>
      </c>
      <c r="R54" s="5">
        <v>96.7</v>
      </c>
    </row>
    <row r="55" spans="1:18" ht="45" x14ac:dyDescent="0.25">
      <c r="A55" s="61"/>
      <c r="B55" s="60"/>
      <c r="C55" s="60"/>
      <c r="D55" s="60"/>
      <c r="E55" s="60"/>
      <c r="F55" s="160" t="s">
        <v>600</v>
      </c>
      <c r="G55" s="181" t="s">
        <v>888</v>
      </c>
      <c r="H55" s="181" t="s">
        <v>889</v>
      </c>
      <c r="I55" s="181" t="s">
        <v>890</v>
      </c>
      <c r="J55" s="180" t="s">
        <v>891</v>
      </c>
      <c r="K55" s="180" t="s">
        <v>892</v>
      </c>
      <c r="L55" s="181" t="s">
        <v>893</v>
      </c>
      <c r="M55" s="180" t="s">
        <v>894</v>
      </c>
      <c r="N55" s="180" t="s">
        <v>895</v>
      </c>
      <c r="O55" s="180" t="s">
        <v>896</v>
      </c>
      <c r="P55" s="180" t="s">
        <v>897</v>
      </c>
      <c r="Q55" s="180" t="s">
        <v>898</v>
      </c>
      <c r="R55" s="181" t="s">
        <v>899</v>
      </c>
    </row>
    <row r="56" spans="1:18" x14ac:dyDescent="0.25">
      <c r="A56" s="157" t="s">
        <v>90</v>
      </c>
      <c r="B56" s="5"/>
      <c r="C56" s="5"/>
      <c r="D56" s="5"/>
      <c r="E56" s="5"/>
      <c r="F56" s="2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2" t="s">
        <v>49</v>
      </c>
      <c r="B57" s="5">
        <v>492</v>
      </c>
      <c r="C57" s="5">
        <v>205</v>
      </c>
      <c r="D57" s="5">
        <v>287</v>
      </c>
      <c r="E57" s="5"/>
      <c r="F57" s="29"/>
      <c r="G57" s="5">
        <v>78.2</v>
      </c>
      <c r="H57" s="5">
        <v>75.5</v>
      </c>
      <c r="I57" s="5">
        <v>79.900000000000006</v>
      </c>
      <c r="J57" s="5">
        <v>90.7</v>
      </c>
      <c r="K57" s="5">
        <v>90.6</v>
      </c>
      <c r="L57" s="5">
        <v>90.8</v>
      </c>
      <c r="M57" s="5">
        <v>31.1</v>
      </c>
      <c r="N57" s="5">
        <v>29.5</v>
      </c>
      <c r="O57" s="5">
        <v>32.1</v>
      </c>
      <c r="P57" s="5">
        <v>86.8</v>
      </c>
      <c r="Q57" s="5">
        <v>84.8</v>
      </c>
      <c r="R57" s="5">
        <v>87.9</v>
      </c>
    </row>
    <row r="58" spans="1:18" x14ac:dyDescent="0.25">
      <c r="A58" s="47" t="s">
        <v>533</v>
      </c>
      <c r="B58" s="5"/>
      <c r="C58" s="5"/>
      <c r="D58" s="5"/>
      <c r="E58" s="5"/>
      <c r="F58" s="29"/>
      <c r="G58" s="5">
        <v>80.099999999999994</v>
      </c>
      <c r="H58" s="5">
        <v>81.099999999999994</v>
      </c>
      <c r="I58" s="5">
        <v>79.5</v>
      </c>
      <c r="J58" s="5">
        <v>88.8</v>
      </c>
      <c r="K58" s="5">
        <v>90.3</v>
      </c>
      <c r="L58" s="5">
        <v>88</v>
      </c>
      <c r="M58" s="5">
        <v>30.4</v>
      </c>
      <c r="N58" s="5">
        <v>25</v>
      </c>
      <c r="O58" s="5">
        <v>33.5</v>
      </c>
      <c r="P58" s="5">
        <v>83.9</v>
      </c>
      <c r="Q58" s="5">
        <v>83.8</v>
      </c>
      <c r="R58" s="5">
        <v>83.9</v>
      </c>
    </row>
    <row r="59" spans="1:18" x14ac:dyDescent="0.25">
      <c r="A59" s="2" t="s">
        <v>108</v>
      </c>
      <c r="B59" s="5">
        <v>709</v>
      </c>
      <c r="C59" s="5">
        <v>159</v>
      </c>
      <c r="D59" s="5">
        <v>543</v>
      </c>
      <c r="E59" s="5">
        <v>7</v>
      </c>
      <c r="F59" s="29"/>
      <c r="G59" s="5">
        <v>98.6</v>
      </c>
      <c r="H59" s="5">
        <v>96.3</v>
      </c>
      <c r="I59" s="5">
        <v>99.3</v>
      </c>
      <c r="J59" s="5">
        <v>99.4</v>
      </c>
      <c r="K59" s="5">
        <v>99.6</v>
      </c>
      <c r="L59" s="5">
        <v>98.4</v>
      </c>
      <c r="M59" s="5">
        <v>14</v>
      </c>
      <c r="N59" s="5">
        <v>12.1</v>
      </c>
      <c r="O59" s="5">
        <v>14.7</v>
      </c>
      <c r="P59" s="5">
        <v>96.5</v>
      </c>
      <c r="Q59" s="5">
        <v>96.9</v>
      </c>
      <c r="R59" s="5">
        <v>95.3</v>
      </c>
    </row>
    <row r="60" spans="1:18" x14ac:dyDescent="0.25">
      <c r="A60" s="2" t="s">
        <v>52</v>
      </c>
      <c r="B60" s="5">
        <v>245</v>
      </c>
      <c r="C60" s="5">
        <v>243</v>
      </c>
      <c r="D60" s="5">
        <v>2</v>
      </c>
      <c r="E60" s="5"/>
      <c r="F60" s="29"/>
      <c r="G60" s="5">
        <v>93</v>
      </c>
      <c r="H60" s="5">
        <v>93</v>
      </c>
      <c r="I60" s="5" t="s">
        <v>112</v>
      </c>
      <c r="J60" s="5">
        <v>71.599999999999994</v>
      </c>
      <c r="K60" s="5">
        <v>71.7</v>
      </c>
      <c r="L60" s="5" t="s">
        <v>112</v>
      </c>
      <c r="M60" s="5">
        <v>8.6</v>
      </c>
      <c r="N60" s="5">
        <v>8.1999999999999993</v>
      </c>
      <c r="O60" s="5" t="s">
        <v>112</v>
      </c>
      <c r="P60" s="5">
        <v>96.7</v>
      </c>
      <c r="Q60" s="5">
        <v>96.7</v>
      </c>
      <c r="R60" s="5" t="s">
        <v>112</v>
      </c>
    </row>
    <row r="61" spans="1:18" x14ac:dyDescent="0.25">
      <c r="A61" s="2" t="s">
        <v>53</v>
      </c>
      <c r="B61" s="5">
        <v>129</v>
      </c>
      <c r="C61" s="5">
        <v>39</v>
      </c>
      <c r="D61" s="5">
        <v>90</v>
      </c>
      <c r="E61" s="5"/>
      <c r="F61" s="29"/>
      <c r="G61" s="5">
        <v>73.5</v>
      </c>
      <c r="H61" s="5">
        <v>69</v>
      </c>
      <c r="I61" s="5">
        <v>75.400000000000006</v>
      </c>
      <c r="J61" s="5">
        <v>89.2</v>
      </c>
      <c r="K61" s="5">
        <v>88.7</v>
      </c>
      <c r="L61" s="5">
        <v>89.4</v>
      </c>
      <c r="M61" s="5">
        <v>24.9</v>
      </c>
      <c r="N61" s="5">
        <v>21.5</v>
      </c>
      <c r="O61" s="5">
        <v>26.5</v>
      </c>
      <c r="P61" s="5">
        <v>84.6</v>
      </c>
      <c r="Q61" s="5">
        <v>91</v>
      </c>
      <c r="R61" s="5">
        <v>81.7</v>
      </c>
    </row>
    <row r="62" spans="1:18" x14ac:dyDescent="0.25">
      <c r="A62" s="2" t="s">
        <v>55</v>
      </c>
      <c r="B62" s="5">
        <v>1237</v>
      </c>
      <c r="C62" s="5">
        <v>294</v>
      </c>
      <c r="D62" s="5">
        <v>938</v>
      </c>
      <c r="E62" s="5">
        <v>5</v>
      </c>
      <c r="F62" s="29"/>
      <c r="G62" s="5">
        <v>98.4</v>
      </c>
      <c r="H62" s="5">
        <v>97.5</v>
      </c>
      <c r="I62" s="5">
        <v>98.7</v>
      </c>
      <c r="J62" s="5">
        <v>97.4</v>
      </c>
      <c r="K62" s="5">
        <v>95.9</v>
      </c>
      <c r="L62" s="5">
        <v>97.8</v>
      </c>
      <c r="M62" s="5">
        <v>25.2</v>
      </c>
      <c r="N62" s="5">
        <v>30.6</v>
      </c>
      <c r="O62" s="5">
        <v>23.5</v>
      </c>
      <c r="P62" s="5">
        <v>96</v>
      </c>
      <c r="Q62" s="5">
        <v>96.3</v>
      </c>
      <c r="R62" s="5">
        <v>95.2</v>
      </c>
    </row>
    <row r="63" spans="1:18" ht="45" x14ac:dyDescent="0.25">
      <c r="A63" s="61"/>
      <c r="B63" s="60"/>
      <c r="C63" s="60"/>
      <c r="D63" s="60"/>
      <c r="E63" s="60"/>
      <c r="F63" s="160" t="s">
        <v>600</v>
      </c>
      <c r="G63" s="181" t="s">
        <v>900</v>
      </c>
      <c r="H63" s="181" t="s">
        <v>901</v>
      </c>
      <c r="I63" s="181" t="s">
        <v>902</v>
      </c>
      <c r="J63" s="180" t="s">
        <v>903</v>
      </c>
      <c r="K63" s="180" t="s">
        <v>904</v>
      </c>
      <c r="L63" s="181" t="s">
        <v>905</v>
      </c>
      <c r="M63" s="180" t="s">
        <v>906</v>
      </c>
      <c r="N63" s="180" t="s">
        <v>907</v>
      </c>
      <c r="O63" s="180" t="s">
        <v>908</v>
      </c>
      <c r="P63" s="180" t="s">
        <v>909</v>
      </c>
      <c r="Q63" s="180" t="s">
        <v>910</v>
      </c>
      <c r="R63" s="181" t="s">
        <v>911</v>
      </c>
    </row>
    <row r="64" spans="1:18" x14ac:dyDescent="0.25">
      <c r="A64" s="157" t="s">
        <v>93</v>
      </c>
      <c r="B64" s="5"/>
      <c r="C64" s="5"/>
      <c r="D64" s="5"/>
      <c r="E64" s="5"/>
      <c r="F64" s="2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2" t="s">
        <v>56</v>
      </c>
      <c r="B65" s="5">
        <v>55</v>
      </c>
      <c r="C65" s="5">
        <v>41</v>
      </c>
      <c r="D65" s="5">
        <v>14</v>
      </c>
      <c r="E65" s="5"/>
      <c r="F65" s="29"/>
      <c r="G65" s="5">
        <v>100</v>
      </c>
      <c r="H65" s="5">
        <v>100</v>
      </c>
      <c r="I65" s="5">
        <v>100</v>
      </c>
      <c r="J65" s="5">
        <v>94.5</v>
      </c>
      <c r="K65" s="5">
        <v>95.1</v>
      </c>
      <c r="L65" s="5">
        <v>92.9</v>
      </c>
      <c r="M65" s="5">
        <v>16.399999999999999</v>
      </c>
      <c r="N65" s="5">
        <v>17.100000000000001</v>
      </c>
      <c r="O65" s="5">
        <v>14.3</v>
      </c>
      <c r="P65" s="5">
        <v>100</v>
      </c>
      <c r="Q65" s="5">
        <v>100</v>
      </c>
      <c r="R65" s="5">
        <v>100</v>
      </c>
    </row>
    <row r="66" spans="1:18" x14ac:dyDescent="0.25">
      <c r="A66" s="2" t="s">
        <v>57</v>
      </c>
      <c r="B66" s="5">
        <v>153</v>
      </c>
      <c r="C66" s="5">
        <v>124</v>
      </c>
      <c r="D66" s="5">
        <v>29</v>
      </c>
      <c r="E66" s="5"/>
      <c r="F66" s="29"/>
      <c r="G66" s="5">
        <v>22.9</v>
      </c>
      <c r="H66" s="5">
        <v>22.6</v>
      </c>
      <c r="I66" s="5">
        <v>24.1</v>
      </c>
      <c r="J66" s="5">
        <v>88.9</v>
      </c>
      <c r="K66" s="5">
        <v>89.5</v>
      </c>
      <c r="L66" s="5">
        <v>86.2</v>
      </c>
      <c r="M66" s="5">
        <v>15</v>
      </c>
      <c r="N66" s="5">
        <v>15.3</v>
      </c>
      <c r="O66" s="5">
        <v>13.8</v>
      </c>
      <c r="P66" s="5">
        <v>98.7</v>
      </c>
      <c r="Q66" s="5">
        <v>98.4</v>
      </c>
      <c r="R66" s="5">
        <v>100</v>
      </c>
    </row>
    <row r="67" spans="1:18" x14ac:dyDescent="0.25">
      <c r="A67" s="2" t="s">
        <v>109</v>
      </c>
      <c r="B67" s="5">
        <v>633</v>
      </c>
      <c r="C67" s="5">
        <v>495</v>
      </c>
      <c r="D67" s="5">
        <v>131</v>
      </c>
      <c r="E67" s="5">
        <v>7</v>
      </c>
      <c r="F67" s="29"/>
      <c r="G67" s="5">
        <v>80</v>
      </c>
      <c r="H67" s="5">
        <v>81.5</v>
      </c>
      <c r="I67" s="5">
        <v>74.7</v>
      </c>
      <c r="J67" s="5">
        <v>99.3</v>
      </c>
      <c r="K67" s="5">
        <v>99.2</v>
      </c>
      <c r="L67" s="5">
        <v>100</v>
      </c>
      <c r="M67" s="5">
        <v>36.6</v>
      </c>
      <c r="N67" s="5">
        <v>35.299999999999997</v>
      </c>
      <c r="O67" s="5">
        <v>41.3</v>
      </c>
      <c r="P67" s="5">
        <v>93.9</v>
      </c>
      <c r="Q67" s="5">
        <v>94</v>
      </c>
      <c r="R67" s="5">
        <v>93.7</v>
      </c>
    </row>
    <row r="68" spans="1:18" x14ac:dyDescent="0.25">
      <c r="A68" s="47" t="s">
        <v>541</v>
      </c>
      <c r="B68" s="5"/>
      <c r="C68" s="5"/>
      <c r="D68" s="5"/>
      <c r="E68" s="5"/>
      <c r="F68" s="29"/>
      <c r="G68" s="5"/>
      <c r="H68" s="5"/>
      <c r="I68" s="5"/>
      <c r="J68" s="5">
        <v>93.3</v>
      </c>
      <c r="K68" s="5"/>
      <c r="L68" s="5"/>
      <c r="M68" s="5">
        <v>80</v>
      </c>
      <c r="N68" s="5"/>
      <c r="O68" s="5"/>
      <c r="P68" s="5">
        <v>93.3</v>
      </c>
      <c r="Q68" s="5"/>
      <c r="R68" s="5"/>
    </row>
    <row r="69" spans="1:18" x14ac:dyDescent="0.25">
      <c r="A69" s="47" t="s">
        <v>546</v>
      </c>
      <c r="B69" s="5"/>
      <c r="C69" s="5"/>
      <c r="D69" s="5"/>
      <c r="E69" s="5"/>
      <c r="F69" s="29"/>
      <c r="G69" s="5"/>
      <c r="H69" s="5"/>
      <c r="I69" s="5"/>
      <c r="J69" s="5">
        <v>97.7</v>
      </c>
      <c r="K69" s="5"/>
      <c r="L69" s="5"/>
      <c r="M69" s="5">
        <v>17.399999999999999</v>
      </c>
      <c r="N69" s="5"/>
      <c r="O69" s="5"/>
      <c r="P69" s="5">
        <v>94.8</v>
      </c>
      <c r="Q69" s="5"/>
      <c r="R69" s="5"/>
    </row>
    <row r="70" spans="1:18" x14ac:dyDescent="0.25">
      <c r="A70" s="47" t="s">
        <v>540</v>
      </c>
      <c r="B70" s="5"/>
      <c r="C70" s="5"/>
      <c r="D70" s="5"/>
      <c r="E70" s="5"/>
      <c r="F70" s="29"/>
      <c r="G70" s="5"/>
      <c r="H70" s="5"/>
      <c r="I70" s="5"/>
      <c r="J70" s="5">
        <v>100</v>
      </c>
      <c r="K70" s="5"/>
      <c r="L70" s="5"/>
      <c r="M70" s="5">
        <v>23.5</v>
      </c>
      <c r="N70" s="5"/>
      <c r="O70" s="5"/>
      <c r="P70" s="5">
        <v>100</v>
      </c>
      <c r="Q70" s="5"/>
      <c r="R70" s="5"/>
    </row>
    <row r="71" spans="1:18" ht="60" x14ac:dyDescent="0.25">
      <c r="A71" s="61"/>
      <c r="B71" s="59"/>
      <c r="C71" s="59"/>
      <c r="D71" s="59"/>
      <c r="E71" s="59"/>
      <c r="F71" s="160" t="s">
        <v>600</v>
      </c>
      <c r="G71" s="153" t="s">
        <v>912</v>
      </c>
      <c r="H71" s="153" t="s">
        <v>913</v>
      </c>
      <c r="I71" s="181" t="s">
        <v>914</v>
      </c>
      <c r="J71" s="164" t="s">
        <v>915</v>
      </c>
      <c r="K71" s="164" t="s">
        <v>916</v>
      </c>
      <c r="L71" s="153" t="s">
        <v>917</v>
      </c>
      <c r="M71" s="164" t="s">
        <v>918</v>
      </c>
      <c r="N71" s="164" t="s">
        <v>919</v>
      </c>
      <c r="O71" s="164" t="s">
        <v>920</v>
      </c>
      <c r="P71" s="164" t="s">
        <v>921</v>
      </c>
      <c r="Q71" s="164" t="s">
        <v>922</v>
      </c>
      <c r="R71" s="153" t="s">
        <v>923</v>
      </c>
    </row>
  </sheetData>
  <mergeCells count="5">
    <mergeCell ref="B1:E1"/>
    <mergeCell ref="G1:I1"/>
    <mergeCell ref="J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Nursingtobacosue</vt:lpstr>
      <vt:lpstr>medicaltobaccouse</vt:lpstr>
      <vt:lpstr>dentaltobaccouse</vt:lpstr>
      <vt:lpstr>tobaccouse</vt:lpstr>
      <vt:lpstr>medicalcessation training</vt:lpstr>
      <vt:lpstr>dentalcessation training</vt:lpstr>
      <vt:lpstr>nursingcessation training</vt:lpstr>
      <vt:lpstr>pharmacy cessation 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2018-04-19T03:58:09Z</dcterms:modified>
</cp:coreProperties>
</file>