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/>
  <xr:revisionPtr revIDLastSave="0" documentId="13_ncr:1_{921F3D00-5A36-4C24-ADC1-8B5AA38EFC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ORDER" sheetId="1" r:id="rId1"/>
  </sheets>
  <definedNames>
    <definedName name="_xlnm._FilterDatabase" localSheetId="0" hidden="1">NuORDER!$J$5:$J$34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1" l="1"/>
  <c r="M35" i="1" l="1"/>
  <c r="N35" i="1"/>
  <c r="O35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7" i="1"/>
  <c r="P35" i="1" l="1"/>
  <c r="L21" i="1"/>
  <c r="L20" i="1"/>
  <c r="L12" i="1"/>
  <c r="L33" i="1" l="1"/>
  <c r="L31" i="1"/>
  <c r="L34" i="1"/>
  <c r="L32" i="1"/>
  <c r="L8" i="1"/>
  <c r="L7" i="1"/>
  <c r="L9" i="1"/>
  <c r="L11" i="1"/>
  <c r="L10" i="1"/>
  <c r="L23" i="1"/>
  <c r="L27" i="1"/>
  <c r="L26" i="1"/>
  <c r="L28" i="1"/>
  <c r="L25" i="1"/>
  <c r="L24" i="1"/>
  <c r="L29" i="1"/>
  <c r="L14" i="1"/>
  <c r="L19" i="1"/>
  <c r="L18" i="1"/>
  <c r="L15" i="1"/>
  <c r="L17" i="1"/>
  <c r="L16" i="1"/>
  <c r="I3" i="1"/>
  <c r="L3" i="1" l="1"/>
</calcChain>
</file>

<file path=xl/sharedStrings.xml><?xml version="1.0" encoding="utf-8"?>
<sst xmlns="http://schemas.openxmlformats.org/spreadsheetml/2006/main" count="174" uniqueCount="69">
  <si>
    <t>Descripción</t>
  </si>
  <si>
    <t>Tallas</t>
  </si>
  <si>
    <t>Gender</t>
  </si>
  <si>
    <t>Curva</t>
  </si>
  <si>
    <t>HOMBRE</t>
  </si>
  <si>
    <t>MUJER</t>
  </si>
  <si>
    <t>KIDS</t>
  </si>
  <si>
    <t>Pack Zapatillas 5CE173-KC Liso Black</t>
  </si>
  <si>
    <t>29-30-31-32-33-34</t>
  </si>
  <si>
    <t>1-1-1-2-2-3</t>
  </si>
  <si>
    <t>Pack Zapatillas 5CE117-MC Liso Black</t>
  </si>
  <si>
    <t>35-36-37-38</t>
  </si>
  <si>
    <t>2-2-3-3</t>
  </si>
  <si>
    <t>Pack Zapatillas 5CE120-KC Liso Black</t>
  </si>
  <si>
    <t>Pack Zapatillas 5CE170-KC Liso Black</t>
  </si>
  <si>
    <t>Pack Zapatillas 5CE121-KC Liso Black</t>
  </si>
  <si>
    <t>Pack Zapatillas 5CE110-MC Liso Black</t>
  </si>
  <si>
    <t>Pack Zapatillas 5CE111-MC Liso Black</t>
  </si>
  <si>
    <t>Pack Zapatillas 5CE108-MC Liso Black</t>
  </si>
  <si>
    <t>39-40-41-42-43-44</t>
  </si>
  <si>
    <t>2-3-3-3-2-1</t>
  </si>
  <si>
    <t>Pack Zapatillas 5CE167-WC Liso Black</t>
  </si>
  <si>
    <t>35-36-37-38-39-40</t>
  </si>
  <si>
    <t>1-2-3-3-2-1</t>
  </si>
  <si>
    <t>Pack Zapatillas 5CE109-MC Liso Black</t>
  </si>
  <si>
    <t>Pack Zapatillas 5CE154-MC Liso Black</t>
  </si>
  <si>
    <t>Pack Zapatillas 5CE117-WC Liso Black</t>
  </si>
  <si>
    <t>Pack Zapatillas 5CE118-WC Liso Black</t>
  </si>
  <si>
    <t>Pack Zapatillas 5CE176-MC Liso Black</t>
  </si>
  <si>
    <t>Pack Zapatillas 5CE178-MC Liso Black</t>
  </si>
  <si>
    <t>Pack Zapatillas 5CE177-MC Liso Black</t>
  </si>
  <si>
    <t>Pack Zapatillas 5CE156-MC Liso Black</t>
  </si>
  <si>
    <t>Pack Zapatillas 5CE118-MC Liso Black</t>
  </si>
  <si>
    <t>Pack Zapatillas 5CE158-MC Liso Black</t>
  </si>
  <si>
    <t>Pack Zapatillas 5CE155-MC Liso Black</t>
  </si>
  <si>
    <t>5CE105-MC</t>
  </si>
  <si>
    <t>5CE104-MC</t>
  </si>
  <si>
    <t>5CE114-WC</t>
  </si>
  <si>
    <t>5CE110-WC</t>
  </si>
  <si>
    <t>5CE109-WC</t>
  </si>
  <si>
    <t>Pack Zapatillas 5ce105-mc liso black</t>
  </si>
  <si>
    <t>Pack Zapatillas 5ce104-mc liso black</t>
  </si>
  <si>
    <t>Pack Zapatillas 5ce114-wc liso black</t>
  </si>
  <si>
    <t>Pack Zapatillas 5ce110-wc liso black</t>
  </si>
  <si>
    <t>Pack Zapatillas 5ce109-wc liso black</t>
  </si>
  <si>
    <t>,</t>
  </si>
  <si>
    <t>Cod Articulo</t>
  </si>
  <si>
    <t>JUVENIL</t>
  </si>
  <si>
    <t>WS</t>
  </si>
  <si>
    <t>PVP</t>
  </si>
  <si>
    <t>TOTAL</t>
  </si>
  <si>
    <t>Pack</t>
  </si>
  <si>
    <t>ORDER</t>
  </si>
  <si>
    <t>NM</t>
  </si>
  <si>
    <t>PA02</t>
  </si>
  <si>
    <t>PA03</t>
  </si>
  <si>
    <t>PA04</t>
  </si>
  <si>
    <t>14/FACT 251899</t>
  </si>
  <si>
    <t>10/FACT 251899</t>
  </si>
  <si>
    <t>20/FACT 251899</t>
  </si>
  <si>
    <t>30/FACT 251899</t>
  </si>
  <si>
    <t>28/FACT 251899</t>
  </si>
  <si>
    <t>12/FACT 251899</t>
  </si>
  <si>
    <t>24/FACT 251899</t>
  </si>
  <si>
    <t>20/FACT 252093</t>
  </si>
  <si>
    <t>10/FACT 252093</t>
  </si>
  <si>
    <t>30/FACT 252093</t>
  </si>
  <si>
    <t>12/FACT 252093</t>
  </si>
  <si>
    <t>28/FACT 252093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</si>
</sst>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164" fontId="0" fillId="2" borderId="0" xfId="1" applyFont="1" applyFill="1"/>
    <xf numFmtId="0" fontId="0" fillId="2" borderId="0" xfId="0" applyFill="1" applyAlignment="1">
      <alignment wrapText="1"/>
    </xf>
    <xf numFmtId="164" fontId="0" fillId="2" borderId="0" xfId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0" fillId="2" borderId="1" xfId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2" fillId="3" borderId="0" xfId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2" borderId="0" xfId="0" applyFont="1" applyFill="1"/>
    <xf numFmtId="164" fontId="0" fillId="2" borderId="2" xfId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61013</xdr:colOff>
      <xdr:row>19</xdr:row>
      <xdr:rowOff>63732</xdr:rowOff>
    </xdr:from>
    <xdr:to>
      <xdr:col>1</xdr:col>
      <xdr:colOff>0</xdr:colOff>
      <xdr:row>19</xdr:row>
      <xdr:rowOff>1214204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5042F411-DFA1-434B-917D-9AE0F5DBF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25" t="39264" r="7550" b="11625"/>
        <a:stretch/>
      </xdr:blipFill>
      <xdr:spPr>
        <a:xfrm>
          <a:off x="61013" y="19609032"/>
          <a:ext cx="2186887" cy="1150472"/>
        </a:xfrm>
        <a:prstGeom prst="rect">
          <a:avLst/>
        </a:prstGeom>
      </xdr:spPr>
    </xdr:pic>
    <xdr:clientData/>
  </xdr:twoCellAnchor>
  <xdr:twoCellAnchor>
    <xdr:from>
      <xdr:col>0</xdr:col>
      <xdr:colOff>136771</xdr:colOff>
      <xdr:row>20</xdr:row>
      <xdr:rowOff>88901</xdr:rowOff>
    </xdr:from>
    <xdr:to>
      <xdr:col>0</xdr:col>
      <xdr:colOff>2413711</xdr:colOff>
      <xdr:row>20</xdr:row>
      <xdr:rowOff>1193800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9D862A79-2D93-4AE4-AF25-7674F84E39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749" t="29690" r="7017" b="15911"/>
        <a:stretch/>
      </xdr:blipFill>
      <xdr:spPr>
        <a:xfrm>
          <a:off x="136771" y="20180301"/>
          <a:ext cx="2276940" cy="11048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33459</xdr:rowOff>
    </xdr:from>
    <xdr:to>
      <xdr:col>0</xdr:col>
      <xdr:colOff>2463800</xdr:colOff>
      <xdr:row>7</xdr:row>
      <xdr:rowOff>1266138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136745CB-B34F-4994-92B2-95D61275D5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518" t="38308" r="8654" b="13047"/>
        <a:stretch/>
      </xdr:blipFill>
      <xdr:spPr>
        <a:xfrm>
          <a:off x="0" y="2852859"/>
          <a:ext cx="2463800" cy="1232679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11</xdr:row>
      <xdr:rowOff>75224</xdr:rowOff>
    </xdr:from>
    <xdr:to>
      <xdr:col>0</xdr:col>
      <xdr:colOff>2244726</xdr:colOff>
      <xdr:row>11</xdr:row>
      <xdr:rowOff>1241850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804019F6-E80C-4D23-93C3-D0FACF7D9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565" t="28859" r="8425" b="8425"/>
        <a:stretch/>
      </xdr:blipFill>
      <xdr:spPr>
        <a:xfrm>
          <a:off x="1" y="9228749"/>
          <a:ext cx="2244725" cy="1166626"/>
        </a:xfrm>
        <a:prstGeom prst="rect">
          <a:avLst/>
        </a:prstGeom>
      </xdr:spPr>
    </xdr:pic>
    <xdr:clientData/>
  </xdr:twoCellAnchor>
  <xdr:twoCellAnchor>
    <xdr:from>
      <xdr:col>0</xdr:col>
      <xdr:colOff>110636</xdr:colOff>
      <xdr:row>6</xdr:row>
      <xdr:rowOff>75223</xdr:rowOff>
    </xdr:from>
    <xdr:to>
      <xdr:col>1</xdr:col>
      <xdr:colOff>3175</xdr:colOff>
      <xdr:row>6</xdr:row>
      <xdr:rowOff>1270000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ACCB07A0-1BCA-458A-B8B7-552F5AA098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4666" t="29929" r="6747" b="19759"/>
        <a:stretch/>
      </xdr:blipFill>
      <xdr:spPr>
        <a:xfrm>
          <a:off x="110636" y="2361223"/>
          <a:ext cx="2140439" cy="1194777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50800</xdr:rowOff>
    </xdr:from>
    <xdr:to>
      <xdr:col>0</xdr:col>
      <xdr:colOff>1600200</xdr:colOff>
      <xdr:row>3</xdr:row>
      <xdr:rowOff>334270</xdr:rowOff>
    </xdr:to>
    <xdr:pic>
      <xdr:nvPicPr>
        <xdr:cNvPr id="272" name="Imagen 271">
          <a:extLst>
            <a:ext uri="{FF2B5EF4-FFF2-40B4-BE49-F238E27FC236}">
              <a16:creationId xmlns:a16="http://schemas.microsoft.com/office/drawing/2014/main" id="{030CE1DD-5260-4E38-8D40-C79D6E95B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758"/>
        <a:stretch/>
      </xdr:blipFill>
      <xdr:spPr>
        <a:xfrm>
          <a:off x="0" y="50800"/>
          <a:ext cx="1600200" cy="161697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158750</xdr:colOff>
      <xdr:row>1</xdr:row>
      <xdr:rowOff>174626</xdr:rowOff>
    </xdr:from>
    <xdr:to>
      <xdr:col>9</xdr:col>
      <xdr:colOff>215900</xdr:colOff>
      <xdr:row>2</xdr:row>
      <xdr:rowOff>241300</xdr:rowOff>
    </xdr:to>
    <xdr:sp macro="" textlink="">
      <xdr:nvSpPr>
        <xdr:cNvPr id="273" name="CuadroTexto 272">
          <a:extLst>
            <a:ext uri="{FF2B5EF4-FFF2-40B4-BE49-F238E27FC236}">
              <a16:creationId xmlns:a16="http://schemas.microsoft.com/office/drawing/2014/main" id="{4B4547E4-6183-B6A8-6412-BEF66EF34E99}"/>
            </a:ext>
          </a:extLst>
        </xdr:cNvPr>
        <xdr:cNvSpPr txBox="1"/>
      </xdr:nvSpPr>
      <xdr:spPr>
        <a:xfrm>
          <a:off x="2724150" y="619126"/>
          <a:ext cx="8286750" cy="511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600" b="1">
              <a:latin typeface="Bahnschrift SemiLight" panose="020B0502040204020203" pitchFamily="34" charset="0"/>
            </a:rPr>
            <a:t>COLECCIÓN CALZADO</a:t>
          </a:r>
          <a:r>
            <a:rPr lang="es-CL" sz="1600" b="1" baseline="0">
              <a:latin typeface="Bahnschrift SemiLight" panose="020B0502040204020203" pitchFamily="34" charset="0"/>
            </a:rPr>
            <a:t> </a:t>
          </a:r>
          <a:r>
            <a:rPr lang="es-CL" sz="1600" b="1">
              <a:latin typeface="Bahnschrift SemiLight" panose="020B0502040204020203" pitchFamily="34" charset="0"/>
            </a:rPr>
            <a:t>ESCOLAR MAUI AND SONS 2026 </a:t>
          </a:r>
          <a:r>
            <a:rPr lang="es-CL" sz="1600" b="1" baseline="0">
              <a:latin typeface="Bahnschrift SemiLight" panose="020B0502040204020203" pitchFamily="34" charset="0"/>
            </a:rPr>
            <a:t> - RIDE YOUR LIFE</a:t>
          </a:r>
          <a:endParaRPr lang="es-CL" sz="1800" b="1">
            <a:latin typeface="Bahnschrift SemiLight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11837</xdr:colOff>
      <xdr:row>13</xdr:row>
      <xdr:rowOff>33195</xdr:rowOff>
    </xdr:from>
    <xdr:to>
      <xdr:col>0</xdr:col>
      <xdr:colOff>2246352</xdr:colOff>
      <xdr:row>13</xdr:row>
      <xdr:rowOff>1231900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C4E2A63E-27D6-9C7B-7B83-ADDC6BE8E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837" y="10091595"/>
          <a:ext cx="2405965" cy="1198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</xdr:row>
      <xdr:rowOff>45248</xdr:rowOff>
    </xdr:from>
    <xdr:to>
      <xdr:col>1</xdr:col>
      <xdr:colOff>0</xdr:colOff>
      <xdr:row>14</xdr:row>
      <xdr:rowOff>1631230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5B2958F-2570-41B6-8621-4ABD8D5DC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1411748"/>
          <a:ext cx="2400300" cy="158598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</xdr:row>
      <xdr:rowOff>47009</xdr:rowOff>
    </xdr:from>
    <xdr:to>
      <xdr:col>0</xdr:col>
      <xdr:colOff>2243864</xdr:colOff>
      <xdr:row>15</xdr:row>
      <xdr:rowOff>1371600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1A4663-2C2D-E774-6FBB-CDBFFC71C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3102609"/>
          <a:ext cx="2358164" cy="1324591"/>
        </a:xfrm>
        <a:prstGeom prst="rect">
          <a:avLst/>
        </a:prstGeom>
      </xdr:spPr>
    </xdr:pic>
    <xdr:clientData/>
  </xdr:twoCellAnchor>
  <xdr:twoCellAnchor editAs="oneCell">
    <xdr:from>
      <xdr:col>0</xdr:col>
      <xdr:colOff>49084</xdr:colOff>
      <xdr:row>16</xdr:row>
      <xdr:rowOff>27733</xdr:rowOff>
    </xdr:from>
    <xdr:to>
      <xdr:col>0</xdr:col>
      <xdr:colOff>2246684</xdr:colOff>
      <xdr:row>16</xdr:row>
      <xdr:rowOff>1346201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80B8126-0472-B316-62E3-6AF17B3DF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084" y="14632733"/>
          <a:ext cx="2397625" cy="1318468"/>
        </a:xfrm>
        <a:prstGeom prst="rect">
          <a:avLst/>
        </a:prstGeom>
      </xdr:spPr>
    </xdr:pic>
    <xdr:clientData/>
  </xdr:twoCellAnchor>
  <xdr:twoCellAnchor editAs="oneCell">
    <xdr:from>
      <xdr:col>0</xdr:col>
      <xdr:colOff>23807</xdr:colOff>
      <xdr:row>17</xdr:row>
      <xdr:rowOff>16250</xdr:rowOff>
    </xdr:from>
    <xdr:to>
      <xdr:col>0</xdr:col>
      <xdr:colOff>2245904</xdr:colOff>
      <xdr:row>17</xdr:row>
      <xdr:rowOff>1143000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B048DD5-67D5-7A48-0710-6C8734DE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807" y="16043650"/>
          <a:ext cx="2355447" cy="1126750"/>
        </a:xfrm>
        <a:prstGeom prst="rect">
          <a:avLst/>
        </a:prstGeom>
      </xdr:spPr>
    </xdr:pic>
    <xdr:clientData/>
  </xdr:twoCellAnchor>
  <xdr:twoCellAnchor editAs="oneCell">
    <xdr:from>
      <xdr:col>0</xdr:col>
      <xdr:colOff>53448</xdr:colOff>
      <xdr:row>18</xdr:row>
      <xdr:rowOff>32292</xdr:rowOff>
    </xdr:from>
    <xdr:to>
      <xdr:col>0</xdr:col>
      <xdr:colOff>2247899</xdr:colOff>
      <xdr:row>18</xdr:row>
      <xdr:rowOff>1465130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3808CC8-E0F0-5803-B23D-EA8A2C2C9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448" y="17304292"/>
          <a:ext cx="2270651" cy="1432838"/>
        </a:xfrm>
        <a:prstGeom prst="rect">
          <a:avLst/>
        </a:prstGeom>
      </xdr:spPr>
    </xdr:pic>
    <xdr:clientData/>
  </xdr:twoCellAnchor>
  <xdr:twoCellAnchor editAs="oneCell">
    <xdr:from>
      <xdr:col>0</xdr:col>
      <xdr:colOff>60373</xdr:colOff>
      <xdr:row>24</xdr:row>
      <xdr:rowOff>79478</xdr:rowOff>
    </xdr:from>
    <xdr:to>
      <xdr:col>1</xdr:col>
      <xdr:colOff>0</xdr:colOff>
      <xdr:row>24</xdr:row>
      <xdr:rowOff>1493199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B25EFA8-7CC7-206A-AE12-D76768928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373" y="24869878"/>
          <a:ext cx="2301827" cy="1413721"/>
        </a:xfrm>
        <a:prstGeom prst="rect">
          <a:avLst/>
        </a:prstGeom>
      </xdr:spPr>
    </xdr:pic>
    <xdr:clientData/>
  </xdr:twoCellAnchor>
  <xdr:twoCellAnchor editAs="oneCell">
    <xdr:from>
      <xdr:col>0</xdr:col>
      <xdr:colOff>45803</xdr:colOff>
      <xdr:row>25</xdr:row>
      <xdr:rowOff>57735</xdr:rowOff>
    </xdr:from>
    <xdr:to>
      <xdr:col>1</xdr:col>
      <xdr:colOff>4262</xdr:colOff>
      <xdr:row>25</xdr:row>
      <xdr:rowOff>1143000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64F3813-D01B-7506-0D56-ED385A54A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803" y="26397535"/>
          <a:ext cx="2253984" cy="1085265"/>
        </a:xfrm>
        <a:prstGeom prst="rect">
          <a:avLst/>
        </a:prstGeom>
      </xdr:spPr>
    </xdr:pic>
    <xdr:clientData/>
  </xdr:twoCellAnchor>
  <xdr:twoCellAnchor editAs="oneCell">
    <xdr:from>
      <xdr:col>0</xdr:col>
      <xdr:colOff>39667</xdr:colOff>
      <xdr:row>26</xdr:row>
      <xdr:rowOff>43008</xdr:rowOff>
    </xdr:from>
    <xdr:to>
      <xdr:col>0</xdr:col>
      <xdr:colOff>2244725</xdr:colOff>
      <xdr:row>26</xdr:row>
      <xdr:rowOff>1484519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77D9D4F-C8C5-8182-DEC3-A6BA9BFFA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67" y="27690908"/>
          <a:ext cx="2233633" cy="14415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57171</xdr:rowOff>
    </xdr:from>
    <xdr:to>
      <xdr:col>1</xdr:col>
      <xdr:colOff>3175</xdr:colOff>
      <xdr:row>27</xdr:row>
      <xdr:rowOff>1289350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0D9DCF5-579A-B8C5-64A8-317F12DD5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9254471"/>
          <a:ext cx="2413000" cy="12321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50084</xdr:rowOff>
    </xdr:from>
    <xdr:to>
      <xdr:col>0</xdr:col>
      <xdr:colOff>2235200</xdr:colOff>
      <xdr:row>28</xdr:row>
      <xdr:rowOff>1919894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F3749B1-E081-F0EC-1B7E-00304FA0C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0796784"/>
          <a:ext cx="2235200" cy="1869810"/>
        </a:xfrm>
        <a:prstGeom prst="rect">
          <a:avLst/>
        </a:prstGeom>
      </xdr:spPr>
    </xdr:pic>
    <xdr:clientData/>
  </xdr:twoCellAnchor>
  <xdr:twoCellAnchor editAs="oneCell">
    <xdr:from>
      <xdr:col>0</xdr:col>
      <xdr:colOff>20140</xdr:colOff>
      <xdr:row>30</xdr:row>
      <xdr:rowOff>84394</xdr:rowOff>
    </xdr:from>
    <xdr:to>
      <xdr:col>1</xdr:col>
      <xdr:colOff>446</xdr:colOff>
      <xdr:row>30</xdr:row>
      <xdr:rowOff>1104900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655C298-78C2-B077-B37A-BD6532885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140" y="33104394"/>
          <a:ext cx="2285356" cy="1020506"/>
        </a:xfrm>
        <a:prstGeom prst="rect">
          <a:avLst/>
        </a:prstGeom>
      </xdr:spPr>
    </xdr:pic>
    <xdr:clientData/>
  </xdr:twoCellAnchor>
  <xdr:twoCellAnchor editAs="oneCell">
    <xdr:from>
      <xdr:col>0</xdr:col>
      <xdr:colOff>18835</xdr:colOff>
      <xdr:row>31</xdr:row>
      <xdr:rowOff>72136</xdr:rowOff>
    </xdr:from>
    <xdr:to>
      <xdr:col>1</xdr:col>
      <xdr:colOff>3368</xdr:colOff>
      <xdr:row>31</xdr:row>
      <xdr:rowOff>1295399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F685576-F2BF-0A47-CC2A-7101AD4B1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35" y="34387536"/>
          <a:ext cx="2356258" cy="12232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64055</xdr:rowOff>
    </xdr:from>
    <xdr:to>
      <xdr:col>0</xdr:col>
      <xdr:colOff>2244725</xdr:colOff>
      <xdr:row>32</xdr:row>
      <xdr:rowOff>1271464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17264F4-CDB5-784B-48F3-D30AB4D3C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5928855"/>
          <a:ext cx="2387600" cy="12074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80502</xdr:rowOff>
    </xdr:from>
    <xdr:to>
      <xdr:col>1</xdr:col>
      <xdr:colOff>4393</xdr:colOff>
      <xdr:row>33</xdr:row>
      <xdr:rowOff>1739900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A304BD98-7C79-C121-AFFF-2DDE65AFA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7494702"/>
          <a:ext cx="2357068" cy="1659398"/>
        </a:xfrm>
        <a:prstGeom prst="rect">
          <a:avLst/>
        </a:prstGeom>
      </xdr:spPr>
    </xdr:pic>
    <xdr:clientData/>
  </xdr:twoCellAnchor>
  <xdr:twoCellAnchor editAs="oneCell">
    <xdr:from>
      <xdr:col>0</xdr:col>
      <xdr:colOff>26995</xdr:colOff>
      <xdr:row>8</xdr:row>
      <xdr:rowOff>27186</xdr:rowOff>
    </xdr:from>
    <xdr:to>
      <xdr:col>0</xdr:col>
      <xdr:colOff>2244469</xdr:colOff>
      <xdr:row>8</xdr:row>
      <xdr:rowOff>1079500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DAFD3EA-E4C8-5D54-7FE0-0A65C4291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995" y="4154686"/>
          <a:ext cx="2350824" cy="1052314"/>
        </a:xfrm>
        <a:prstGeom prst="rect">
          <a:avLst/>
        </a:prstGeom>
      </xdr:spPr>
    </xdr:pic>
    <xdr:clientData/>
  </xdr:twoCellAnchor>
  <xdr:twoCellAnchor editAs="oneCell">
    <xdr:from>
      <xdr:col>0</xdr:col>
      <xdr:colOff>6802</xdr:colOff>
      <xdr:row>9</xdr:row>
      <xdr:rowOff>38100</xdr:rowOff>
    </xdr:from>
    <xdr:to>
      <xdr:col>0</xdr:col>
      <xdr:colOff>2247899</xdr:colOff>
      <xdr:row>9</xdr:row>
      <xdr:rowOff>1623658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4D68056-1534-8CD9-A289-8E653C9D1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02" y="5715000"/>
          <a:ext cx="2355397" cy="1585558"/>
        </a:xfrm>
        <a:prstGeom prst="rect">
          <a:avLst/>
        </a:prstGeom>
      </xdr:spPr>
    </xdr:pic>
    <xdr:clientData/>
  </xdr:twoCellAnchor>
  <xdr:twoCellAnchor editAs="oneCell">
    <xdr:from>
      <xdr:col>0</xdr:col>
      <xdr:colOff>77599</xdr:colOff>
      <xdr:row>10</xdr:row>
      <xdr:rowOff>63499</xdr:rowOff>
    </xdr:from>
    <xdr:to>
      <xdr:col>1</xdr:col>
      <xdr:colOff>3175</xdr:colOff>
      <xdr:row>10</xdr:row>
      <xdr:rowOff>1269538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6D97CA0-A706-A56F-B9D9-0B5B8DF3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7599" y="7492999"/>
          <a:ext cx="2259201" cy="1206039"/>
        </a:xfrm>
        <a:prstGeom prst="rect">
          <a:avLst/>
        </a:prstGeom>
      </xdr:spPr>
    </xdr:pic>
    <xdr:clientData/>
  </xdr:twoCellAnchor>
  <xdr:twoCellAnchor editAs="oneCell">
    <xdr:from>
      <xdr:col>0</xdr:col>
      <xdr:colOff>11837</xdr:colOff>
      <xdr:row>22</xdr:row>
      <xdr:rowOff>50800</xdr:rowOff>
    </xdr:from>
    <xdr:to>
      <xdr:col>0</xdr:col>
      <xdr:colOff>2246352</xdr:colOff>
      <xdr:row>22</xdr:row>
      <xdr:rowOff>1249505</xdr:rowOff>
    </xdr:to>
    <xdr:pic>
      <xdr:nvPicPr>
        <xdr:cNvPr id="23" name="图片 3">
          <a:extLst>
            <a:ext uri="{FF2B5EF4-FFF2-40B4-BE49-F238E27FC236}">
              <a16:creationId xmlns:a16="http://schemas.microsoft.com/office/drawing/2014/main" id="{361C3920-D2FC-3E4A-A696-08C1BA1A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837" y="21767800"/>
          <a:ext cx="2405965" cy="1198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</xdr:row>
      <xdr:rowOff>75553</xdr:rowOff>
    </xdr:from>
    <xdr:to>
      <xdr:col>1</xdr:col>
      <xdr:colOff>0</xdr:colOff>
      <xdr:row>23</xdr:row>
      <xdr:rowOff>1661535</xdr:rowOff>
    </xdr:to>
    <xdr:pic>
      <xdr:nvPicPr>
        <xdr:cNvPr id="24" name="图片 2">
          <a:extLst>
            <a:ext uri="{FF2B5EF4-FFF2-40B4-BE49-F238E27FC236}">
              <a16:creationId xmlns:a16="http://schemas.microsoft.com/office/drawing/2014/main" id="{E327D135-EFE8-874D-A75C-D42676D5F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3113353"/>
          <a:ext cx="2400300" cy="1585982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zoomScaleNormal="100" workbookViewId="0">
      <pane ySplit="6" topLeftCell="A17" activePane="bottomLeft" state="frozen"/>
      <selection pane="bottomLeft" activeCell="J18" sqref="J18"/>
    </sheetView>
  </sheetViews>
  <sheetFormatPr baseColWidth="10" defaultColWidth="11" defaultRowHeight="15" x14ac:dyDescent="0.25"/>
  <cols>
    <col min="1" max="1" width="33.7109375" style="1" customWidth="1"/>
    <col min="2" max="2" width="13.42578125" style="1" customWidth="1"/>
    <col min="3" max="3" width="4.85546875" style="1" customWidth="1"/>
    <col min="4" max="4" width="30.85546875" style="1" customWidth="1"/>
    <col min="5" max="5" width="11" style="1" customWidth="1"/>
    <col min="6" max="6" width="8.140625" style="16" customWidth="1"/>
    <col min="7" max="7" width="17.7109375" style="3" customWidth="1"/>
    <col min="8" max="8" width="11" style="3" customWidth="1"/>
    <col min="9" max="9" width="11" style="1"/>
    <col min="10" max="11" width="15.28515625" style="4" customWidth="1"/>
    <col min="12" max="12" width="15.28515625" style="1" customWidth="1"/>
    <col min="13" max="15" width="23.140625" style="19" customWidth="1"/>
    <col min="16" max="16" width="11" style="19"/>
    <col min="17" max="16384" width="11" style="1"/>
  </cols>
  <sheetData>
    <row r="1" spans="1:16" ht="35.1" customHeight="1" x14ac:dyDescent="0.25"/>
    <row r="2" spans="1:16" ht="35.1" customHeight="1" x14ac:dyDescent="0.25"/>
    <row r="3" spans="1:16" ht="35.1" customHeight="1" x14ac:dyDescent="0.25">
      <c r="I3" s="7">
        <f>+SUBTOTAL(9,I14:I34)</f>
        <v>0</v>
      </c>
      <c r="L3" s="2">
        <f>+SUBTOTAL(9,L14:L34)</f>
        <v>0</v>
      </c>
    </row>
    <row r="4" spans="1:16" ht="35.1" customHeight="1" x14ac:dyDescent="0.25"/>
    <row r="5" spans="1:16" x14ac:dyDescent="0.25">
      <c r="A5" s="12"/>
      <c r="B5" s="12" t="s">
        <v>46</v>
      </c>
      <c r="C5" s="12"/>
      <c r="D5" s="12" t="s">
        <v>0</v>
      </c>
      <c r="E5" s="12" t="s">
        <v>2</v>
      </c>
      <c r="F5" s="12" t="s">
        <v>51</v>
      </c>
      <c r="G5" s="12" t="s">
        <v>1</v>
      </c>
      <c r="H5" s="12" t="s">
        <v>3</v>
      </c>
      <c r="I5" s="12" t="s">
        <v>52</v>
      </c>
      <c r="J5" s="13" t="s">
        <v>48</v>
      </c>
      <c r="K5" s="13" t="s">
        <v>49</v>
      </c>
      <c r="L5" s="12" t="s">
        <v>50</v>
      </c>
      <c r="M5" s="12" t="s">
        <v>54</v>
      </c>
      <c r="N5" s="12" t="s">
        <v>55</v>
      </c>
      <c r="O5" s="12" t="s">
        <v>56</v>
      </c>
      <c r="P5" s="12" t="s">
        <v>50</v>
      </c>
    </row>
    <row r="6" spans="1:16" s="5" customFormat="1" ht="27" customHeight="1" thickBot="1" x14ac:dyDescent="0.3">
      <c r="A6" s="14" t="s">
        <v>5</v>
      </c>
      <c r="F6" s="6"/>
    </row>
    <row r="7" spans="1:16" ht="102.95" customHeight="1" x14ac:dyDescent="0.25">
      <c r="A7" s="8"/>
      <c r="B7" s="8" t="s">
        <v>39</v>
      </c>
      <c r="C7" s="8" t="s">
        <v>53</v>
      </c>
      <c r="D7" s="9" t="s">
        <v>44</v>
      </c>
      <c r="E7" s="8" t="s">
        <v>5</v>
      </c>
      <c r="F7" s="10">
        <v>12</v>
      </c>
      <c r="G7" s="9" t="s">
        <v>22</v>
      </c>
      <c r="H7" s="9" t="s">
        <v>23</v>
      </c>
      <c r="I7" s="8"/>
      <c r="J7" s="11">
        <v>21090</v>
      </c>
      <c r="K7" s="11">
        <v>37990</v>
      </c>
      <c r="L7" s="17">
        <f t="shared" ref="L7:L11" si="0">IFERROR(+J7*I7,0)</f>
        <v>0</v>
      </c>
      <c r="M7" s="30"/>
      <c r="N7" s="24" t="s">
        <v>62</v>
      </c>
      <c r="O7" s="20"/>
      <c r="P7" s="23">
        <f t="shared" ref="P7:P35" si="1">SUM(M7:O7)</f>
        <v>0</v>
      </c>
    </row>
    <row r="8" spans="1:16" ht="102.95" customHeight="1" x14ac:dyDescent="0.25">
      <c r="A8" s="8"/>
      <c r="B8" s="8" t="s">
        <v>38</v>
      </c>
      <c r="C8" s="8" t="s">
        <v>53</v>
      </c>
      <c r="D8" s="9" t="s">
        <v>43</v>
      </c>
      <c r="E8" s="8" t="s">
        <v>5</v>
      </c>
      <c r="F8" s="10">
        <v>12</v>
      </c>
      <c r="G8" s="9" t="s">
        <v>22</v>
      </c>
      <c r="H8" s="9" t="s">
        <v>23</v>
      </c>
      <c r="I8" s="8"/>
      <c r="J8" s="11">
        <v>21090</v>
      </c>
      <c r="K8" s="11">
        <v>37990</v>
      </c>
      <c r="L8" s="17">
        <f t="shared" si="0"/>
        <v>0</v>
      </c>
      <c r="M8" s="31"/>
      <c r="N8" s="25" t="s">
        <v>67</v>
      </c>
      <c r="O8" s="21"/>
      <c r="P8" s="23">
        <f t="shared" si="1"/>
        <v>0</v>
      </c>
    </row>
    <row r="9" spans="1:16" ht="93.95" customHeight="1" x14ac:dyDescent="0.25">
      <c r="A9" s="8"/>
      <c r="B9" s="8">
        <v>1000305342</v>
      </c>
      <c r="C9" s="8">
        <v>3</v>
      </c>
      <c r="D9" s="9" t="s">
        <v>21</v>
      </c>
      <c r="E9" s="8" t="s">
        <v>5</v>
      </c>
      <c r="F9" s="10">
        <v>12</v>
      </c>
      <c r="G9" s="9" t="s">
        <v>22</v>
      </c>
      <c r="H9" s="9" t="s">
        <v>23</v>
      </c>
      <c r="I9" s="8"/>
      <c r="J9" s="11">
        <v>21090</v>
      </c>
      <c r="K9" s="11">
        <v>37990</v>
      </c>
      <c r="L9" s="17">
        <f t="shared" si="0"/>
        <v>0</v>
      </c>
      <c r="M9" s="31"/>
      <c r="N9" s="25"/>
      <c r="O9" s="21"/>
      <c r="P9" s="23">
        <f t="shared" si="1"/>
        <v>0</v>
      </c>
    </row>
    <row r="10" spans="1:16" ht="138" customHeight="1" x14ac:dyDescent="0.25">
      <c r="A10" s="8"/>
      <c r="B10" s="8">
        <v>1000305335</v>
      </c>
      <c r="C10" s="8">
        <v>6</v>
      </c>
      <c r="D10" s="9" t="s">
        <v>26</v>
      </c>
      <c r="E10" s="8" t="s">
        <v>5</v>
      </c>
      <c r="F10" s="10">
        <v>12</v>
      </c>
      <c r="G10" s="9" t="s">
        <v>22</v>
      </c>
      <c r="H10" s="9" t="s">
        <v>23</v>
      </c>
      <c r="I10" s="8"/>
      <c r="J10" s="11">
        <v>22190</v>
      </c>
      <c r="K10" s="11">
        <v>39990</v>
      </c>
      <c r="L10" s="17">
        <f t="shared" si="0"/>
        <v>0</v>
      </c>
      <c r="M10" s="31"/>
      <c r="N10" s="25"/>
      <c r="O10" s="21"/>
      <c r="P10" s="23">
        <f t="shared" si="1"/>
        <v>0</v>
      </c>
    </row>
    <row r="11" spans="1:16" ht="104.1" customHeight="1" x14ac:dyDescent="0.25">
      <c r="A11" s="8"/>
      <c r="B11" s="8">
        <v>1000305328</v>
      </c>
      <c r="C11" s="8">
        <v>1</v>
      </c>
      <c r="D11" s="9" t="s">
        <v>27</v>
      </c>
      <c r="E11" s="8" t="s">
        <v>5</v>
      </c>
      <c r="F11" s="10">
        <v>12</v>
      </c>
      <c r="G11" s="9" t="s">
        <v>22</v>
      </c>
      <c r="H11" s="9" t="s">
        <v>23</v>
      </c>
      <c r="I11" s="8"/>
      <c r="J11" s="11">
        <v>21090</v>
      </c>
      <c r="K11" s="11">
        <v>37990</v>
      </c>
      <c r="L11" s="17">
        <f t="shared" si="0"/>
        <v>0</v>
      </c>
      <c r="M11" s="31" t="s">
        <v>62</v>
      </c>
      <c r="N11" s="31" t="s">
        <v>62</v>
      </c>
      <c r="O11" s="21" t="s">
        <v>63</v>
      </c>
      <c r="P11" s="23">
        <f t="shared" si="1"/>
        <v>0</v>
      </c>
    </row>
    <row r="12" spans="1:16" ht="104.1" customHeight="1" x14ac:dyDescent="0.25">
      <c r="A12" s="8"/>
      <c r="B12" s="8" t="s">
        <v>37</v>
      </c>
      <c r="C12" s="8" t="s">
        <v>53</v>
      </c>
      <c r="D12" s="9" t="s">
        <v>42</v>
      </c>
      <c r="E12" s="8" t="s">
        <v>5</v>
      </c>
      <c r="F12" s="10">
        <v>12</v>
      </c>
      <c r="G12" s="9" t="s">
        <v>22</v>
      </c>
      <c r="H12" s="9" t="s">
        <v>23</v>
      </c>
      <c r="I12" s="8"/>
      <c r="J12" s="11">
        <v>21090</v>
      </c>
      <c r="K12" s="11">
        <v>37990</v>
      </c>
      <c r="L12" s="17">
        <f t="shared" ref="L12" si="2">IFERROR(+J12*I12,0)</f>
        <v>0</v>
      </c>
      <c r="M12" s="31"/>
      <c r="N12" s="25"/>
      <c r="O12" s="31" t="s">
        <v>62</v>
      </c>
      <c r="P12" s="23">
        <f t="shared" si="1"/>
        <v>0</v>
      </c>
    </row>
    <row r="13" spans="1:16" s="5" customFormat="1" ht="27" customHeight="1" x14ac:dyDescent="0.25">
      <c r="A13" s="14" t="s">
        <v>4</v>
      </c>
      <c r="F13" s="6"/>
      <c r="M13" s="32"/>
      <c r="N13" s="26"/>
      <c r="O13" s="18"/>
      <c r="P13" s="23">
        <f t="shared" si="1"/>
        <v>0</v>
      </c>
    </row>
    <row r="14" spans="1:16" ht="102.95" customHeight="1" x14ac:dyDescent="0.25">
      <c r="A14" s="8"/>
      <c r="B14" s="8">
        <v>1000305384</v>
      </c>
      <c r="C14" s="8">
        <v>2</v>
      </c>
      <c r="D14" s="9" t="s">
        <v>18</v>
      </c>
      <c r="E14" s="8" t="s">
        <v>4</v>
      </c>
      <c r="F14" s="10">
        <v>14</v>
      </c>
      <c r="G14" s="9" t="s">
        <v>19</v>
      </c>
      <c r="H14" s="9" t="s">
        <v>20</v>
      </c>
      <c r="I14" s="8"/>
      <c r="J14" s="11">
        <v>21090</v>
      </c>
      <c r="K14" s="11">
        <v>37990</v>
      </c>
      <c r="L14" s="17">
        <f t="shared" ref="L14:L19" si="3">IFERROR(+J14*I14,0)</f>
        <v>0</v>
      </c>
      <c r="M14" s="31"/>
      <c r="N14" s="25" t="s">
        <v>57</v>
      </c>
      <c r="O14" s="21"/>
      <c r="P14" s="23">
        <f t="shared" si="1"/>
        <v>0</v>
      </c>
    </row>
    <row r="15" spans="1:16" ht="132.94999999999999" customHeight="1" x14ac:dyDescent="0.25">
      <c r="A15" s="8"/>
      <c r="B15" s="8">
        <v>1000305377</v>
      </c>
      <c r="C15" s="8">
        <v>3</v>
      </c>
      <c r="D15" s="9" t="s">
        <v>24</v>
      </c>
      <c r="E15" s="8" t="s">
        <v>4</v>
      </c>
      <c r="F15" s="10">
        <v>14</v>
      </c>
      <c r="G15" s="9" t="s">
        <v>19</v>
      </c>
      <c r="H15" s="9" t="s">
        <v>20</v>
      </c>
      <c r="I15" s="8"/>
      <c r="J15" s="11">
        <v>22190</v>
      </c>
      <c r="K15" s="11">
        <v>39990</v>
      </c>
      <c r="L15" s="17">
        <f t="shared" si="3"/>
        <v>0</v>
      </c>
      <c r="M15" s="31"/>
      <c r="N15" s="25" t="s">
        <v>57</v>
      </c>
      <c r="O15" s="25" t="s">
        <v>57</v>
      </c>
      <c r="P15" s="23">
        <f t="shared" si="1"/>
        <v>0</v>
      </c>
    </row>
    <row r="16" spans="1:16" ht="122.1" customHeight="1" x14ac:dyDescent="0.25">
      <c r="A16" s="8"/>
      <c r="B16" s="8">
        <v>1000305268</v>
      </c>
      <c r="C16" s="8">
        <v>5</v>
      </c>
      <c r="D16" s="9" t="s">
        <v>34</v>
      </c>
      <c r="E16" s="8" t="s">
        <v>4</v>
      </c>
      <c r="F16" s="10">
        <v>14</v>
      </c>
      <c r="G16" s="9" t="s">
        <v>19</v>
      </c>
      <c r="H16" s="9" t="s">
        <v>20</v>
      </c>
      <c r="I16" s="8"/>
      <c r="J16" s="11">
        <v>22190</v>
      </c>
      <c r="K16" s="11">
        <v>39990</v>
      </c>
      <c r="L16" s="17">
        <f t="shared" si="3"/>
        <v>0</v>
      </c>
      <c r="M16" s="31" t="s">
        <v>61</v>
      </c>
      <c r="N16" s="31" t="s">
        <v>61</v>
      </c>
      <c r="O16" s="31" t="s">
        <v>61</v>
      </c>
      <c r="P16" s="23">
        <f t="shared" si="1"/>
        <v>0</v>
      </c>
    </row>
    <row r="17" spans="1:16" ht="111.95" customHeight="1" x14ac:dyDescent="0.25">
      <c r="A17" s="8"/>
      <c r="B17" s="8">
        <v>1000305370</v>
      </c>
      <c r="C17" s="8">
        <v>7</v>
      </c>
      <c r="D17" s="9" t="s">
        <v>25</v>
      </c>
      <c r="E17" s="8" t="s">
        <v>4</v>
      </c>
      <c r="F17" s="10">
        <v>14</v>
      </c>
      <c r="G17" s="9" t="s">
        <v>19</v>
      </c>
      <c r="H17" s="9" t="s">
        <v>20</v>
      </c>
      <c r="I17" s="8"/>
      <c r="J17" s="11">
        <v>22190</v>
      </c>
      <c r="K17" s="11">
        <v>39990</v>
      </c>
      <c r="L17" s="17">
        <f t="shared" si="3"/>
        <v>0</v>
      </c>
      <c r="M17" s="31" t="s">
        <v>57</v>
      </c>
      <c r="N17" s="31" t="s">
        <v>57</v>
      </c>
      <c r="O17" s="21"/>
      <c r="P17" s="23">
        <f t="shared" si="1"/>
        <v>0</v>
      </c>
    </row>
    <row r="18" spans="1:16" ht="98.1" customHeight="1" x14ac:dyDescent="0.25">
      <c r="A18" s="8"/>
      <c r="B18" s="8">
        <v>1000305275</v>
      </c>
      <c r="C18" s="8">
        <v>6</v>
      </c>
      <c r="D18" s="9" t="s">
        <v>31</v>
      </c>
      <c r="E18" s="8" t="s">
        <v>4</v>
      </c>
      <c r="F18" s="10">
        <v>14</v>
      </c>
      <c r="G18" s="9" t="s">
        <v>19</v>
      </c>
      <c r="H18" s="9" t="s">
        <v>20</v>
      </c>
      <c r="I18" s="8"/>
      <c r="J18" s="11">
        <v>21090</v>
      </c>
      <c r="K18" s="11">
        <v>37990</v>
      </c>
      <c r="L18" s="17">
        <f t="shared" si="3"/>
        <v>0</v>
      </c>
      <c r="M18" s="31" t="s">
        <v>68</v>
      </c>
      <c r="N18" s="31" t="s">
        <v>68</v>
      </c>
      <c r="O18" s="31" t="s">
        <v>68</v>
      </c>
      <c r="P18" s="23">
        <f t="shared" si="1"/>
        <v>0</v>
      </c>
    </row>
    <row r="19" spans="1:16" ht="122.1" customHeight="1" x14ac:dyDescent="0.25">
      <c r="A19" s="8"/>
      <c r="B19" s="8">
        <v>1000305282</v>
      </c>
      <c r="C19" s="8">
        <v>1</v>
      </c>
      <c r="D19" s="9" t="s">
        <v>33</v>
      </c>
      <c r="E19" s="8" t="s">
        <v>4</v>
      </c>
      <c r="F19" s="10">
        <v>14</v>
      </c>
      <c r="G19" s="9" t="s">
        <v>19</v>
      </c>
      <c r="H19" s="9" t="s">
        <v>20</v>
      </c>
      <c r="I19" s="8"/>
      <c r="J19" s="11">
        <v>21090</v>
      </c>
      <c r="K19" s="11">
        <v>37990</v>
      </c>
      <c r="L19" s="17">
        <f t="shared" si="3"/>
        <v>0</v>
      </c>
      <c r="M19" s="31" t="s">
        <v>61</v>
      </c>
      <c r="N19" s="25" t="s">
        <v>57</v>
      </c>
      <c r="O19" s="31" t="s">
        <v>61</v>
      </c>
      <c r="P19" s="23">
        <f t="shared" si="1"/>
        <v>0</v>
      </c>
    </row>
    <row r="20" spans="1:16" ht="99.95" customHeight="1" x14ac:dyDescent="0.25">
      <c r="A20" s="8"/>
      <c r="B20" s="8" t="s">
        <v>36</v>
      </c>
      <c r="C20" s="8" t="s">
        <v>53</v>
      </c>
      <c r="D20" s="9" t="s">
        <v>41</v>
      </c>
      <c r="E20" s="8" t="s">
        <v>4</v>
      </c>
      <c r="F20" s="10">
        <v>14</v>
      </c>
      <c r="G20" s="9" t="s">
        <v>19</v>
      </c>
      <c r="H20" s="9" t="s">
        <v>20</v>
      </c>
      <c r="I20" s="8"/>
      <c r="J20" s="11">
        <v>21090</v>
      </c>
      <c r="K20" s="11">
        <v>37990</v>
      </c>
      <c r="L20" s="17">
        <f t="shared" ref="L20:L21" si="4">IFERROR(+J20*I20,0)</f>
        <v>0</v>
      </c>
      <c r="M20" s="31"/>
      <c r="N20" s="25"/>
      <c r="O20" s="21">
        <v>14</v>
      </c>
      <c r="P20" s="23">
        <f t="shared" si="1"/>
        <v>14</v>
      </c>
    </row>
    <row r="21" spans="1:16" ht="101.1" customHeight="1" x14ac:dyDescent="0.25">
      <c r="A21" s="8"/>
      <c r="B21" s="8" t="s">
        <v>35</v>
      </c>
      <c r="C21" s="8" t="s">
        <v>53</v>
      </c>
      <c r="D21" s="9" t="s">
        <v>40</v>
      </c>
      <c r="E21" s="8" t="s">
        <v>4</v>
      </c>
      <c r="F21" s="10">
        <v>14</v>
      </c>
      <c r="G21" s="9" t="s">
        <v>19</v>
      </c>
      <c r="H21" s="9" t="s">
        <v>20</v>
      </c>
      <c r="I21" s="8"/>
      <c r="J21" s="11">
        <v>21090</v>
      </c>
      <c r="K21" s="11">
        <v>37990</v>
      </c>
      <c r="L21" s="17">
        <f t="shared" si="4"/>
        <v>0</v>
      </c>
      <c r="M21" s="31"/>
      <c r="N21" s="25"/>
      <c r="O21" s="21"/>
      <c r="P21" s="23">
        <f t="shared" si="1"/>
        <v>0</v>
      </c>
    </row>
    <row r="22" spans="1:16" s="5" customFormat="1" ht="27" customHeight="1" x14ac:dyDescent="0.25">
      <c r="A22" s="14" t="s">
        <v>47</v>
      </c>
      <c r="F22" s="6"/>
      <c r="M22" s="32"/>
      <c r="N22" s="26"/>
      <c r="O22" s="18"/>
      <c r="P22" s="23">
        <f t="shared" si="1"/>
        <v>0</v>
      </c>
    </row>
    <row r="23" spans="1:16" ht="104.1" customHeight="1" x14ac:dyDescent="0.25">
      <c r="A23" s="8"/>
      <c r="B23" s="8">
        <v>1000305396</v>
      </c>
      <c r="C23" s="8">
        <v>4</v>
      </c>
      <c r="D23" s="9" t="s">
        <v>16</v>
      </c>
      <c r="E23" s="8" t="s">
        <v>47</v>
      </c>
      <c r="F23" s="10">
        <v>10</v>
      </c>
      <c r="G23" s="9" t="s">
        <v>11</v>
      </c>
      <c r="H23" s="9" t="s">
        <v>12</v>
      </c>
      <c r="I23" s="8"/>
      <c r="J23" s="11">
        <v>18890</v>
      </c>
      <c r="K23" s="11">
        <v>33990</v>
      </c>
      <c r="L23" s="17">
        <f t="shared" ref="L23:L29" si="5">IFERROR(+J23*I23,0)</f>
        <v>0</v>
      </c>
      <c r="M23" s="31"/>
      <c r="N23" s="25" t="s">
        <v>58</v>
      </c>
      <c r="O23" s="21"/>
      <c r="P23" s="23">
        <f t="shared" si="1"/>
        <v>0</v>
      </c>
    </row>
    <row r="24" spans="1:16" ht="138" customHeight="1" x14ac:dyDescent="0.25">
      <c r="A24" s="8"/>
      <c r="B24" s="8">
        <v>1000305391</v>
      </c>
      <c r="C24" s="8">
        <v>5</v>
      </c>
      <c r="D24" s="9" t="s">
        <v>17</v>
      </c>
      <c r="E24" s="8" t="s">
        <v>47</v>
      </c>
      <c r="F24" s="10">
        <v>10</v>
      </c>
      <c r="G24" s="9" t="s">
        <v>11</v>
      </c>
      <c r="H24" s="9" t="s">
        <v>12</v>
      </c>
      <c r="I24" s="8"/>
      <c r="J24" s="11">
        <v>19990</v>
      </c>
      <c r="K24" s="11">
        <v>35990</v>
      </c>
      <c r="L24" s="17">
        <f t="shared" si="5"/>
        <v>0</v>
      </c>
      <c r="M24" s="31"/>
      <c r="N24" s="25" t="s">
        <v>58</v>
      </c>
      <c r="O24" s="21"/>
      <c r="P24" s="23">
        <f t="shared" si="1"/>
        <v>0</v>
      </c>
    </row>
    <row r="25" spans="1:16" ht="122.1" customHeight="1" x14ac:dyDescent="0.25">
      <c r="A25" s="8"/>
      <c r="B25" s="8">
        <v>1000305401</v>
      </c>
      <c r="C25" s="8">
        <v>3</v>
      </c>
      <c r="D25" s="9" t="s">
        <v>10</v>
      </c>
      <c r="E25" s="8" t="s">
        <v>47</v>
      </c>
      <c r="F25" s="10">
        <v>10</v>
      </c>
      <c r="G25" s="9" t="s">
        <v>11</v>
      </c>
      <c r="H25" s="9" t="s">
        <v>12</v>
      </c>
      <c r="I25" s="8"/>
      <c r="J25" s="11">
        <v>19990</v>
      </c>
      <c r="K25" s="11">
        <v>35990</v>
      </c>
      <c r="L25" s="17">
        <f t="shared" si="5"/>
        <v>0</v>
      </c>
      <c r="M25" s="31"/>
      <c r="N25" s="25" t="s">
        <v>58</v>
      </c>
      <c r="O25" s="21"/>
      <c r="P25" s="23">
        <f t="shared" si="1"/>
        <v>0</v>
      </c>
    </row>
    <row r="26" spans="1:16" ht="102.95" customHeight="1" x14ac:dyDescent="0.25">
      <c r="A26" s="8"/>
      <c r="B26" s="8">
        <v>1000305304</v>
      </c>
      <c r="C26" s="8">
        <v>7</v>
      </c>
      <c r="D26" s="9" t="s">
        <v>30</v>
      </c>
      <c r="E26" s="8" t="s">
        <v>47</v>
      </c>
      <c r="F26" s="10">
        <v>10</v>
      </c>
      <c r="G26" s="9" t="s">
        <v>11</v>
      </c>
      <c r="H26" s="9" t="s">
        <v>12</v>
      </c>
      <c r="I26" s="8"/>
      <c r="J26" s="11">
        <v>18890</v>
      </c>
      <c r="K26" s="11">
        <v>33990</v>
      </c>
      <c r="L26" s="17">
        <f t="shared" si="5"/>
        <v>0</v>
      </c>
      <c r="M26" s="31" t="s">
        <v>59</v>
      </c>
      <c r="N26" s="31" t="s">
        <v>59</v>
      </c>
      <c r="O26" s="31" t="s">
        <v>59</v>
      </c>
      <c r="P26" s="23">
        <f t="shared" si="1"/>
        <v>0</v>
      </c>
    </row>
    <row r="27" spans="1:16" ht="122.1" customHeight="1" x14ac:dyDescent="0.25">
      <c r="A27" s="8"/>
      <c r="B27" s="8">
        <v>1000305309</v>
      </c>
      <c r="C27" s="8">
        <v>2</v>
      </c>
      <c r="D27" s="9" t="s">
        <v>29</v>
      </c>
      <c r="E27" s="8" t="s">
        <v>47</v>
      </c>
      <c r="F27" s="10">
        <v>10</v>
      </c>
      <c r="G27" s="9" t="s">
        <v>11</v>
      </c>
      <c r="H27" s="9" t="s">
        <v>12</v>
      </c>
      <c r="I27" s="8"/>
      <c r="J27" s="11">
        <v>18890</v>
      </c>
      <c r="K27" s="11">
        <v>33990</v>
      </c>
      <c r="L27" s="17">
        <f t="shared" si="5"/>
        <v>0</v>
      </c>
      <c r="M27" s="31" t="s">
        <v>65</v>
      </c>
      <c r="N27" s="31" t="s">
        <v>65</v>
      </c>
      <c r="O27" s="21" t="s">
        <v>64</v>
      </c>
      <c r="P27" s="23">
        <f t="shared" si="1"/>
        <v>0</v>
      </c>
    </row>
    <row r="28" spans="1:16" ht="122.1" customHeight="1" x14ac:dyDescent="0.25">
      <c r="A28" s="8"/>
      <c r="B28" s="8">
        <v>1000305289</v>
      </c>
      <c r="C28" s="8">
        <v>6</v>
      </c>
      <c r="D28" s="15" t="s">
        <v>32</v>
      </c>
      <c r="E28" s="8" t="s">
        <v>47</v>
      </c>
      <c r="F28" s="10">
        <v>10</v>
      </c>
      <c r="G28" s="9" t="s">
        <v>11</v>
      </c>
      <c r="H28" s="9" t="s">
        <v>12</v>
      </c>
      <c r="I28" s="8"/>
      <c r="J28" s="11">
        <v>18890</v>
      </c>
      <c r="K28" s="11">
        <v>33990</v>
      </c>
      <c r="L28" s="17">
        <f t="shared" si="5"/>
        <v>0</v>
      </c>
      <c r="M28" s="31" t="s">
        <v>65</v>
      </c>
      <c r="N28" s="31" t="s">
        <v>65</v>
      </c>
      <c r="O28" s="21"/>
      <c r="P28" s="23">
        <f t="shared" si="1"/>
        <v>0</v>
      </c>
    </row>
    <row r="29" spans="1:16" ht="152.1" customHeight="1" x14ac:dyDescent="0.25">
      <c r="A29" s="8"/>
      <c r="B29" s="8">
        <v>1000305299</v>
      </c>
      <c r="C29" s="8">
        <v>1</v>
      </c>
      <c r="D29" s="9" t="s">
        <v>28</v>
      </c>
      <c r="E29" s="8" t="s">
        <v>47</v>
      </c>
      <c r="F29" s="10">
        <v>10</v>
      </c>
      <c r="G29" s="9" t="s">
        <v>11</v>
      </c>
      <c r="H29" s="9" t="s">
        <v>12</v>
      </c>
      <c r="I29" s="8"/>
      <c r="J29" s="11">
        <v>19990</v>
      </c>
      <c r="K29" s="11">
        <v>35990</v>
      </c>
      <c r="L29" s="17">
        <f t="shared" si="5"/>
        <v>0</v>
      </c>
      <c r="M29" s="31" t="s">
        <v>66</v>
      </c>
      <c r="N29" s="25" t="s">
        <v>64</v>
      </c>
      <c r="O29" s="25" t="s">
        <v>64</v>
      </c>
      <c r="P29" s="23">
        <f t="shared" si="1"/>
        <v>0</v>
      </c>
    </row>
    <row r="30" spans="1:16" s="5" customFormat="1" ht="27" customHeight="1" x14ac:dyDescent="0.25">
      <c r="A30" s="14" t="s">
        <v>6</v>
      </c>
      <c r="F30" s="6"/>
      <c r="M30" s="32"/>
      <c r="N30" s="26"/>
      <c r="O30" s="18"/>
      <c r="P30" s="23">
        <f t="shared" si="1"/>
        <v>0</v>
      </c>
    </row>
    <row r="31" spans="1:16" ht="102" customHeight="1" x14ac:dyDescent="0.25">
      <c r="A31" s="8"/>
      <c r="B31" s="8">
        <v>1000305406</v>
      </c>
      <c r="C31" s="8">
        <v>4</v>
      </c>
      <c r="D31" s="9" t="s">
        <v>13</v>
      </c>
      <c r="E31" s="8" t="s">
        <v>6</v>
      </c>
      <c r="F31" s="10">
        <v>10</v>
      </c>
      <c r="G31" s="9" t="s">
        <v>8</v>
      </c>
      <c r="H31" s="9" t="s">
        <v>9</v>
      </c>
      <c r="I31" s="8"/>
      <c r="J31" s="11">
        <v>16690</v>
      </c>
      <c r="K31" s="11">
        <v>29990</v>
      </c>
      <c r="L31" s="17">
        <f>IFERROR(+J31*I31,0)</f>
        <v>0</v>
      </c>
      <c r="M31" s="31" t="s">
        <v>64</v>
      </c>
      <c r="N31" s="31" t="s">
        <v>64</v>
      </c>
      <c r="O31" s="21"/>
      <c r="P31" s="23">
        <f t="shared" si="1"/>
        <v>0</v>
      </c>
    </row>
    <row r="32" spans="1:16" ht="122.1" customHeight="1" x14ac:dyDescent="0.25">
      <c r="A32" s="8"/>
      <c r="B32" s="8">
        <v>1000305413</v>
      </c>
      <c r="C32" s="8">
        <v>3</v>
      </c>
      <c r="D32" s="9" t="s">
        <v>15</v>
      </c>
      <c r="E32" s="8" t="s">
        <v>6</v>
      </c>
      <c r="F32" s="10">
        <v>10</v>
      </c>
      <c r="G32" s="9" t="s">
        <v>8</v>
      </c>
      <c r="H32" s="9" t="s">
        <v>9</v>
      </c>
      <c r="I32" s="8"/>
      <c r="J32" s="11">
        <v>18290</v>
      </c>
      <c r="K32" s="11">
        <v>32990</v>
      </c>
      <c r="L32" s="17">
        <f>IFERROR(+J32*I32,0)</f>
        <v>0</v>
      </c>
      <c r="M32" s="31" t="s">
        <v>59</v>
      </c>
      <c r="N32" s="31" t="s">
        <v>59</v>
      </c>
      <c r="O32" s="31" t="s">
        <v>59</v>
      </c>
      <c r="P32" s="23">
        <f t="shared" si="1"/>
        <v>0</v>
      </c>
    </row>
    <row r="33" spans="1:16" ht="122.1" customHeight="1" x14ac:dyDescent="0.25">
      <c r="A33" s="8"/>
      <c r="B33" s="8">
        <v>1000305420</v>
      </c>
      <c r="C33" s="8">
        <v>2</v>
      </c>
      <c r="D33" s="9" t="s">
        <v>14</v>
      </c>
      <c r="E33" s="8" t="s">
        <v>6</v>
      </c>
      <c r="F33" s="10">
        <v>10</v>
      </c>
      <c r="G33" s="9" t="s">
        <v>8</v>
      </c>
      <c r="H33" s="9" t="s">
        <v>9</v>
      </c>
      <c r="I33" s="8"/>
      <c r="J33" s="11">
        <v>16690</v>
      </c>
      <c r="K33" s="11">
        <v>29990</v>
      </c>
      <c r="L33" s="17">
        <f>IFERROR(+J33*I33,0)</f>
        <v>0</v>
      </c>
      <c r="M33" s="31" t="s">
        <v>59</v>
      </c>
      <c r="N33" s="31" t="s">
        <v>59</v>
      </c>
      <c r="O33" s="21" t="s">
        <v>58</v>
      </c>
      <c r="P33" s="23">
        <f t="shared" si="1"/>
        <v>0</v>
      </c>
    </row>
    <row r="34" spans="1:16" ht="141.94999999999999" customHeight="1" thickBot="1" x14ac:dyDescent="0.3">
      <c r="A34" s="8"/>
      <c r="B34" s="8">
        <v>1000305427</v>
      </c>
      <c r="C34" s="8">
        <v>1</v>
      </c>
      <c r="D34" s="9" t="s">
        <v>7</v>
      </c>
      <c r="E34" s="8" t="s">
        <v>6</v>
      </c>
      <c r="F34" s="10">
        <v>10</v>
      </c>
      <c r="G34" s="9" t="s">
        <v>8</v>
      </c>
      <c r="H34" s="9" t="s">
        <v>9</v>
      </c>
      <c r="I34" s="8"/>
      <c r="J34" s="11">
        <v>18290</v>
      </c>
      <c r="K34" s="11">
        <v>32990</v>
      </c>
      <c r="L34" s="17">
        <f>IFERROR(+J34*I34,0)</f>
        <v>0</v>
      </c>
      <c r="M34" s="31" t="s">
        <v>59</v>
      </c>
      <c r="N34" s="31" t="s">
        <v>59</v>
      </c>
      <c r="O34" s="22" t="s">
        <v>60</v>
      </c>
      <c r="P34" s="23">
        <f t="shared" si="1"/>
        <v>0</v>
      </c>
    </row>
    <row r="35" spans="1:16" ht="36" customHeight="1" x14ac:dyDescent="0.25">
      <c r="M35" s="33">
        <f t="shared" ref="M35:O35" si="6">SUM(M7:M34)</f>
        <v>0</v>
      </c>
      <c r="N35" s="28">
        <f t="shared" si="6"/>
        <v>0</v>
      </c>
      <c r="O35" s="27">
        <f t="shared" si="6"/>
        <v>14</v>
      </c>
      <c r="P35" s="29">
        <f t="shared" si="1"/>
        <v>14</v>
      </c>
    </row>
    <row r="37" spans="1:16" x14ac:dyDescent="0.25">
      <c r="B37" s="1" t="s">
        <v>45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2025-05-13T13:17:36Z</dcterms:created>
  <dcterms:modified xsi:type="dcterms:W3CDTF">2026-01-12T21:00:41Z</dcterms:modified>
</cp:coreProperties>
</file>