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cohen1/Documents/Github/data-reporting/assets/xlexamples/"/>
    </mc:Choice>
  </mc:AlternateContent>
  <bookViews>
    <workbookView xWindow="52200" yWindow="6740" windowWidth="14400" windowHeight="9660" tabRatio="500"/>
  </bookViews>
  <sheets>
    <sheet name="provided by government" sheetId="1" r:id="rId1"/>
    <sheet name="questions for mayor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E30" i="2" s="1"/>
  <c r="F30" i="2" s="1"/>
  <c r="C31" i="2"/>
  <c r="B30" i="2"/>
  <c r="B31" i="2" s="1"/>
  <c r="E27" i="2"/>
  <c r="F27" i="2"/>
  <c r="E28" i="2"/>
  <c r="F28" i="2"/>
  <c r="E26" i="2"/>
  <c r="F26" i="2" s="1"/>
  <c r="E21" i="2"/>
  <c r="F21" i="2" s="1"/>
  <c r="E16" i="2"/>
  <c r="F16" i="2"/>
  <c r="E17" i="2"/>
  <c r="F17" i="2" s="1"/>
  <c r="E18" i="2"/>
  <c r="F18" i="2" s="1"/>
  <c r="E19" i="2"/>
  <c r="F19" i="2" s="1"/>
  <c r="E15" i="2"/>
  <c r="F15" i="2" s="1"/>
  <c r="C22" i="2"/>
  <c r="C23" i="2" s="1"/>
  <c r="B22" i="2"/>
  <c r="B23" i="2" s="1"/>
  <c r="C10" i="2"/>
  <c r="B10" i="2"/>
  <c r="E9" i="2"/>
  <c r="F9" i="2" s="1"/>
  <c r="E3" i="2"/>
  <c r="F3" i="2" s="1"/>
  <c r="E4" i="2"/>
  <c r="F4" i="2" s="1"/>
  <c r="E5" i="2"/>
  <c r="F5" i="2" s="1"/>
  <c r="E6" i="2"/>
  <c r="F6" i="2" s="1"/>
  <c r="E7" i="2"/>
  <c r="F7" i="2" s="1"/>
  <c r="E2" i="2"/>
  <c r="F2" i="2" s="1"/>
  <c r="E31" i="2" l="1"/>
  <c r="F31" i="2" s="1"/>
  <c r="E10" i="2"/>
  <c r="F10" i="2" s="1"/>
  <c r="E22" i="2"/>
  <c r="F22" i="2" l="1"/>
  <c r="E23" i="2"/>
</calcChain>
</file>

<file path=xl/sharedStrings.xml><?xml version="1.0" encoding="utf-8"?>
<sst xmlns="http://schemas.openxmlformats.org/spreadsheetml/2006/main" count="81" uniqueCount="56">
  <si>
    <t>PROPOSED 2016 BUDGET</t>
  </si>
  <si>
    <t>CITY OF SHANGRILA, NJ</t>
  </si>
  <si>
    <t>EXPENDITURES</t>
  </si>
  <si>
    <t>Change</t>
  </si>
  <si>
    <t>General Government</t>
  </si>
  <si>
    <t>Public Safety</t>
  </si>
  <si>
    <t>Public Works</t>
  </si>
  <si>
    <t>Parks and Recreation</t>
  </si>
  <si>
    <t>Library</t>
  </si>
  <si>
    <t>Debt</t>
  </si>
  <si>
    <t>&lt;&lt; Salaries</t>
  </si>
  <si>
    <t>&lt;&lt; Benefits</t>
  </si>
  <si>
    <t>REVENUES</t>
  </si>
  <si>
    <t>Property Taxes</t>
  </si>
  <si>
    <t>Income Taxes</t>
  </si>
  <si>
    <t>State Aid</t>
  </si>
  <si>
    <t>Federal Aid</t>
  </si>
  <si>
    <t>User Fees</t>
  </si>
  <si>
    <t>TOTAL APPROPRIATIONS</t>
  </si>
  <si>
    <t>TOTAL REVENUES</t>
  </si>
  <si>
    <t>BUDGET HIGHLIGHTS:</t>
  </si>
  <si>
    <t>* Spending capped at 1 percent, just as promised</t>
  </si>
  <si>
    <t>* Despite tight fiscal controls, additional appropriations for police and fire</t>
  </si>
  <si>
    <t>* No increase in employment</t>
  </si>
  <si>
    <t xml:space="preserve">&lt;&lt;Employees </t>
  </si>
  <si>
    <t>Department</t>
  </si>
  <si>
    <t>APPROP FOR EMPLOYEES (INCLUDED IN DATA ABOVE)</t>
  </si>
  <si>
    <t>REPORTED CHANGE</t>
  </si>
  <si>
    <t>DOLLAR_CH</t>
  </si>
  <si>
    <t>% CH</t>
  </si>
  <si>
    <t>TOTAL CHECK</t>
  </si>
  <si>
    <t>2015</t>
  </si>
  <si>
    <t>2016</t>
  </si>
  <si>
    <t>"NO INCREASE IN EMPLOYMENT"</t>
  </si>
  <si>
    <t>"POLICE AND FIRE UP"</t>
  </si>
  <si>
    <t>CLAIM</t>
  </si>
  <si>
    <t>"SPENDING CAPPED"</t>
  </si>
  <si>
    <t>QUESTIONS</t>
  </si>
  <si>
    <t>Why is gov up more than police / fire?</t>
  </si>
  <si>
    <t>Salaries + Benefits</t>
  </si>
  <si>
    <t>Average compensattion</t>
  </si>
  <si>
    <t>Who is getting the rasies?</t>
  </si>
  <si>
    <t>Why is there an 8% increase in average compensation?</t>
  </si>
  <si>
    <t xml:space="preserve">If employment down, then are top managers getting raises? </t>
  </si>
  <si>
    <t>why is library down so much?</t>
  </si>
  <si>
    <t>I don't understand - your totals aren't matching the sum of the parts. Which is wrong?</t>
  </si>
  <si>
    <t>fy 2015</t>
  </si>
  <si>
    <t>fy 2016</t>
  </si>
  <si>
    <t>change</t>
  </si>
  <si>
    <t>% change</t>
  </si>
  <si>
    <t>claim</t>
  </si>
  <si>
    <t>question</t>
  </si>
  <si>
    <t>Question</t>
  </si>
  <si>
    <t>What happened to state aid? That's a big drop.</t>
  </si>
  <si>
    <t>Are prop values or rates up?</t>
  </si>
  <si>
    <t xml:space="preserve">What user fees are going up? They're almost double - new facilities or increased fees?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</si>
</sst>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9" formatCode="&quot;$&quot;#,##0.00"/>
    <numFmt numFmtId="172" formatCode="&quot;$&quot;#,##0"/>
  </numFmts>
  <fonts count="1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2" applyNumberFormat="1" applyFont="1"/>
    <xf numFmtId="9" fontId="6" fillId="0" borderId="0" xfId="3" applyFont="1"/>
    <xf numFmtId="164" fontId="5" fillId="0" borderId="0" xfId="2" applyNumberFormat="1" applyFont="1"/>
    <xf numFmtId="0" fontId="5" fillId="0" borderId="0" xfId="0" applyFont="1" applyAlignment="1">
      <alignment horizontal="right"/>
    </xf>
    <xf numFmtId="165" fontId="5" fillId="0" borderId="0" xfId="1" applyNumberFormat="1" applyFont="1"/>
    <xf numFmtId="164" fontId="6" fillId="0" borderId="0" xfId="0" applyNumberFormat="1" applyFont="1"/>
    <xf numFmtId="164" fontId="5" fillId="0" borderId="0" xfId="0" applyNumberFormat="1" applyFont="1"/>
    <xf numFmtId="0" fontId="7" fillId="2" borderId="0" xfId="0" applyFont="1" applyFill="1"/>
    <xf numFmtId="164" fontId="6" fillId="0" borderId="0" xfId="3" applyNumberFormat="1" applyFont="1"/>
    <xf numFmtId="164" fontId="6" fillId="2" borderId="0" xfId="3" applyNumberFormat="1" applyFont="1" applyFill="1"/>
    <xf numFmtId="164" fontId="0" fillId="0" borderId="0" xfId="0" applyNumberFormat="1"/>
    <xf numFmtId="9" fontId="0" fillId="0" borderId="0" xfId="3" applyFont="1"/>
    <xf numFmtId="0" fontId="9" fillId="3" borderId="0" xfId="22"/>
    <xf numFmtId="164" fontId="9" fillId="3" borderId="0" xfId="22" applyNumberFormat="1"/>
    <xf numFmtId="9" fontId="9" fillId="3" borderId="0" xfId="22" applyNumberFormat="1"/>
    <xf numFmtId="0" fontId="5" fillId="0" borderId="0" xfId="0" applyFont="1" applyFill="1"/>
    <xf numFmtId="0" fontId="7" fillId="0" borderId="0" xfId="0" applyFont="1" applyFill="1"/>
    <xf numFmtId="0" fontId="0" fillId="0" borderId="0" xfId="0" applyFill="1"/>
    <xf numFmtId="0" fontId="10" fillId="0" borderId="0" xfId="0" applyFont="1" applyFill="1"/>
    <xf numFmtId="0" fontId="12" fillId="0" borderId="0" xfId="0" applyFont="1" applyFill="1"/>
    <xf numFmtId="0" fontId="10" fillId="0" borderId="0" xfId="0" applyFont="1"/>
    <xf numFmtId="164" fontId="10" fillId="0" borderId="0" xfId="0" applyNumberFormat="1" applyFont="1"/>
    <xf numFmtId="164" fontId="11" fillId="0" borderId="0" xfId="3" applyNumberFormat="1" applyFont="1"/>
    <xf numFmtId="164" fontId="12" fillId="0" borderId="0" xfId="0" applyNumberFormat="1" applyFont="1"/>
    <xf numFmtId="9" fontId="12" fillId="0" borderId="0" xfId="3" applyFont="1"/>
    <xf numFmtId="164" fontId="11" fillId="0" borderId="0" xfId="3" applyNumberFormat="1" applyFont="1" applyFill="1"/>
    <xf numFmtId="1" fontId="0" fillId="0" borderId="0" xfId="0" applyNumberFormat="1"/>
    <xf numFmtId="169" fontId="0" fillId="0" borderId="0" xfId="0" applyNumberFormat="1"/>
    <xf numFmtId="0" fontId="13" fillId="0" borderId="0" xfId="0" applyFont="1"/>
    <xf numFmtId="172" fontId="5" fillId="0" borderId="0" xfId="2" applyNumberFormat="1" applyFont="1" applyAlignment="1">
      <alignment horizontal="right"/>
    </xf>
    <xf numFmtId="172" fontId="5" fillId="0" borderId="0" xfId="2" applyNumberFormat="1" applyFont="1"/>
    <xf numFmtId="0" fontId="12" fillId="0" borderId="0" xfId="0" applyFont="1"/>
  </cellXfs>
  <cellStyles count="23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eutral" xfId="22" builtinId="28"/>
    <cellStyle name="Normal" xfId="0" builtinId="0"/>
    <cellStyle name="Percent" xfId="3" builtinId="5"/>
  </cellStyles>
  <dxfs count="17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7" totalsRowShown="0" headerRowDxfId="10">
  <autoFilter ref="A1:H7"/>
  <tableColumns count="8">
    <tableColumn id="1" name="Department" dataDxfId="16"/>
    <tableColumn id="2" name="2015" dataDxfId="15" dataCellStyle="Currency"/>
    <tableColumn id="3" name="2016" dataDxfId="14" dataCellStyle="Currency"/>
    <tableColumn id="4" name="REPORTED CHANGE" dataDxfId="13" dataCellStyle="Percent"/>
    <tableColumn id="5" name="DOLLAR_CH" dataDxfId="12">
      <calculatedColumnFormula>C2-B2</calculatedColumnFormula>
    </tableColumn>
    <tableColumn id="6" name="% CH" dataDxfId="11" dataCellStyle="Percent">
      <calculatedColumnFormula>E2/B2</calculatedColumnFormula>
    </tableColumn>
    <tableColumn id="7" name="CLAIM"/>
    <tableColumn id="8" name="QUESTION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H19" totalsRowShown="0" headerRowDxfId="3" dataDxfId="2">
  <autoFilter ref="A14:H19"/>
  <tableColumns count="8">
    <tableColumn id="1" name="REVENUES" dataDxfId="9"/>
    <tableColumn id="2" name="2015" dataDxfId="8"/>
    <tableColumn id="3" name="2016" dataDxfId="7"/>
    <tableColumn id="4" name="Change" dataDxfId="6" dataCellStyle="Percent"/>
    <tableColumn id="5" name="DOLLAR_CH" dataDxfId="5">
      <calculatedColumnFormula>C15-B15</calculatedColumnFormula>
    </tableColumn>
    <tableColumn id="6" name="% CH" dataDxfId="4" dataCellStyle="Percent">
      <calculatedColumnFormula>E15/B15</calculatedColumnFormula>
    </tableColumn>
    <tableColumn id="7" name="claim" dataDxfId="1"/>
    <tableColumn id="8" name="Question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21" sqref="F21"/>
    </sheetView>
  </sheetViews>
  <sheetFormatPr baseColWidth="10" defaultColWidth="11" defaultRowHeight="16" x14ac:dyDescent="0.2"/>
  <cols>
    <col min="1" max="1" width="35.5" customWidth="1"/>
    <col min="2" max="2" width="32.6640625" bestFit="1" customWidth="1"/>
    <col min="3" max="3" width="16.5" bestFit="1" customWidth="1"/>
    <col min="4" max="4" width="14.6640625" bestFit="1" customWidth="1"/>
    <col min="5" max="5" width="13.6640625" bestFit="1" customWidth="1"/>
  </cols>
  <sheetData>
    <row r="1" spans="1:4" ht="26" x14ac:dyDescent="0.3">
      <c r="A1" s="32" t="s">
        <v>20</v>
      </c>
      <c r="B1" s="32"/>
    </row>
    <row r="2" spans="1:4" ht="26" x14ac:dyDescent="0.3">
      <c r="A2" s="32" t="s">
        <v>21</v>
      </c>
      <c r="B2" s="32"/>
    </row>
    <row r="3" spans="1:4" ht="26" x14ac:dyDescent="0.3">
      <c r="A3" s="32" t="s">
        <v>22</v>
      </c>
      <c r="B3" s="32"/>
    </row>
    <row r="4" spans="1:4" ht="26" x14ac:dyDescent="0.3">
      <c r="A4" s="32" t="s">
        <v>23</v>
      </c>
      <c r="B4" s="32"/>
    </row>
    <row r="5" spans="1:4" ht="26" x14ac:dyDescent="0.3">
      <c r="A5" s="32"/>
      <c r="B5" s="32"/>
    </row>
    <row r="7" spans="1:4" ht="24" x14ac:dyDescent="0.3">
      <c r="B7" s="1" t="s">
        <v>0</v>
      </c>
    </row>
    <row r="8" spans="1:4" ht="24" x14ac:dyDescent="0.3">
      <c r="B8" s="1" t="s">
        <v>1</v>
      </c>
    </row>
    <row r="10" spans="1:4" ht="19" x14ac:dyDescent="0.25">
      <c r="A10" s="2"/>
      <c r="B10" s="2" t="s">
        <v>2</v>
      </c>
      <c r="C10" s="2"/>
      <c r="D10" s="2"/>
    </row>
    <row r="11" spans="1:4" ht="19" x14ac:dyDescent="0.25">
      <c r="A11" s="2"/>
      <c r="B11" s="2"/>
      <c r="C11" s="2"/>
      <c r="D11" s="2"/>
    </row>
    <row r="12" spans="1:4" ht="19" x14ac:dyDescent="0.25">
      <c r="A12" s="2"/>
      <c r="B12" s="11">
        <v>2015</v>
      </c>
      <c r="C12" s="11">
        <v>2016</v>
      </c>
      <c r="D12" s="11" t="s">
        <v>3</v>
      </c>
    </row>
    <row r="13" spans="1:4" ht="19" x14ac:dyDescent="0.25">
      <c r="A13" s="3" t="s">
        <v>18</v>
      </c>
      <c r="B13" s="4">
        <v>149143270</v>
      </c>
      <c r="C13" s="4">
        <v>151322550</v>
      </c>
      <c r="D13" s="5">
        <v>1.4611990202440915E-2</v>
      </c>
    </row>
    <row r="14" spans="1:4" ht="19" x14ac:dyDescent="0.25">
      <c r="A14" s="2" t="s">
        <v>4</v>
      </c>
      <c r="B14" s="6">
        <v>21487620</v>
      </c>
      <c r="C14" s="6">
        <v>23246780</v>
      </c>
      <c r="D14" s="5">
        <v>8.1868536394444802E-2</v>
      </c>
    </row>
    <row r="15" spans="1:4" ht="19" x14ac:dyDescent="0.25">
      <c r="A15" s="2" t="s">
        <v>5</v>
      </c>
      <c r="B15" s="6">
        <v>82971230</v>
      </c>
      <c r="C15" s="6">
        <v>88541150</v>
      </c>
      <c r="D15" s="5">
        <v>6.7130739173084458E-2</v>
      </c>
    </row>
    <row r="16" spans="1:4" ht="19" x14ac:dyDescent="0.25">
      <c r="A16" s="2" t="s">
        <v>6</v>
      </c>
      <c r="B16" s="6">
        <v>11467420</v>
      </c>
      <c r="C16" s="6">
        <v>11621900</v>
      </c>
      <c r="D16" s="5">
        <v>1.3471207996218853E-2</v>
      </c>
    </row>
    <row r="17" spans="1:5" ht="19" x14ac:dyDescent="0.25">
      <c r="A17" s="2" t="s">
        <v>7</v>
      </c>
      <c r="B17" s="6">
        <v>9362210</v>
      </c>
      <c r="C17" s="6">
        <v>9412280</v>
      </c>
      <c r="D17" s="5">
        <v>5.3480962294159178E-3</v>
      </c>
    </row>
    <row r="18" spans="1:5" ht="19" x14ac:dyDescent="0.25">
      <c r="A18" s="2" t="s">
        <v>8</v>
      </c>
      <c r="B18" s="6">
        <v>6743130</v>
      </c>
      <c r="C18" s="6">
        <v>6255520</v>
      </c>
      <c r="D18" s="5">
        <v>-7.2312116183434097E-2</v>
      </c>
    </row>
    <row r="19" spans="1:5" ht="19" x14ac:dyDescent="0.25">
      <c r="A19" s="2" t="s">
        <v>9</v>
      </c>
      <c r="B19" s="6">
        <v>17111660</v>
      </c>
      <c r="C19" s="6">
        <v>18244920</v>
      </c>
      <c r="D19" s="5">
        <v>6.6227356083512642E-2</v>
      </c>
    </row>
    <row r="20" spans="1:5" ht="19" x14ac:dyDescent="0.25">
      <c r="A20" s="2"/>
      <c r="B20" s="6"/>
      <c r="C20" s="6"/>
      <c r="D20" s="5"/>
    </row>
    <row r="21" spans="1:5" ht="19" x14ac:dyDescent="0.25">
      <c r="A21" s="7" t="s">
        <v>24</v>
      </c>
      <c r="B21" s="8">
        <v>514</v>
      </c>
      <c r="C21" s="8">
        <v>505</v>
      </c>
      <c r="D21" s="2"/>
    </row>
    <row r="22" spans="1:5" ht="19" x14ac:dyDescent="0.25">
      <c r="A22" s="7" t="s">
        <v>10</v>
      </c>
      <c r="B22" s="6">
        <v>39432820</v>
      </c>
      <c r="C22" s="10">
        <v>41404461</v>
      </c>
      <c r="D22" s="5"/>
    </row>
    <row r="23" spans="1:5" ht="19" x14ac:dyDescent="0.25">
      <c r="A23" s="7" t="s">
        <v>11</v>
      </c>
      <c r="B23" s="6">
        <v>9319120</v>
      </c>
      <c r="C23" s="10">
        <v>10251032</v>
      </c>
      <c r="D23" s="5"/>
    </row>
    <row r="24" spans="1:5" ht="19" x14ac:dyDescent="0.25">
      <c r="A24" s="2"/>
      <c r="B24" s="2"/>
      <c r="C24" s="2"/>
      <c r="D24" s="2"/>
    </row>
    <row r="25" spans="1:5" ht="19" x14ac:dyDescent="0.25">
      <c r="A25" s="2"/>
      <c r="B25" s="2"/>
      <c r="C25" s="2"/>
      <c r="D25" s="2"/>
    </row>
    <row r="26" spans="1:5" ht="19" x14ac:dyDescent="0.25">
      <c r="A26" s="2"/>
      <c r="B26" s="2" t="s">
        <v>12</v>
      </c>
      <c r="C26" s="2"/>
      <c r="D26" s="2"/>
    </row>
    <row r="27" spans="1:5" ht="19" x14ac:dyDescent="0.25">
      <c r="A27" s="2"/>
      <c r="B27" s="11">
        <v>2015</v>
      </c>
      <c r="C27" s="11">
        <v>2016</v>
      </c>
      <c r="D27" s="11" t="s">
        <v>3</v>
      </c>
    </row>
    <row r="28" spans="1:5" ht="19" x14ac:dyDescent="0.25">
      <c r="A28" s="3" t="s">
        <v>19</v>
      </c>
      <c r="B28" s="4">
        <v>152497300</v>
      </c>
      <c r="C28" s="9">
        <v>157720075</v>
      </c>
      <c r="D28" s="12">
        <v>5222775</v>
      </c>
      <c r="E28" s="14"/>
    </row>
    <row r="29" spans="1:5" ht="19" x14ac:dyDescent="0.25">
      <c r="A29" s="2" t="s">
        <v>13</v>
      </c>
      <c r="B29" s="10">
        <v>85398488</v>
      </c>
      <c r="C29" s="10">
        <v>89900442.749999985</v>
      </c>
      <c r="D29" s="12">
        <v>4501954.7499999851</v>
      </c>
      <c r="E29" s="14"/>
    </row>
    <row r="30" spans="1:5" ht="19" x14ac:dyDescent="0.25">
      <c r="A30" s="2" t="s">
        <v>14</v>
      </c>
      <c r="B30" s="10">
        <v>38124325</v>
      </c>
      <c r="C30" s="10">
        <v>37852818</v>
      </c>
      <c r="D30" s="12">
        <v>-271507</v>
      </c>
      <c r="E30" s="14"/>
    </row>
    <row r="31" spans="1:5" ht="19" x14ac:dyDescent="0.25">
      <c r="A31" s="2" t="s">
        <v>15</v>
      </c>
      <c r="B31" s="10">
        <v>17537189.5</v>
      </c>
      <c r="C31" s="10">
        <v>14983407.125</v>
      </c>
      <c r="D31" s="12">
        <v>-2553782.375</v>
      </c>
      <c r="E31" s="14"/>
    </row>
    <row r="32" spans="1:5" ht="19" x14ac:dyDescent="0.25">
      <c r="A32" s="2" t="s">
        <v>16</v>
      </c>
      <c r="B32" s="10">
        <v>6862378.5</v>
      </c>
      <c r="C32" s="10">
        <v>7097403.375</v>
      </c>
      <c r="D32" s="12">
        <v>235024.875</v>
      </c>
      <c r="E32" s="14"/>
    </row>
    <row r="33" spans="1:5" ht="19" x14ac:dyDescent="0.25">
      <c r="A33" s="2" t="s">
        <v>17</v>
      </c>
      <c r="B33" s="10">
        <v>4574919.0000000037</v>
      </c>
      <c r="C33" s="10">
        <v>7886003.75</v>
      </c>
      <c r="D33" s="13">
        <v>3311084.7499999963</v>
      </c>
      <c r="E33" s="14"/>
    </row>
  </sheetData>
  <phoneticPr fontId="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9" sqref="H19"/>
    </sheetView>
  </sheetViews>
  <sheetFormatPr baseColWidth="10" defaultRowHeight="16" x14ac:dyDescent="0.2"/>
  <cols>
    <col min="1" max="1" width="25.1640625" bestFit="1" customWidth="1"/>
    <col min="2" max="2" width="33.1640625" bestFit="1" customWidth="1"/>
    <col min="3" max="3" width="15.5" bestFit="1" customWidth="1"/>
    <col min="4" max="4" width="22.5" customWidth="1"/>
    <col min="5" max="5" width="13.1640625" customWidth="1"/>
    <col min="7" max="7" width="29.33203125" bestFit="1" customWidth="1"/>
    <col min="8" max="8" width="45" customWidth="1"/>
  </cols>
  <sheetData>
    <row r="1" spans="1:8" ht="19" x14ac:dyDescent="0.25">
      <c r="A1" s="19" t="s">
        <v>25</v>
      </c>
      <c r="B1" s="20" t="s">
        <v>31</v>
      </c>
      <c r="C1" s="20" t="s">
        <v>32</v>
      </c>
      <c r="D1" s="20" t="s">
        <v>27</v>
      </c>
      <c r="E1" s="21" t="s">
        <v>28</v>
      </c>
      <c r="F1" s="20" t="s">
        <v>29</v>
      </c>
      <c r="G1" s="20" t="s">
        <v>35</v>
      </c>
      <c r="H1" s="20" t="s">
        <v>37</v>
      </c>
    </row>
    <row r="2" spans="1:8" ht="19" x14ac:dyDescent="0.25">
      <c r="A2" s="2" t="s">
        <v>4</v>
      </c>
      <c r="B2" s="6">
        <v>21487620</v>
      </c>
      <c r="C2" s="6">
        <v>23246780</v>
      </c>
      <c r="D2" s="5">
        <v>8.1868536394444802E-2</v>
      </c>
      <c r="E2" s="14">
        <f>C2-B2</f>
        <v>1759160</v>
      </c>
      <c r="F2" s="15">
        <f>E2/B2</f>
        <v>8.1868536394444802E-2</v>
      </c>
      <c r="H2" t="s">
        <v>38</v>
      </c>
    </row>
    <row r="3" spans="1:8" ht="19" x14ac:dyDescent="0.25">
      <c r="A3" s="2" t="s">
        <v>5</v>
      </c>
      <c r="B3" s="6">
        <v>82971230</v>
      </c>
      <c r="C3" s="6">
        <v>88541150</v>
      </c>
      <c r="D3" s="5">
        <v>6.7130739173084458E-2</v>
      </c>
      <c r="E3" s="14">
        <f t="shared" ref="E3:E7" si="0">C3-B3</f>
        <v>5569920</v>
      </c>
      <c r="F3" s="15">
        <f t="shared" ref="F3:F7" si="1">E3/B3</f>
        <v>6.7130739173084458E-2</v>
      </c>
      <c r="G3" t="s">
        <v>34</v>
      </c>
    </row>
    <row r="4" spans="1:8" ht="19" x14ac:dyDescent="0.25">
      <c r="A4" s="2" t="s">
        <v>6</v>
      </c>
      <c r="B4" s="6">
        <v>11467420</v>
      </c>
      <c r="C4" s="6">
        <v>11621900</v>
      </c>
      <c r="D4" s="5">
        <v>1.3471207996218853E-2</v>
      </c>
      <c r="E4" s="14">
        <f t="shared" si="0"/>
        <v>154480</v>
      </c>
      <c r="F4" s="15">
        <f t="shared" si="1"/>
        <v>1.3471207996218853E-2</v>
      </c>
    </row>
    <row r="5" spans="1:8" ht="19" x14ac:dyDescent="0.25">
      <c r="A5" s="2" t="s">
        <v>7</v>
      </c>
      <c r="B5" s="6">
        <v>9362210</v>
      </c>
      <c r="C5" s="6">
        <v>9412280</v>
      </c>
      <c r="D5" s="5">
        <v>5.3480962294159178E-3</v>
      </c>
      <c r="E5" s="14">
        <f t="shared" si="0"/>
        <v>50070</v>
      </c>
      <c r="F5" s="15">
        <f t="shared" si="1"/>
        <v>5.3480962294159178E-3</v>
      </c>
    </row>
    <row r="6" spans="1:8" ht="19" x14ac:dyDescent="0.25">
      <c r="A6" s="2" t="s">
        <v>8</v>
      </c>
      <c r="B6" s="6">
        <v>6743130</v>
      </c>
      <c r="C6" s="6">
        <v>6255520</v>
      </c>
      <c r="D6" s="5">
        <v>-7.2312116183434097E-2</v>
      </c>
      <c r="E6" s="14">
        <f t="shared" si="0"/>
        <v>-487610</v>
      </c>
      <c r="F6" s="15">
        <f t="shared" si="1"/>
        <v>-7.2312116183434097E-2</v>
      </c>
      <c r="H6" t="s">
        <v>44</v>
      </c>
    </row>
    <row r="7" spans="1:8" ht="19" x14ac:dyDescent="0.25">
      <c r="A7" s="2" t="s">
        <v>9</v>
      </c>
      <c r="B7" s="6">
        <v>17111660</v>
      </c>
      <c r="C7" s="6">
        <v>18244920</v>
      </c>
      <c r="D7" s="5">
        <v>6.6227356083512642E-2</v>
      </c>
      <c r="E7" s="14">
        <f t="shared" si="0"/>
        <v>1133260</v>
      </c>
      <c r="F7" s="15">
        <f t="shared" si="1"/>
        <v>6.6227356083512642E-2</v>
      </c>
    </row>
    <row r="8" spans="1:8" ht="19" x14ac:dyDescent="0.25">
      <c r="A8" s="2"/>
      <c r="B8" s="6"/>
      <c r="C8" s="6"/>
      <c r="D8" s="5"/>
    </row>
    <row r="9" spans="1:8" ht="19" x14ac:dyDescent="0.25">
      <c r="A9" s="3" t="s">
        <v>18</v>
      </c>
      <c r="B9" s="4">
        <v>149143270</v>
      </c>
      <c r="C9" s="4">
        <v>151322550</v>
      </c>
      <c r="D9" s="5">
        <v>1.4611990202440915E-2</v>
      </c>
      <c r="E9" s="14">
        <f t="shared" ref="E9" si="2">C9-B9</f>
        <v>2179280</v>
      </c>
      <c r="F9" s="15">
        <f t="shared" ref="F9" si="3">E9/B9</f>
        <v>1.4611990202440915E-2</v>
      </c>
      <c r="G9" t="s">
        <v>36</v>
      </c>
    </row>
    <row r="10" spans="1:8" x14ac:dyDescent="0.2">
      <c r="A10" s="16" t="s">
        <v>30</v>
      </c>
      <c r="B10" s="17">
        <f>SUM(B2:B7)</f>
        <v>149143270</v>
      </c>
      <c r="C10" s="17">
        <f>SUM(C2:C7)</f>
        <v>157322550</v>
      </c>
      <c r="D10" s="18"/>
      <c r="E10" s="17">
        <f t="shared" ref="E10" si="4">C10-B10</f>
        <v>8179280</v>
      </c>
      <c r="F10" s="18">
        <f t="shared" ref="F10" si="5">E10/B10</f>
        <v>5.4841763895883466E-2</v>
      </c>
      <c r="H10" t="s">
        <v>45</v>
      </c>
    </row>
    <row r="11" spans="1:8" ht="19" x14ac:dyDescent="0.25">
      <c r="A11" s="3"/>
      <c r="B11" s="4"/>
      <c r="C11" s="4"/>
      <c r="D11" s="5"/>
    </row>
    <row r="12" spans="1:8" ht="19" x14ac:dyDescent="0.25">
      <c r="A12" s="2"/>
      <c r="B12" s="2"/>
      <c r="C12" s="2"/>
      <c r="D12" s="2"/>
    </row>
    <row r="13" spans="1:8" ht="19" x14ac:dyDescent="0.25">
      <c r="A13" s="2"/>
      <c r="B13" s="2"/>
      <c r="C13" s="2"/>
      <c r="D13" s="2"/>
    </row>
    <row r="14" spans="1:8" ht="19" x14ac:dyDescent="0.25">
      <c r="A14" s="22" t="s">
        <v>12</v>
      </c>
      <c r="B14" s="22" t="s">
        <v>31</v>
      </c>
      <c r="C14" s="22" t="s">
        <v>32</v>
      </c>
      <c r="D14" s="22" t="s">
        <v>3</v>
      </c>
      <c r="E14" s="23" t="s">
        <v>28</v>
      </c>
      <c r="F14" s="22" t="s">
        <v>29</v>
      </c>
      <c r="G14" s="22" t="s">
        <v>50</v>
      </c>
      <c r="H14" s="22" t="s">
        <v>52</v>
      </c>
    </row>
    <row r="15" spans="1:8" ht="19" x14ac:dyDescent="0.25">
      <c r="A15" s="24" t="s">
        <v>13</v>
      </c>
      <c r="B15" s="25">
        <v>85398488</v>
      </c>
      <c r="C15" s="25">
        <v>89900442.749999985</v>
      </c>
      <c r="D15" s="26">
        <v>4501954.7499999851</v>
      </c>
      <c r="E15" s="27">
        <f>C15-B15</f>
        <v>4501954.7499999851</v>
      </c>
      <c r="F15" s="28">
        <f>E15/B15</f>
        <v>5.2717031125890483E-2</v>
      </c>
      <c r="G15" s="35"/>
      <c r="H15" s="35" t="s">
        <v>54</v>
      </c>
    </row>
    <row r="16" spans="1:8" ht="19" x14ac:dyDescent="0.25">
      <c r="A16" s="24" t="s">
        <v>14</v>
      </c>
      <c r="B16" s="25">
        <v>38124325</v>
      </c>
      <c r="C16" s="25">
        <v>37852818</v>
      </c>
      <c r="D16" s="26">
        <v>-271507</v>
      </c>
      <c r="E16" s="27">
        <f t="shared" ref="E16:E19" si="6">C16-B16</f>
        <v>-271507</v>
      </c>
      <c r="F16" s="28">
        <f t="shared" ref="F16:F19" si="7">E16/B16</f>
        <v>-7.1216211696862831E-3</v>
      </c>
      <c r="G16" s="35"/>
      <c r="H16" s="35"/>
    </row>
    <row r="17" spans="1:8" ht="19" x14ac:dyDescent="0.25">
      <c r="A17" s="24" t="s">
        <v>15</v>
      </c>
      <c r="B17" s="25">
        <v>17537189.5</v>
      </c>
      <c r="C17" s="25">
        <v>14983407.125</v>
      </c>
      <c r="D17" s="26">
        <v>-2553782.375</v>
      </c>
      <c r="E17" s="27">
        <f t="shared" si="6"/>
        <v>-2553782.375</v>
      </c>
      <c r="F17" s="28">
        <f t="shared" si="7"/>
        <v>-0.14562096024565396</v>
      </c>
      <c r="G17" s="35"/>
      <c r="H17" s="35" t="s">
        <v>53</v>
      </c>
    </row>
    <row r="18" spans="1:8" ht="19" x14ac:dyDescent="0.25">
      <c r="A18" s="24" t="s">
        <v>16</v>
      </c>
      <c r="B18" s="25">
        <v>6862378.5</v>
      </c>
      <c r="C18" s="25">
        <v>7097403.375</v>
      </c>
      <c r="D18" s="26">
        <v>235024.875</v>
      </c>
      <c r="E18" s="27">
        <f t="shared" si="6"/>
        <v>235024.875</v>
      </c>
      <c r="F18" s="28">
        <f t="shared" si="7"/>
        <v>3.4248311281576786E-2</v>
      </c>
      <c r="G18" s="35"/>
      <c r="H18" s="35"/>
    </row>
    <row r="19" spans="1:8" ht="19" x14ac:dyDescent="0.25">
      <c r="A19" s="24" t="s">
        <v>17</v>
      </c>
      <c r="B19" s="25">
        <v>4574919.0000000037</v>
      </c>
      <c r="C19" s="25">
        <v>7886003.75</v>
      </c>
      <c r="D19" s="29">
        <v>3311084.7499999963</v>
      </c>
      <c r="E19" s="27">
        <f t="shared" si="6"/>
        <v>3311084.7499999963</v>
      </c>
      <c r="F19" s="28">
        <f t="shared" si="7"/>
        <v>0.72374718546929329</v>
      </c>
      <c r="G19" s="35"/>
      <c r="H19" s="35" t="s">
        <v>55</v>
      </c>
    </row>
    <row r="21" spans="1:8" ht="19" x14ac:dyDescent="0.25">
      <c r="A21" s="3" t="s">
        <v>19</v>
      </c>
      <c r="B21" s="4">
        <v>152497300</v>
      </c>
      <c r="C21" s="9">
        <v>157720075</v>
      </c>
      <c r="D21" s="12">
        <v>5222775</v>
      </c>
      <c r="E21" s="14">
        <f>C21-B21</f>
        <v>5222775</v>
      </c>
      <c r="F21" s="15">
        <f>E21/B21</f>
        <v>3.4248311281576786E-2</v>
      </c>
    </row>
    <row r="22" spans="1:8" x14ac:dyDescent="0.2">
      <c r="A22" s="16" t="s">
        <v>30</v>
      </c>
      <c r="B22" s="17">
        <f>SUM(B14:B19)</f>
        <v>152497300</v>
      </c>
      <c r="C22" s="17">
        <f>SUM(C14:C19)</f>
        <v>157720075</v>
      </c>
      <c r="D22" s="18"/>
      <c r="E22" s="17">
        <f t="shared" ref="E22" si="8">C22-B22</f>
        <v>5222775</v>
      </c>
      <c r="F22" s="18">
        <f t="shared" ref="F22" si="9">E22/B22</f>
        <v>3.4248311281576786E-2</v>
      </c>
    </row>
    <row r="23" spans="1:8" x14ac:dyDescent="0.2">
      <c r="B23" t="b">
        <f>B22=B21</f>
        <v>1</v>
      </c>
      <c r="C23" t="b">
        <f>C22=C21</f>
        <v>1</v>
      </c>
      <c r="E23" t="b">
        <f>E22=D21</f>
        <v>1</v>
      </c>
    </row>
    <row r="25" spans="1:8" ht="19" x14ac:dyDescent="0.25">
      <c r="A25" s="3" t="s">
        <v>26</v>
      </c>
      <c r="B25" s="4" t="s">
        <v>46</v>
      </c>
      <c r="C25" s="4" t="s">
        <v>47</v>
      </c>
      <c r="D25" s="5"/>
      <c r="E25" t="s">
        <v>48</v>
      </c>
      <c r="F25" t="s">
        <v>49</v>
      </c>
      <c r="G25" t="s">
        <v>50</v>
      </c>
      <c r="H25" t="s">
        <v>51</v>
      </c>
    </row>
    <row r="26" spans="1:8" ht="19" x14ac:dyDescent="0.25">
      <c r="A26" s="7" t="s">
        <v>24</v>
      </c>
      <c r="B26" s="8">
        <v>514</v>
      </c>
      <c r="C26" s="8">
        <v>505</v>
      </c>
      <c r="D26" s="2"/>
      <c r="E26" s="30">
        <f t="shared" ref="E26" si="10">C26-B26</f>
        <v>-9</v>
      </c>
      <c r="F26" s="15">
        <f t="shared" ref="F26" si="11">E26/B26</f>
        <v>-1.7509727626459144E-2</v>
      </c>
      <c r="G26" t="s">
        <v>33</v>
      </c>
      <c r="H26" t="s">
        <v>43</v>
      </c>
    </row>
    <row r="27" spans="1:8" ht="19" x14ac:dyDescent="0.25">
      <c r="A27" s="33" t="s">
        <v>10</v>
      </c>
      <c r="B27" s="34">
        <v>39432820</v>
      </c>
      <c r="C27" s="10">
        <v>41404461</v>
      </c>
      <c r="D27" s="5"/>
      <c r="E27" s="31">
        <f t="shared" ref="E27:E28" si="12">C27-B27</f>
        <v>1971641</v>
      </c>
      <c r="F27" s="15">
        <f t="shared" ref="F27:F28" si="13">E27/B27</f>
        <v>0.05</v>
      </c>
    </row>
    <row r="28" spans="1:8" ht="19" x14ac:dyDescent="0.25">
      <c r="A28" s="33" t="s">
        <v>11</v>
      </c>
      <c r="B28" s="34">
        <v>9319120</v>
      </c>
      <c r="C28" s="10">
        <v>10251032</v>
      </c>
      <c r="D28" s="5"/>
      <c r="E28" s="31">
        <f t="shared" si="12"/>
        <v>931912</v>
      </c>
      <c r="F28" s="15">
        <f t="shared" si="13"/>
        <v>0.1</v>
      </c>
    </row>
    <row r="29" spans="1:8" ht="19" x14ac:dyDescent="0.25">
      <c r="A29" s="33"/>
      <c r="B29" s="34"/>
      <c r="C29" s="10"/>
      <c r="D29" s="5"/>
      <c r="E29" s="31"/>
      <c r="F29" s="15"/>
    </row>
    <row r="30" spans="1:8" ht="19" x14ac:dyDescent="0.25">
      <c r="A30" s="34" t="s">
        <v>39</v>
      </c>
      <c r="B30" s="34">
        <f>B28+B27</f>
        <v>48751940</v>
      </c>
      <c r="C30" s="34">
        <f>C28+C27</f>
        <v>51655493</v>
      </c>
      <c r="D30" s="2"/>
      <c r="E30" s="31">
        <f t="shared" ref="E30:E31" si="14">C30-B30</f>
        <v>2903553</v>
      </c>
      <c r="F30" s="15">
        <f t="shared" ref="F30:F31" si="15">E30/B30</f>
        <v>5.9557691447765973E-2</v>
      </c>
      <c r="H30" t="s">
        <v>41</v>
      </c>
    </row>
    <row r="31" spans="1:8" ht="19" x14ac:dyDescent="0.25">
      <c r="A31" s="34" t="s">
        <v>40</v>
      </c>
      <c r="B31" s="34">
        <f>B30/B26</f>
        <v>94848.132295719843</v>
      </c>
      <c r="C31" s="34">
        <f>C30/C26</f>
        <v>102288.10495049505</v>
      </c>
      <c r="D31" s="2"/>
      <c r="E31" s="31">
        <f t="shared" si="14"/>
        <v>7439.972654775207</v>
      </c>
      <c r="F31" s="15">
        <f t="shared" si="15"/>
        <v>7.8440897830003409E-2</v>
      </c>
      <c r="H31" t="s">
        <v>42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provided by government</vt:lpstr>
      <vt:lpstr>questions for mayor</vt:lpstr>
    </vt:vector>
  </TitlesOfParts>
  <Company>The New York Times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Sarah Cohen</cp:lastModifiedBy>
  <cp:lastPrinted>2018-01-29T13:29:56Z</cp:lastPrinted>
  <dcterms:created xsi:type="dcterms:W3CDTF">2015-09-03T17:01:57Z</dcterms:created>
  <dcterms:modified xsi:type="dcterms:W3CDTF">2018-02-09T16:44:46Z</dcterms:modified>
</cp:coreProperties>
</file>