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2dul\Documents\GC_MS\"/>
    </mc:Choice>
  </mc:AlternateContent>
  <xr:revisionPtr revIDLastSave="11" documentId="13_ncr:1_{24B9991C-11CD-4D04-A27E-F526C6E4DF85}" xr6:coauthVersionLast="45" xr6:coauthVersionMax="45" xr10:uidLastSave="{7D817F5C-D7EF-4591-9804-F7AC551CC772}"/>
  <bookViews>
    <workbookView xWindow="-108" yWindow="-108" windowWidth="23256" windowHeight="12576" firstSheet="2" activeTab="6" xr2:uid="{00000000-000D-0000-FFFF-FFFF00000000}"/>
  </bookViews>
  <sheets>
    <sheet name="Fatty _Acids" sheetId="4" r:id="rId1"/>
    <sheet name="Leaves" sheetId="1" r:id="rId2"/>
    <sheet name="Leaves (2)" sheetId="6" r:id="rId3"/>
    <sheet name="Stems" sheetId="2" r:id="rId4"/>
    <sheet name="Stems (2)" sheetId="7" r:id="rId5"/>
    <sheet name="Roots" sheetId="3" r:id="rId6"/>
    <sheet name="Roots (2)" sheetId="8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8" l="1"/>
  <c r="D45" i="8"/>
  <c r="S26" i="6" l="1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25" i="6"/>
  <c r="J34" i="4" l="1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33" i="4"/>
  <c r="H50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33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12" i="4"/>
  <c r="O25" i="7"/>
  <c r="P25" i="7"/>
  <c r="O25" i="8"/>
  <c r="N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25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25" i="7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25" i="6"/>
  <c r="P25" i="6"/>
  <c r="N25" i="6"/>
  <c r="F45" i="7"/>
  <c r="D45" i="7"/>
  <c r="F45" i="6"/>
  <c r="D4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N33" i="6"/>
  <c r="N26" i="6"/>
  <c r="N27" i="6"/>
  <c r="N28" i="6"/>
  <c r="N29" i="6"/>
  <c r="N30" i="6"/>
  <c r="N31" i="6"/>
  <c r="N32" i="6"/>
  <c r="N34" i="6"/>
  <c r="N35" i="6"/>
  <c r="N36" i="6"/>
  <c r="N37" i="6"/>
  <c r="N38" i="6"/>
  <c r="N39" i="6"/>
  <c r="N40" i="6"/>
  <c r="N41" i="6"/>
  <c r="N42" i="6"/>
  <c r="O25" i="6"/>
  <c r="D25" i="8"/>
  <c r="E25" i="8"/>
  <c r="F25" i="8"/>
  <c r="G25" i="8"/>
  <c r="H25" i="8"/>
  <c r="I25" i="8"/>
  <c r="D26" i="8"/>
  <c r="E26" i="8"/>
  <c r="F26" i="8"/>
  <c r="G26" i="8"/>
  <c r="H26" i="8"/>
  <c r="I26" i="8"/>
  <c r="D27" i="8"/>
  <c r="E27" i="8"/>
  <c r="F27" i="8"/>
  <c r="G27" i="8"/>
  <c r="H27" i="8"/>
  <c r="I27" i="8"/>
  <c r="D28" i="8"/>
  <c r="E28" i="8"/>
  <c r="F28" i="8"/>
  <c r="G28" i="8"/>
  <c r="H28" i="8"/>
  <c r="I28" i="8"/>
  <c r="D29" i="8"/>
  <c r="E29" i="8"/>
  <c r="F29" i="8"/>
  <c r="G29" i="8"/>
  <c r="H29" i="8"/>
  <c r="I29" i="8"/>
  <c r="D30" i="8"/>
  <c r="E30" i="8"/>
  <c r="F30" i="8"/>
  <c r="G30" i="8"/>
  <c r="H30" i="8"/>
  <c r="I30" i="8"/>
  <c r="D31" i="8"/>
  <c r="E31" i="8"/>
  <c r="F31" i="8"/>
  <c r="G31" i="8"/>
  <c r="H31" i="8"/>
  <c r="I31" i="8"/>
  <c r="D32" i="8"/>
  <c r="E32" i="8"/>
  <c r="F32" i="8"/>
  <c r="G32" i="8"/>
  <c r="H32" i="8"/>
  <c r="I32" i="8"/>
  <c r="D33" i="8"/>
  <c r="E33" i="8"/>
  <c r="F33" i="8"/>
  <c r="G33" i="8"/>
  <c r="H33" i="8"/>
  <c r="I33" i="8"/>
  <c r="D34" i="8"/>
  <c r="E34" i="8"/>
  <c r="F34" i="8"/>
  <c r="G34" i="8"/>
  <c r="H34" i="8"/>
  <c r="I34" i="8"/>
  <c r="D35" i="8"/>
  <c r="E35" i="8"/>
  <c r="F35" i="8"/>
  <c r="G35" i="8"/>
  <c r="H35" i="8"/>
  <c r="I35" i="8"/>
  <c r="D36" i="8"/>
  <c r="E36" i="8"/>
  <c r="F36" i="8"/>
  <c r="G36" i="8"/>
  <c r="H36" i="8"/>
  <c r="I36" i="8"/>
  <c r="D37" i="8"/>
  <c r="E37" i="8"/>
  <c r="F37" i="8"/>
  <c r="G37" i="8"/>
  <c r="H37" i="8"/>
  <c r="I37" i="8"/>
  <c r="D38" i="8"/>
  <c r="E38" i="8"/>
  <c r="F38" i="8"/>
  <c r="G38" i="8"/>
  <c r="H38" i="8"/>
  <c r="I38" i="8"/>
  <c r="D39" i="8"/>
  <c r="E39" i="8"/>
  <c r="F39" i="8"/>
  <c r="G39" i="8"/>
  <c r="H39" i="8"/>
  <c r="I39" i="8"/>
  <c r="D40" i="8"/>
  <c r="E40" i="8"/>
  <c r="F40" i="8"/>
  <c r="G40" i="8"/>
  <c r="H40" i="8"/>
  <c r="I40" i="8"/>
  <c r="D41" i="8"/>
  <c r="E41" i="8"/>
  <c r="F41" i="8"/>
  <c r="G41" i="8"/>
  <c r="H41" i="8"/>
  <c r="I41" i="8"/>
  <c r="D42" i="8"/>
  <c r="E42" i="8"/>
  <c r="F42" i="8"/>
  <c r="G42" i="8"/>
  <c r="H42" i="8"/>
  <c r="I42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25" i="8"/>
  <c r="D25" i="7"/>
  <c r="E25" i="7"/>
  <c r="F25" i="7"/>
  <c r="G25" i="7"/>
  <c r="H25" i="7"/>
  <c r="I25" i="7"/>
  <c r="J25" i="7"/>
  <c r="D26" i="7"/>
  <c r="E26" i="7"/>
  <c r="F26" i="7"/>
  <c r="G26" i="7"/>
  <c r="H26" i="7"/>
  <c r="I26" i="7"/>
  <c r="J26" i="7"/>
  <c r="D27" i="7"/>
  <c r="E27" i="7"/>
  <c r="F27" i="7"/>
  <c r="G27" i="7"/>
  <c r="H27" i="7"/>
  <c r="I27" i="7"/>
  <c r="J27" i="7"/>
  <c r="D28" i="7"/>
  <c r="E28" i="7"/>
  <c r="F28" i="7"/>
  <c r="G28" i="7"/>
  <c r="H28" i="7"/>
  <c r="I28" i="7"/>
  <c r="J28" i="7"/>
  <c r="D29" i="7"/>
  <c r="E29" i="7"/>
  <c r="F29" i="7"/>
  <c r="G29" i="7"/>
  <c r="H29" i="7"/>
  <c r="I29" i="7"/>
  <c r="J29" i="7"/>
  <c r="D30" i="7"/>
  <c r="E30" i="7"/>
  <c r="F30" i="7"/>
  <c r="G30" i="7"/>
  <c r="H30" i="7"/>
  <c r="I30" i="7"/>
  <c r="J30" i="7"/>
  <c r="D31" i="7"/>
  <c r="E31" i="7"/>
  <c r="F31" i="7"/>
  <c r="G31" i="7"/>
  <c r="H31" i="7"/>
  <c r="I31" i="7"/>
  <c r="J31" i="7"/>
  <c r="D32" i="7"/>
  <c r="E32" i="7"/>
  <c r="F32" i="7"/>
  <c r="G32" i="7"/>
  <c r="H32" i="7"/>
  <c r="I32" i="7"/>
  <c r="J32" i="7"/>
  <c r="D33" i="7"/>
  <c r="E33" i="7"/>
  <c r="F33" i="7"/>
  <c r="G33" i="7"/>
  <c r="H33" i="7"/>
  <c r="I33" i="7"/>
  <c r="J33" i="7"/>
  <c r="D34" i="7"/>
  <c r="E34" i="7"/>
  <c r="F34" i="7"/>
  <c r="G34" i="7"/>
  <c r="H34" i="7"/>
  <c r="I34" i="7"/>
  <c r="J34" i="7"/>
  <c r="D35" i="7"/>
  <c r="E35" i="7"/>
  <c r="F35" i="7"/>
  <c r="G35" i="7"/>
  <c r="H35" i="7"/>
  <c r="I35" i="7"/>
  <c r="J35" i="7"/>
  <c r="D36" i="7"/>
  <c r="E36" i="7"/>
  <c r="F36" i="7"/>
  <c r="G36" i="7"/>
  <c r="H36" i="7"/>
  <c r="I36" i="7"/>
  <c r="J36" i="7"/>
  <c r="D37" i="7"/>
  <c r="E37" i="7"/>
  <c r="F37" i="7"/>
  <c r="G37" i="7"/>
  <c r="H37" i="7"/>
  <c r="I37" i="7"/>
  <c r="J37" i="7"/>
  <c r="D38" i="7"/>
  <c r="E38" i="7"/>
  <c r="F38" i="7"/>
  <c r="G38" i="7"/>
  <c r="H38" i="7"/>
  <c r="I38" i="7"/>
  <c r="J38" i="7"/>
  <c r="D39" i="7"/>
  <c r="E39" i="7"/>
  <c r="F39" i="7"/>
  <c r="G39" i="7"/>
  <c r="H39" i="7"/>
  <c r="I39" i="7"/>
  <c r="J39" i="7"/>
  <c r="D40" i="7"/>
  <c r="E40" i="7"/>
  <c r="F40" i="7"/>
  <c r="G40" i="7"/>
  <c r="H40" i="7"/>
  <c r="I40" i="7"/>
  <c r="J40" i="7"/>
  <c r="D41" i="7"/>
  <c r="E41" i="7"/>
  <c r="F41" i="7"/>
  <c r="G41" i="7"/>
  <c r="H41" i="7"/>
  <c r="I41" i="7"/>
  <c r="J41" i="7"/>
  <c r="D42" i="7"/>
  <c r="E42" i="7"/>
  <c r="F42" i="7"/>
  <c r="G42" i="7"/>
  <c r="H42" i="7"/>
  <c r="I42" i="7"/>
  <c r="J42" i="7"/>
  <c r="C42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5" i="7"/>
  <c r="K33" i="6" l="1"/>
  <c r="K36" i="6"/>
  <c r="E25" i="6"/>
  <c r="F25" i="6"/>
  <c r="G25" i="6"/>
  <c r="H25" i="6"/>
  <c r="I25" i="6"/>
  <c r="J25" i="6"/>
  <c r="K25" i="6"/>
  <c r="E26" i="6"/>
  <c r="F26" i="6"/>
  <c r="G26" i="6"/>
  <c r="H26" i="6"/>
  <c r="I26" i="6"/>
  <c r="J26" i="6"/>
  <c r="K26" i="6"/>
  <c r="E27" i="6"/>
  <c r="F27" i="6"/>
  <c r="G27" i="6"/>
  <c r="H27" i="6"/>
  <c r="I27" i="6"/>
  <c r="J27" i="6"/>
  <c r="K27" i="6"/>
  <c r="E28" i="6"/>
  <c r="F28" i="6"/>
  <c r="G28" i="6"/>
  <c r="H28" i="6"/>
  <c r="I28" i="6"/>
  <c r="J28" i="6"/>
  <c r="K28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25" i="6"/>
  <c r="C29" i="6"/>
  <c r="C28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6" i="6"/>
  <c r="C27" i="6"/>
  <c r="C25" i="6"/>
</calcChain>
</file>

<file path=xl/sharedStrings.xml><?xml version="1.0" encoding="utf-8"?>
<sst xmlns="http://schemas.openxmlformats.org/spreadsheetml/2006/main" count="547" uniqueCount="96">
  <si>
    <t>reagenrs</t>
  </si>
  <si>
    <t>HCl</t>
  </si>
  <si>
    <t>MeOH</t>
  </si>
  <si>
    <t>Chloroform</t>
  </si>
  <si>
    <t>margaric acid</t>
  </si>
  <si>
    <t>Sample weight</t>
  </si>
  <si>
    <t>Ambient CO2 Rings:  10,11,12,13</t>
  </si>
  <si>
    <t>ng/ml</t>
  </si>
  <si>
    <t>Leaf</t>
  </si>
  <si>
    <t>mg</t>
  </si>
  <si>
    <t>Name</t>
  </si>
  <si>
    <t>Leaves</t>
  </si>
  <si>
    <t>Stems</t>
  </si>
  <si>
    <t>Roots</t>
  </si>
  <si>
    <t>AmbR10 L2</t>
  </si>
  <si>
    <t>Octanoic acid, methyl ester</t>
  </si>
  <si>
    <t>AmbR11 L1</t>
  </si>
  <si>
    <t>Decanoic acid, methyl ester_a</t>
  </si>
  <si>
    <t>AmbR12 L1</t>
  </si>
  <si>
    <t>Dodecanoic acid, methyl ester</t>
  </si>
  <si>
    <t>AmbR13 L1</t>
  </si>
  <si>
    <t>Tridecanoic acid, methyl ester</t>
  </si>
  <si>
    <t>ElevR9 L</t>
  </si>
  <si>
    <t>cis-9-tetradecenoic acid-Methyl myristoleate</t>
  </si>
  <si>
    <t>ElevR14 L2</t>
  </si>
  <si>
    <t>Tetradecanoic acid, methyl ester-Myristic acid</t>
  </si>
  <si>
    <t>ElevR15 L2</t>
  </si>
  <si>
    <t>Pentadecanoic acid, methyl ester</t>
  </si>
  <si>
    <t>ElevR16 L1</t>
  </si>
  <si>
    <t>9-Hexadecenoic acid, methyl ester-Palmitoleic acid</t>
  </si>
  <si>
    <t>Hexadecanoic acid, methyl ester</t>
  </si>
  <si>
    <t>Stem</t>
  </si>
  <si>
    <t>Heptadecanoic acid, methyl ester</t>
  </si>
  <si>
    <t>AmbR10 S2</t>
  </si>
  <si>
    <t>9,12-Octadecadienoic acid (Z,Z)-, methyl ester</t>
  </si>
  <si>
    <t>AmbR11 S2</t>
  </si>
  <si>
    <t>9-Octadecenoic acid (Z)-, methyl ester-Oleic acid</t>
  </si>
  <si>
    <t>AmbR12 S2</t>
  </si>
  <si>
    <t>9-Octadecenoic acid, methyl ester, (E)-Elaidic acid</t>
  </si>
  <si>
    <t>AmbR13 S2</t>
  </si>
  <si>
    <t>Octadecanoic acid, methyl ester-Stearic acid</t>
  </si>
  <si>
    <t>ElevR9 S1</t>
  </si>
  <si>
    <t>cis-13-Eicosenoic acid, methyl ester,</t>
  </si>
  <si>
    <t>ElevR9 S2</t>
  </si>
  <si>
    <t>Eicosanoic acid, methyl ester-Arachidic acid</t>
  </si>
  <si>
    <t>ElevR15 S2</t>
  </si>
  <si>
    <t>13-Docosenoic acid, methyl ester, (Z)-Erucic acid</t>
  </si>
  <si>
    <t>ElevR16 S1</t>
  </si>
  <si>
    <t>Docosanoic acid, methyl ester-Behenic acid</t>
  </si>
  <si>
    <t>Root</t>
  </si>
  <si>
    <t>Elevated CO2 Rings: 9,14,15,16</t>
  </si>
  <si>
    <t>AmbR10</t>
  </si>
  <si>
    <t>AmbR11</t>
  </si>
  <si>
    <t>AmbR12</t>
  </si>
  <si>
    <t>AmbR13</t>
  </si>
  <si>
    <t>ElevR9</t>
  </si>
  <si>
    <t>ElevR14</t>
  </si>
  <si>
    <t>ElevR15</t>
  </si>
  <si>
    <t>ElevR16</t>
  </si>
  <si>
    <t>Compound Method</t>
  </si>
  <si>
    <t>L10</t>
  </si>
  <si>
    <t>L11</t>
  </si>
  <si>
    <t>L12</t>
  </si>
  <si>
    <t>L13</t>
  </si>
  <si>
    <t>L09_01</t>
  </si>
  <si>
    <t>L09_02</t>
  </si>
  <si>
    <t>L14</t>
  </si>
  <si>
    <t>L15</t>
  </si>
  <si>
    <t>L16</t>
  </si>
  <si>
    <t>Blank01</t>
  </si>
  <si>
    <t>Blank02</t>
  </si>
  <si>
    <t>RT</t>
  </si>
  <si>
    <t>Response</t>
  </si>
  <si>
    <t>Conc</t>
  </si>
  <si>
    <t>weight</t>
  </si>
  <si>
    <t>Blank</t>
  </si>
  <si>
    <t>Avg</t>
  </si>
  <si>
    <t>Sdev</t>
  </si>
  <si>
    <t>AvgIR</t>
  </si>
  <si>
    <t>S10</t>
  </si>
  <si>
    <t>S11</t>
  </si>
  <si>
    <t>S12</t>
  </si>
  <si>
    <t>S13</t>
  </si>
  <si>
    <t>S09_01</t>
  </si>
  <si>
    <t>S09_02</t>
  </si>
  <si>
    <t>S15</t>
  </si>
  <si>
    <t>S16</t>
  </si>
  <si>
    <t>Weight</t>
  </si>
  <si>
    <t>AVG_IR</t>
  </si>
  <si>
    <t>R10</t>
  </si>
  <si>
    <t>R12</t>
  </si>
  <si>
    <t>R13</t>
  </si>
  <si>
    <t>R09</t>
  </si>
  <si>
    <t>R14</t>
  </si>
  <si>
    <t>R15</t>
  </si>
  <si>
    <t>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</si>
</sst>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Tahoma"/>
      <family val="2"/>
    </font>
    <font>
      <b/>
      <sz val="8"/>
      <color indexed="8"/>
      <name val="Tahoma"/>
      <family val="2"/>
    </font>
    <font>
      <sz val="8"/>
      <name val="Tahoma"/>
    </font>
    <font>
      <sz val="8"/>
      <color indexed="8"/>
      <name val="Arial"/>
    </font>
    <font>
      <sz val="12"/>
      <color rgb="FF000000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164" fontId="21" fillId="0" borderId="0" xfId="0" applyNumberFormat="1" applyFont="1" applyAlignment="1">
      <alignment horizontal="right" wrapText="1"/>
    </xf>
    <xf numFmtId="1" fontId="20" fillId="0" borderId="0" xfId="0" applyNumberFormat="1" applyFont="1" applyAlignment="1">
      <alignment horizontal="right" wrapText="1"/>
    </xf>
    <xf numFmtId="165" fontId="20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 applyAlignment="1">
      <alignment horizontal="right"/>
    </xf>
    <xf numFmtId="0" fontId="18" fillId="33" borderId="0" xfId="0" applyFont="1" applyFill="1" applyAlignment="1">
      <alignment horizontal="right"/>
    </xf>
    <xf numFmtId="164" fontId="21" fillId="33" borderId="0" xfId="0" applyNumberFormat="1" applyFont="1" applyFill="1" applyAlignment="1">
      <alignment horizontal="right" wrapText="1"/>
    </xf>
    <xf numFmtId="1" fontId="20" fillId="33" borderId="0" xfId="0" applyNumberFormat="1" applyFont="1" applyFill="1" applyAlignment="1">
      <alignment horizontal="right" wrapText="1"/>
    </xf>
    <xf numFmtId="165" fontId="20" fillId="33" borderId="0" xfId="0" applyNumberFormat="1" applyFont="1" applyFill="1" applyAlignment="1">
      <alignment horizontal="right" wrapText="1"/>
    </xf>
    <xf numFmtId="0" fontId="0" fillId="33" borderId="0" xfId="0" applyFill="1" applyAlignment="1">
      <alignment horizontal="right"/>
    </xf>
    <xf numFmtId="14" fontId="0" fillId="0" borderId="0" xfId="0" applyNumberFormat="1"/>
    <xf numFmtId="0" fontId="22" fillId="0" borderId="0" xfId="0" applyFont="1"/>
    <xf numFmtId="165" fontId="0" fillId="0" borderId="0" xfId="0" applyNumberFormat="1"/>
    <xf numFmtId="0" fontId="14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'Leaves (2)'!$C$23:$K$23</c:f>
              <c:strCache>
                <c:ptCount val="9"/>
                <c:pt idx="0">
                  <c:v>L10</c:v>
                </c:pt>
                <c:pt idx="1">
                  <c:v>L11</c:v>
                </c:pt>
                <c:pt idx="2">
                  <c:v>L12</c:v>
                </c:pt>
                <c:pt idx="3">
                  <c:v>L13</c:v>
                </c:pt>
                <c:pt idx="4">
                  <c:v>L09_01</c:v>
                </c:pt>
                <c:pt idx="5">
                  <c:v>L09_02</c:v>
                </c:pt>
                <c:pt idx="6">
                  <c:v>L14</c:v>
                </c:pt>
                <c:pt idx="7">
                  <c:v>L15</c:v>
                </c:pt>
                <c:pt idx="8">
                  <c:v>L16</c:v>
                </c:pt>
              </c:strCache>
            </c:strRef>
          </c:cat>
          <c:val>
            <c:numRef>
              <c:f>'Leaves (2)'!$C$34:$K$34</c:f>
              <c:numCache>
                <c:formatCode>0.0000</c:formatCode>
                <c:ptCount val="9"/>
                <c:pt idx="0">
                  <c:v>561.40717317571364</c:v>
                </c:pt>
                <c:pt idx="1">
                  <c:v>623.93392833534392</c:v>
                </c:pt>
                <c:pt idx="2">
                  <c:v>670.30298793033808</c:v>
                </c:pt>
                <c:pt idx="3">
                  <c:v>614.98493602967369</c:v>
                </c:pt>
                <c:pt idx="4">
                  <c:v>1009.1697786570206</c:v>
                </c:pt>
                <c:pt idx="5">
                  <c:v>1058.7313701191424</c:v>
                </c:pt>
                <c:pt idx="6">
                  <c:v>660.92347605927046</c:v>
                </c:pt>
                <c:pt idx="7">
                  <c:v>905.57481819703116</c:v>
                </c:pt>
                <c:pt idx="8">
                  <c:v>915.08698401137372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C-4927-8A28-E609312C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48032"/>
        <c:axId val="441450000"/>
      </c:barChart>
      <c:catAx>
        <c:axId val="441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0000"/>
        <c:crosses val="autoZero"/>
        <c:auto val="1"/>
        <c:lblAlgn val="ctr"/>
        <c:lblOffset val="100"/>
        <c:noMultiLvlLbl val="0"/>
      </c:catAx>
      <c:valAx>
        <c:axId val="441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'Stems (2)'!$C$23:$J$23</c:f>
              <c:strCache>
                <c:ptCount val="8"/>
                <c:pt idx="0">
                  <c:v>S10</c:v>
                </c:pt>
                <c:pt idx="1">
                  <c:v>S11</c:v>
                </c:pt>
                <c:pt idx="2">
                  <c:v>S12</c:v>
                </c:pt>
                <c:pt idx="3">
                  <c:v>S13</c:v>
                </c:pt>
                <c:pt idx="4">
                  <c:v>S09_01</c:v>
                </c:pt>
                <c:pt idx="5">
                  <c:v>S09_02</c:v>
                </c:pt>
                <c:pt idx="6">
                  <c:v>S15</c:v>
                </c:pt>
                <c:pt idx="7">
                  <c:v>S16</c:v>
                </c:pt>
              </c:strCache>
            </c:strRef>
          </c:cat>
          <c:val>
            <c:numRef>
              <c:f>'Stems (2)'!$C$34:$J$34</c:f>
              <c:numCache>
                <c:formatCode>0.0000</c:formatCode>
                <c:ptCount val="8"/>
                <c:pt idx="0">
                  <c:v>519.0235987696617</c:v>
                </c:pt>
                <c:pt idx="1">
                  <c:v>707.55211175112777</c:v>
                </c:pt>
                <c:pt idx="2">
                  <c:v>1245.5829297142141</c:v>
                </c:pt>
                <c:pt idx="3">
                  <c:v>308.98660003833339</c:v>
                </c:pt>
                <c:pt idx="4">
                  <c:v>862.06406896881447</c:v>
                </c:pt>
                <c:pt idx="5">
                  <c:v>752.35472144673315</c:v>
                </c:pt>
                <c:pt idx="6">
                  <c:v>991.63341813592797</c:v>
                </c:pt>
                <c:pt idx="7">
                  <c:v>635.77796283131249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C-4AAB-BFEA-6896A62D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457968"/>
        <c:axId val="558459280"/>
      </c:barChart>
      <c:catAx>
        <c:axId val="5584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9280"/>
        <c:crosses val="autoZero"/>
        <c:auto val="1"/>
        <c:lblAlgn val="ctr"/>
        <c:lblOffset val="100"/>
        <c:noMultiLvlLbl val="0"/>
      </c:catAx>
      <c:valAx>
        <c:axId val="5584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'Roots (2)'!$C$23:$I$23</c:f>
              <c:strCache>
                <c:ptCount val="7"/>
                <c:pt idx="0">
                  <c:v>R10</c:v>
                </c:pt>
                <c:pt idx="1">
                  <c:v>R12</c:v>
                </c:pt>
                <c:pt idx="2">
                  <c:v>R13</c:v>
                </c:pt>
                <c:pt idx="3">
                  <c:v>R09</c:v>
                </c:pt>
                <c:pt idx="4">
                  <c:v>R14</c:v>
                </c:pt>
                <c:pt idx="5">
                  <c:v>R15</c:v>
                </c:pt>
                <c:pt idx="6">
                  <c:v>R16</c:v>
                </c:pt>
              </c:strCache>
            </c:strRef>
          </c:cat>
          <c:val>
            <c:numRef>
              <c:f>'Roots (2)'!$C$34:$I$34</c:f>
              <c:numCache>
                <c:formatCode>0.0000</c:formatCode>
                <c:ptCount val="7"/>
                <c:pt idx="0">
                  <c:v>914.70275048654878</c:v>
                </c:pt>
                <c:pt idx="1">
                  <c:v>933.095069710384</c:v>
                </c:pt>
                <c:pt idx="2">
                  <c:v>509.79485539748367</c:v>
                </c:pt>
                <c:pt idx="3">
                  <c:v>377.08505470596464</c:v>
                </c:pt>
                <c:pt idx="4">
                  <c:v>411.14799084665646</c:v>
                </c:pt>
                <c:pt idx="5">
                  <c:v>351.26496555826247</c:v>
                </c:pt>
                <c:pt idx="6">
                  <c:v>417.66760678706044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D-4762-A977-D801F47BC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017320"/>
        <c:axId val="567019288"/>
      </c:barChart>
      <c:catAx>
        <c:axId val="5670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9288"/>
        <c:crosses val="autoZero"/>
        <c:auto val="1"/>
        <c:lblAlgn val="ctr"/>
        <c:lblOffset val="100"/>
        <c:noMultiLvlLbl val="0"/>
      </c:catAx>
      <c:valAx>
        <c:axId val="5670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1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546847</xdr:colOff>
      <xdr:row>46</xdr:row>
      <xdr:rowOff>53788</xdr:rowOff>
    </xdr:from>
    <xdr:to>
      <xdr:col>12</xdr:col>
      <xdr:colOff>582706</xdr:colOff>
      <xdr:row>61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57408-EBDE-473F-A5EE-69C63FC96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183776</xdr:colOff>
      <xdr:row>51</xdr:row>
      <xdr:rowOff>62752</xdr:rowOff>
    </xdr:from>
    <xdr:to>
      <xdr:col>16</xdr:col>
      <xdr:colOff>242047</xdr:colOff>
      <xdr:row>66</xdr:row>
      <xdr:rowOff>116540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B0CA9-1672-4387-97DA-61D848F6D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98611</xdr:colOff>
      <xdr:row>49</xdr:row>
      <xdr:rowOff>62751</xdr:rowOff>
    </xdr:from>
    <xdr:to>
      <xdr:col>11</xdr:col>
      <xdr:colOff>35858</xdr:colOff>
      <xdr:row>64</xdr:row>
      <xdr:rowOff>116539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05026-9A52-4099-9D61-7D5AE515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0"/>
  <sheetViews>
    <sheetView topLeftCell="A30" workbookViewId="0">
      <selection activeCell="J42" sqref="J42"/>
    </sheetView>
  </sheetViews>
  <sheetFormatPr defaultRowHeight="14.45"/>
  <cols>
    <col min="1" max="1" width="15.140625" customWidth="1"/>
    <col min="3" max="3" width="10.5703125" bestFit="1" customWidth="1"/>
    <col min="7" max="7" width="45.7109375" customWidth="1"/>
    <col min="8" max="8" width="14" customWidth="1"/>
    <col min="9" max="9" width="13.42578125" customWidth="1"/>
    <col min="10" max="10" width="14.42578125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>
      <c r="A4" t="s">
        <v>3</v>
      </c>
    </row>
    <row r="5" spans="1:10">
      <c r="A5" t="s">
        <v>4</v>
      </c>
    </row>
    <row r="10" spans="1:10" ht="15.6">
      <c r="A10" t="s">
        <v>5</v>
      </c>
      <c r="C10" s="15">
        <v>43775</v>
      </c>
      <c r="G10" s="16" t="s">
        <v>6</v>
      </c>
      <c r="H10" t="s">
        <v>7</v>
      </c>
      <c r="I10" t="s">
        <v>7</v>
      </c>
      <c r="J10" t="s">
        <v>7</v>
      </c>
    </row>
    <row r="11" spans="1:10">
      <c r="A11" t="s">
        <v>8</v>
      </c>
      <c r="B11" t="s">
        <v>9</v>
      </c>
      <c r="C11" t="s">
        <v>9</v>
      </c>
      <c r="G11" t="s">
        <v>10</v>
      </c>
      <c r="H11" t="s">
        <v>11</v>
      </c>
      <c r="I11" t="s">
        <v>12</v>
      </c>
      <c r="J11" t="s">
        <v>13</v>
      </c>
    </row>
    <row r="12" spans="1:10">
      <c r="A12" t="s">
        <v>14</v>
      </c>
      <c r="B12">
        <v>9.3000000000000007</v>
      </c>
      <c r="C12">
        <v>11.6</v>
      </c>
      <c r="G12" t="s">
        <v>15</v>
      </c>
      <c r="H12" s="19">
        <f>AVERAGE('Leaves (2)'!C25:F25)</f>
        <v>74.018093335182883</v>
      </c>
      <c r="I12" s="19">
        <f>AVERAGE('Stems (2)'!C25:F25)</f>
        <v>1.2761384645884686</v>
      </c>
      <c r="J12" s="19">
        <f>AVERAGE('Roots (2)'!C25:E25)</f>
        <v>25.712050462899963</v>
      </c>
    </row>
    <row r="13" spans="1:10">
      <c r="A13" t="s">
        <v>16</v>
      </c>
      <c r="B13">
        <v>10.7</v>
      </c>
      <c r="C13">
        <v>9.8000000000000007</v>
      </c>
      <c r="G13" t="s">
        <v>17</v>
      </c>
      <c r="H13" s="19">
        <f>AVERAGE('Leaves (2)'!C26:F26)</f>
        <v>1.3050232558457651</v>
      </c>
      <c r="I13" s="19">
        <f>AVERAGE('Stems (2)'!C26:F26)</f>
        <v>2.6441607097046273E-2</v>
      </c>
      <c r="J13" s="19">
        <f>AVERAGE('Roots (2)'!C26:E26)</f>
        <v>2.7146455496642397E-2</v>
      </c>
    </row>
    <row r="14" spans="1:10">
      <c r="A14" t="s">
        <v>18</v>
      </c>
      <c r="B14">
        <v>11.9</v>
      </c>
      <c r="C14">
        <v>11</v>
      </c>
      <c r="G14" t="s">
        <v>19</v>
      </c>
      <c r="H14" s="19">
        <f>AVERAGE('Leaves (2)'!C27:F27)</f>
        <v>45.075091248808484</v>
      </c>
      <c r="I14" s="19">
        <f>AVERAGE('Stems (2)'!C27:F27)</f>
        <v>0.43733023152884576</v>
      </c>
      <c r="J14" s="19">
        <f>AVERAGE('Roots (2)'!C27:E27)</f>
        <v>3.375375818530519E-2</v>
      </c>
    </row>
    <row r="15" spans="1:10">
      <c r="A15" t="s">
        <v>20</v>
      </c>
      <c r="B15">
        <v>8.8000000000000007</v>
      </c>
      <c r="C15">
        <v>12.6</v>
      </c>
      <c r="G15" t="s">
        <v>21</v>
      </c>
      <c r="H15" s="19">
        <f>AVERAGE('Leaves (2)'!C28:F28)</f>
        <v>1.5325884654421711</v>
      </c>
      <c r="I15" s="19">
        <f>AVERAGE('Stems (2)'!C28:F28)</f>
        <v>0.79051500363016303</v>
      </c>
      <c r="J15" s="19">
        <f>AVERAGE('Roots (2)'!C28:E28)</f>
        <v>0.8938414162758832</v>
      </c>
    </row>
    <row r="16" spans="1:10">
      <c r="A16" t="s">
        <v>22</v>
      </c>
      <c r="B16">
        <v>11</v>
      </c>
      <c r="C16">
        <v>11.7</v>
      </c>
      <c r="G16" t="s">
        <v>23</v>
      </c>
      <c r="H16" s="19">
        <f>AVERAGE('Leaves (2)'!C29:F29)</f>
        <v>18.762753130235115</v>
      </c>
      <c r="I16" s="19">
        <f>AVERAGE('Stems (2)'!C29:F29)</f>
        <v>2.301557908659575</v>
      </c>
      <c r="J16" s="19">
        <f>AVERAGE('Roots (2)'!C29:E29)</f>
        <v>11.358277285099504</v>
      </c>
    </row>
    <row r="17" spans="1:10">
      <c r="A17" t="s">
        <v>24</v>
      </c>
      <c r="B17">
        <v>13.9</v>
      </c>
      <c r="C17">
        <v>10.5</v>
      </c>
      <c r="G17" t="s">
        <v>25</v>
      </c>
      <c r="H17" s="19">
        <f>AVERAGE('Leaves (2)'!C30:F30)</f>
        <v>301.4837272929405</v>
      </c>
      <c r="I17" s="19">
        <f>AVERAGE('Stems (2)'!C30:F30)</f>
        <v>53.419309686572355</v>
      </c>
      <c r="J17" s="19">
        <f>AVERAGE('Roots (2)'!C30:E30)</f>
        <v>25.895071865708939</v>
      </c>
    </row>
    <row r="18" spans="1:10">
      <c r="A18" t="s">
        <v>26</v>
      </c>
      <c r="B18">
        <v>17.3</v>
      </c>
      <c r="C18">
        <v>15.3</v>
      </c>
      <c r="G18" t="s">
        <v>27</v>
      </c>
      <c r="H18" s="19">
        <f>AVERAGE('Leaves (2)'!C31:F31)</f>
        <v>16.283700293924884</v>
      </c>
      <c r="I18" s="19">
        <f>AVERAGE('Stems (2)'!C31:F31)</f>
        <v>86.902689983295119</v>
      </c>
      <c r="J18" s="19">
        <f>AVERAGE('Roots (2)'!C31:E31)</f>
        <v>86.730155082574697</v>
      </c>
    </row>
    <row r="19" spans="1:10">
      <c r="A19" t="s">
        <v>28</v>
      </c>
      <c r="B19">
        <v>12.5</v>
      </c>
      <c r="C19">
        <v>11.3</v>
      </c>
      <c r="G19" t="s">
        <v>29</v>
      </c>
      <c r="H19" s="19">
        <f>AVERAGE('Leaves (2)'!C32:F32)</f>
        <v>305.25298966243412</v>
      </c>
      <c r="I19" s="19">
        <f>AVERAGE('Stems (2)'!C32:F32)</f>
        <v>4.5022063781446713</v>
      </c>
      <c r="J19" s="19">
        <f>AVERAGE('Roots (2)'!C32:E32)</f>
        <v>228.7101258978303</v>
      </c>
    </row>
    <row r="20" spans="1:10">
      <c r="G20" t="s">
        <v>30</v>
      </c>
      <c r="H20" s="19">
        <f>AVERAGE('Leaves (2)'!C33:F33)</f>
        <v>11540.509712882626</v>
      </c>
      <c r="I20" s="19">
        <f>AVERAGE('Stems (2)'!C33:F33)</f>
        <v>4979.0352159898548</v>
      </c>
      <c r="J20" s="19">
        <f>AVERAGE('Roots (2)'!C33:E33)</f>
        <v>4970.8769655645874</v>
      </c>
    </row>
    <row r="21" spans="1:10">
      <c r="A21" t="s">
        <v>31</v>
      </c>
      <c r="G21" t="s">
        <v>32</v>
      </c>
      <c r="H21" s="19">
        <f>AVERAGE('Leaves (2)'!C34:F34)</f>
        <v>617.65725636776733</v>
      </c>
      <c r="I21" s="19">
        <f>AVERAGE('Stems (2)'!C34:F34)</f>
        <v>695.28631006833427</v>
      </c>
      <c r="J21" s="19">
        <f>AVERAGE('Roots (2)'!C34:E34)</f>
        <v>785.8642251981388</v>
      </c>
    </row>
    <row r="22" spans="1:10">
      <c r="A22" t="s">
        <v>33</v>
      </c>
      <c r="B22">
        <v>10.8</v>
      </c>
      <c r="C22">
        <v>14.8</v>
      </c>
      <c r="G22" t="s">
        <v>34</v>
      </c>
      <c r="H22" s="19">
        <f>AVERAGE('Leaves (2)'!C35:F35)</f>
        <v>19650.018699088876</v>
      </c>
      <c r="I22" s="19">
        <f>AVERAGE('Stems (2)'!C35:F35)</f>
        <v>3859.8591574825568</v>
      </c>
      <c r="J22" s="19">
        <f>AVERAGE('Roots (2)'!C35:E35)</f>
        <v>3988.7008643138092</v>
      </c>
    </row>
    <row r="23" spans="1:10">
      <c r="A23" t="s">
        <v>35</v>
      </c>
      <c r="B23">
        <v>9.8000000000000007</v>
      </c>
      <c r="C23">
        <v>15.1</v>
      </c>
      <c r="G23" t="s">
        <v>36</v>
      </c>
      <c r="H23" s="19">
        <f>AVERAGE('Leaves (2)'!C36:F36)</f>
        <v>30947.646034380276</v>
      </c>
      <c r="I23" s="19">
        <f>AVERAGE('Stems (2)'!C36:F36)</f>
        <v>3065.8067733971293</v>
      </c>
      <c r="J23" s="19">
        <f>AVERAGE('Roots (2)'!C36:E36)</f>
        <v>1371.3513997726479</v>
      </c>
    </row>
    <row r="24" spans="1:10">
      <c r="A24" t="s">
        <v>37</v>
      </c>
      <c r="B24">
        <v>10.4</v>
      </c>
      <c r="C24">
        <v>10.6</v>
      </c>
      <c r="G24" t="s">
        <v>38</v>
      </c>
      <c r="H24" s="19">
        <f>AVERAGE('Leaves (2)'!C37:F37)</f>
        <v>3774.2556314007575</v>
      </c>
      <c r="I24" s="19">
        <f>AVERAGE('Stems (2)'!C37:F37)</f>
        <v>1040.731699525081</v>
      </c>
      <c r="J24" s="19">
        <f>AVERAGE('Roots (2)'!C37:E37)</f>
        <v>1743.9262680101153</v>
      </c>
    </row>
    <row r="25" spans="1:10">
      <c r="A25" t="s">
        <v>39</v>
      </c>
      <c r="B25">
        <v>13.3</v>
      </c>
      <c r="C25">
        <v>19.7</v>
      </c>
      <c r="G25" t="s">
        <v>40</v>
      </c>
      <c r="H25" s="19">
        <f>AVERAGE('Leaves (2)'!C38:F38)</f>
        <v>22260.006860195906</v>
      </c>
      <c r="I25" s="19">
        <f>AVERAGE('Stems (2)'!C38:F38)</f>
        <v>8871.8540961579547</v>
      </c>
      <c r="J25" s="19">
        <f>AVERAGE('Roots (2)'!C38:E38)</f>
        <v>6755.0895989843748</v>
      </c>
    </row>
    <row r="26" spans="1:10">
      <c r="A26" t="s">
        <v>41</v>
      </c>
      <c r="B26">
        <v>10.4</v>
      </c>
      <c r="C26">
        <v>11.9</v>
      </c>
      <c r="G26" t="s">
        <v>42</v>
      </c>
      <c r="H26" s="19">
        <f>AVERAGE('Leaves (2)'!C39:F39)</f>
        <v>552.27228525640464</v>
      </c>
      <c r="I26" s="19">
        <f>AVERAGE('Stems (2)'!C39:F39)</f>
        <v>152.13600023362892</v>
      </c>
      <c r="J26" s="19">
        <f>AVERAGE('Roots (2)'!C39:E39)</f>
        <v>146.37329465917196</v>
      </c>
    </row>
    <row r="27" spans="1:10">
      <c r="A27" t="s">
        <v>43</v>
      </c>
      <c r="B27">
        <v>10.9</v>
      </c>
      <c r="C27">
        <v>12.8</v>
      </c>
      <c r="G27" t="s">
        <v>44</v>
      </c>
      <c r="H27" s="19">
        <f>AVERAGE('Leaves (2)'!C40:F40)</f>
        <v>604.81348360426034</v>
      </c>
      <c r="I27" s="19">
        <f>AVERAGE('Stems (2)'!C40:F40)</f>
        <v>363.55007876093572</v>
      </c>
      <c r="J27" s="19">
        <f>AVERAGE('Roots (2)'!C40:E40)</f>
        <v>460.63231508304989</v>
      </c>
    </row>
    <row r="28" spans="1:10">
      <c r="A28" t="s">
        <v>45</v>
      </c>
      <c r="B28">
        <v>8.4</v>
      </c>
      <c r="C28">
        <v>9.3000000000000007</v>
      </c>
      <c r="G28" t="s">
        <v>46</v>
      </c>
      <c r="H28" s="19">
        <f>AVERAGE('Leaves (2)'!C41:F41)</f>
        <v>5.3957505040471547</v>
      </c>
      <c r="I28" s="19">
        <f>AVERAGE('Stems (2)'!C41:F41)</f>
        <v>4.7189296982573588</v>
      </c>
      <c r="J28" s="19">
        <f>AVERAGE('Roots (2)'!C41:E41)</f>
        <v>8.3220260001910891</v>
      </c>
    </row>
    <row r="29" spans="1:10">
      <c r="A29" t="s">
        <v>47</v>
      </c>
      <c r="B29">
        <v>12.4</v>
      </c>
      <c r="C29">
        <v>13.5</v>
      </c>
      <c r="G29" t="s">
        <v>48</v>
      </c>
      <c r="H29" s="19">
        <f>AVERAGE('Leaves (2)'!C42:F42)</f>
        <v>527.93641909573944</v>
      </c>
      <c r="I29" s="19">
        <f>AVERAGE('Stems (2)'!C42:F42)</f>
        <v>335.08454412106738</v>
      </c>
      <c r="J29" s="19">
        <f>AVERAGE('Roots (2)'!C42:E42)</f>
        <v>1218.9366285485532</v>
      </c>
    </row>
    <row r="31" spans="1:10" ht="15.6">
      <c r="A31" t="s">
        <v>49</v>
      </c>
      <c r="G31" s="16" t="s">
        <v>50</v>
      </c>
      <c r="H31" t="s">
        <v>7</v>
      </c>
      <c r="I31" t="s">
        <v>7</v>
      </c>
      <c r="J31" t="s">
        <v>7</v>
      </c>
    </row>
    <row r="32" spans="1:10">
      <c r="A32" t="s">
        <v>51</v>
      </c>
      <c r="B32">
        <v>10</v>
      </c>
      <c r="C32">
        <v>10.7</v>
      </c>
      <c r="G32" t="s">
        <v>10</v>
      </c>
      <c r="H32" t="s">
        <v>11</v>
      </c>
      <c r="I32" t="s">
        <v>12</v>
      </c>
      <c r="J32" t="s">
        <v>13</v>
      </c>
    </row>
    <row r="33" spans="1:10">
      <c r="A33" t="s">
        <v>52</v>
      </c>
      <c r="B33">
        <v>13.8</v>
      </c>
      <c r="C33">
        <v>10.5</v>
      </c>
      <c r="G33" t="s">
        <v>15</v>
      </c>
      <c r="H33" s="19">
        <f>AVERAGE('Leaves (2)'!G25:K25)</f>
        <v>62.240098250777905</v>
      </c>
      <c r="I33" s="19">
        <f>AVERAGE('Stems (2)'!G25:J25)</f>
        <v>3.6612630992495685</v>
      </c>
      <c r="J33" s="19">
        <f>AVERAGE('Roots (2)'!F25:I25)</f>
        <v>4.389918940598867</v>
      </c>
    </row>
    <row r="34" spans="1:10">
      <c r="A34" t="s">
        <v>53</v>
      </c>
      <c r="B34">
        <v>20.5</v>
      </c>
      <c r="C34">
        <v>13.3</v>
      </c>
      <c r="G34" t="s">
        <v>17</v>
      </c>
      <c r="H34" s="19">
        <f>AVERAGE('Leaves (2)'!G26:K26)</f>
        <v>0.24789437794924774</v>
      </c>
      <c r="I34" s="19">
        <f>AVERAGE('Stems (2)'!G26:J26)</f>
        <v>-4.3257556601647082E-2</v>
      </c>
      <c r="J34" s="19">
        <f>AVERAGE('Roots (2)'!F26:I26)</f>
        <v>0.1015476595689544</v>
      </c>
    </row>
    <row r="35" spans="1:10">
      <c r="A35" t="s">
        <v>54</v>
      </c>
      <c r="B35">
        <v>10.6</v>
      </c>
      <c r="C35">
        <v>10.3</v>
      </c>
      <c r="G35" t="s">
        <v>19</v>
      </c>
      <c r="H35" s="19">
        <f>AVERAGE('Leaves (2)'!G27:K27)</f>
        <v>76.961772911365358</v>
      </c>
      <c r="I35" s="19">
        <f>AVERAGE('Stems (2)'!G27:J27)</f>
        <v>0.91859647632958508</v>
      </c>
      <c r="J35" s="19">
        <f>AVERAGE('Roots (2)'!F27:I27)</f>
        <v>5.8410523044411328E-2</v>
      </c>
    </row>
    <row r="36" spans="1:10">
      <c r="A36" t="s">
        <v>55</v>
      </c>
      <c r="B36">
        <v>12.2</v>
      </c>
      <c r="C36">
        <v>18.2</v>
      </c>
      <c r="G36" t="s">
        <v>21</v>
      </c>
      <c r="H36" s="19">
        <f>AVERAGE('Leaves (2)'!G28:K28)</f>
        <v>0.98079272562621345</v>
      </c>
      <c r="I36" s="19">
        <f>AVERAGE('Stems (2)'!G28:J28)</f>
        <v>1.654248524130199</v>
      </c>
      <c r="J36" s="19">
        <f>AVERAGE('Roots (2)'!F28:I28)</f>
        <v>1.4887674858213527</v>
      </c>
    </row>
    <row r="37" spans="1:10">
      <c r="A37" t="s">
        <v>56</v>
      </c>
      <c r="B37">
        <v>15.4</v>
      </c>
      <c r="C37">
        <v>11.7</v>
      </c>
      <c r="G37" t="s">
        <v>23</v>
      </c>
      <c r="H37" s="19">
        <f>AVERAGE('Leaves (2)'!G29:K29)</f>
        <v>29.452183510994423</v>
      </c>
      <c r="I37" s="19">
        <f>AVERAGE('Stems (2)'!G29:J29)</f>
        <v>4.4500865898063644</v>
      </c>
      <c r="J37" s="19">
        <f>AVERAGE('Roots (2)'!F29:I29)</f>
        <v>10.883076174635566</v>
      </c>
    </row>
    <row r="38" spans="1:10">
      <c r="A38" t="s">
        <v>57</v>
      </c>
      <c r="B38">
        <v>17.600000000000001</v>
      </c>
      <c r="C38">
        <v>17</v>
      </c>
      <c r="G38" t="s">
        <v>25</v>
      </c>
      <c r="H38" s="19">
        <f>AVERAGE('Leaves (2)'!G30:K30)</f>
        <v>358.06014030270069</v>
      </c>
      <c r="I38" s="19">
        <f>AVERAGE('Stems (2)'!G30:J30)</f>
        <v>62.320404312073322</v>
      </c>
      <c r="J38" s="19">
        <f>AVERAGE('Roots (2)'!F30:I30)</f>
        <v>34.744704947259507</v>
      </c>
    </row>
    <row r="39" spans="1:10">
      <c r="A39" t="s">
        <v>58</v>
      </c>
      <c r="B39">
        <v>10.5</v>
      </c>
      <c r="C39">
        <v>15.4</v>
      </c>
      <c r="G39" t="s">
        <v>27</v>
      </c>
      <c r="H39" s="19">
        <f>AVERAGE('Leaves (2)'!G31:K31)</f>
        <v>59.721118599997695</v>
      </c>
      <c r="I39" s="19">
        <f>AVERAGE('Stems (2)'!G31:J31)</f>
        <v>63.436607122174259</v>
      </c>
      <c r="J39" s="19">
        <f>AVERAGE('Roots (2)'!F31:I31)</f>
        <v>41.871750886616113</v>
      </c>
    </row>
    <row r="40" spans="1:10">
      <c r="G40" t="s">
        <v>29</v>
      </c>
      <c r="H40" s="19">
        <f>AVERAGE('Leaves (2)'!G32:K32)</f>
        <v>467.55269451069069</v>
      </c>
      <c r="I40" s="19">
        <f>AVERAGE('Stems (2)'!G32:J32)</f>
        <v>-10.780407806261705</v>
      </c>
      <c r="J40" s="19">
        <f>AVERAGE('Roots (2)'!F32:I32)</f>
        <v>66.191196623754678</v>
      </c>
    </row>
    <row r="41" spans="1:10">
      <c r="G41" t="s">
        <v>30</v>
      </c>
      <c r="H41" s="19">
        <f>AVERAGE('Leaves (2)'!G33:K33)</f>
        <v>11577.989347679662</v>
      </c>
      <c r="I41" s="19">
        <f>AVERAGE('Stems (2)'!G33:J33)</f>
        <v>6215.1357861591605</v>
      </c>
      <c r="J41" s="19">
        <f>AVERAGE('Roots (2)'!F33:I33)</f>
        <v>4179.9853947195134</v>
      </c>
    </row>
    <row r="42" spans="1:10">
      <c r="G42" t="s">
        <v>32</v>
      </c>
      <c r="H42" s="19">
        <f>AVERAGE('Leaves (2)'!G34:K34)</f>
        <v>909.89728540876763</v>
      </c>
      <c r="I42" s="19">
        <f>AVERAGE('Stems (2)'!G34:J34)</f>
        <v>810.45754284569705</v>
      </c>
      <c r="J42" s="19">
        <f>AVERAGE('Roots (2)'!F34:I34)</f>
        <v>389.29140447448594</v>
      </c>
    </row>
    <row r="43" spans="1:10">
      <c r="G43" t="s">
        <v>34</v>
      </c>
      <c r="H43" s="19">
        <f>AVERAGE('Leaves (2)'!G35:K35)</f>
        <v>20144.984142791025</v>
      </c>
      <c r="I43" s="19">
        <f>AVERAGE('Stems (2)'!G35:J35)</f>
        <v>4178.8275121650886</v>
      </c>
      <c r="J43" s="19">
        <f>AVERAGE('Roots (2)'!F35:I35)</f>
        <v>3572.522207762112</v>
      </c>
    </row>
    <row r="44" spans="1:10">
      <c r="G44" t="s">
        <v>36</v>
      </c>
      <c r="H44" s="19">
        <f>AVERAGE('Leaves (2)'!G36:K36)</f>
        <v>31562.049105769645</v>
      </c>
      <c r="I44" s="19">
        <f>AVERAGE('Stems (2)'!G36:J36)</f>
        <v>3154.4434614810716</v>
      </c>
      <c r="J44" s="19">
        <f>AVERAGE('Roots (2)'!F36:I36)</f>
        <v>2782.3925956481962</v>
      </c>
    </row>
    <row r="45" spans="1:10">
      <c r="G45" t="s">
        <v>38</v>
      </c>
      <c r="H45" s="19">
        <f>AVERAGE('Leaves (2)'!G37:K37)</f>
        <v>4557.5081207666344</v>
      </c>
      <c r="I45" s="19">
        <f>AVERAGE('Stems (2)'!G37:J37)</f>
        <v>1115.5320982663061</v>
      </c>
      <c r="J45" s="19">
        <f>AVERAGE('Roots (2)'!F37:I37)</f>
        <v>2344.1269576625682</v>
      </c>
    </row>
    <row r="46" spans="1:10">
      <c r="G46" t="s">
        <v>40</v>
      </c>
      <c r="H46" s="19">
        <f>AVERAGE('Leaves (2)'!G38:K38)</f>
        <v>25165.164509904404</v>
      </c>
      <c r="I46" s="19">
        <f>AVERAGE('Stems (2)'!G38:J38)</f>
        <v>11760.003709112461</v>
      </c>
      <c r="J46" s="19">
        <f>AVERAGE('Roots (2)'!F38:I38)</f>
        <v>4936.1264054208768</v>
      </c>
    </row>
    <row r="47" spans="1:10">
      <c r="G47" t="s">
        <v>42</v>
      </c>
      <c r="H47" s="19">
        <f>AVERAGE('Leaves (2)'!G39:K39)</f>
        <v>631.21265629759569</v>
      </c>
      <c r="I47" s="19">
        <f>AVERAGE('Stems (2)'!G39:J39)</f>
        <v>253.242397543945</v>
      </c>
      <c r="J47" s="19">
        <f>AVERAGE('Roots (2)'!F39:I39)</f>
        <v>240.66337519484625</v>
      </c>
    </row>
    <row r="48" spans="1:10">
      <c r="G48" t="s">
        <v>44</v>
      </c>
      <c r="H48" s="19">
        <f>AVERAGE('Leaves (2)'!G40:K40)</f>
        <v>742.00717123113816</v>
      </c>
      <c r="I48" s="19">
        <f>AVERAGE('Stems (2)'!G40:J40)</f>
        <v>402.49636052592069</v>
      </c>
      <c r="J48" s="19">
        <f>AVERAGE('Roots (2)'!F40:I40)</f>
        <v>509.19957611805376</v>
      </c>
    </row>
    <row r="49" spans="7:10">
      <c r="G49" t="s">
        <v>46</v>
      </c>
      <c r="H49" s="19">
        <f>AVERAGE('Leaves (2)'!G41:K41)</f>
        <v>15.665212993674951</v>
      </c>
      <c r="I49" s="19">
        <f>AVERAGE('Stems (2)'!G41:J41)</f>
        <v>6.0941065702334276</v>
      </c>
      <c r="J49" s="19">
        <f>AVERAGE('Roots (2)'!F41:I41)</f>
        <v>11.965952615637104</v>
      </c>
    </row>
    <row r="50" spans="7:10">
      <c r="G50" t="s">
        <v>48</v>
      </c>
      <c r="H50" s="19">
        <f>AVERAGE('Leaves (2)'!G42:K42)</f>
        <v>636.56809949567946</v>
      </c>
      <c r="I50" s="19">
        <f>AVERAGE('Stems (2)'!G42:J42)</f>
        <v>361.62680188218354</v>
      </c>
      <c r="J50" s="19">
        <f>AVERAGE('Roots (2)'!F42:I42)</f>
        <v>1301.009718575111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opLeftCell="W1" zoomScale="85" zoomScaleNormal="85" workbookViewId="0">
      <selection activeCell="A12" sqref="A12:XFD12"/>
    </sheetView>
  </sheetViews>
  <sheetFormatPr defaultRowHeight="14.45"/>
  <cols>
    <col min="1" max="1" width="52.140625" customWidth="1"/>
  </cols>
  <sheetData>
    <row r="1" spans="1:35">
      <c r="A1" t="s">
        <v>59</v>
      </c>
      <c r="C1" s="8"/>
      <c r="D1" s="8"/>
      <c r="E1" s="8" t="s">
        <v>60</v>
      </c>
      <c r="H1" t="s">
        <v>61</v>
      </c>
      <c r="I1" s="8"/>
      <c r="J1" s="8"/>
      <c r="K1" s="8" t="s">
        <v>62</v>
      </c>
      <c r="N1" t="s">
        <v>63</v>
      </c>
      <c r="O1" s="8"/>
      <c r="P1" s="8"/>
      <c r="Q1" s="8" t="s">
        <v>64</v>
      </c>
      <c r="T1" t="s">
        <v>65</v>
      </c>
      <c r="U1" s="8"/>
      <c r="V1" s="8"/>
      <c r="W1" s="8" t="s">
        <v>66</v>
      </c>
      <c r="Z1" t="s">
        <v>67</v>
      </c>
      <c r="AA1" s="8"/>
      <c r="AB1" s="8"/>
      <c r="AC1" s="8" t="s">
        <v>68</v>
      </c>
      <c r="AF1" t="s">
        <v>69</v>
      </c>
      <c r="AG1" s="8"/>
      <c r="AH1" s="8"/>
      <c r="AI1" s="8" t="s">
        <v>70</v>
      </c>
    </row>
    <row r="2" spans="1:35">
      <c r="A2" t="s">
        <v>10</v>
      </c>
      <c r="B2" t="s">
        <v>71</v>
      </c>
      <c r="C2" s="9" t="s">
        <v>71</v>
      </c>
      <c r="D2" s="10" t="s">
        <v>72</v>
      </c>
      <c r="E2" s="10" t="s">
        <v>73</v>
      </c>
      <c r="F2" s="1" t="s">
        <v>71</v>
      </c>
      <c r="G2" s="2" t="s">
        <v>72</v>
      </c>
      <c r="H2" s="2" t="s">
        <v>73</v>
      </c>
      <c r="I2" s="9" t="s">
        <v>71</v>
      </c>
      <c r="J2" s="10" t="s">
        <v>72</v>
      </c>
      <c r="K2" s="10" t="s">
        <v>73</v>
      </c>
      <c r="L2" s="1" t="s">
        <v>71</v>
      </c>
      <c r="M2" s="2" t="s">
        <v>72</v>
      </c>
      <c r="N2" s="2" t="s">
        <v>73</v>
      </c>
      <c r="O2" s="9" t="s">
        <v>71</v>
      </c>
      <c r="P2" s="10" t="s">
        <v>72</v>
      </c>
      <c r="Q2" s="10" t="s">
        <v>73</v>
      </c>
      <c r="R2" s="1" t="s">
        <v>71</v>
      </c>
      <c r="S2" s="2" t="s">
        <v>72</v>
      </c>
      <c r="T2" s="2" t="s">
        <v>73</v>
      </c>
      <c r="U2" s="9" t="s">
        <v>71</v>
      </c>
      <c r="V2" s="10" t="s">
        <v>72</v>
      </c>
      <c r="W2" s="10" t="s">
        <v>73</v>
      </c>
      <c r="X2" s="1" t="s">
        <v>71</v>
      </c>
      <c r="Y2" s="2" t="s">
        <v>72</v>
      </c>
      <c r="Z2" s="2" t="s">
        <v>73</v>
      </c>
      <c r="AA2" s="9" t="s">
        <v>71</v>
      </c>
      <c r="AB2" s="10" t="s">
        <v>72</v>
      </c>
      <c r="AC2" s="10" t="s">
        <v>73</v>
      </c>
      <c r="AD2" s="1" t="s">
        <v>71</v>
      </c>
      <c r="AE2" s="2" t="s">
        <v>72</v>
      </c>
      <c r="AF2" s="2" t="s">
        <v>73</v>
      </c>
      <c r="AG2" s="9" t="s">
        <v>71</v>
      </c>
      <c r="AH2" s="10" t="s">
        <v>72</v>
      </c>
      <c r="AI2" s="10" t="s">
        <v>73</v>
      </c>
    </row>
    <row r="3" spans="1:35">
      <c r="A3" t="s">
        <v>15</v>
      </c>
      <c r="B3">
        <v>8.9510000000000005</v>
      </c>
      <c r="C3" s="11">
        <v>8.0186499999999992</v>
      </c>
      <c r="D3" s="12">
        <v>360550.32958567765</v>
      </c>
      <c r="E3" s="13">
        <v>2871.4591383138418</v>
      </c>
      <c r="F3" s="3">
        <v>9.2073666666666671</v>
      </c>
      <c r="G3" s="4">
        <v>4662.1022552069071</v>
      </c>
      <c r="H3" s="5">
        <v>37.129451912721883</v>
      </c>
      <c r="I3" s="11">
        <v>9.1885999999999992</v>
      </c>
      <c r="J3" s="12">
        <v>9959.4822954101001</v>
      </c>
      <c r="K3" s="13">
        <v>79.318320088331646</v>
      </c>
      <c r="L3" s="3">
        <v>8.3191333333333333</v>
      </c>
      <c r="M3" s="4">
        <v>59997.823253601964</v>
      </c>
      <c r="N3" s="5">
        <v>477.82870718345811</v>
      </c>
      <c r="O3" s="11">
        <v>8.0563833333333328</v>
      </c>
      <c r="P3" s="12">
        <v>122890.35541646169</v>
      </c>
      <c r="Q3" s="13">
        <v>978.71116766620844</v>
      </c>
      <c r="R3" s="3">
        <v>8.1625999999999994</v>
      </c>
      <c r="S3" s="4">
        <v>188728.6262922044</v>
      </c>
      <c r="T3" s="5">
        <v>1503.0537879438832</v>
      </c>
      <c r="U3" s="11">
        <v>8.2691499999999998</v>
      </c>
      <c r="V3" s="12">
        <v>125648.66750459897</v>
      </c>
      <c r="W3" s="13">
        <v>1000.6786429446388</v>
      </c>
      <c r="X3" s="3">
        <v>9.0698000000000008</v>
      </c>
      <c r="Y3" s="4">
        <v>2751.2670539552214</v>
      </c>
      <c r="Z3" s="5">
        <v>21.911367916650892</v>
      </c>
      <c r="AA3" s="11">
        <v>9.2449833333333338</v>
      </c>
      <c r="AB3" s="12">
        <v>3980.5245553531872</v>
      </c>
      <c r="AC3" s="13">
        <v>31.701298464727817</v>
      </c>
      <c r="AD3" s="3">
        <v>9.0572999999999997</v>
      </c>
      <c r="AE3" s="4">
        <v>151.40971291920971</v>
      </c>
      <c r="AF3" s="5">
        <v>1.2058422031979488</v>
      </c>
      <c r="AG3" s="11">
        <v>9.363666666666667</v>
      </c>
      <c r="AH3" s="12">
        <v>121.48362436845312</v>
      </c>
      <c r="AI3" s="13">
        <v>0.967507819918348</v>
      </c>
    </row>
    <row r="4" spans="1:35">
      <c r="A4" t="s">
        <v>17</v>
      </c>
      <c r="B4">
        <v>10.29</v>
      </c>
      <c r="C4" s="11">
        <v>10.301866666666667</v>
      </c>
      <c r="D4" s="12">
        <v>38757.875128148509</v>
      </c>
      <c r="E4" s="13">
        <v>54.601993990360967</v>
      </c>
      <c r="F4" s="3">
        <v>10.283300000000001</v>
      </c>
      <c r="G4" s="4">
        <v>3073.2829993700093</v>
      </c>
      <c r="H4" s="5">
        <v>4.3296331212029493</v>
      </c>
      <c r="I4" s="11">
        <v>10.383383333333333</v>
      </c>
      <c r="J4" s="12">
        <v>1687.0132091064904</v>
      </c>
      <c r="K4" s="13">
        <v>2.3766598349555217</v>
      </c>
      <c r="L4" s="3">
        <v>10.252050000000001</v>
      </c>
      <c r="M4" s="4">
        <v>527.04652101522231</v>
      </c>
      <c r="N4" s="5">
        <v>0.7425017722969417</v>
      </c>
      <c r="O4" s="11">
        <v>10.308316666666666</v>
      </c>
      <c r="P4" s="12">
        <v>1359.7402652203457</v>
      </c>
      <c r="Q4" s="13">
        <v>1.9155985601515058</v>
      </c>
      <c r="R4" s="3">
        <v>9.7639666666666667</v>
      </c>
      <c r="S4" s="4">
        <v>461.67226467217705</v>
      </c>
      <c r="T4" s="5">
        <v>0.65040268946113311</v>
      </c>
      <c r="U4" s="11">
        <v>10.80885</v>
      </c>
      <c r="V4" s="12">
        <v>1149.9994968261972</v>
      </c>
      <c r="W4" s="13">
        <v>1.6201163094469617</v>
      </c>
      <c r="X4" s="3">
        <v>11.240416666666667</v>
      </c>
      <c r="Y4" s="4">
        <v>11996.118791952422</v>
      </c>
      <c r="Z4" s="5">
        <v>16.900101050950799</v>
      </c>
      <c r="AA4" s="8"/>
      <c r="AB4" s="8"/>
      <c r="AC4" s="8"/>
      <c r="AD4" s="3">
        <v>10.283366666666666</v>
      </c>
      <c r="AE4" s="4">
        <v>321.49578011810803</v>
      </c>
      <c r="AF4" s="5">
        <v>0.45292242146645068</v>
      </c>
      <c r="AG4" s="11">
        <v>10.339516666666666</v>
      </c>
      <c r="AH4" s="12">
        <v>485.3527324594483</v>
      </c>
      <c r="AI4" s="13">
        <v>0.68376367108188396</v>
      </c>
    </row>
    <row r="5" spans="1:35">
      <c r="A5" t="s">
        <v>19</v>
      </c>
      <c r="B5">
        <v>16.52</v>
      </c>
      <c r="C5" s="11">
        <v>16.619816666666665</v>
      </c>
      <c r="D5" s="12">
        <v>663574.45916296018</v>
      </c>
      <c r="E5" s="13">
        <v>1018.8799028933387</v>
      </c>
      <c r="F5" s="3">
        <v>17.439483333333332</v>
      </c>
      <c r="G5" s="4">
        <v>65599.800535408707</v>
      </c>
      <c r="H5" s="5">
        <v>100.72466996944121</v>
      </c>
      <c r="I5" s="11">
        <v>17.070399999999999</v>
      </c>
      <c r="J5" s="12">
        <v>464600.87454530608</v>
      </c>
      <c r="K5" s="13">
        <v>713.36756170211663</v>
      </c>
      <c r="L5" s="3">
        <v>17.201799999999999</v>
      </c>
      <c r="M5" s="4">
        <v>143417.31464084273</v>
      </c>
      <c r="N5" s="5">
        <v>220.20892696625015</v>
      </c>
      <c r="O5" s="11">
        <v>16.826450000000001</v>
      </c>
      <c r="P5" s="12">
        <v>770987.77999531699</v>
      </c>
      <c r="Q5" s="13">
        <v>1183.8067960066949</v>
      </c>
      <c r="R5" s="3">
        <v>16.788783333333335</v>
      </c>
      <c r="S5" s="4">
        <v>1093813.6686900754</v>
      </c>
      <c r="T5" s="5">
        <v>1679.4871308702088</v>
      </c>
      <c r="U5" s="11">
        <v>17.2394</v>
      </c>
      <c r="V5" s="12">
        <v>119097.75079914587</v>
      </c>
      <c r="W5" s="13">
        <v>182.8676542525707</v>
      </c>
      <c r="X5" s="3">
        <v>16.701383333333332</v>
      </c>
      <c r="Y5" s="4">
        <v>903031.38444611011</v>
      </c>
      <c r="Z5" s="5">
        <v>1386.552053939341</v>
      </c>
      <c r="AA5" s="11">
        <v>16.876566666666665</v>
      </c>
      <c r="AB5" s="12">
        <v>237028.35044532016</v>
      </c>
      <c r="AC5" s="13">
        <v>363.94321594193218</v>
      </c>
      <c r="AD5" s="3">
        <v>16.438666666666666</v>
      </c>
      <c r="AE5" s="4">
        <v>341.02728428671156</v>
      </c>
      <c r="AF5" s="5">
        <v>0.52362751685217179</v>
      </c>
      <c r="AG5" s="11">
        <v>16.607416666666666</v>
      </c>
      <c r="AH5" s="12">
        <v>169.90865840234497</v>
      </c>
      <c r="AI5" s="13">
        <v>0.26088484115571553</v>
      </c>
    </row>
    <row r="6" spans="1:35">
      <c r="A6" t="s">
        <v>21</v>
      </c>
      <c r="B6">
        <v>19.529</v>
      </c>
      <c r="C6" s="11">
        <v>19.684966666666668</v>
      </c>
      <c r="D6" s="12">
        <v>29908.181835117761</v>
      </c>
      <c r="E6" s="13">
        <v>31.673350955726825</v>
      </c>
      <c r="F6" s="3">
        <v>18.584216666666666</v>
      </c>
      <c r="G6" s="4">
        <v>30669.596366985345</v>
      </c>
      <c r="H6" s="5">
        <v>32.47970387358675</v>
      </c>
      <c r="I6" s="11">
        <v>18.959533333333333</v>
      </c>
      <c r="J6" s="12">
        <v>1155.0003056639955</v>
      </c>
      <c r="K6" s="13">
        <v>1.2231679691178208</v>
      </c>
      <c r="L6" s="3">
        <v>19.1785</v>
      </c>
      <c r="M6" s="4">
        <v>2433.3230258480589</v>
      </c>
      <c r="N6" s="5">
        <v>2.5769367931232936</v>
      </c>
      <c r="O6" s="11">
        <v>18.884466666666668</v>
      </c>
      <c r="P6" s="12">
        <v>50486.01308691399</v>
      </c>
      <c r="Q6" s="13">
        <v>53.465677708955525</v>
      </c>
      <c r="R6" s="3">
        <v>18.990683333333333</v>
      </c>
      <c r="S6" s="4">
        <v>2299.9240399306013</v>
      </c>
      <c r="T6" s="5">
        <v>2.4356646515603275</v>
      </c>
      <c r="U6" s="8"/>
      <c r="V6" s="8"/>
      <c r="W6" s="8"/>
      <c r="X6" s="3">
        <v>19.247333333333334</v>
      </c>
      <c r="Y6" s="4">
        <v>4092.5874387529248</v>
      </c>
      <c r="Z6" s="5">
        <v>4.334130338622443</v>
      </c>
      <c r="AA6" s="11">
        <v>19.68525</v>
      </c>
      <c r="AB6" s="12">
        <v>1198.7802663574068</v>
      </c>
      <c r="AC6" s="13">
        <v>1.2695318058603855</v>
      </c>
      <c r="AD6" s="3">
        <v>19.441266666666667</v>
      </c>
      <c r="AE6" s="4">
        <v>561.82072255226785</v>
      </c>
      <c r="AF6" s="5">
        <v>0.59497916047520061</v>
      </c>
      <c r="AG6" s="11">
        <v>19.7789</v>
      </c>
      <c r="AH6" s="12">
        <v>650.13552319208634</v>
      </c>
      <c r="AI6" s="13">
        <v>0.68850626588973152</v>
      </c>
    </row>
    <row r="7" spans="1:35">
      <c r="A7" t="s">
        <v>23</v>
      </c>
      <c r="B7">
        <v>22.25</v>
      </c>
      <c r="C7" s="11">
        <v>22.399816666666666</v>
      </c>
      <c r="D7" s="12">
        <v>38747.412488394642</v>
      </c>
      <c r="E7" s="13">
        <v>712.8333462704303</v>
      </c>
      <c r="F7" s="3">
        <v>22.299916666666668</v>
      </c>
      <c r="G7" s="4">
        <v>2974.7593546191838</v>
      </c>
      <c r="H7" s="5">
        <v>54.726432784062119</v>
      </c>
      <c r="I7" s="11">
        <v>22.237349999999999</v>
      </c>
      <c r="J7" s="12">
        <v>2530.9001294007594</v>
      </c>
      <c r="K7" s="13">
        <v>46.56078670691528</v>
      </c>
      <c r="L7" s="3">
        <v>22.256150000000002</v>
      </c>
      <c r="M7" s="4">
        <v>2590.7825757331752</v>
      </c>
      <c r="N7" s="5">
        <v>47.662439742838146</v>
      </c>
      <c r="O7" s="11">
        <v>22.324950000000001</v>
      </c>
      <c r="P7" s="12">
        <v>28996.436011827282</v>
      </c>
      <c r="Q7" s="13">
        <v>533.44533698651685</v>
      </c>
      <c r="R7" s="3">
        <v>22.243500000000001</v>
      </c>
      <c r="S7" s="4">
        <v>4831.6251273926628</v>
      </c>
      <c r="T7" s="5">
        <v>88.887058162017198</v>
      </c>
      <c r="U7" s="11">
        <v>22.293749999999999</v>
      </c>
      <c r="V7" s="12">
        <v>2860.558967829139</v>
      </c>
      <c r="W7" s="13">
        <v>52.625496524503951</v>
      </c>
      <c r="X7" s="3">
        <v>22.337499999999999</v>
      </c>
      <c r="Y7" s="4">
        <v>36242.873437527669</v>
      </c>
      <c r="Z7" s="5">
        <v>666.75752241950352</v>
      </c>
      <c r="AA7" s="11">
        <v>22.343783333333334</v>
      </c>
      <c r="AB7" s="12">
        <v>27934.849461916958</v>
      </c>
      <c r="AC7" s="13">
        <v>513.91540597615824</v>
      </c>
      <c r="AG7" s="8"/>
      <c r="AH7" s="8"/>
      <c r="AI7" s="8"/>
    </row>
    <row r="8" spans="1:35">
      <c r="A8" t="s">
        <v>25</v>
      </c>
      <c r="B8">
        <v>22.35</v>
      </c>
      <c r="C8" s="11">
        <v>22.393550000000001</v>
      </c>
      <c r="D8" s="12">
        <v>5902319.0295427684</v>
      </c>
      <c r="E8" s="13">
        <v>3526.8152544304944</v>
      </c>
      <c r="F8" s="3">
        <v>22.425033333333332</v>
      </c>
      <c r="G8" s="4">
        <v>4238777.58954891</v>
      </c>
      <c r="H8" s="5">
        <v>2532.7986149398794</v>
      </c>
      <c r="I8" s="11">
        <v>22.362466666666666</v>
      </c>
      <c r="J8" s="12">
        <v>7630705.0384853054</v>
      </c>
      <c r="K8" s="13">
        <v>4559.5784973816289</v>
      </c>
      <c r="L8" s="3">
        <v>22.387516666666667</v>
      </c>
      <c r="M8" s="4">
        <v>4831044.8742498299</v>
      </c>
      <c r="N8" s="5">
        <v>2886.6963429224256</v>
      </c>
      <c r="O8" s="11">
        <v>22.324950000000001</v>
      </c>
      <c r="P8" s="12">
        <v>8442573.998870546</v>
      </c>
      <c r="Q8" s="13">
        <v>5044.6949100583433</v>
      </c>
      <c r="R8" s="3">
        <v>22.387366666666665</v>
      </c>
      <c r="S8" s="4">
        <v>9264509.3452335764</v>
      </c>
      <c r="T8" s="5">
        <v>5535.8262947224666</v>
      </c>
      <c r="U8" s="11">
        <v>22.431366666666666</v>
      </c>
      <c r="V8" s="12">
        <v>3197195.3842517827</v>
      </c>
      <c r="W8" s="13">
        <v>1910.4215472147155</v>
      </c>
      <c r="X8" s="3">
        <v>22.324983333333332</v>
      </c>
      <c r="Y8" s="4">
        <v>10302159.481736055</v>
      </c>
      <c r="Z8" s="5">
        <v>6155.8538316721806</v>
      </c>
      <c r="AA8" s="11">
        <v>22.343783333333334</v>
      </c>
      <c r="AB8" s="12">
        <v>5708932.7062932122</v>
      </c>
      <c r="AC8" s="13">
        <v>3411.2610406679091</v>
      </c>
      <c r="AD8" s="3">
        <v>22.131083333333333</v>
      </c>
      <c r="AE8" s="4">
        <v>974.11071232714369</v>
      </c>
      <c r="AF8" s="5">
        <v>0.58206079721272919</v>
      </c>
      <c r="AG8" s="11">
        <v>22.312349999999999</v>
      </c>
      <c r="AH8" s="12">
        <v>517.26823030770788</v>
      </c>
      <c r="AI8" s="13">
        <v>0.30908351042197274</v>
      </c>
    </row>
    <row r="9" spans="1:35">
      <c r="A9" t="s">
        <v>27</v>
      </c>
      <c r="B9">
        <v>25.059000000000001</v>
      </c>
      <c r="C9" s="11">
        <v>25.170950000000001</v>
      </c>
      <c r="D9" s="12">
        <v>133129.77124583747</v>
      </c>
      <c r="E9" s="13">
        <v>662.13216851443724</v>
      </c>
      <c r="F9" s="3">
        <v>24.864633333333334</v>
      </c>
      <c r="G9" s="4">
        <v>15158.608396078314</v>
      </c>
      <c r="H9" s="5">
        <v>75.392619960430636</v>
      </c>
      <c r="I9" s="11">
        <v>24.839600000000001</v>
      </c>
      <c r="J9" s="12">
        <v>6209.2708973512572</v>
      </c>
      <c r="K9" s="13">
        <v>30.882333573342802</v>
      </c>
      <c r="L9" s="3">
        <v>24.889683333333334</v>
      </c>
      <c r="M9" s="4">
        <v>12182.735032470524</v>
      </c>
      <c r="N9" s="5">
        <v>60.591862285940245</v>
      </c>
      <c r="O9" s="11">
        <v>25.158633333333334</v>
      </c>
      <c r="P9" s="12">
        <v>99406.384271347488</v>
      </c>
      <c r="Q9" s="13">
        <v>494.40605332539201</v>
      </c>
      <c r="R9" s="3">
        <v>25.164766666666665</v>
      </c>
      <c r="S9" s="4">
        <v>146739.40981575073</v>
      </c>
      <c r="T9" s="5">
        <v>729.82085613603601</v>
      </c>
      <c r="U9" s="11">
        <v>25.440216666666668</v>
      </c>
      <c r="V9" s="12">
        <v>138728.28352898546</v>
      </c>
      <c r="W9" s="13">
        <v>689.97684250287386</v>
      </c>
      <c r="X9" s="3">
        <v>25.127400000000002</v>
      </c>
      <c r="Y9" s="4">
        <v>186167.38289185567</v>
      </c>
      <c r="Z9" s="5">
        <v>925.91921241430146</v>
      </c>
      <c r="AA9" s="11">
        <v>25.196249999999999</v>
      </c>
      <c r="AB9" s="12">
        <v>173219.63556092288</v>
      </c>
      <c r="AC9" s="13">
        <v>861.52249680832006</v>
      </c>
      <c r="AD9" s="3">
        <v>24.176600000000001</v>
      </c>
      <c r="AE9" s="4">
        <v>7524.5770583746362</v>
      </c>
      <c r="AF9" s="5">
        <v>37.424119925928004</v>
      </c>
      <c r="AG9" s="11">
        <v>25.590166666666665</v>
      </c>
      <c r="AH9" s="12">
        <v>612.8098299672173</v>
      </c>
      <c r="AI9" s="13">
        <v>3.0478614798629722</v>
      </c>
    </row>
    <row r="10" spans="1:35">
      <c r="A10" t="s">
        <v>29</v>
      </c>
      <c r="B10">
        <v>27.029</v>
      </c>
      <c r="C10" s="11">
        <v>27.078849999999999</v>
      </c>
      <c r="D10" s="12">
        <v>175861.72545327657</v>
      </c>
      <c r="E10" s="13">
        <v>4657.4303248102133</v>
      </c>
      <c r="F10" s="3">
        <v>27.022749999999998</v>
      </c>
      <c r="G10" s="4">
        <v>146296.70218391911</v>
      </c>
      <c r="H10" s="5">
        <v>3874.4456499270555</v>
      </c>
      <c r="I10" s="11">
        <v>27.016483333333333</v>
      </c>
      <c r="J10" s="12">
        <v>139714.577913819</v>
      </c>
      <c r="K10" s="13">
        <v>3700.1280996004025</v>
      </c>
      <c r="L10" s="3">
        <v>27.022766666666666</v>
      </c>
      <c r="M10" s="4">
        <v>168111.70278852372</v>
      </c>
      <c r="N10" s="5">
        <v>4452.1827617958488</v>
      </c>
      <c r="O10" s="11">
        <v>26.997716666666665</v>
      </c>
      <c r="P10" s="12">
        <v>269764.24211552209</v>
      </c>
      <c r="Q10" s="13">
        <v>7144.2956592171231</v>
      </c>
      <c r="R10" s="3">
        <v>27.06015</v>
      </c>
      <c r="S10" s="4">
        <v>310375.17514095211</v>
      </c>
      <c r="T10" s="5">
        <v>8219.8144539063414</v>
      </c>
      <c r="U10" s="11">
        <v>27.04785</v>
      </c>
      <c r="V10" s="12">
        <v>143805.29334670692</v>
      </c>
      <c r="W10" s="13">
        <v>3808.4644761382478</v>
      </c>
      <c r="X10" s="3">
        <v>27.010283333333334</v>
      </c>
      <c r="Y10" s="4">
        <v>329119.67542895518</v>
      </c>
      <c r="Z10" s="5">
        <v>8716.2340349137721</v>
      </c>
      <c r="AA10" s="11">
        <v>27.004066666666667</v>
      </c>
      <c r="AB10" s="12">
        <v>172089.26408203325</v>
      </c>
      <c r="AC10" s="13">
        <v>4557.5224230520689</v>
      </c>
      <c r="AD10" s="3">
        <v>27.529499999999999</v>
      </c>
      <c r="AE10" s="4">
        <v>27847.659196692097</v>
      </c>
      <c r="AF10" s="5">
        <v>737.50289941350809</v>
      </c>
      <c r="AG10" s="11">
        <v>27.535599999999999</v>
      </c>
      <c r="AH10" s="12">
        <v>28090.830447701097</v>
      </c>
      <c r="AI10" s="13">
        <v>743.94292014941436</v>
      </c>
    </row>
    <row r="11" spans="1:35">
      <c r="A11" t="s">
        <v>30</v>
      </c>
      <c r="B11">
        <v>27.611000000000001</v>
      </c>
      <c r="C11" s="11">
        <v>27.673116666666665</v>
      </c>
      <c r="D11" s="12">
        <v>103653333.69698805</v>
      </c>
      <c r="E11" s="13">
        <v>148825.9775381223</v>
      </c>
      <c r="F11" s="3">
        <v>27.610749999999999</v>
      </c>
      <c r="G11" s="4">
        <v>107800052.31026234</v>
      </c>
      <c r="H11" s="5">
        <v>154779.85696664287</v>
      </c>
      <c r="I11" s="11">
        <v>27.607749999999999</v>
      </c>
      <c r="J11" s="12">
        <v>104989270.79204124</v>
      </c>
      <c r="K11" s="13">
        <v>150744.12273431977</v>
      </c>
      <c r="L11" s="3">
        <v>27.617033333333332</v>
      </c>
      <c r="M11" s="4">
        <v>113052969.1133119</v>
      </c>
      <c r="N11" s="5">
        <v>162322.02131637468</v>
      </c>
      <c r="O11" s="11">
        <v>27.610749999999999</v>
      </c>
      <c r="P11" s="12">
        <v>121847554.30857867</v>
      </c>
      <c r="Q11" s="13">
        <v>174949.33094593373</v>
      </c>
      <c r="R11" s="3">
        <v>27.671949999999999</v>
      </c>
      <c r="S11" s="4">
        <v>120236094.29997508</v>
      </c>
      <c r="T11" s="5">
        <v>172635.58856553803</v>
      </c>
      <c r="U11" s="11">
        <v>27.628299999999999</v>
      </c>
      <c r="V11" s="12">
        <v>96544410.705414325</v>
      </c>
      <c r="W11" s="13">
        <v>138618.95017364752</v>
      </c>
      <c r="X11" s="3">
        <v>27.631133333333334</v>
      </c>
      <c r="Y11" s="4">
        <v>132089307.78679186</v>
      </c>
      <c r="Z11" s="5">
        <v>189654.49207037361</v>
      </c>
      <c r="AA11" s="11">
        <v>27.598316666666665</v>
      </c>
      <c r="AB11" s="12">
        <v>103768666.24050197</v>
      </c>
      <c r="AC11" s="13">
        <v>148991.5725838214</v>
      </c>
      <c r="AD11" s="3">
        <v>27.529499999999999</v>
      </c>
      <c r="AE11" s="4">
        <v>17044297.3426922</v>
      </c>
      <c r="AF11" s="5">
        <v>24472.287798209971</v>
      </c>
      <c r="AG11" s="11">
        <v>27.54185</v>
      </c>
      <c r="AH11" s="12">
        <v>18110838.249256596</v>
      </c>
      <c r="AI11" s="13">
        <v>26003.632592848771</v>
      </c>
    </row>
    <row r="12" spans="1:35">
      <c r="A12" t="s">
        <v>32</v>
      </c>
      <c r="B12">
        <v>30.024999999999999</v>
      </c>
      <c r="C12" s="11">
        <v>30.068933333333334</v>
      </c>
      <c r="D12" s="12">
        <v>10469273.088100716</v>
      </c>
      <c r="E12" s="13">
        <v>10371.526488439218</v>
      </c>
      <c r="F12" s="3">
        <v>30.000316666666667</v>
      </c>
      <c r="G12" s="4">
        <v>10067753.581195034</v>
      </c>
      <c r="H12" s="5">
        <v>9973.7557772873115</v>
      </c>
      <c r="I12" s="11">
        <v>29.994050000000001</v>
      </c>
      <c r="J12" s="12">
        <v>11338397.344330687</v>
      </c>
      <c r="K12" s="13">
        <v>11232.53614683466</v>
      </c>
      <c r="L12" s="3">
        <v>30.000333333333334</v>
      </c>
      <c r="M12" s="4">
        <v>11717413.362504538</v>
      </c>
      <c r="N12" s="5">
        <v>11608.013473574829</v>
      </c>
      <c r="O12" s="11">
        <v>29.981549999999999</v>
      </c>
      <c r="P12" s="12">
        <v>15814138.745938357</v>
      </c>
      <c r="Q12" s="13">
        <v>15666.489689888082</v>
      </c>
      <c r="R12" s="3">
        <v>30.043966666666666</v>
      </c>
      <c r="S12" s="4">
        <v>16399474.364994198</v>
      </c>
      <c r="T12" s="5">
        <v>16246.360309994905</v>
      </c>
      <c r="U12" s="11">
        <v>30.025433333333332</v>
      </c>
      <c r="V12" s="12">
        <v>10900674.163564071</v>
      </c>
      <c r="W12" s="13">
        <v>10798.89977822328</v>
      </c>
      <c r="X12" s="3">
        <v>29.9941</v>
      </c>
      <c r="Y12" s="4">
        <v>17881448.53764404</v>
      </c>
      <c r="Z12" s="5">
        <v>17714.497998015519</v>
      </c>
      <c r="AA12" s="11">
        <v>29.981633333333335</v>
      </c>
      <c r="AB12" s="12">
        <v>14333511.344509797</v>
      </c>
      <c r="AC12" s="13">
        <v>14199.686198929465</v>
      </c>
      <c r="AD12" s="3">
        <v>29.474916666666665</v>
      </c>
      <c r="AE12" s="4">
        <v>61801.157440063696</v>
      </c>
      <c r="AF12" s="5">
        <v>61.224149567207931</v>
      </c>
      <c r="AG12" s="11">
        <v>29.993966666666665</v>
      </c>
      <c r="AH12" s="12">
        <v>7729347.6347212503</v>
      </c>
      <c r="AI12" s="13">
        <v>7657.1824096346727</v>
      </c>
    </row>
    <row r="13" spans="1:35">
      <c r="A13" t="s">
        <v>34</v>
      </c>
      <c r="B13">
        <v>31.588999999999999</v>
      </c>
      <c r="C13" s="11">
        <v>32.001849999999997</v>
      </c>
      <c r="D13" s="12">
        <v>153701921.43680894</v>
      </c>
      <c r="E13" s="13">
        <v>239902.97132283958</v>
      </c>
      <c r="F13" s="3">
        <v>31.933233333333334</v>
      </c>
      <c r="G13" s="4">
        <v>156421107.32324678</v>
      </c>
      <c r="H13" s="5">
        <v>244147.16532924803</v>
      </c>
      <c r="I13" s="11">
        <v>31.908200000000001</v>
      </c>
      <c r="J13" s="12">
        <v>143462556.49519491</v>
      </c>
      <c r="K13" s="13">
        <v>223921.03660797633</v>
      </c>
      <c r="L13" s="3">
        <v>31.7456</v>
      </c>
      <c r="M13" s="4">
        <v>103421695.7631404</v>
      </c>
      <c r="N13" s="5">
        <v>161423.95541245502</v>
      </c>
      <c r="O13" s="11">
        <v>31.95825</v>
      </c>
      <c r="P13" s="12">
        <v>205688033.31456977</v>
      </c>
      <c r="Q13" s="13">
        <v>321044.5900509035</v>
      </c>
      <c r="R13" s="3">
        <v>31.833016666666666</v>
      </c>
      <c r="S13" s="4">
        <v>104598390.90502965</v>
      </c>
      <c r="T13" s="5">
        <v>163260.57956289832</v>
      </c>
      <c r="U13" s="11">
        <v>31.977116666666667</v>
      </c>
      <c r="V13" s="12">
        <v>159282149.55550942</v>
      </c>
      <c r="W13" s="13">
        <v>248612.77334627026</v>
      </c>
      <c r="X13" s="3">
        <v>32.014600000000002</v>
      </c>
      <c r="Y13" s="4">
        <v>234486579.92621964</v>
      </c>
      <c r="Z13" s="5">
        <v>365994.30074631935</v>
      </c>
      <c r="AA13" s="11">
        <v>31.708116666666665</v>
      </c>
      <c r="AB13" s="12">
        <v>86316319.534645602</v>
      </c>
      <c r="AC13" s="13">
        <v>134725.32637483376</v>
      </c>
      <c r="AD13" s="3">
        <v>32.296100000000003</v>
      </c>
      <c r="AE13" s="4">
        <v>284111.63185139518</v>
      </c>
      <c r="AF13" s="5">
        <v>443.45070010430896</v>
      </c>
      <c r="AG13" s="11">
        <v>32.302216666666666</v>
      </c>
      <c r="AH13" s="12">
        <v>295148.28519543883</v>
      </c>
      <c r="AI13" s="13">
        <v>460.6770685579055</v>
      </c>
    </row>
    <row r="14" spans="1:35">
      <c r="A14" t="s">
        <v>36</v>
      </c>
      <c r="B14">
        <v>31.920999999999999</v>
      </c>
      <c r="C14" s="11">
        <v>32.001849999999997</v>
      </c>
      <c r="D14" s="12">
        <v>55713919.684312224</v>
      </c>
      <c r="E14" s="13">
        <v>338345.5761055469</v>
      </c>
      <c r="F14" s="3">
        <v>31.939483333333332</v>
      </c>
      <c r="G14" s="4">
        <v>58077077.308403775</v>
      </c>
      <c r="H14" s="5">
        <v>352696.81781106652</v>
      </c>
      <c r="I14" s="11">
        <v>31.920716666666667</v>
      </c>
      <c r="J14" s="12">
        <v>51433814.406948671</v>
      </c>
      <c r="K14" s="13">
        <v>312352.88533692859</v>
      </c>
      <c r="L14" s="3">
        <v>31.977049999999998</v>
      </c>
      <c r="M14" s="4">
        <v>69368806.044784501</v>
      </c>
      <c r="N14" s="5">
        <v>421270.46127729822</v>
      </c>
      <c r="O14" s="11">
        <v>31.995783333333332</v>
      </c>
      <c r="P14" s="12">
        <v>74664137.422690272</v>
      </c>
      <c r="Q14" s="13">
        <v>453428.52798449126</v>
      </c>
      <c r="R14" s="3">
        <v>32.058216666666667</v>
      </c>
      <c r="S14" s="4">
        <v>74805839.982825503</v>
      </c>
      <c r="T14" s="5">
        <v>454289.07476734644</v>
      </c>
      <c r="U14" s="11">
        <v>31.977116666666667</v>
      </c>
      <c r="V14" s="12">
        <v>56275321.56568379</v>
      </c>
      <c r="W14" s="13">
        <v>341754.9187627444</v>
      </c>
      <c r="X14" s="3">
        <v>32.05213333333333</v>
      </c>
      <c r="Y14" s="4">
        <v>85247410.343954727</v>
      </c>
      <c r="Z14" s="5">
        <v>517699.78360457881</v>
      </c>
      <c r="AA14" s="11">
        <v>31.933316666666666</v>
      </c>
      <c r="AB14" s="12">
        <v>32725980.7001849</v>
      </c>
      <c r="AC14" s="13">
        <v>198741.90967649486</v>
      </c>
      <c r="AD14" s="3">
        <v>32.296100000000003</v>
      </c>
      <c r="AE14" s="4">
        <v>1434825.2328892455</v>
      </c>
      <c r="AF14" s="5">
        <v>8713.5633748882283</v>
      </c>
      <c r="AG14" s="11">
        <v>32.302216666666666</v>
      </c>
      <c r="AH14" s="12">
        <v>1501409.9097277988</v>
      </c>
      <c r="AI14" s="13">
        <v>9117.9260722607032</v>
      </c>
    </row>
    <row r="15" spans="1:35">
      <c r="A15" t="s">
        <v>38</v>
      </c>
      <c r="B15">
        <v>31.927</v>
      </c>
      <c r="C15" s="11">
        <v>32.008099999999999</v>
      </c>
      <c r="D15" s="12">
        <v>5644280.0760182785</v>
      </c>
      <c r="E15" s="13">
        <v>39228.838481976956</v>
      </c>
      <c r="F15" s="3">
        <v>31.94575</v>
      </c>
      <c r="G15" s="4">
        <v>6254699.7353837108</v>
      </c>
      <c r="H15" s="5">
        <v>43471.373207568126</v>
      </c>
      <c r="I15" s="11">
        <v>31.926966666666665</v>
      </c>
      <c r="J15" s="12">
        <v>4778831.7892086571</v>
      </c>
      <c r="K15" s="13">
        <v>33213.805457303155</v>
      </c>
      <c r="L15" s="3">
        <v>31.9833</v>
      </c>
      <c r="M15" s="4">
        <v>7767779.6438645897</v>
      </c>
      <c r="N15" s="5">
        <v>53987.571294958827</v>
      </c>
      <c r="O15" s="11">
        <v>32.002049999999997</v>
      </c>
      <c r="P15" s="12">
        <v>8389928.913758833</v>
      </c>
      <c r="Q15" s="13">
        <v>58311.629082959022</v>
      </c>
      <c r="R15" s="3">
        <v>32.070716666666669</v>
      </c>
      <c r="S15" s="4">
        <v>8448951.6806572303</v>
      </c>
      <c r="T15" s="5">
        <v>58721.848731564765</v>
      </c>
      <c r="U15" s="11">
        <v>31.983366666666665</v>
      </c>
      <c r="V15" s="12">
        <v>6165107.3298331713</v>
      </c>
      <c r="W15" s="13">
        <v>42848.688656266902</v>
      </c>
      <c r="X15" s="3">
        <v>32.077150000000003</v>
      </c>
      <c r="Y15" s="4">
        <v>10040526.813780187</v>
      </c>
      <c r="Z15" s="5">
        <v>69783.603816060189</v>
      </c>
      <c r="AA15" s="11">
        <v>31.939566666666668</v>
      </c>
      <c r="AB15" s="12">
        <v>6782865.7342583202</v>
      </c>
      <c r="AC15" s="13">
        <v>47142.229079791323</v>
      </c>
      <c r="AD15" s="3">
        <v>32.302366666666664</v>
      </c>
      <c r="AE15" s="4">
        <v>15489.076686714376</v>
      </c>
      <c r="AF15" s="5">
        <v>107.65207952024832</v>
      </c>
      <c r="AG15" s="11">
        <v>32.202133333333336</v>
      </c>
      <c r="AH15" s="12">
        <v>4410.6583152743087</v>
      </c>
      <c r="AI15" s="13">
        <v>30.654928585886871</v>
      </c>
    </row>
    <row r="16" spans="1:35">
      <c r="A16" t="s">
        <v>40</v>
      </c>
      <c r="B16">
        <v>32.365000000000002</v>
      </c>
      <c r="C16" s="11">
        <v>32.458483333333334</v>
      </c>
      <c r="D16" s="12">
        <v>31063027.715644896</v>
      </c>
      <c r="E16" s="13">
        <v>276490.13318393996</v>
      </c>
      <c r="F16" s="3">
        <v>32.383616666666668</v>
      </c>
      <c r="G16" s="4">
        <v>30655842.007076845</v>
      </c>
      <c r="H16" s="5">
        <v>272865.79779000551</v>
      </c>
      <c r="I16" s="11">
        <v>32.371099999999998</v>
      </c>
      <c r="J16" s="12">
        <v>28492447.313550629</v>
      </c>
      <c r="K16" s="13">
        <v>253609.55231328949</v>
      </c>
      <c r="L16" s="3">
        <v>32.408666666666669</v>
      </c>
      <c r="M16" s="4">
        <v>35697374.545143828</v>
      </c>
      <c r="N16" s="5">
        <v>317740.17435308767</v>
      </c>
      <c r="O16" s="11">
        <v>32.408650000000002</v>
      </c>
      <c r="P16" s="12">
        <v>40109840.664499201</v>
      </c>
      <c r="Q16" s="13">
        <v>357015.26872502925</v>
      </c>
      <c r="R16" s="3">
        <v>32.477316666666667</v>
      </c>
      <c r="S16" s="4">
        <v>40044031.47430858</v>
      </c>
      <c r="T16" s="5">
        <v>356429.50509866624</v>
      </c>
      <c r="U16" s="11">
        <v>32.408733333333331</v>
      </c>
      <c r="V16" s="12">
        <v>26777783.482491288</v>
      </c>
      <c r="W16" s="13">
        <v>238347.43313562454</v>
      </c>
      <c r="X16" s="3">
        <v>32.452466666666666</v>
      </c>
      <c r="Y16" s="4">
        <v>46731464.146278672</v>
      </c>
      <c r="Z16" s="5">
        <v>415953.93932503072</v>
      </c>
      <c r="AA16" s="11">
        <v>32.389966666666666</v>
      </c>
      <c r="AB16" s="12">
        <v>35223237.029895201</v>
      </c>
      <c r="AC16" s="13">
        <v>313519.90497243847</v>
      </c>
      <c r="AD16" s="3">
        <v>32.296100000000003</v>
      </c>
      <c r="AE16" s="4">
        <v>3299062.5120200366</v>
      </c>
      <c r="AF16" s="5">
        <v>29364.756123600753</v>
      </c>
      <c r="AG16" s="11">
        <v>32.302216666666666</v>
      </c>
      <c r="AH16" s="12">
        <v>3539574.0249563726</v>
      </c>
      <c r="AI16" s="13">
        <v>31505.534570981341</v>
      </c>
    </row>
    <row r="17" spans="1:35">
      <c r="A17" t="s">
        <v>42</v>
      </c>
      <c r="B17">
        <v>36.143000000000001</v>
      </c>
      <c r="C17" s="11">
        <v>36.211733333333335</v>
      </c>
      <c r="D17" s="12">
        <v>91726.40626951649</v>
      </c>
      <c r="E17" s="13">
        <v>4647.6827677346555</v>
      </c>
      <c r="F17" s="3">
        <v>36.118099999999998</v>
      </c>
      <c r="G17" s="4">
        <v>133245.69980092382</v>
      </c>
      <c r="H17" s="5">
        <v>6751.4227148491882</v>
      </c>
      <c r="I17" s="11">
        <v>36.136850000000003</v>
      </c>
      <c r="J17" s="12">
        <v>125795.58709865461</v>
      </c>
      <c r="K17" s="13">
        <v>6373.9331583273943</v>
      </c>
      <c r="L17" s="3">
        <v>36.13688333333333</v>
      </c>
      <c r="M17" s="4">
        <v>134297.70543697753</v>
      </c>
      <c r="N17" s="5">
        <v>6804.7267596177171</v>
      </c>
      <c r="O17" s="11">
        <v>36.111833333333337</v>
      </c>
      <c r="P17" s="12">
        <v>78620.021384357999</v>
      </c>
      <c r="Q17" s="13">
        <v>3983.595710850876</v>
      </c>
      <c r="R17" s="3">
        <v>36.161749999999998</v>
      </c>
      <c r="S17" s="4">
        <v>148892.94763611138</v>
      </c>
      <c r="T17" s="5">
        <v>7544.2526869773219</v>
      </c>
      <c r="U17" s="11">
        <v>36.168233333333333</v>
      </c>
      <c r="V17" s="12">
        <v>165801.40393021406</v>
      </c>
      <c r="W17" s="13">
        <v>8400.9867959774238</v>
      </c>
      <c r="X17" s="3">
        <v>36.118133333333333</v>
      </c>
      <c r="Y17" s="4">
        <v>219011.08113764392</v>
      </c>
      <c r="Z17" s="5">
        <v>11097.066473481167</v>
      </c>
      <c r="AA17" s="11">
        <v>36.111916666666666</v>
      </c>
      <c r="AB17" s="12">
        <v>143931.21029482194</v>
      </c>
      <c r="AC17" s="13">
        <v>7292.8465534874913</v>
      </c>
      <c r="AG17" s="8"/>
      <c r="AH17" s="8"/>
      <c r="AI17" s="8"/>
    </row>
    <row r="18" spans="1:35">
      <c r="A18" t="s">
        <v>44</v>
      </c>
      <c r="B18">
        <v>36.725000000000001</v>
      </c>
      <c r="C18" s="11">
        <v>36.7622</v>
      </c>
      <c r="D18" s="12">
        <v>1431947.4279492039</v>
      </c>
      <c r="E18" s="13">
        <v>5990.2604637132808</v>
      </c>
      <c r="F18" s="3">
        <v>36.687333333333335</v>
      </c>
      <c r="G18" s="4">
        <v>1598682.1492413925</v>
      </c>
      <c r="H18" s="5">
        <v>6687.7612164575921</v>
      </c>
      <c r="I18" s="11">
        <v>36.687333333333335</v>
      </c>
      <c r="J18" s="12">
        <v>1516460.7194155876</v>
      </c>
      <c r="K18" s="13">
        <v>6343.8046083152949</v>
      </c>
      <c r="L18" s="3">
        <v>36.687350000000002</v>
      </c>
      <c r="M18" s="4">
        <v>1940996.8136582256</v>
      </c>
      <c r="N18" s="5">
        <v>8119.7649062454093</v>
      </c>
      <c r="O18" s="11">
        <v>36.674833333333332</v>
      </c>
      <c r="P18" s="12">
        <v>2289566.0725814877</v>
      </c>
      <c r="Q18" s="13">
        <v>9577.9334184681393</v>
      </c>
      <c r="R18" s="3">
        <v>36.737250000000003</v>
      </c>
      <c r="S18" s="4">
        <v>2312746.0796013027</v>
      </c>
      <c r="T18" s="5">
        <v>9674.9022574696228</v>
      </c>
      <c r="U18" s="11">
        <v>36.718699999999998</v>
      </c>
      <c r="V18" s="12">
        <v>1495137.3751188722</v>
      </c>
      <c r="W18" s="13">
        <v>6254.6027397259604</v>
      </c>
      <c r="X18" s="3">
        <v>36.687383333333337</v>
      </c>
      <c r="Y18" s="4">
        <v>2988902.1697451184</v>
      </c>
      <c r="Z18" s="5">
        <v>12503.463568472676</v>
      </c>
      <c r="AA18" s="11">
        <v>36.66865</v>
      </c>
      <c r="AB18" s="12">
        <v>1762348.8611070761</v>
      </c>
      <c r="AC18" s="13">
        <v>7372.4275765341408</v>
      </c>
      <c r="AG18" s="11">
        <v>37.531733333333335</v>
      </c>
      <c r="AH18" s="12">
        <v>943.77667049410502</v>
      </c>
      <c r="AI18" s="13">
        <v>3.9480975107672331</v>
      </c>
    </row>
    <row r="19" spans="1:35">
      <c r="A19" t="s">
        <v>46</v>
      </c>
      <c r="B19">
        <v>40.24</v>
      </c>
      <c r="C19" s="11">
        <v>40.465400000000002</v>
      </c>
      <c r="D19" s="12">
        <v>2448.233828194253</v>
      </c>
      <c r="E19" s="13">
        <v>22.588790631804891</v>
      </c>
      <c r="F19" s="3">
        <v>40.34675</v>
      </c>
      <c r="G19" s="4">
        <v>5437.106207157467</v>
      </c>
      <c r="H19" s="5">
        <v>50.165818453278042</v>
      </c>
      <c r="I19" s="11">
        <v>40.271666666666668</v>
      </c>
      <c r="J19" s="12">
        <v>10045.244795459212</v>
      </c>
      <c r="K19" s="13">
        <v>92.683112583742911</v>
      </c>
      <c r="L19" s="3">
        <v>40.24668333333333</v>
      </c>
      <c r="M19" s="4">
        <v>8317.9944139092331</v>
      </c>
      <c r="N19" s="5">
        <v>76.74652319909454</v>
      </c>
      <c r="O19" s="11">
        <v>40.227883333333331</v>
      </c>
      <c r="P19" s="12">
        <v>21659.662569388383</v>
      </c>
      <c r="Q19" s="13">
        <v>199.84430298323409</v>
      </c>
      <c r="R19" s="3">
        <v>40.277799999999999</v>
      </c>
      <c r="S19" s="4">
        <v>20239.381368535749</v>
      </c>
      <c r="T19" s="5">
        <v>186.73998495818185</v>
      </c>
      <c r="U19" s="11">
        <v>40.278016666666666</v>
      </c>
      <c r="V19" s="12">
        <v>6112.6452723173861</v>
      </c>
      <c r="W19" s="13">
        <v>56.39872412216085</v>
      </c>
      <c r="X19" s="3">
        <v>40.246699999999997</v>
      </c>
      <c r="Y19" s="4">
        <v>19671.207326829259</v>
      </c>
      <c r="Z19" s="5">
        <v>181.49768974816894</v>
      </c>
      <c r="AA19" s="11">
        <v>40.227966666666667</v>
      </c>
      <c r="AB19" s="12">
        <v>34354.463523838524</v>
      </c>
      <c r="AC19" s="13">
        <v>316.97371994093425</v>
      </c>
      <c r="AG19" s="8"/>
      <c r="AH19" s="8"/>
      <c r="AI19" s="8"/>
    </row>
    <row r="20" spans="1:35">
      <c r="A20" t="s">
        <v>48</v>
      </c>
      <c r="B20">
        <v>40.765999999999998</v>
      </c>
      <c r="C20" s="11">
        <v>40.803183333333337</v>
      </c>
      <c r="D20" s="12">
        <v>1079754.2024421403</v>
      </c>
      <c r="E20" s="13">
        <v>4976.0142371695783</v>
      </c>
      <c r="F20" s="3">
        <v>40.728316666666665</v>
      </c>
      <c r="G20" s="4">
        <v>1224874.1445424217</v>
      </c>
      <c r="H20" s="5">
        <v>5644.7950544657451</v>
      </c>
      <c r="I20" s="11">
        <v>40.715800000000002</v>
      </c>
      <c r="J20" s="12">
        <v>1224763.9950240951</v>
      </c>
      <c r="K20" s="13">
        <v>5644.2874337774711</v>
      </c>
      <c r="L20" s="3">
        <v>40.715833333333336</v>
      </c>
      <c r="M20" s="4">
        <v>1624121.6495472121</v>
      </c>
      <c r="N20" s="5">
        <v>7484.7149775046437</v>
      </c>
      <c r="O20" s="11">
        <v>40.703299999999999</v>
      </c>
      <c r="P20" s="12">
        <v>1743060.4842208549</v>
      </c>
      <c r="Q20" s="13">
        <v>8032.8409615015617</v>
      </c>
      <c r="R20" s="3">
        <v>40.771983333333331</v>
      </c>
      <c r="S20" s="4">
        <v>1780198.5814490879</v>
      </c>
      <c r="T20" s="5">
        <v>8203.9907473797775</v>
      </c>
      <c r="U20" s="11">
        <v>40.747183333333332</v>
      </c>
      <c r="V20" s="12">
        <v>1149308.9402858966</v>
      </c>
      <c r="W20" s="13">
        <v>5296.5551204468311</v>
      </c>
      <c r="X20" s="3">
        <v>40.709600000000002</v>
      </c>
      <c r="Y20" s="4">
        <v>2479525.9304836304</v>
      </c>
      <c r="Z20" s="5">
        <v>11426.819459106337</v>
      </c>
      <c r="AA20" s="11">
        <v>40.709633333333336</v>
      </c>
      <c r="AB20" s="12">
        <v>1334424.3430217162</v>
      </c>
      <c r="AC20" s="13">
        <v>6149.6537955429148</v>
      </c>
      <c r="AD20" s="3">
        <v>41.504049999999999</v>
      </c>
      <c r="AE20" s="4">
        <v>215.91629396062604</v>
      </c>
      <c r="AF20" s="5">
        <v>0.99504364081652186</v>
      </c>
      <c r="AG20" s="11">
        <v>40.809550000000002</v>
      </c>
      <c r="AH20" s="12">
        <v>223.00520774841732</v>
      </c>
      <c r="AI20" s="13">
        <v>1.0277126833211352</v>
      </c>
    </row>
    <row r="26" spans="1:35">
      <c r="A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opLeftCell="A4" zoomScale="85" zoomScaleNormal="85" workbookViewId="0">
      <selection activeCell="A33" sqref="A33"/>
    </sheetView>
  </sheetViews>
  <sheetFormatPr defaultRowHeight="14.45"/>
  <cols>
    <col min="1" max="1" width="52.140625" customWidth="1"/>
    <col min="6" max="6" width="10.7109375" bestFit="1" customWidth="1"/>
    <col min="14" max="14" width="16" customWidth="1"/>
    <col min="16" max="16" width="11.5703125" customWidth="1"/>
    <col min="18" max="18" width="17.5703125" customWidth="1"/>
  </cols>
  <sheetData>
    <row r="1" spans="1:13">
      <c r="A1" t="s">
        <v>59</v>
      </c>
      <c r="C1" s="8" t="s">
        <v>60</v>
      </c>
      <c r="D1" t="s">
        <v>61</v>
      </c>
      <c r="E1" s="8" t="s">
        <v>62</v>
      </c>
      <c r="F1" t="s">
        <v>63</v>
      </c>
      <c r="G1" s="8" t="s">
        <v>64</v>
      </c>
      <c r="H1" t="s">
        <v>65</v>
      </c>
      <c r="I1" s="8" t="s">
        <v>66</v>
      </c>
      <c r="J1" t="s">
        <v>67</v>
      </c>
      <c r="K1" s="8" t="s">
        <v>68</v>
      </c>
      <c r="L1" t="s">
        <v>69</v>
      </c>
      <c r="M1" s="8" t="s">
        <v>70</v>
      </c>
    </row>
    <row r="2" spans="1:13">
      <c r="A2" t="s">
        <v>10</v>
      </c>
      <c r="B2" t="s">
        <v>71</v>
      </c>
      <c r="C2" s="10" t="s">
        <v>73</v>
      </c>
      <c r="D2" s="2" t="s">
        <v>73</v>
      </c>
      <c r="E2" s="10" t="s">
        <v>73</v>
      </c>
      <c r="F2" s="2" t="s">
        <v>73</v>
      </c>
      <c r="G2" s="10" t="s">
        <v>73</v>
      </c>
      <c r="H2" s="2" t="s">
        <v>73</v>
      </c>
      <c r="I2" s="10" t="s">
        <v>73</v>
      </c>
      <c r="J2" s="2" t="s">
        <v>73</v>
      </c>
      <c r="K2" s="10" t="s">
        <v>73</v>
      </c>
      <c r="L2" s="2" t="s">
        <v>73</v>
      </c>
      <c r="M2" s="10" t="s">
        <v>73</v>
      </c>
    </row>
    <row r="3" spans="1:13">
      <c r="A3" t="s">
        <v>15</v>
      </c>
      <c r="B3">
        <v>8.9510000000000005</v>
      </c>
      <c r="C3" s="13">
        <v>2871.4591383138418</v>
      </c>
      <c r="D3" s="5">
        <v>37.129451912721883</v>
      </c>
      <c r="E3" s="13">
        <v>79.318320088331646</v>
      </c>
      <c r="F3" s="5">
        <v>477.82870718345811</v>
      </c>
      <c r="G3" s="13">
        <v>978.71116766620844</v>
      </c>
      <c r="H3" s="5">
        <v>1503.0537879438832</v>
      </c>
      <c r="I3" s="13">
        <v>1000.6786429446388</v>
      </c>
      <c r="J3" s="5">
        <v>21.911367916650892</v>
      </c>
      <c r="K3" s="13">
        <v>31.701298464727817</v>
      </c>
      <c r="L3" s="5">
        <v>1.2058422031979488</v>
      </c>
      <c r="M3" s="13">
        <v>0.967507819918348</v>
      </c>
    </row>
    <row r="4" spans="1:13">
      <c r="A4" t="s">
        <v>17</v>
      </c>
      <c r="B4">
        <v>10.29</v>
      </c>
      <c r="C4" s="13">
        <v>54.601993990360967</v>
      </c>
      <c r="D4" s="5">
        <v>4.3296331212029493</v>
      </c>
      <c r="E4" s="13">
        <v>2.3766598349555217</v>
      </c>
      <c r="F4" s="5">
        <v>0.7425017722969417</v>
      </c>
      <c r="G4" s="13">
        <v>1.9155985601515058</v>
      </c>
      <c r="H4" s="5">
        <v>0.65040268946113311</v>
      </c>
      <c r="I4" s="13">
        <v>1.6201163094469617</v>
      </c>
      <c r="J4" s="5">
        <v>16.900101050950799</v>
      </c>
      <c r="K4" s="8"/>
      <c r="L4" s="5">
        <v>0.45292242146645068</v>
      </c>
      <c r="M4" s="13">
        <v>0.68376367108188396</v>
      </c>
    </row>
    <row r="5" spans="1:13">
      <c r="A5" t="s">
        <v>19</v>
      </c>
      <c r="B5">
        <v>16.52</v>
      </c>
      <c r="C5" s="13">
        <v>1018.8799028933387</v>
      </c>
      <c r="D5" s="5">
        <v>100.72466996944121</v>
      </c>
      <c r="E5" s="13">
        <v>713.36756170211663</v>
      </c>
      <c r="F5" s="5">
        <v>220.20892696625015</v>
      </c>
      <c r="G5" s="13">
        <v>1183.8067960066949</v>
      </c>
      <c r="H5" s="5">
        <v>1679.4871308702088</v>
      </c>
      <c r="I5" s="13">
        <v>182.8676542525707</v>
      </c>
      <c r="J5" s="5">
        <v>1386.552053939341</v>
      </c>
      <c r="K5" s="13">
        <v>363.94321594193218</v>
      </c>
      <c r="L5" s="5">
        <v>0.52362751685217179</v>
      </c>
      <c r="M5" s="13">
        <v>0.26088484115571553</v>
      </c>
    </row>
    <row r="6" spans="1:13">
      <c r="A6" t="s">
        <v>21</v>
      </c>
      <c r="B6">
        <v>19.529</v>
      </c>
      <c r="C6" s="13">
        <v>31.673350955726825</v>
      </c>
      <c r="D6" s="5">
        <v>32.47970387358675</v>
      </c>
      <c r="E6" s="13">
        <v>1.2231679691178208</v>
      </c>
      <c r="F6" s="5">
        <v>2.5769367931232936</v>
      </c>
      <c r="G6" s="13">
        <v>53.465677708955525</v>
      </c>
      <c r="H6" s="5">
        <v>2.4356646515603275</v>
      </c>
      <c r="I6" s="8"/>
      <c r="J6" s="5">
        <v>4.334130338622443</v>
      </c>
      <c r="K6" s="13">
        <v>1.2695318058603855</v>
      </c>
      <c r="L6" s="5">
        <v>0.59497916047520061</v>
      </c>
      <c r="M6" s="13">
        <v>0.68850626588973152</v>
      </c>
    </row>
    <row r="7" spans="1:13">
      <c r="A7" t="s">
        <v>23</v>
      </c>
      <c r="B7">
        <v>22.25</v>
      </c>
      <c r="C7" s="13">
        <v>712.8333462704303</v>
      </c>
      <c r="D7" s="5">
        <v>54.726432784062119</v>
      </c>
      <c r="E7" s="13">
        <v>46.56078670691528</v>
      </c>
      <c r="F7" s="5">
        <v>47.662439742838146</v>
      </c>
      <c r="G7" s="13">
        <v>533.44533698651685</v>
      </c>
      <c r="H7" s="5">
        <v>88.887058162017198</v>
      </c>
      <c r="I7" s="13">
        <v>52.625496524503951</v>
      </c>
      <c r="J7" s="5">
        <v>666.75752241950352</v>
      </c>
      <c r="K7" s="13">
        <v>513.91540597615824</v>
      </c>
      <c r="L7" s="5">
        <v>0</v>
      </c>
      <c r="M7" s="8"/>
    </row>
    <row r="8" spans="1:13">
      <c r="A8" t="s">
        <v>25</v>
      </c>
      <c r="B8">
        <v>22.35</v>
      </c>
      <c r="C8" s="13">
        <v>3526.8152544304944</v>
      </c>
      <c r="D8" s="5">
        <v>2532.7986149398794</v>
      </c>
      <c r="E8" s="13">
        <v>4559.5784973816289</v>
      </c>
      <c r="F8" s="5">
        <v>2886.6963429224256</v>
      </c>
      <c r="G8" s="13">
        <v>5044.6949100583433</v>
      </c>
      <c r="H8" s="5">
        <v>5535.8262947224666</v>
      </c>
      <c r="I8" s="13">
        <v>1910.4215472147155</v>
      </c>
      <c r="J8" s="5">
        <v>6155.8538316721806</v>
      </c>
      <c r="K8" s="13">
        <v>3411.2610406679091</v>
      </c>
      <c r="L8" s="5">
        <v>0.58206079721272919</v>
      </c>
      <c r="M8" s="13">
        <v>0.30908351042197274</v>
      </c>
    </row>
    <row r="9" spans="1:13">
      <c r="A9" t="s">
        <v>27</v>
      </c>
      <c r="B9">
        <v>25.059000000000001</v>
      </c>
      <c r="C9" s="13">
        <v>662.13216851443724</v>
      </c>
      <c r="D9" s="5">
        <v>75.392619960430636</v>
      </c>
      <c r="E9" s="13">
        <v>30.882333573342802</v>
      </c>
      <c r="F9" s="5">
        <v>60.591862285940245</v>
      </c>
      <c r="G9" s="13">
        <v>494.40605332539201</v>
      </c>
      <c r="H9" s="5">
        <v>729.82085613603601</v>
      </c>
      <c r="I9" s="13">
        <v>689.97684250287386</v>
      </c>
      <c r="J9" s="5">
        <v>925.91921241430146</v>
      </c>
      <c r="K9" s="13">
        <v>861.52249680832006</v>
      </c>
      <c r="L9" s="5">
        <v>37.424119925928004</v>
      </c>
      <c r="M9" s="13">
        <v>3.0478614798629722</v>
      </c>
    </row>
    <row r="10" spans="1:13">
      <c r="A10" t="s">
        <v>29</v>
      </c>
      <c r="B10">
        <v>27.029</v>
      </c>
      <c r="C10" s="13">
        <v>4657.4303248102133</v>
      </c>
      <c r="D10" s="5">
        <v>3874.4456499270555</v>
      </c>
      <c r="E10" s="13">
        <v>3700.1280996004025</v>
      </c>
      <c r="F10" s="5">
        <v>4452.1827617958488</v>
      </c>
      <c r="G10" s="13">
        <v>7144.2956592171231</v>
      </c>
      <c r="H10" s="5">
        <v>8219.8144539063414</v>
      </c>
      <c r="I10" s="13">
        <v>3808.4644761382478</v>
      </c>
      <c r="J10" s="5">
        <v>8716.2340349137721</v>
      </c>
      <c r="K10" s="13">
        <v>4557.5224230520689</v>
      </c>
      <c r="L10" s="5">
        <v>737.50289941350809</v>
      </c>
      <c r="M10" s="13">
        <v>743.94292014941436</v>
      </c>
    </row>
    <row r="11" spans="1:13">
      <c r="A11" t="s">
        <v>30</v>
      </c>
      <c r="B11">
        <v>27.611000000000001</v>
      </c>
      <c r="C11" s="13">
        <v>148825.9775381223</v>
      </c>
      <c r="D11" s="5">
        <v>154779.85696664287</v>
      </c>
      <c r="E11" s="13">
        <v>150744.12273431977</v>
      </c>
      <c r="F11" s="5">
        <v>162322.02131637468</v>
      </c>
      <c r="G11" s="13">
        <v>174949.33094593373</v>
      </c>
      <c r="H11" s="5">
        <v>172635.58856553803</v>
      </c>
      <c r="I11" s="13">
        <v>138618.95017364752</v>
      </c>
      <c r="J11" s="5">
        <v>189654.49207037361</v>
      </c>
      <c r="K11" s="13">
        <v>148991.5725838214</v>
      </c>
      <c r="L11" s="5">
        <v>24472.287798209971</v>
      </c>
      <c r="M11" s="13">
        <v>26003.632592848771</v>
      </c>
    </row>
    <row r="12" spans="1:13">
      <c r="A12" t="s">
        <v>32</v>
      </c>
      <c r="B12">
        <v>30.024999999999999</v>
      </c>
      <c r="C12" s="13">
        <v>10371.526488439218</v>
      </c>
      <c r="D12" s="5">
        <v>9973.7557772873115</v>
      </c>
      <c r="E12" s="13">
        <v>11232.53614683466</v>
      </c>
      <c r="F12" s="5">
        <v>11608.013473574829</v>
      </c>
      <c r="G12" s="13">
        <v>15666.489689888082</v>
      </c>
      <c r="H12" s="5">
        <v>16246.360309994905</v>
      </c>
      <c r="I12" s="13">
        <v>10798.89977822328</v>
      </c>
      <c r="J12" s="5">
        <v>17714.497998015519</v>
      </c>
      <c r="K12" s="13">
        <v>14199.686198929465</v>
      </c>
      <c r="L12" s="5">
        <v>61.224149567207931</v>
      </c>
      <c r="M12" s="13">
        <v>7657.1824096346727</v>
      </c>
    </row>
    <row r="13" spans="1:13">
      <c r="A13" t="s">
        <v>34</v>
      </c>
      <c r="B13">
        <v>31.588999999999999</v>
      </c>
      <c r="C13" s="13">
        <v>239902.97132283958</v>
      </c>
      <c r="D13" s="5">
        <v>244147.16532924803</v>
      </c>
      <c r="E13" s="13">
        <v>223921.03660797633</v>
      </c>
      <c r="F13" s="5">
        <v>161423.95541245502</v>
      </c>
      <c r="G13" s="13">
        <v>321044.5900509035</v>
      </c>
      <c r="H13" s="5">
        <v>163260.57956289832</v>
      </c>
      <c r="I13" s="13">
        <v>248612.77334627026</v>
      </c>
      <c r="J13" s="5">
        <v>365994.30074631935</v>
      </c>
      <c r="K13" s="13">
        <v>134725.32637483376</v>
      </c>
      <c r="L13" s="5">
        <v>443.45070010430896</v>
      </c>
      <c r="M13" s="13">
        <v>460.6770685579055</v>
      </c>
    </row>
    <row r="14" spans="1:13">
      <c r="A14" t="s">
        <v>36</v>
      </c>
      <c r="B14">
        <v>31.920999999999999</v>
      </c>
      <c r="C14" s="13">
        <v>338345.5761055469</v>
      </c>
      <c r="D14" s="5">
        <v>352696.81781106652</v>
      </c>
      <c r="E14" s="13">
        <v>312352.88533692859</v>
      </c>
      <c r="F14" s="5">
        <v>421270.46127729822</v>
      </c>
      <c r="G14" s="13">
        <v>453428.52798449126</v>
      </c>
      <c r="H14" s="5">
        <v>454289.07476734644</v>
      </c>
      <c r="I14" s="13">
        <v>341754.9187627444</v>
      </c>
      <c r="J14" s="5">
        <v>517699.78360457881</v>
      </c>
      <c r="K14" s="13">
        <v>198741.90967649486</v>
      </c>
      <c r="L14" s="5">
        <v>8713.5633748882283</v>
      </c>
      <c r="M14" s="13">
        <v>9117.9260722607032</v>
      </c>
    </row>
    <row r="15" spans="1:13">
      <c r="A15" t="s">
        <v>38</v>
      </c>
      <c r="B15">
        <v>31.927</v>
      </c>
      <c r="C15" s="13">
        <v>39228.838481976956</v>
      </c>
      <c r="D15" s="5">
        <v>43471.373207568126</v>
      </c>
      <c r="E15" s="13">
        <v>33213.805457303155</v>
      </c>
      <c r="F15" s="5">
        <v>53987.571294958827</v>
      </c>
      <c r="G15" s="13">
        <v>58311.629082959022</v>
      </c>
      <c r="H15" s="5">
        <v>58721.848731564765</v>
      </c>
      <c r="I15" s="13">
        <v>42848.688656266902</v>
      </c>
      <c r="J15" s="5">
        <v>69783.603816060189</v>
      </c>
      <c r="K15" s="13">
        <v>47142.229079791323</v>
      </c>
      <c r="L15" s="5">
        <v>107.65207952024832</v>
      </c>
      <c r="M15" s="13">
        <v>30.654928585886871</v>
      </c>
    </row>
    <row r="16" spans="1:13">
      <c r="A16" t="s">
        <v>40</v>
      </c>
      <c r="B16">
        <v>32.365000000000002</v>
      </c>
      <c r="C16" s="13">
        <v>276490.13318393996</v>
      </c>
      <c r="D16" s="5">
        <v>272865.79779000551</v>
      </c>
      <c r="E16" s="13">
        <v>253609.55231328949</v>
      </c>
      <c r="F16" s="5">
        <v>317740.17435308767</v>
      </c>
      <c r="G16" s="13">
        <v>357015.26872502925</v>
      </c>
      <c r="H16" s="5">
        <v>356429.50509866624</v>
      </c>
      <c r="I16" s="13">
        <v>238347.43313562454</v>
      </c>
      <c r="J16" s="5">
        <v>415953.93932503072</v>
      </c>
      <c r="K16" s="13">
        <v>313519.90497243847</v>
      </c>
      <c r="L16" s="5">
        <v>29364.756123600753</v>
      </c>
      <c r="M16" s="13">
        <v>31505.534570981341</v>
      </c>
    </row>
    <row r="17" spans="1:19">
      <c r="A17" t="s">
        <v>42</v>
      </c>
      <c r="B17">
        <v>36.143000000000001</v>
      </c>
      <c r="C17" s="13">
        <v>4647.6827677346555</v>
      </c>
      <c r="D17" s="5">
        <v>6751.4227148491882</v>
      </c>
      <c r="E17" s="13">
        <v>6373.9331583273943</v>
      </c>
      <c r="F17" s="5">
        <v>6804.7267596177171</v>
      </c>
      <c r="G17" s="13">
        <v>3983.595710850876</v>
      </c>
      <c r="H17" s="5">
        <v>7544.2526869773219</v>
      </c>
      <c r="I17" s="13">
        <v>8400.9867959774238</v>
      </c>
      <c r="J17" s="5">
        <v>11097.066473481167</v>
      </c>
      <c r="K17" s="13">
        <v>7292.8465534874913</v>
      </c>
      <c r="L17" s="5">
        <v>0</v>
      </c>
      <c r="M17" s="8"/>
    </row>
    <row r="18" spans="1:19">
      <c r="A18" t="s">
        <v>44</v>
      </c>
      <c r="B18">
        <v>36.725000000000001</v>
      </c>
      <c r="C18" s="13">
        <v>5990.2604637132808</v>
      </c>
      <c r="D18" s="5">
        <v>6687.7612164575921</v>
      </c>
      <c r="E18" s="13">
        <v>6343.8046083152949</v>
      </c>
      <c r="F18" s="5">
        <v>8119.7649062454093</v>
      </c>
      <c r="G18" s="13">
        <v>9577.9334184681393</v>
      </c>
      <c r="H18" s="5">
        <v>9674.9022574696228</v>
      </c>
      <c r="I18" s="13">
        <v>6254.6027397259604</v>
      </c>
      <c r="J18" s="5">
        <v>12503.463568472676</v>
      </c>
      <c r="K18" s="13">
        <v>7372.4275765341408</v>
      </c>
      <c r="L18" s="5">
        <v>0</v>
      </c>
      <c r="M18" s="13">
        <v>3.9480975107672331</v>
      </c>
    </row>
    <row r="19" spans="1:19">
      <c r="A19" t="s">
        <v>46</v>
      </c>
      <c r="B19">
        <v>40.24</v>
      </c>
      <c r="C19" s="13">
        <v>22.588790631804891</v>
      </c>
      <c r="D19" s="5">
        <v>50.165818453278042</v>
      </c>
      <c r="E19" s="13">
        <v>92.683112583742911</v>
      </c>
      <c r="F19" s="5">
        <v>76.74652319909454</v>
      </c>
      <c r="G19" s="13">
        <v>199.84430298323409</v>
      </c>
      <c r="H19" s="5">
        <v>186.73998495818185</v>
      </c>
      <c r="I19" s="13">
        <v>56.39872412216085</v>
      </c>
      <c r="J19" s="5">
        <v>181.49768974816894</v>
      </c>
      <c r="K19" s="13">
        <v>316.97371994093425</v>
      </c>
      <c r="L19" s="5">
        <v>0</v>
      </c>
      <c r="M19" s="8"/>
    </row>
    <row r="20" spans="1:19">
      <c r="A20" t="s">
        <v>48</v>
      </c>
      <c r="B20">
        <v>40.765999999999998</v>
      </c>
      <c r="C20" s="13">
        <v>4976.0142371695783</v>
      </c>
      <c r="D20" s="5">
        <v>5644.7950544657451</v>
      </c>
      <c r="E20" s="13">
        <v>5644.2874337774711</v>
      </c>
      <c r="F20" s="5">
        <v>7484.7149775046437</v>
      </c>
      <c r="G20" s="13">
        <v>8032.8409615015617</v>
      </c>
      <c r="H20" s="5">
        <v>8203.9907473797775</v>
      </c>
      <c r="I20" s="13">
        <v>5296.5551204468311</v>
      </c>
      <c r="J20" s="5">
        <v>11426.819459106337</v>
      </c>
      <c r="K20" s="13">
        <v>6149.6537955429148</v>
      </c>
      <c r="L20" s="5">
        <v>0.99504364081652186</v>
      </c>
      <c r="M20" s="13">
        <v>1.0277126833211352</v>
      </c>
    </row>
    <row r="22" spans="1:19">
      <c r="A22" t="s">
        <v>74</v>
      </c>
      <c r="B22" t="s">
        <v>9</v>
      </c>
      <c r="C22">
        <v>11.6</v>
      </c>
      <c r="D22">
        <v>9.8000000000000007</v>
      </c>
      <c r="E22">
        <v>11</v>
      </c>
      <c r="F22">
        <v>12.6</v>
      </c>
      <c r="G22">
        <v>11.7</v>
      </c>
      <c r="H22">
        <v>11.7</v>
      </c>
      <c r="I22">
        <v>10.5</v>
      </c>
      <c r="J22">
        <v>15.3</v>
      </c>
      <c r="K22">
        <v>11.3</v>
      </c>
    </row>
    <row r="23" spans="1:19" ht="15.6">
      <c r="A23" t="s">
        <v>59</v>
      </c>
      <c r="C23" s="8" t="s">
        <v>60</v>
      </c>
      <c r="D23" t="s">
        <v>61</v>
      </c>
      <c r="E23" s="8" t="s">
        <v>62</v>
      </c>
      <c r="F23" t="s">
        <v>63</v>
      </c>
      <c r="G23" s="8" t="s">
        <v>64</v>
      </c>
      <c r="H23" t="s">
        <v>65</v>
      </c>
      <c r="I23" s="8" t="s">
        <v>66</v>
      </c>
      <c r="J23" t="s">
        <v>67</v>
      </c>
      <c r="K23" s="8" t="s">
        <v>68</v>
      </c>
      <c r="L23" t="s">
        <v>69</v>
      </c>
      <c r="M23" s="8" t="s">
        <v>70</v>
      </c>
      <c r="N23" s="16" t="s">
        <v>6</v>
      </c>
      <c r="P23" s="16" t="s">
        <v>50</v>
      </c>
      <c r="R23" t="s">
        <v>75</v>
      </c>
    </row>
    <row r="24" spans="1:19">
      <c r="A24" t="s">
        <v>10</v>
      </c>
      <c r="B24" t="s">
        <v>71</v>
      </c>
      <c r="C24" s="10" t="s">
        <v>73</v>
      </c>
      <c r="D24" s="2" t="s">
        <v>73</v>
      </c>
      <c r="E24" s="10" t="s">
        <v>73</v>
      </c>
      <c r="F24" s="2" t="s">
        <v>73</v>
      </c>
      <c r="G24" s="10" t="s">
        <v>73</v>
      </c>
      <c r="H24" s="2" t="s">
        <v>73</v>
      </c>
      <c r="I24" s="10" t="s">
        <v>73</v>
      </c>
      <c r="J24" s="2" t="s">
        <v>73</v>
      </c>
      <c r="K24" s="10" t="s">
        <v>73</v>
      </c>
      <c r="L24" s="2" t="s">
        <v>73</v>
      </c>
      <c r="M24" s="10" t="s">
        <v>73</v>
      </c>
      <c r="N24" t="s">
        <v>76</v>
      </c>
      <c r="O24" s="8" t="s">
        <v>77</v>
      </c>
      <c r="P24" t="s">
        <v>76</v>
      </c>
      <c r="Q24" s="8" t="s">
        <v>77</v>
      </c>
      <c r="R24" t="s">
        <v>76</v>
      </c>
      <c r="S24" t="s">
        <v>77</v>
      </c>
    </row>
    <row r="25" spans="1:19">
      <c r="A25" t="s">
        <v>15</v>
      </c>
      <c r="B25">
        <v>8.9510000000000005</v>
      </c>
      <c r="C25" s="13">
        <f>(C3-AVERAGE($L3:$M3))/C$22</f>
        <v>247.44590200881754</v>
      </c>
      <c r="D25" s="13">
        <f>(D3-AVERAGE($L3:$M3))/D$22</f>
        <v>3.6778343776697686</v>
      </c>
      <c r="E25" s="13">
        <f t="shared" ref="E25:K25" si="0">(E3-AVERAGE($L3:$M3))/E$22</f>
        <v>7.1119677342521364</v>
      </c>
      <c r="F25" s="13">
        <f t="shared" si="0"/>
        <v>37.836669219992061</v>
      </c>
      <c r="G25" s="13">
        <f t="shared" si="0"/>
        <v>83.557648944841915</v>
      </c>
      <c r="H25" s="13">
        <f t="shared" si="0"/>
        <v>128.37325751558336</v>
      </c>
      <c r="I25" s="13">
        <f t="shared" si="0"/>
        <v>95.199235041245785</v>
      </c>
      <c r="J25" s="13">
        <f t="shared" si="0"/>
        <v>1.3610910395485452</v>
      </c>
      <c r="K25" s="13">
        <f t="shared" si="0"/>
        <v>2.7092587126698819</v>
      </c>
      <c r="L25" s="5">
        <v>1.2058422031979488</v>
      </c>
      <c r="M25" s="13">
        <v>0.967507819918348</v>
      </c>
      <c r="N25" s="17">
        <f>AVERAGE(C25:F25)</f>
        <v>74.018093335182883</v>
      </c>
      <c r="O25">
        <f>_xlfn.STDEV.P(C25:F25)</f>
        <v>101.00802189118403</v>
      </c>
      <c r="P25" s="17">
        <f>AVERAGE(G25:K25)</f>
        <v>62.240098250777905</v>
      </c>
      <c r="Q25">
        <f>_xlfn.STDEV.P(G25:K25)</f>
        <v>51.311815004047091</v>
      </c>
      <c r="R25" s="17">
        <f>AVERAGE(L25:M25)</f>
        <v>1.0866750115581483</v>
      </c>
      <c r="S25">
        <f>_xlfn.STDEV.P(L25:M25)</f>
        <v>0.11916719163980161</v>
      </c>
    </row>
    <row r="26" spans="1:19">
      <c r="A26" t="s">
        <v>17</v>
      </c>
      <c r="B26">
        <v>10.29</v>
      </c>
      <c r="C26" s="13">
        <f t="shared" ref="C26:D42" si="1">(C4-AVERAGE($L4:$M4))/C$22</f>
        <v>4.6580733572488624</v>
      </c>
      <c r="D26" s="13">
        <f t="shared" si="1"/>
        <v>0.38380510968661041</v>
      </c>
      <c r="E26" s="13">
        <f t="shared" ref="E26:K26" si="2">(E4-AVERAGE($L4:$M4))/E$22</f>
        <v>0.1643924353346686</v>
      </c>
      <c r="F26" s="13">
        <f t="shared" si="2"/>
        <v>1.3822121112918601E-2</v>
      </c>
      <c r="G26" s="13">
        <f t="shared" si="2"/>
        <v>0.11515004392114006</v>
      </c>
      <c r="H26" s="13">
        <f t="shared" si="2"/>
        <v>7.0136447168346831E-3</v>
      </c>
      <c r="I26" s="13">
        <f t="shared" si="2"/>
        <v>0.1001688822069328</v>
      </c>
      <c r="J26" s="13">
        <f t="shared" si="2"/>
        <v>1.0674351637043549</v>
      </c>
      <c r="K26" s="13">
        <f t="shared" si="2"/>
        <v>-5.0295844803023654E-2</v>
      </c>
      <c r="L26" s="5">
        <v>0.45292242146645068</v>
      </c>
      <c r="M26" s="13">
        <v>0.68376367108188396</v>
      </c>
      <c r="N26" s="17">
        <f t="shared" ref="N26:N42" si="3">AVERAGE(C26:F26)</f>
        <v>1.3050232558457651</v>
      </c>
      <c r="O26">
        <f t="shared" ref="O26:O42" si="4">_xlfn.STDEV.P(C26:F26)</f>
        <v>1.9403496395216662</v>
      </c>
      <c r="P26" s="17">
        <f t="shared" ref="P26:P42" si="5">AVERAGE(G26:K26)</f>
        <v>0.24789437794924774</v>
      </c>
      <c r="Q26">
        <f t="shared" ref="Q26:Q42" si="6">_xlfn.STDEV.P(G26:K26)</f>
        <v>0.41425400816711749</v>
      </c>
      <c r="R26" s="17">
        <f t="shared" ref="R26:R42" si="7">AVERAGE(L26:M26)</f>
        <v>0.56834304627416732</v>
      </c>
      <c r="S26">
        <f t="shared" ref="S26:S42" si="8">_xlfn.STDEV.P(L26:M26)</f>
        <v>0.11542062480771659</v>
      </c>
    </row>
    <row r="27" spans="1:19">
      <c r="A27" t="s">
        <v>19</v>
      </c>
      <c r="B27">
        <v>16.52</v>
      </c>
      <c r="C27" s="13">
        <f t="shared" si="1"/>
        <v>87.800659199511614</v>
      </c>
      <c r="D27" s="13">
        <f t="shared" si="1"/>
        <v>10.238001407187475</v>
      </c>
      <c r="E27" s="13">
        <f t="shared" ref="E27:K27" si="9">(E5-AVERAGE($L5:$M5))/E$22</f>
        <v>64.815936865737513</v>
      </c>
      <c r="F27" s="13">
        <f t="shared" si="9"/>
        <v>17.445767522797318</v>
      </c>
      <c r="G27" s="13">
        <f t="shared" si="9"/>
        <v>101.14654186561462</v>
      </c>
      <c r="H27" s="13">
        <f t="shared" si="9"/>
        <v>143.51238245223973</v>
      </c>
      <c r="I27" s="13">
        <f t="shared" si="9"/>
        <v>17.378609340339693</v>
      </c>
      <c r="J27" s="13">
        <f t="shared" si="9"/>
        <v>90.598679592178897</v>
      </c>
      <c r="K27" s="13">
        <f t="shared" si="9"/>
        <v>32.172651306453822</v>
      </c>
      <c r="L27" s="5">
        <v>0.52362751685217179</v>
      </c>
      <c r="M27" s="13">
        <v>0.26088484115571553</v>
      </c>
      <c r="N27" s="17">
        <f t="shared" si="3"/>
        <v>45.075091248808484</v>
      </c>
      <c r="O27">
        <f t="shared" si="4"/>
        <v>32.373513481592759</v>
      </c>
      <c r="P27" s="17">
        <f t="shared" si="5"/>
        <v>76.961772911365358</v>
      </c>
      <c r="Q27">
        <f t="shared" si="6"/>
        <v>46.381183035202348</v>
      </c>
      <c r="R27" s="17">
        <f t="shared" si="7"/>
        <v>0.39225617900394366</v>
      </c>
      <c r="S27">
        <f t="shared" si="8"/>
        <v>0.13137133784822802</v>
      </c>
    </row>
    <row r="28" spans="1:19">
      <c r="A28" t="s">
        <v>21</v>
      </c>
      <c r="B28">
        <v>19.529</v>
      </c>
      <c r="C28" s="13">
        <f t="shared" si="1"/>
        <v>2.6751386415986516</v>
      </c>
      <c r="D28" s="13">
        <f t="shared" si="1"/>
        <v>3.2487715469800289</v>
      </c>
      <c r="E28" s="13">
        <f t="shared" ref="E28:K28" si="10">(E6-AVERAGE($L6:$M6))/E$22</f>
        <v>5.2856841448668618E-2</v>
      </c>
      <c r="F28" s="13">
        <f t="shared" si="10"/>
        <v>0.15358683174133553</v>
      </c>
      <c r="G28" s="13">
        <f t="shared" si="10"/>
        <v>4.5148662389549621</v>
      </c>
      <c r="H28" s="13">
        <f t="shared" si="10"/>
        <v>0.15332666139981724</v>
      </c>
      <c r="I28" s="13">
        <f t="shared" si="10"/>
        <v>-6.1118353636425336E-2</v>
      </c>
      <c r="J28" s="13">
        <f t="shared" si="10"/>
        <v>0.24133252453856061</v>
      </c>
      <c r="K28" s="13">
        <f t="shared" si="10"/>
        <v>5.5556556874152167E-2</v>
      </c>
      <c r="L28" s="5">
        <v>0.59497916047520061</v>
      </c>
      <c r="M28" s="13">
        <v>0.68850626588973152</v>
      </c>
      <c r="N28" s="17">
        <f t="shared" si="3"/>
        <v>1.5325884654421711</v>
      </c>
      <c r="O28">
        <f t="shared" si="4"/>
        <v>1.4441222644904415</v>
      </c>
      <c r="P28" s="17">
        <f t="shared" si="5"/>
        <v>0.98079272562621345</v>
      </c>
      <c r="Q28">
        <f t="shared" si="6"/>
        <v>1.7699049544598686</v>
      </c>
      <c r="R28" s="17">
        <f t="shared" si="7"/>
        <v>0.64174271318246601</v>
      </c>
      <c r="S28">
        <f t="shared" si="8"/>
        <v>4.6763552707265454E-2</v>
      </c>
    </row>
    <row r="29" spans="1:19">
      <c r="A29" t="s">
        <v>23</v>
      </c>
      <c r="B29">
        <v>22.25</v>
      </c>
      <c r="C29" s="13">
        <f>(C7-AVERAGE($L7:$M7))/C$22</f>
        <v>61.451150540554337</v>
      </c>
      <c r="D29" s="13">
        <f t="shared" ref="D29:K42" si="11">(D7-AVERAGE($L7:$M7))/D$22</f>
        <v>5.5843298759247055</v>
      </c>
      <c r="E29" s="13">
        <f t="shared" si="11"/>
        <v>4.2327987915377525</v>
      </c>
      <c r="F29" s="13">
        <f t="shared" si="11"/>
        <v>3.7827333129236624</v>
      </c>
      <c r="G29" s="13">
        <f t="shared" si="11"/>
        <v>45.593618545856145</v>
      </c>
      <c r="H29" s="13">
        <f t="shared" si="11"/>
        <v>7.5971844582920687</v>
      </c>
      <c r="I29" s="13">
        <f t="shared" si="11"/>
        <v>5.0119520499527574</v>
      </c>
      <c r="J29" s="13">
        <f t="shared" si="11"/>
        <v>43.578923033954474</v>
      </c>
      <c r="K29" s="13">
        <f t="shared" si="11"/>
        <v>45.479239466916653</v>
      </c>
      <c r="M29" s="8"/>
      <c r="N29" s="17">
        <f t="shared" si="3"/>
        <v>18.762753130235115</v>
      </c>
      <c r="O29">
        <f t="shared" si="4"/>
        <v>24.655073918682401</v>
      </c>
      <c r="P29" s="17">
        <f t="shared" si="5"/>
        <v>29.452183510994423</v>
      </c>
      <c r="Q29">
        <f t="shared" si="6"/>
        <v>18.931154822732804</v>
      </c>
      <c r="R29" s="17" t="e">
        <f t="shared" si="7"/>
        <v>#DIV/0!</v>
      </c>
      <c r="S29" t="e">
        <f t="shared" si="8"/>
        <v>#DIV/0!</v>
      </c>
    </row>
    <row r="30" spans="1:19">
      <c r="A30" t="s">
        <v>25</v>
      </c>
      <c r="B30">
        <v>22.35</v>
      </c>
      <c r="C30" s="13">
        <f t="shared" si="1"/>
        <v>303.99738640316184</v>
      </c>
      <c r="D30" s="13">
        <f t="shared" si="11"/>
        <v>258.40337171286342</v>
      </c>
      <c r="E30" s="13">
        <f t="shared" si="11"/>
        <v>414.46662956616473</v>
      </c>
      <c r="F30" s="13">
        <f t="shared" si="11"/>
        <v>229.06752148957207</v>
      </c>
      <c r="G30" s="13">
        <f t="shared" si="11"/>
        <v>431.13242204312195</v>
      </c>
      <c r="H30" s="13">
        <f t="shared" si="11"/>
        <v>473.10946346740599</v>
      </c>
      <c r="I30" s="13">
        <f t="shared" si="11"/>
        <v>181.90247381532365</v>
      </c>
      <c r="J30" s="13">
        <f t="shared" si="11"/>
        <v>402.31426532799759</v>
      </c>
      <c r="K30" s="13">
        <f t="shared" si="11"/>
        <v>301.84207685965413</v>
      </c>
      <c r="L30" s="5">
        <v>0.58206079721272919</v>
      </c>
      <c r="M30" s="13">
        <v>0.30908351042197274</v>
      </c>
      <c r="N30" s="17">
        <f t="shared" si="3"/>
        <v>301.4837272929405</v>
      </c>
      <c r="O30">
        <f t="shared" si="4"/>
        <v>70.483116042186083</v>
      </c>
      <c r="P30" s="17">
        <f t="shared" si="5"/>
        <v>358.06014030270069</v>
      </c>
      <c r="Q30">
        <f t="shared" si="6"/>
        <v>104.61962227108943</v>
      </c>
      <c r="R30" s="17">
        <f t="shared" si="7"/>
        <v>0.44557215381735094</v>
      </c>
      <c r="S30">
        <f t="shared" si="8"/>
        <v>0.13648864339537828</v>
      </c>
    </row>
    <row r="31" spans="1:19">
      <c r="A31" t="s">
        <v>27</v>
      </c>
      <c r="B31">
        <v>25.059000000000001</v>
      </c>
      <c r="C31" s="13">
        <f t="shared" si="1"/>
        <v>55.335877397546703</v>
      </c>
      <c r="D31" s="13">
        <f t="shared" si="11"/>
        <v>5.6282274752586874</v>
      </c>
      <c r="E31" s="13">
        <f t="shared" si="11"/>
        <v>0.96784935185884668</v>
      </c>
      <c r="F31" s="13">
        <f t="shared" si="11"/>
        <v>3.2028469510352986</v>
      </c>
      <c r="G31" s="13">
        <f t="shared" si="11"/>
        <v>40.527355779700557</v>
      </c>
      <c r="H31" s="13">
        <f t="shared" si="11"/>
        <v>60.64827909684962</v>
      </c>
      <c r="I31" s="13">
        <f t="shared" si="11"/>
        <v>63.784843028569369</v>
      </c>
      <c r="J31" s="13">
        <f t="shared" si="11"/>
        <v>59.194981811203</v>
      </c>
      <c r="K31" s="13">
        <f t="shared" si="11"/>
        <v>74.450133283665892</v>
      </c>
      <c r="L31" s="5">
        <v>37.424119925928004</v>
      </c>
      <c r="M31" s="13">
        <v>3.0478614798629722</v>
      </c>
      <c r="N31" s="17">
        <f t="shared" si="3"/>
        <v>16.283700293924884</v>
      </c>
      <c r="O31">
        <f t="shared" si="4"/>
        <v>22.606943909890546</v>
      </c>
      <c r="P31" s="17">
        <f t="shared" si="5"/>
        <v>59.721118599997695</v>
      </c>
      <c r="Q31">
        <f t="shared" si="6"/>
        <v>10.981754937097678</v>
      </c>
      <c r="R31" s="17">
        <f t="shared" si="7"/>
        <v>20.235990702895489</v>
      </c>
      <c r="S31">
        <f t="shared" si="8"/>
        <v>17.188129223032515</v>
      </c>
    </row>
    <row r="32" spans="1:19">
      <c r="A32" t="s">
        <v>29</v>
      </c>
      <c r="B32">
        <v>27.029</v>
      </c>
      <c r="C32" s="13">
        <f t="shared" si="1"/>
        <v>337.64719095075452</v>
      </c>
      <c r="D32" s="13">
        <f t="shared" si="11"/>
        <v>319.76762654546877</v>
      </c>
      <c r="E32" s="13">
        <f t="shared" si="11"/>
        <v>269.03683543808557</v>
      </c>
      <c r="F32" s="13">
        <f t="shared" si="11"/>
        <v>294.5603057154276</v>
      </c>
      <c r="G32" s="13">
        <f t="shared" si="11"/>
        <v>547.31391020817625</v>
      </c>
      <c r="H32" s="13">
        <f t="shared" si="11"/>
        <v>639.23859351494707</v>
      </c>
      <c r="I32" s="13">
        <f t="shared" si="11"/>
        <v>292.1658634625511</v>
      </c>
      <c r="J32" s="13">
        <f t="shared" si="11"/>
        <v>521.27523693675232</v>
      </c>
      <c r="K32" s="13">
        <f t="shared" si="11"/>
        <v>337.76986843102719</v>
      </c>
      <c r="L32" s="5">
        <v>737.50289941350809</v>
      </c>
      <c r="M32" s="13">
        <v>743.94292014941436</v>
      </c>
      <c r="N32" s="17">
        <f t="shared" si="3"/>
        <v>305.25298966243412</v>
      </c>
      <c r="O32">
        <f t="shared" si="4"/>
        <v>25.91332802703533</v>
      </c>
      <c r="P32" s="17">
        <f t="shared" si="5"/>
        <v>467.55269451069069</v>
      </c>
      <c r="Q32">
        <f t="shared" si="6"/>
        <v>131.39873169973418</v>
      </c>
      <c r="R32" s="17">
        <f t="shared" si="7"/>
        <v>740.72290978146123</v>
      </c>
      <c r="S32">
        <f t="shared" si="8"/>
        <v>3.2200103679531367</v>
      </c>
    </row>
    <row r="33" spans="1:19">
      <c r="A33" t="s">
        <v>30</v>
      </c>
      <c r="B33">
        <v>27.611000000000001</v>
      </c>
      <c r="C33" s="13">
        <f t="shared" si="1"/>
        <v>10654.139426085598</v>
      </c>
      <c r="D33" s="13">
        <f t="shared" si="11"/>
        <v>13218.560895011582</v>
      </c>
      <c r="E33" s="13">
        <f t="shared" si="11"/>
        <v>11409.651139890037</v>
      </c>
      <c r="F33" s="13">
        <f t="shared" si="11"/>
        <v>10879.68739054328</v>
      </c>
      <c r="G33" s="13">
        <f t="shared" si="11"/>
        <v>12795.843653880716</v>
      </c>
      <c r="H33" s="13">
        <f t="shared" si="11"/>
        <v>12598.087894872537</v>
      </c>
      <c r="I33" s="13">
        <f t="shared" si="11"/>
        <v>10798.189521725539</v>
      </c>
      <c r="J33" s="13">
        <f t="shared" si="11"/>
        <v>10746.178553911388</v>
      </c>
      <c r="K33" s="13">
        <f>(K11-AVERAGE($L11:$M11))/K$22</f>
        <v>10951.647114008145</v>
      </c>
      <c r="L33" s="5">
        <v>24472.287798209971</v>
      </c>
      <c r="M33" s="13">
        <v>26003.632592848771</v>
      </c>
      <c r="N33" s="17">
        <f>AVERAGE(C33:F33)</f>
        <v>11540.509712882626</v>
      </c>
      <c r="O33">
        <f t="shared" si="4"/>
        <v>1006.891027245334</v>
      </c>
      <c r="P33" s="17">
        <f t="shared" si="5"/>
        <v>11577.989347679662</v>
      </c>
      <c r="Q33">
        <f t="shared" si="6"/>
        <v>918.26703262020442</v>
      </c>
      <c r="R33" s="17">
        <f t="shared" si="7"/>
        <v>25237.960195529369</v>
      </c>
      <c r="S33">
        <f t="shared" si="8"/>
        <v>765.67239731940026</v>
      </c>
    </row>
    <row r="34" spans="1:19">
      <c r="A34" t="s">
        <v>32</v>
      </c>
      <c r="B34">
        <v>30.024999999999999</v>
      </c>
      <c r="C34" s="13">
        <f t="shared" si="1"/>
        <v>561.40717317571364</v>
      </c>
      <c r="D34" s="13">
        <f t="shared" si="11"/>
        <v>623.93392833534392</v>
      </c>
      <c r="E34" s="13">
        <f t="shared" si="11"/>
        <v>670.30298793033808</v>
      </c>
      <c r="F34" s="13">
        <f t="shared" si="11"/>
        <v>614.98493602967369</v>
      </c>
      <c r="G34" s="13">
        <f t="shared" si="11"/>
        <v>1009.1697786570206</v>
      </c>
      <c r="H34" s="13">
        <f t="shared" si="11"/>
        <v>1058.7313701191424</v>
      </c>
      <c r="I34" s="13">
        <f t="shared" si="11"/>
        <v>660.92347605927046</v>
      </c>
      <c r="J34" s="13">
        <f t="shared" si="11"/>
        <v>905.57481819703116</v>
      </c>
      <c r="K34" s="13">
        <f t="shared" si="11"/>
        <v>915.08698401137372</v>
      </c>
      <c r="L34" s="5">
        <v>61.224149567207931</v>
      </c>
      <c r="M34" s="13">
        <v>7657.1824096346727</v>
      </c>
      <c r="N34" s="17">
        <f t="shared" si="3"/>
        <v>617.65725636776733</v>
      </c>
      <c r="O34">
        <f t="shared" si="4"/>
        <v>38.672285999954703</v>
      </c>
      <c r="P34" s="17">
        <f t="shared" si="5"/>
        <v>909.89728540876763</v>
      </c>
      <c r="Q34">
        <f t="shared" si="6"/>
        <v>137.14239834834513</v>
      </c>
      <c r="R34" s="17">
        <f t="shared" si="7"/>
        <v>3859.2032796009403</v>
      </c>
      <c r="S34">
        <f t="shared" si="8"/>
        <v>3797.9791300337329</v>
      </c>
    </row>
    <row r="35" spans="1:19">
      <c r="A35" t="s">
        <v>34</v>
      </c>
      <c r="B35">
        <v>31.588999999999999</v>
      </c>
      <c r="C35" s="13">
        <f t="shared" si="1"/>
        <v>20642.319606767971</v>
      </c>
      <c r="D35" s="13">
        <f t="shared" si="11"/>
        <v>24866.84708621601</v>
      </c>
      <c r="E35" s="13">
        <f t="shared" si="11"/>
        <v>20315.36115669502</v>
      </c>
      <c r="F35" s="13">
        <f t="shared" si="11"/>
        <v>12775.546946676501</v>
      </c>
      <c r="G35" s="13">
        <f t="shared" si="11"/>
        <v>27401.070612527557</v>
      </c>
      <c r="H35" s="13">
        <f t="shared" si="11"/>
        <v>13915.257750304891</v>
      </c>
      <c r="I35" s="13">
        <f t="shared" si="11"/>
        <v>23634.353282089443</v>
      </c>
      <c r="J35" s="13">
        <f t="shared" si="11"/>
        <v>23891.649468103806</v>
      </c>
      <c r="K35" s="13">
        <f t="shared" si="11"/>
        <v>11882.589600929437</v>
      </c>
      <c r="L35" s="5">
        <v>443.45070010430896</v>
      </c>
      <c r="M35" s="13">
        <v>460.6770685579055</v>
      </c>
      <c r="N35" s="17">
        <f t="shared" si="3"/>
        <v>19650.018699088876</v>
      </c>
      <c r="O35">
        <f t="shared" si="4"/>
        <v>4356.0590552908425</v>
      </c>
      <c r="P35" s="17">
        <f t="shared" si="5"/>
        <v>20144.984142791025</v>
      </c>
      <c r="Q35">
        <f t="shared" si="6"/>
        <v>6098.2070052943563</v>
      </c>
      <c r="R35" s="17">
        <f t="shared" si="7"/>
        <v>452.06388433110726</v>
      </c>
      <c r="S35">
        <f t="shared" si="8"/>
        <v>8.6131842267982677</v>
      </c>
    </row>
    <row r="36" spans="1:19">
      <c r="A36" t="s">
        <v>36</v>
      </c>
      <c r="B36">
        <v>31.920999999999999</v>
      </c>
      <c r="C36" s="13">
        <f t="shared" si="1"/>
        <v>28399.123394997623</v>
      </c>
      <c r="D36" s="13">
        <f t="shared" si="11"/>
        <v>35079.701335458369</v>
      </c>
      <c r="E36" s="13">
        <f t="shared" si="11"/>
        <v>27585.194601214011</v>
      </c>
      <c r="F36" s="13">
        <f t="shared" si="11"/>
        <v>32726.564805851092</v>
      </c>
      <c r="G36" s="13">
        <f t="shared" si="11"/>
        <v>37992.545577856137</v>
      </c>
      <c r="H36" s="13">
        <f t="shared" si="11"/>
        <v>38066.096584937775</v>
      </c>
      <c r="I36" s="13">
        <f t="shared" si="11"/>
        <v>31698.968956111421</v>
      </c>
      <c r="J36" s="13">
        <f t="shared" si="11"/>
        <v>33253.858750392435</v>
      </c>
      <c r="K36" s="13">
        <f>(K14-AVERAGE($L14:$M14))/K$22</f>
        <v>16798.775659550476</v>
      </c>
      <c r="L36" s="5">
        <v>8713.5633748882283</v>
      </c>
      <c r="M36" s="13">
        <v>9117.9260722607032</v>
      </c>
      <c r="N36" s="17">
        <f t="shared" si="3"/>
        <v>30947.646034380276</v>
      </c>
      <c r="O36">
        <f t="shared" si="4"/>
        <v>3083.8077230311637</v>
      </c>
      <c r="P36" s="17">
        <f t="shared" si="5"/>
        <v>31562.049105769645</v>
      </c>
      <c r="Q36">
        <f t="shared" si="6"/>
        <v>7803.7058921474963</v>
      </c>
      <c r="R36" s="17">
        <f t="shared" si="7"/>
        <v>8915.7447235744658</v>
      </c>
      <c r="S36">
        <f t="shared" si="8"/>
        <v>202.18134868623747</v>
      </c>
    </row>
    <row r="37" spans="1:19">
      <c r="A37" t="s">
        <v>38</v>
      </c>
      <c r="B37">
        <v>31.927</v>
      </c>
      <c r="C37" s="13">
        <f t="shared" si="1"/>
        <v>3375.8349118899905</v>
      </c>
      <c r="D37" s="13">
        <f t="shared" si="11"/>
        <v>4428.7979289301074</v>
      </c>
      <c r="E37" s="13">
        <f t="shared" si="11"/>
        <v>3013.15017756819</v>
      </c>
      <c r="F37" s="13">
        <f t="shared" si="11"/>
        <v>4279.2395072147428</v>
      </c>
      <c r="G37" s="13">
        <f t="shared" si="11"/>
        <v>4977.9893657184584</v>
      </c>
      <c r="H37" s="13">
        <f t="shared" si="11"/>
        <v>5013.0508741462991</v>
      </c>
      <c r="I37" s="13">
        <f t="shared" si="11"/>
        <v>4074.2414430679846</v>
      </c>
      <c r="J37" s="13">
        <f t="shared" si="11"/>
        <v>4556.500020392622</v>
      </c>
      <c r="K37" s="13">
        <f t="shared" si="11"/>
        <v>4165.7589005078098</v>
      </c>
      <c r="L37" s="5">
        <v>107.65207952024832</v>
      </c>
      <c r="M37" s="13">
        <v>30.654928585886871</v>
      </c>
      <c r="N37" s="17">
        <f t="shared" si="3"/>
        <v>3774.2556314007575</v>
      </c>
      <c r="O37">
        <f t="shared" si="4"/>
        <v>596.1239207740856</v>
      </c>
      <c r="P37" s="17">
        <f t="shared" si="5"/>
        <v>4557.5081207666344</v>
      </c>
      <c r="Q37">
        <f t="shared" si="6"/>
        <v>392.76935397930771</v>
      </c>
      <c r="R37" s="17">
        <f t="shared" si="7"/>
        <v>69.153504053067593</v>
      </c>
      <c r="S37">
        <f t="shared" si="8"/>
        <v>38.498575467180729</v>
      </c>
    </row>
    <row r="38" spans="1:19">
      <c r="A38" t="s">
        <v>40</v>
      </c>
      <c r="B38">
        <v>32.365000000000002</v>
      </c>
      <c r="C38" s="13">
        <f t="shared" si="1"/>
        <v>21211.636882469735</v>
      </c>
      <c r="D38" s="13">
        <f t="shared" si="11"/>
        <v>24737.821677828004</v>
      </c>
      <c r="E38" s="13">
        <f t="shared" si="11"/>
        <v>20288.582451454404</v>
      </c>
      <c r="F38" s="13">
        <f t="shared" si="11"/>
        <v>22801.98642903148</v>
      </c>
      <c r="G38" s="13">
        <f t="shared" si="11"/>
        <v>27912.831057926345</v>
      </c>
      <c r="H38" s="13">
        <f t="shared" si="11"/>
        <v>27862.765790715832</v>
      </c>
      <c r="I38" s="13">
        <f t="shared" si="11"/>
        <v>19801.170265555571</v>
      </c>
      <c r="J38" s="13">
        <f t="shared" si="11"/>
        <v>25197.306795930697</v>
      </c>
      <c r="K38" s="13">
        <f t="shared" si="11"/>
        <v>25051.748639393576</v>
      </c>
      <c r="L38" s="5">
        <v>29364.756123600753</v>
      </c>
      <c r="M38" s="13">
        <v>31505.534570981341</v>
      </c>
      <c r="N38" s="17">
        <f t="shared" si="3"/>
        <v>22260.006860195906</v>
      </c>
      <c r="O38">
        <f t="shared" si="4"/>
        <v>1689.5932893074989</v>
      </c>
      <c r="P38" s="17">
        <f t="shared" si="5"/>
        <v>25165.164509904404</v>
      </c>
      <c r="Q38">
        <f t="shared" si="6"/>
        <v>2953.4066658351398</v>
      </c>
      <c r="R38" s="17">
        <f t="shared" si="7"/>
        <v>30435.145347291047</v>
      </c>
      <c r="S38">
        <f t="shared" si="8"/>
        <v>1070.3892236902939</v>
      </c>
    </row>
    <row r="39" spans="1:19">
      <c r="A39" t="s">
        <v>42</v>
      </c>
      <c r="B39">
        <v>36.143000000000001</v>
      </c>
      <c r="C39" s="13">
        <f t="shared" si="1"/>
        <v>400.66230756333238</v>
      </c>
      <c r="D39" s="13">
        <f t="shared" si="11"/>
        <v>688.92068518869257</v>
      </c>
      <c r="E39" s="13">
        <f t="shared" si="11"/>
        <v>579.44846893885403</v>
      </c>
      <c r="F39" s="13">
        <f t="shared" si="11"/>
        <v>540.05767933473942</v>
      </c>
      <c r="G39" s="13">
        <f t="shared" si="11"/>
        <v>340.4782658846903</v>
      </c>
      <c r="H39" s="13">
        <f t="shared" si="11"/>
        <v>644.8079219638737</v>
      </c>
      <c r="I39" s="13">
        <f t="shared" si="11"/>
        <v>800.09398056927841</v>
      </c>
      <c r="J39" s="13">
        <f t="shared" si="11"/>
        <v>725.29846231903048</v>
      </c>
      <c r="K39" s="13">
        <f t="shared" si="11"/>
        <v>645.38465075110537</v>
      </c>
      <c r="M39" s="8"/>
      <c r="N39" s="17">
        <f t="shared" si="3"/>
        <v>552.27228525640464</v>
      </c>
      <c r="O39">
        <f t="shared" si="4"/>
        <v>103.13354461269137</v>
      </c>
      <c r="P39" s="17">
        <f t="shared" si="5"/>
        <v>631.21265629759569</v>
      </c>
      <c r="Q39">
        <f t="shared" si="6"/>
        <v>156.38746946386172</v>
      </c>
      <c r="R39" s="17" t="e">
        <f t="shared" si="7"/>
        <v>#DIV/0!</v>
      </c>
      <c r="S39" t="e">
        <f t="shared" si="8"/>
        <v>#DIV/0!</v>
      </c>
    </row>
    <row r="40" spans="1:19">
      <c r="A40" t="s">
        <v>44</v>
      </c>
      <c r="B40">
        <v>36.725000000000001</v>
      </c>
      <c r="C40" s="13">
        <f t="shared" si="1"/>
        <v>516.23158749637048</v>
      </c>
      <c r="D40" s="13">
        <f t="shared" si="11"/>
        <v>682.22318037777632</v>
      </c>
      <c r="E40" s="13">
        <f t="shared" si="11"/>
        <v>576.53005086908286</v>
      </c>
      <c r="F40" s="13">
        <f t="shared" si="11"/>
        <v>644.2691156738116</v>
      </c>
      <c r="G40" s="13">
        <f t="shared" si="11"/>
        <v>818.45806578741497</v>
      </c>
      <c r="H40" s="13">
        <f t="shared" si="11"/>
        <v>826.74600074480679</v>
      </c>
      <c r="I40" s="13">
        <f t="shared" si="11"/>
        <v>595.48844675910254</v>
      </c>
      <c r="J40" s="13">
        <f t="shared" si="11"/>
        <v>817.09081828217586</v>
      </c>
      <c r="K40" s="13">
        <f t="shared" si="11"/>
        <v>652.25252458219086</v>
      </c>
      <c r="M40" s="13">
        <v>3.9480975107672331</v>
      </c>
      <c r="N40" s="17">
        <f t="shared" si="3"/>
        <v>604.81348360426034</v>
      </c>
      <c r="O40">
        <f t="shared" si="4"/>
        <v>63.631189172310968</v>
      </c>
      <c r="P40" s="17">
        <f t="shared" si="5"/>
        <v>742.00717123113816</v>
      </c>
      <c r="Q40">
        <f t="shared" si="6"/>
        <v>98.169848503781097</v>
      </c>
      <c r="R40" s="17">
        <f t="shared" si="7"/>
        <v>3.9480975107672331</v>
      </c>
      <c r="S40">
        <f t="shared" si="8"/>
        <v>0</v>
      </c>
    </row>
    <row r="41" spans="1:19">
      <c r="A41" t="s">
        <v>46</v>
      </c>
      <c r="B41">
        <v>40.24</v>
      </c>
      <c r="C41" s="13">
        <f t="shared" si="1"/>
        <v>1.9473095372245597</v>
      </c>
      <c r="D41" s="13">
        <f t="shared" si="11"/>
        <v>5.1189610666610248</v>
      </c>
      <c r="E41" s="13">
        <f t="shared" si="11"/>
        <v>8.4257375076129915</v>
      </c>
      <c r="F41" s="13">
        <f t="shared" si="11"/>
        <v>6.090993904690043</v>
      </c>
      <c r="G41" s="13">
        <f t="shared" si="11"/>
        <v>17.080709656686675</v>
      </c>
      <c r="H41" s="13">
        <f t="shared" si="11"/>
        <v>15.960682475058279</v>
      </c>
      <c r="I41" s="13">
        <f t="shared" si="11"/>
        <v>5.3713070592534145</v>
      </c>
      <c r="J41" s="13">
        <f t="shared" si="11"/>
        <v>11.862594101187511</v>
      </c>
      <c r="K41" s="13">
        <f t="shared" si="11"/>
        <v>28.050771676188869</v>
      </c>
      <c r="M41" s="8"/>
      <c r="N41" s="17">
        <f t="shared" si="3"/>
        <v>5.3957505040471547</v>
      </c>
      <c r="O41">
        <f t="shared" si="4"/>
        <v>2.3255398363726352</v>
      </c>
      <c r="P41" s="17">
        <f t="shared" si="5"/>
        <v>15.665212993674951</v>
      </c>
      <c r="Q41">
        <f t="shared" si="6"/>
        <v>7.4285584970927383</v>
      </c>
      <c r="R41" s="17" t="e">
        <f t="shared" si="7"/>
        <v>#DIV/0!</v>
      </c>
      <c r="S41" t="e">
        <f t="shared" si="8"/>
        <v>#DIV/0!</v>
      </c>
    </row>
    <row r="42" spans="1:19">
      <c r="A42" t="s">
        <v>48</v>
      </c>
      <c r="B42">
        <v>40.765999999999998</v>
      </c>
      <c r="C42" s="13">
        <f t="shared" si="1"/>
        <v>428.87955681099226</v>
      </c>
      <c r="D42" s="13">
        <f t="shared" si="11"/>
        <v>575.89629350037512</v>
      </c>
      <c r="E42" s="13">
        <f t="shared" si="11"/>
        <v>513.0250959650366</v>
      </c>
      <c r="F42" s="13">
        <f t="shared" si="11"/>
        <v>593.94473010655361</v>
      </c>
      <c r="G42" s="13">
        <f t="shared" si="11"/>
        <v>686.4811609691875</v>
      </c>
      <c r="H42" s="13">
        <f t="shared" si="11"/>
        <v>701.10934779638535</v>
      </c>
      <c r="I42" s="13">
        <f t="shared" si="11"/>
        <v>504.33749926521551</v>
      </c>
      <c r="J42" s="13">
        <f t="shared" si="11"/>
        <v>746.78484189178209</v>
      </c>
      <c r="K42" s="13">
        <f t="shared" si="11"/>
        <v>544.12764755582702</v>
      </c>
      <c r="L42" s="5">
        <v>0.99504364081652186</v>
      </c>
      <c r="M42" s="13">
        <v>1.0277126833211352</v>
      </c>
      <c r="N42" s="17">
        <f t="shared" si="3"/>
        <v>527.93641909573944</v>
      </c>
      <c r="O42">
        <f t="shared" si="4"/>
        <v>64.59848333865186</v>
      </c>
      <c r="P42" s="17">
        <f t="shared" si="5"/>
        <v>636.56809949567946</v>
      </c>
      <c r="Q42">
        <f t="shared" si="6"/>
        <v>94.694018326854106</v>
      </c>
      <c r="R42" s="17">
        <f t="shared" si="7"/>
        <v>1.0113781620688285</v>
      </c>
      <c r="S42">
        <f t="shared" si="8"/>
        <v>1.6334521252306666E-2</v>
      </c>
    </row>
    <row r="45" spans="1:19">
      <c r="C45" t="s">
        <v>78</v>
      </c>
      <c r="D45" s="17">
        <f>AVERAGE(C34:F34)</f>
        <v>617.65725636776733</v>
      </c>
      <c r="E45" t="s">
        <v>78</v>
      </c>
      <c r="F45" s="17">
        <f>AVERAGE(G34:K34)</f>
        <v>909.89728540876763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0"/>
  <sheetViews>
    <sheetView topLeftCell="R1" zoomScale="85" zoomScaleNormal="85" workbookViewId="0">
      <selection activeCell="A12" sqref="A12:XFD12"/>
    </sheetView>
  </sheetViews>
  <sheetFormatPr defaultRowHeight="14.45"/>
  <cols>
    <col min="1" max="1" width="52.140625" customWidth="1"/>
  </cols>
  <sheetData>
    <row r="1" spans="1:32">
      <c r="A1" t="s">
        <v>59</v>
      </c>
      <c r="C1" s="8"/>
      <c r="D1" s="8"/>
      <c r="E1" s="8" t="s">
        <v>79</v>
      </c>
      <c r="H1" t="s">
        <v>80</v>
      </c>
      <c r="I1" s="8"/>
      <c r="J1" s="8"/>
      <c r="K1" s="8" t="s">
        <v>81</v>
      </c>
      <c r="N1" t="s">
        <v>82</v>
      </c>
      <c r="O1" s="8"/>
      <c r="P1" s="8"/>
      <c r="Q1" s="8" t="s">
        <v>83</v>
      </c>
      <c r="T1" t="s">
        <v>84</v>
      </c>
      <c r="U1" s="8"/>
      <c r="V1" s="8"/>
      <c r="W1" s="8" t="s">
        <v>85</v>
      </c>
      <c r="Z1" t="s">
        <v>86</v>
      </c>
      <c r="AA1" s="8"/>
      <c r="AB1" s="8"/>
      <c r="AC1" s="8" t="s">
        <v>69</v>
      </c>
      <c r="AF1" t="s">
        <v>70</v>
      </c>
    </row>
    <row r="2" spans="1:32">
      <c r="A2" t="s">
        <v>10</v>
      </c>
      <c r="B2" t="s">
        <v>71</v>
      </c>
      <c r="C2" s="9" t="s">
        <v>71</v>
      </c>
      <c r="D2" s="10" t="s">
        <v>72</v>
      </c>
      <c r="E2" s="10" t="s">
        <v>73</v>
      </c>
      <c r="F2" s="1" t="s">
        <v>71</v>
      </c>
      <c r="G2" s="2" t="s">
        <v>72</v>
      </c>
      <c r="H2" s="2" t="s">
        <v>73</v>
      </c>
      <c r="I2" s="9" t="s">
        <v>71</v>
      </c>
      <c r="J2" s="10" t="s">
        <v>72</v>
      </c>
      <c r="K2" s="10" t="s">
        <v>73</v>
      </c>
      <c r="L2" s="1" t="s">
        <v>71</v>
      </c>
      <c r="M2" s="2" t="s">
        <v>72</v>
      </c>
      <c r="N2" s="2" t="s">
        <v>73</v>
      </c>
      <c r="O2" s="9" t="s">
        <v>71</v>
      </c>
      <c r="P2" s="10" t="s">
        <v>72</v>
      </c>
      <c r="Q2" s="10" t="s">
        <v>73</v>
      </c>
      <c r="R2" s="1" t="s">
        <v>71</v>
      </c>
      <c r="S2" s="2" t="s">
        <v>72</v>
      </c>
      <c r="T2" s="2" t="s">
        <v>73</v>
      </c>
      <c r="U2" s="9" t="s">
        <v>71</v>
      </c>
      <c r="V2" s="10" t="s">
        <v>72</v>
      </c>
      <c r="W2" s="10" t="s">
        <v>73</v>
      </c>
      <c r="X2" s="1" t="s">
        <v>71</v>
      </c>
      <c r="Y2" s="2" t="s">
        <v>72</v>
      </c>
      <c r="Z2" s="2" t="s">
        <v>73</v>
      </c>
      <c r="AA2" s="9" t="s">
        <v>71</v>
      </c>
      <c r="AB2" s="10" t="s">
        <v>72</v>
      </c>
      <c r="AC2" s="10" t="s">
        <v>73</v>
      </c>
      <c r="AD2" s="1" t="s">
        <v>71</v>
      </c>
      <c r="AE2" s="2" t="s">
        <v>72</v>
      </c>
      <c r="AF2" s="2" t="s">
        <v>73</v>
      </c>
    </row>
    <row r="3" spans="1:32">
      <c r="A3" t="s">
        <v>15</v>
      </c>
      <c r="B3">
        <v>8.9510000000000005</v>
      </c>
      <c r="C3" s="11">
        <v>8.9259666666666675</v>
      </c>
      <c r="D3" s="12">
        <v>409.26342036536369</v>
      </c>
      <c r="E3" s="13">
        <v>3.2594150995123243</v>
      </c>
      <c r="F3" s="3">
        <v>9.0260666666666669</v>
      </c>
      <c r="G3" s="4">
        <v>2828.752406493963</v>
      </c>
      <c r="H3" s="5">
        <v>22.52846906835007</v>
      </c>
      <c r="I3" s="11">
        <v>8.963516666666667</v>
      </c>
      <c r="J3" s="12">
        <v>1657.0032984133993</v>
      </c>
      <c r="K3" s="13">
        <v>13.196541156717164</v>
      </c>
      <c r="L3" s="3">
        <v>8.5817499999999995</v>
      </c>
      <c r="M3" s="4">
        <v>6061.5116767579739</v>
      </c>
      <c r="N3" s="5">
        <v>48.274489490063544</v>
      </c>
      <c r="O3" s="11">
        <v>8.9883000000000006</v>
      </c>
      <c r="P3" s="12">
        <v>942.31140133800909</v>
      </c>
      <c r="Q3" s="13">
        <v>7.5046629068920776</v>
      </c>
      <c r="R3" s="3">
        <v>8.882083333333334</v>
      </c>
      <c r="S3" s="4">
        <v>15419.534785888844</v>
      </c>
      <c r="T3" s="5">
        <v>122.80272804179268</v>
      </c>
      <c r="U3" s="11">
        <v>9.1636166666666661</v>
      </c>
      <c r="V3" s="12">
        <v>4356.3714540875653</v>
      </c>
      <c r="W3" s="13">
        <v>34.694581020364168</v>
      </c>
      <c r="X3" s="3">
        <v>8.7382500000000007</v>
      </c>
      <c r="Y3" s="4">
        <v>1802.5766562681845</v>
      </c>
      <c r="Z3" s="5">
        <v>14.355902040362738</v>
      </c>
      <c r="AA3" s="11">
        <v>9.0572999999999997</v>
      </c>
      <c r="AB3" s="12">
        <v>151.40971291920971</v>
      </c>
      <c r="AC3" s="13">
        <v>1.2058422031979488</v>
      </c>
      <c r="AD3" s="3">
        <v>9.363666666666667</v>
      </c>
      <c r="AE3" s="4">
        <v>121.48362436845312</v>
      </c>
      <c r="AF3" s="5">
        <v>0.967507819918348</v>
      </c>
    </row>
    <row r="4" spans="1:32">
      <c r="A4" t="s">
        <v>17</v>
      </c>
      <c r="B4">
        <v>10.29</v>
      </c>
      <c r="C4" s="11">
        <v>9.3075500000000009</v>
      </c>
      <c r="D4" s="12">
        <v>1142.8629289407359</v>
      </c>
      <c r="E4" s="13">
        <v>1.6100623311133879</v>
      </c>
      <c r="F4" s="3">
        <v>10.352216666666667</v>
      </c>
      <c r="G4" s="4">
        <v>285.54348939235086</v>
      </c>
      <c r="H4" s="5">
        <v>0.40227292750794946</v>
      </c>
      <c r="I4" s="11">
        <v>10.527366666666667</v>
      </c>
      <c r="J4" s="12">
        <v>437.8700895685331</v>
      </c>
      <c r="K4" s="13">
        <v>0.61687024688863512</v>
      </c>
      <c r="L4" s="3">
        <v>10.370799999999999</v>
      </c>
      <c r="M4" s="4">
        <v>987.93660313779628</v>
      </c>
      <c r="N4" s="5">
        <v>1.3918025250102117</v>
      </c>
      <c r="O4" s="8"/>
      <c r="P4" s="8"/>
      <c r="Q4" s="8"/>
      <c r="R4" s="3">
        <v>9.6139666666666663</v>
      </c>
      <c r="S4" s="4">
        <v>203.00443367794193</v>
      </c>
      <c r="T4" s="5">
        <v>0.2859921198221046</v>
      </c>
      <c r="U4" s="8"/>
      <c r="V4" s="8"/>
      <c r="W4" s="8"/>
      <c r="AA4" s="11">
        <v>10.283366666666666</v>
      </c>
      <c r="AB4" s="12">
        <v>321.49578011810803</v>
      </c>
      <c r="AC4" s="13">
        <v>0.45292242146645068</v>
      </c>
      <c r="AD4" s="3">
        <v>10.339516666666666</v>
      </c>
      <c r="AE4" s="4">
        <v>485.3527324594483</v>
      </c>
      <c r="AF4" s="5">
        <v>0.68376367108188396</v>
      </c>
    </row>
    <row r="5" spans="1:32">
      <c r="A5" t="s">
        <v>19</v>
      </c>
      <c r="B5">
        <v>16.52</v>
      </c>
      <c r="C5" s="11">
        <v>17.502116666666666</v>
      </c>
      <c r="D5" s="12">
        <v>1640.1668835731384</v>
      </c>
      <c r="E5" s="13">
        <v>2.5183806458914257</v>
      </c>
      <c r="F5" s="3">
        <v>16.538799999999998</v>
      </c>
      <c r="G5" s="4">
        <v>6488.1534355468666</v>
      </c>
      <c r="H5" s="5">
        <v>9.9621814117225309</v>
      </c>
      <c r="I5" s="11">
        <v>17.514633333333332</v>
      </c>
      <c r="J5" s="12">
        <v>6776.5733435592656</v>
      </c>
      <c r="K5" s="13">
        <v>10.405033368741586</v>
      </c>
      <c r="L5" s="3">
        <v>16.807600000000001</v>
      </c>
      <c r="M5" s="4">
        <v>605.6340150624435</v>
      </c>
      <c r="N5" s="5">
        <v>0.92991572827275748</v>
      </c>
      <c r="O5" s="11">
        <v>17.464366666666667</v>
      </c>
      <c r="P5" s="12">
        <v>26759.922989422335</v>
      </c>
      <c r="Q5" s="13">
        <v>41.088301938697875</v>
      </c>
      <c r="R5" s="3">
        <v>16.463633333333334</v>
      </c>
      <c r="S5" s="4">
        <v>577.0845129635054</v>
      </c>
      <c r="T5" s="5">
        <v>0.88607963192433592</v>
      </c>
      <c r="U5" s="11">
        <v>16.426133333333333</v>
      </c>
      <c r="V5" s="12">
        <v>1301.0524346740945</v>
      </c>
      <c r="W5" s="13">
        <v>1.9976901762795836</v>
      </c>
      <c r="X5" s="3">
        <v>16.501183333333334</v>
      </c>
      <c r="Y5" s="4">
        <v>636.5495742608307</v>
      </c>
      <c r="Z5" s="5">
        <v>0.97738476738206781</v>
      </c>
      <c r="AA5" s="11">
        <v>16.438666666666666</v>
      </c>
      <c r="AB5" s="12">
        <v>341.02728428671156</v>
      </c>
      <c r="AC5" s="13">
        <v>0.52362751685217179</v>
      </c>
      <c r="AD5" s="3">
        <v>16.607416666666666</v>
      </c>
      <c r="AE5" s="4">
        <v>169.90865840234497</v>
      </c>
      <c r="AF5" s="5">
        <v>0.26088484115571553</v>
      </c>
    </row>
    <row r="6" spans="1:32">
      <c r="A6" t="s">
        <v>21</v>
      </c>
      <c r="B6">
        <v>19.529</v>
      </c>
      <c r="C6" s="11">
        <v>19.203583333333334</v>
      </c>
      <c r="D6" s="12">
        <v>21721.513921874885</v>
      </c>
      <c r="E6" s="13">
        <v>23.003509124363344</v>
      </c>
      <c r="F6" s="3">
        <v>19.810366666666667</v>
      </c>
      <c r="G6" s="4">
        <v>13630.834407958962</v>
      </c>
      <c r="H6" s="5">
        <v>14.435320889875857</v>
      </c>
      <c r="I6" s="11">
        <v>19.647733333333335</v>
      </c>
      <c r="J6" s="12">
        <v>1196.9569179002674</v>
      </c>
      <c r="K6" s="13">
        <v>1.2676008440949416</v>
      </c>
      <c r="L6" s="3">
        <v>19.015750000000001</v>
      </c>
      <c r="M6" s="4">
        <v>13229.456662816514</v>
      </c>
      <c r="N6" s="5">
        <v>14.010253988189858</v>
      </c>
      <c r="O6" s="11">
        <v>18.809266666666666</v>
      </c>
      <c r="P6" s="12">
        <v>33510.293932950975</v>
      </c>
      <c r="Q6" s="13">
        <v>35.488058291850372</v>
      </c>
      <c r="R6" s="3">
        <v>18.890733333333333</v>
      </c>
      <c r="S6" s="4">
        <v>1618.6764538574059</v>
      </c>
      <c r="T6" s="5">
        <v>1.7142101010833684</v>
      </c>
      <c r="U6" s="11">
        <v>19.666433333333334</v>
      </c>
      <c r="V6" s="12">
        <v>18613.651700683386</v>
      </c>
      <c r="W6" s="13">
        <v>19.712222098073418</v>
      </c>
      <c r="X6" s="3">
        <v>19.5288</v>
      </c>
      <c r="Y6" s="4">
        <v>20420.355308959784</v>
      </c>
      <c r="Z6" s="5">
        <v>21.625556642225629</v>
      </c>
      <c r="AA6" s="11">
        <v>19.441266666666667</v>
      </c>
      <c r="AB6" s="12">
        <v>561.82072255226785</v>
      </c>
      <c r="AC6" s="13">
        <v>0.59497916047520061</v>
      </c>
      <c r="AD6" s="3">
        <v>19.7789</v>
      </c>
      <c r="AE6" s="4">
        <v>650.13552319208634</v>
      </c>
      <c r="AF6" s="5">
        <v>0.68850626588973152</v>
      </c>
    </row>
    <row r="7" spans="1:32">
      <c r="A7" t="s">
        <v>23</v>
      </c>
      <c r="B7">
        <v>22.25</v>
      </c>
      <c r="C7" s="11">
        <v>22.325033333333334</v>
      </c>
      <c r="D7" s="12">
        <v>2762.907999211533</v>
      </c>
      <c r="E7" s="13">
        <v>50.829018714609276</v>
      </c>
      <c r="F7" s="3">
        <v>22.218699999999998</v>
      </c>
      <c r="G7" s="4">
        <v>584.65026242062856</v>
      </c>
      <c r="H7" s="5">
        <v>10.75576860994283</v>
      </c>
      <c r="I7" s="11">
        <v>22.568999999999999</v>
      </c>
      <c r="J7" s="12">
        <v>2915.2194120840809</v>
      </c>
      <c r="K7" s="13">
        <v>53.631080765736804</v>
      </c>
      <c r="O7" s="11">
        <v>22.499949999999998</v>
      </c>
      <c r="P7" s="12">
        <v>2515.6608904771165</v>
      </c>
      <c r="Q7" s="13">
        <v>46.28043153017132</v>
      </c>
      <c r="R7" s="3">
        <v>22.500083333333333</v>
      </c>
      <c r="S7" s="4">
        <v>4662.4973221089385</v>
      </c>
      <c r="T7" s="5">
        <v>85.77562615545726</v>
      </c>
      <c r="U7" s="11">
        <v>22.149833333333333</v>
      </c>
      <c r="V7" s="12">
        <v>3227.2957263793542</v>
      </c>
      <c r="W7" s="13">
        <v>59.372326157992902</v>
      </c>
      <c r="X7" s="3">
        <v>22.525133333333333</v>
      </c>
      <c r="Y7" s="4">
        <v>606.05498989408602</v>
      </c>
      <c r="Z7" s="5">
        <v>11.149549833798261</v>
      </c>
      <c r="AA7" s="8"/>
      <c r="AB7" s="8"/>
      <c r="AC7" s="8"/>
    </row>
    <row r="8" spans="1:32">
      <c r="A8" t="s">
        <v>25</v>
      </c>
      <c r="B8">
        <v>22.35</v>
      </c>
      <c r="C8" s="11">
        <v>22.450150000000001</v>
      </c>
      <c r="D8" s="12">
        <v>1551922.8659364064</v>
      </c>
      <c r="E8" s="13">
        <v>927.32114443295518</v>
      </c>
      <c r="F8" s="3">
        <v>22.468916666666665</v>
      </c>
      <c r="G8" s="4">
        <v>1452277.0875376002</v>
      </c>
      <c r="H8" s="5">
        <v>867.77975916769026</v>
      </c>
      <c r="I8" s="11">
        <v>22.468916666666665</v>
      </c>
      <c r="J8" s="12">
        <v>1339200.4582720574</v>
      </c>
      <c r="K8" s="13">
        <v>800.21303174797777</v>
      </c>
      <c r="L8" s="3">
        <v>22.643883333333335</v>
      </c>
      <c r="M8" s="4">
        <v>599509.48047721502</v>
      </c>
      <c r="N8" s="5">
        <v>358.22516037167424</v>
      </c>
      <c r="O8" s="11">
        <v>22.524983333333335</v>
      </c>
      <c r="P8" s="12">
        <v>1480967.6386485603</v>
      </c>
      <c r="Q8" s="13">
        <v>884.92323663979676</v>
      </c>
      <c r="R8" s="3">
        <v>22.493833333333335</v>
      </c>
      <c r="S8" s="4">
        <v>1826986.2711328284</v>
      </c>
      <c r="T8" s="5">
        <v>1091.6799004620218</v>
      </c>
      <c r="U8" s="11">
        <v>22.556433333333334</v>
      </c>
      <c r="V8" s="12">
        <v>1308575.6736522825</v>
      </c>
      <c r="W8" s="13">
        <v>781.91379088687552</v>
      </c>
      <c r="X8" s="3">
        <v>22.687783333333332</v>
      </c>
      <c r="Y8" s="4">
        <v>128943.75583740334</v>
      </c>
      <c r="Z8" s="5">
        <v>77.04781845486653</v>
      </c>
      <c r="AA8" s="11">
        <v>22.131083333333333</v>
      </c>
      <c r="AB8" s="12">
        <v>974.11071232714369</v>
      </c>
      <c r="AC8" s="13">
        <v>0.58206079721272919</v>
      </c>
      <c r="AD8" s="3">
        <v>22.312349999999999</v>
      </c>
      <c r="AE8" s="4">
        <v>517.26823030770788</v>
      </c>
      <c r="AF8" s="5">
        <v>0.30908351042197274</v>
      </c>
    </row>
    <row r="9" spans="1:32">
      <c r="A9" t="s">
        <v>27</v>
      </c>
      <c r="B9">
        <v>25.059000000000001</v>
      </c>
      <c r="C9" s="11">
        <v>25.11495</v>
      </c>
      <c r="D9" s="12">
        <v>249035.53419654421</v>
      </c>
      <c r="E9" s="13">
        <v>1238.5992761169475</v>
      </c>
      <c r="F9" s="3">
        <v>25.133716666666668</v>
      </c>
      <c r="G9" s="4">
        <v>354515.81316289125</v>
      </c>
      <c r="H9" s="5">
        <v>1763.2143580322099</v>
      </c>
      <c r="I9" s="11">
        <v>25.139966666666666</v>
      </c>
      <c r="J9" s="12">
        <v>261180.41767500548</v>
      </c>
      <c r="K9" s="13">
        <v>1299.0028805000668</v>
      </c>
      <c r="L9" s="3">
        <v>25.2211</v>
      </c>
      <c r="M9" s="4">
        <v>119812.88950903254</v>
      </c>
      <c r="N9" s="5">
        <v>595.89953174412017</v>
      </c>
      <c r="O9" s="11">
        <v>25.252333333333333</v>
      </c>
      <c r="P9" s="12">
        <v>212304.3047330452</v>
      </c>
      <c r="Q9" s="13">
        <v>1055.9134021064158</v>
      </c>
      <c r="R9" s="3">
        <v>25.189916666666665</v>
      </c>
      <c r="S9" s="4">
        <v>316796.92421519739</v>
      </c>
      <c r="T9" s="5">
        <v>1575.6162761067692</v>
      </c>
      <c r="U9" s="11">
        <v>25.24625</v>
      </c>
      <c r="V9" s="12">
        <v>19041.328593749779</v>
      </c>
      <c r="W9" s="13">
        <v>94.703657004666468</v>
      </c>
      <c r="X9" s="3">
        <v>25.221216666666667</v>
      </c>
      <c r="Y9" s="4">
        <v>105024.10245190229</v>
      </c>
      <c r="Z9" s="5">
        <v>522.34624946773329</v>
      </c>
      <c r="AA9" s="11">
        <v>24.176600000000001</v>
      </c>
      <c r="AB9" s="12">
        <v>7524.5770583746362</v>
      </c>
      <c r="AC9" s="13">
        <v>37.424119925928004</v>
      </c>
      <c r="AD9" s="3">
        <v>25.590166666666665</v>
      </c>
      <c r="AE9" s="4">
        <v>612.8098299672173</v>
      </c>
      <c r="AF9" s="5">
        <v>3.0478614798629722</v>
      </c>
    </row>
    <row r="10" spans="1:32">
      <c r="A10" t="s">
        <v>29</v>
      </c>
      <c r="B10">
        <v>27.029</v>
      </c>
      <c r="C10" s="11">
        <v>27.410666666666668</v>
      </c>
      <c r="D10" s="12">
        <v>20881.52051034979</v>
      </c>
      <c r="E10" s="13">
        <v>553.01531133270009</v>
      </c>
      <c r="F10" s="3">
        <v>27.060383333333334</v>
      </c>
      <c r="G10" s="4">
        <v>15260.213283980007</v>
      </c>
      <c r="H10" s="5">
        <v>404.14353907134341</v>
      </c>
      <c r="I10" s="11">
        <v>27.385666666666665</v>
      </c>
      <c r="J10" s="12">
        <v>51838.511023226441</v>
      </c>
      <c r="K10" s="13">
        <v>1372.8641215721968</v>
      </c>
      <c r="L10" s="3">
        <v>27.466799999999999</v>
      </c>
      <c r="M10" s="4">
        <v>23019.475991862088</v>
      </c>
      <c r="N10" s="5">
        <v>609.63581057450415</v>
      </c>
      <c r="O10" s="11">
        <v>27.42295</v>
      </c>
      <c r="P10" s="12">
        <v>18333.016505390297</v>
      </c>
      <c r="Q10" s="13">
        <v>485.52205886400333</v>
      </c>
      <c r="R10" s="3">
        <v>27.416833333333333</v>
      </c>
      <c r="S10" s="4">
        <v>32468.43390959478</v>
      </c>
      <c r="T10" s="5">
        <v>859.87708979814022</v>
      </c>
      <c r="U10" s="11">
        <v>27.404366666666668</v>
      </c>
      <c r="V10" s="12">
        <v>16430.866907098462</v>
      </c>
      <c r="W10" s="13">
        <v>435.14651979445364</v>
      </c>
      <c r="X10" s="3">
        <v>27.423116666666665</v>
      </c>
      <c r="Y10" s="4">
        <v>28923.792944668483</v>
      </c>
      <c r="Z10" s="5">
        <v>766.00266500183398</v>
      </c>
      <c r="AA10" s="11">
        <v>27.529499999999999</v>
      </c>
      <c r="AB10" s="12">
        <v>27847.659196692097</v>
      </c>
      <c r="AC10" s="13">
        <v>737.50289941350809</v>
      </c>
      <c r="AD10" s="3">
        <v>27.535599999999999</v>
      </c>
      <c r="AE10" s="4">
        <v>28090.830447701097</v>
      </c>
      <c r="AF10" s="5">
        <v>743.94292014941436</v>
      </c>
    </row>
    <row r="11" spans="1:32">
      <c r="A11" t="s">
        <v>30</v>
      </c>
      <c r="B11">
        <v>27.611000000000001</v>
      </c>
      <c r="C11" s="11">
        <v>27.573316666666667</v>
      </c>
      <c r="D11" s="12">
        <v>68459512.755060375</v>
      </c>
      <c r="E11" s="13">
        <v>98294.512527111045</v>
      </c>
      <c r="F11" s="3">
        <v>27.573316666666667</v>
      </c>
      <c r="G11" s="4">
        <v>66788072.204472542</v>
      </c>
      <c r="H11" s="5">
        <v>95894.649783040702</v>
      </c>
      <c r="I11" s="11">
        <v>27.567066666666665</v>
      </c>
      <c r="J11" s="12">
        <v>70540971.275571048</v>
      </c>
      <c r="K11" s="13">
        <v>101283.08113336182</v>
      </c>
      <c r="L11" s="3">
        <v>27.616933333333332</v>
      </c>
      <c r="M11" s="4">
        <v>60475729.68915274</v>
      </c>
      <c r="N11" s="5">
        <v>86831.356670402325</v>
      </c>
      <c r="O11" s="11">
        <v>27.585599999999999</v>
      </c>
      <c r="P11" s="12">
        <v>74024590.034180552</v>
      </c>
      <c r="Q11" s="13">
        <v>106284.87845746723</v>
      </c>
      <c r="R11" s="3">
        <v>27.579466666666665</v>
      </c>
      <c r="S11" s="4">
        <v>73995598.978131011</v>
      </c>
      <c r="T11" s="5">
        <v>106243.25295346706</v>
      </c>
      <c r="U11" s="11">
        <v>27.567</v>
      </c>
      <c r="V11" s="12">
        <v>61393213.66567295</v>
      </c>
      <c r="W11" s="13">
        <v>88148.684775645437</v>
      </c>
      <c r="X11" s="3">
        <v>27.579499999999999</v>
      </c>
      <c r="Y11" s="4">
        <v>64182823.423870884</v>
      </c>
      <c r="Z11" s="5">
        <v>92154.020488506896</v>
      </c>
      <c r="AA11" s="11">
        <v>27.529499999999999</v>
      </c>
      <c r="AB11" s="12">
        <v>17044297.3426922</v>
      </c>
      <c r="AC11" s="13">
        <v>24472.287798209971</v>
      </c>
      <c r="AD11" s="3">
        <v>27.54185</v>
      </c>
      <c r="AE11" s="4">
        <v>18110838.249256596</v>
      </c>
      <c r="AF11" s="5">
        <v>26003.632592848771</v>
      </c>
    </row>
    <row r="12" spans="1:32">
      <c r="A12" t="s">
        <v>32</v>
      </c>
      <c r="B12">
        <v>30.024999999999999</v>
      </c>
      <c r="C12" s="11">
        <v>29.975383333333333</v>
      </c>
      <c r="D12" s="12">
        <v>11649518.528704723</v>
      </c>
      <c r="E12" s="13">
        <v>11540.752541391934</v>
      </c>
      <c r="F12" s="3">
        <v>29.9879</v>
      </c>
      <c r="G12" s="4">
        <v>14680303.14190723</v>
      </c>
      <c r="H12" s="5">
        <v>14543.24016704297</v>
      </c>
      <c r="I12" s="11">
        <v>29.969133333333332</v>
      </c>
      <c r="J12" s="12">
        <v>17223187.000807364</v>
      </c>
      <c r="K12" s="13">
        <v>17062.382334571608</v>
      </c>
      <c r="L12" s="3">
        <v>30.02525</v>
      </c>
      <c r="M12" s="4">
        <v>10039977.774833616</v>
      </c>
      <c r="N12" s="5">
        <v>9946.2393003561083</v>
      </c>
      <c r="O12" s="11">
        <v>29.981416666666668</v>
      </c>
      <c r="P12" s="12">
        <v>14250818.78499998</v>
      </c>
      <c r="Q12" s="13">
        <v>14117.765700329834</v>
      </c>
      <c r="R12" s="3">
        <v>29.981549999999999</v>
      </c>
      <c r="S12" s="4">
        <v>13616474.226796316</v>
      </c>
      <c r="T12" s="5">
        <v>13489.343714119126</v>
      </c>
      <c r="U12" s="11">
        <v>29.975333333333332</v>
      </c>
      <c r="V12" s="12">
        <v>13204679.853672868</v>
      </c>
      <c r="W12" s="13">
        <v>13081.394068265072</v>
      </c>
      <c r="X12" s="3">
        <v>29.987833333333334</v>
      </c>
      <c r="Y12" s="4">
        <v>12559467.524050364</v>
      </c>
      <c r="Z12" s="5">
        <v>12442.205777823659</v>
      </c>
      <c r="AA12" s="11">
        <v>29.474916666666665</v>
      </c>
      <c r="AB12" s="12">
        <v>61801.157440063696</v>
      </c>
      <c r="AC12" s="13">
        <v>61.224149567207931</v>
      </c>
      <c r="AD12" s="3">
        <v>29.993966666666665</v>
      </c>
      <c r="AE12" s="4">
        <v>7729347.6347212503</v>
      </c>
      <c r="AF12" s="5">
        <v>7657.1824096346727</v>
      </c>
    </row>
    <row r="13" spans="1:32">
      <c r="A13" t="s">
        <v>34</v>
      </c>
      <c r="B13">
        <v>31.588999999999999</v>
      </c>
      <c r="C13" s="11">
        <v>31.545483333333333</v>
      </c>
      <c r="D13" s="12">
        <v>32868070.778050076</v>
      </c>
      <c r="E13" s="13">
        <v>51301.556724815629</v>
      </c>
      <c r="F13" s="3">
        <v>31.564266666666665</v>
      </c>
      <c r="G13" s="4">
        <v>35514715.574061632</v>
      </c>
      <c r="H13" s="5">
        <v>55432.526231662967</v>
      </c>
      <c r="I13" s="11">
        <v>31.558016666666667</v>
      </c>
      <c r="J13" s="12">
        <v>41138972.09665145</v>
      </c>
      <c r="K13" s="13">
        <v>64211.049223686088</v>
      </c>
      <c r="L13" s="3">
        <v>31.59535</v>
      </c>
      <c r="M13" s="4">
        <v>29919427.072186131</v>
      </c>
      <c r="N13" s="5">
        <v>46699.217471041389</v>
      </c>
      <c r="O13" s="11">
        <v>31.564033333333334</v>
      </c>
      <c r="P13" s="12">
        <v>32194823.324886288</v>
      </c>
      <c r="Q13" s="13">
        <v>50250.730144772322</v>
      </c>
      <c r="R13" s="3">
        <v>31.582933333333333</v>
      </c>
      <c r="S13" s="4">
        <v>48092814.612625577</v>
      </c>
      <c r="T13" s="5">
        <v>75064.833393060602</v>
      </c>
      <c r="U13" s="11">
        <v>31.526666666666667</v>
      </c>
      <c r="V13" s="12">
        <v>15732326.120663811</v>
      </c>
      <c r="W13" s="13">
        <v>24555.527653041474</v>
      </c>
      <c r="X13" s="3">
        <v>31.570450000000001</v>
      </c>
      <c r="Y13" s="4">
        <v>35834982.905961968</v>
      </c>
      <c r="Z13" s="5">
        <v>55932.409927470355</v>
      </c>
      <c r="AA13" s="11">
        <v>32.296100000000003</v>
      </c>
      <c r="AB13" s="12">
        <v>284111.63185139518</v>
      </c>
      <c r="AC13" s="13">
        <v>443.45070010430896</v>
      </c>
      <c r="AD13" s="3">
        <v>32.302216666666666</v>
      </c>
      <c r="AE13" s="4">
        <v>295148.28519543883</v>
      </c>
      <c r="AF13" s="5">
        <v>460.6770685579055</v>
      </c>
    </row>
    <row r="14" spans="1:32">
      <c r="A14" t="s">
        <v>36</v>
      </c>
      <c r="B14">
        <v>31.920999999999999</v>
      </c>
      <c r="C14" s="11">
        <v>31.708133333333333</v>
      </c>
      <c r="D14" s="12">
        <v>6878393.7563751368</v>
      </c>
      <c r="E14" s="13">
        <v>41771.86080908341</v>
      </c>
      <c r="F14" s="3">
        <v>31.726900000000001</v>
      </c>
      <c r="G14" s="4">
        <v>9438756.896899676</v>
      </c>
      <c r="H14" s="5">
        <v>57320.71371207005</v>
      </c>
      <c r="I14" s="11">
        <v>31.733166666666666</v>
      </c>
      <c r="J14" s="12">
        <v>10804904.914367883</v>
      </c>
      <c r="K14" s="13">
        <v>65617.206592751085</v>
      </c>
      <c r="L14" s="3">
        <v>31.751750000000001</v>
      </c>
      <c r="M14" s="4">
        <v>6296352.7142832624</v>
      </c>
      <c r="N14" s="5">
        <v>38237.178402612924</v>
      </c>
      <c r="O14" s="11">
        <v>31.726666666666667</v>
      </c>
      <c r="P14" s="12">
        <v>8674096.6683180612</v>
      </c>
      <c r="Q14" s="13">
        <v>52677.001565618877</v>
      </c>
      <c r="R14" s="3">
        <v>31.751816666666667</v>
      </c>
      <c r="S14" s="4">
        <v>9635340.7123971488</v>
      </c>
      <c r="T14" s="5">
        <v>58514.549376198484</v>
      </c>
      <c r="U14" s="11">
        <v>31.683050000000001</v>
      </c>
      <c r="V14" s="12">
        <v>5591031.8659808775</v>
      </c>
      <c r="W14" s="13">
        <v>33953.828925313093</v>
      </c>
      <c r="X14" s="3">
        <v>31.720566666666667</v>
      </c>
      <c r="Y14" s="4">
        <v>6743674.4930878086</v>
      </c>
      <c r="Z14" s="5">
        <v>40953.722953988276</v>
      </c>
      <c r="AA14" s="11">
        <v>32.296100000000003</v>
      </c>
      <c r="AB14" s="12">
        <v>1434825.2328892455</v>
      </c>
      <c r="AC14" s="13">
        <v>8713.5633748882283</v>
      </c>
      <c r="AD14" s="3">
        <v>32.302216666666666</v>
      </c>
      <c r="AE14" s="4">
        <v>1501409.9097277988</v>
      </c>
      <c r="AF14" s="5">
        <v>9117.9260722607032</v>
      </c>
    </row>
    <row r="15" spans="1:32">
      <c r="A15" t="s">
        <v>38</v>
      </c>
      <c r="B15">
        <v>31.927</v>
      </c>
      <c r="C15" s="11">
        <v>31.720649999999999</v>
      </c>
      <c r="D15" s="12">
        <v>2054532.8605543203</v>
      </c>
      <c r="E15" s="13">
        <v>14279.400854866171</v>
      </c>
      <c r="F15" s="3">
        <v>31.739416666666667</v>
      </c>
      <c r="G15" s="4">
        <v>2129691.6942986841</v>
      </c>
      <c r="H15" s="5">
        <v>14801.769289766968</v>
      </c>
      <c r="I15" s="11">
        <v>31.739416666666667</v>
      </c>
      <c r="J15" s="12">
        <v>2384367.8159020636</v>
      </c>
      <c r="K15" s="13">
        <v>16571.817605059488</v>
      </c>
      <c r="L15" s="3">
        <v>31.757999999999999</v>
      </c>
      <c r="M15" s="4">
        <v>1909742.1001389148</v>
      </c>
      <c r="N15" s="5">
        <v>13273.077058470606</v>
      </c>
      <c r="O15" s="11">
        <v>31.732916666666668</v>
      </c>
      <c r="P15" s="12">
        <v>1949803.4550193229</v>
      </c>
      <c r="Q15" s="13">
        <v>13551.511225238841</v>
      </c>
      <c r="R15" s="3">
        <v>31.758083333333332</v>
      </c>
      <c r="S15" s="4">
        <v>2585335.3758626161</v>
      </c>
      <c r="T15" s="5">
        <v>17968.5810263692</v>
      </c>
      <c r="U15" s="11">
        <v>31.689316666666667</v>
      </c>
      <c r="V15" s="12">
        <v>1442478.3393957613</v>
      </c>
      <c r="W15" s="13">
        <v>10025.503523529154</v>
      </c>
      <c r="X15" s="3">
        <v>31.733083333333333</v>
      </c>
      <c r="Y15" s="4">
        <v>1680774.2908984998</v>
      </c>
      <c r="Z15" s="5">
        <v>11681.706487681933</v>
      </c>
      <c r="AA15" s="11">
        <v>32.302366666666664</v>
      </c>
      <c r="AB15" s="12">
        <v>15489.076686714376</v>
      </c>
      <c r="AC15" s="13">
        <v>107.65207952024832</v>
      </c>
      <c r="AD15" s="3">
        <v>32.202133333333336</v>
      </c>
      <c r="AE15" s="4">
        <v>4410.6583152743087</v>
      </c>
      <c r="AF15" s="5">
        <v>30.654928585886871</v>
      </c>
    </row>
    <row r="16" spans="1:32">
      <c r="A16" t="s">
        <v>40</v>
      </c>
      <c r="B16">
        <v>32.365000000000002</v>
      </c>
      <c r="C16" s="11">
        <v>32.327416666666664</v>
      </c>
      <c r="D16" s="12">
        <v>19115226.804965574</v>
      </c>
      <c r="E16" s="13">
        <v>170143.47904290969</v>
      </c>
      <c r="F16" s="3">
        <v>32.327416666666664</v>
      </c>
      <c r="G16" s="4">
        <v>16422661.533246044</v>
      </c>
      <c r="H16" s="5">
        <v>146177.11821681311</v>
      </c>
      <c r="I16" s="11">
        <v>32.32116666666667</v>
      </c>
      <c r="J16" s="12">
        <v>19995347.060222853</v>
      </c>
      <c r="K16" s="13">
        <v>177977.3762670173</v>
      </c>
      <c r="L16" s="3">
        <v>32.358516666666667</v>
      </c>
      <c r="M16" s="4">
        <v>13298277.771150932</v>
      </c>
      <c r="N16" s="5">
        <v>118367.16709397607</v>
      </c>
      <c r="O16" s="11">
        <v>32.345950000000002</v>
      </c>
      <c r="P16" s="12">
        <v>23224834.877700523</v>
      </c>
      <c r="Q16" s="13">
        <v>206722.8522374937</v>
      </c>
      <c r="R16" s="3">
        <v>32.346083333333333</v>
      </c>
      <c r="S16" s="4">
        <v>23013772.103815325</v>
      </c>
      <c r="T16" s="5">
        <v>204844.19523741322</v>
      </c>
      <c r="U16" s="11">
        <v>32.31485</v>
      </c>
      <c r="V16" s="12">
        <v>14339012.61393741</v>
      </c>
      <c r="W16" s="13">
        <v>127630.68505897706</v>
      </c>
      <c r="X16" s="3">
        <v>32.327350000000003</v>
      </c>
      <c r="Y16" s="4">
        <v>15778979.748568285</v>
      </c>
      <c r="Z16" s="5">
        <v>140447.74553611997</v>
      </c>
      <c r="AA16" s="11">
        <v>32.296100000000003</v>
      </c>
      <c r="AB16" s="12">
        <v>3299062.5120200366</v>
      </c>
      <c r="AC16" s="13">
        <v>29364.756123600753</v>
      </c>
      <c r="AD16" s="3">
        <v>32.302216666666666</v>
      </c>
      <c r="AE16" s="4">
        <v>3539574.0249563726</v>
      </c>
      <c r="AF16" s="5">
        <v>31505.534570981341</v>
      </c>
    </row>
    <row r="17" spans="1:32">
      <c r="A17" t="s">
        <v>42</v>
      </c>
      <c r="B17">
        <v>36.143000000000001</v>
      </c>
      <c r="C17" s="11">
        <v>36.143216666666667</v>
      </c>
      <c r="D17" s="12">
        <v>51090.495665233524</v>
      </c>
      <c r="E17" s="13">
        <v>2588.7029259669221</v>
      </c>
      <c r="F17" s="3">
        <v>36.174483333333335</v>
      </c>
      <c r="G17" s="4">
        <v>26749.05508224442</v>
      </c>
      <c r="H17" s="5">
        <v>1355.3471395537299</v>
      </c>
      <c r="I17" s="11">
        <v>36.149466666666669</v>
      </c>
      <c r="J17" s="12">
        <v>53920.809640043139</v>
      </c>
      <c r="K17" s="13">
        <v>2732.1120272605026</v>
      </c>
      <c r="L17" s="3">
        <v>36.2181</v>
      </c>
      <c r="M17" s="4">
        <v>33486.065845730518</v>
      </c>
      <c r="N17" s="5">
        <v>1696.7045534645702</v>
      </c>
      <c r="O17" s="11">
        <v>36.174250000000001</v>
      </c>
      <c r="P17" s="12">
        <v>61262.679837855583</v>
      </c>
      <c r="Q17" s="13">
        <v>3104.1170472877352</v>
      </c>
      <c r="R17" s="3">
        <v>36.155616666666667</v>
      </c>
      <c r="S17" s="4">
        <v>74404.494820287495</v>
      </c>
      <c r="T17" s="5">
        <v>3769.9993108001599</v>
      </c>
      <c r="U17" s="11">
        <v>36.180683333333334</v>
      </c>
      <c r="V17" s="12">
        <v>39337.255607176463</v>
      </c>
      <c r="W17" s="13">
        <v>1993.1783272774589</v>
      </c>
      <c r="X17" s="3">
        <v>36.161900000000003</v>
      </c>
      <c r="Y17" s="4">
        <v>64815.161007524614</v>
      </c>
      <c r="Z17" s="5">
        <v>3284.1176184041865</v>
      </c>
      <c r="AA17" s="8"/>
      <c r="AB17" s="8"/>
      <c r="AC17" s="8"/>
    </row>
    <row r="18" spans="1:32">
      <c r="A18" t="s">
        <v>44</v>
      </c>
      <c r="B18">
        <v>36.725000000000001</v>
      </c>
      <c r="C18" s="11">
        <v>36.674916666666668</v>
      </c>
      <c r="D18" s="12">
        <v>1466774.8876334091</v>
      </c>
      <c r="E18" s="13">
        <v>6135.954049054365</v>
      </c>
      <c r="F18" s="3">
        <v>36.687433333333331</v>
      </c>
      <c r="G18" s="4">
        <v>1198494.9680961214</v>
      </c>
      <c r="H18" s="5">
        <v>5013.6596380689061</v>
      </c>
      <c r="I18" s="11">
        <v>36.674916666666668</v>
      </c>
      <c r="J18" s="12">
        <v>1294888.3000264531</v>
      </c>
      <c r="K18" s="13">
        <v>5416.9015127058983</v>
      </c>
      <c r="L18" s="3">
        <v>36.731033333333336</v>
      </c>
      <c r="M18" s="4">
        <v>930779.26342869096</v>
      </c>
      <c r="N18" s="5">
        <v>3893.7255050950394</v>
      </c>
      <c r="O18" s="11">
        <v>36.680950000000003</v>
      </c>
      <c r="P18" s="12">
        <v>1313996.2317804894</v>
      </c>
      <c r="Q18" s="13">
        <v>5496.8356540685209</v>
      </c>
      <c r="R18" s="3">
        <v>36.681083333333333</v>
      </c>
      <c r="S18" s="4">
        <v>1240746.910921287</v>
      </c>
      <c r="T18" s="5">
        <v>5190.412036711883</v>
      </c>
      <c r="U18" s="11">
        <v>36.681116666666668</v>
      </c>
      <c r="V18" s="12">
        <v>902625.90334917372</v>
      </c>
      <c r="W18" s="13">
        <v>3775.9516563396096</v>
      </c>
      <c r="X18" s="3">
        <v>36.693616666666664</v>
      </c>
      <c r="Y18" s="4">
        <v>1090464.6455791821</v>
      </c>
      <c r="Z18" s="5">
        <v>4561.7367830642233</v>
      </c>
      <c r="AA18" s="8"/>
      <c r="AB18" s="8"/>
      <c r="AC18" s="8"/>
      <c r="AD18" s="3">
        <v>37.531733333333335</v>
      </c>
      <c r="AE18" s="4">
        <v>943.77667049410502</v>
      </c>
      <c r="AF18" s="5">
        <v>3.9480975107672331</v>
      </c>
    </row>
    <row r="19" spans="1:32">
      <c r="A19" t="s">
        <v>46</v>
      </c>
      <c r="B19">
        <v>40.24</v>
      </c>
      <c r="C19" s="11">
        <v>40.26551666666667</v>
      </c>
      <c r="D19" s="12">
        <v>7520.1599191247242</v>
      </c>
      <c r="E19" s="13">
        <v>69.385250695637751</v>
      </c>
      <c r="F19" s="3">
        <v>40.253016666666667</v>
      </c>
      <c r="G19" s="4">
        <v>7451.1972499264693</v>
      </c>
      <c r="H19" s="5">
        <v>68.748962087094682</v>
      </c>
      <c r="I19" s="11">
        <v>40.296799999999998</v>
      </c>
      <c r="J19" s="12">
        <v>8622.278924938646</v>
      </c>
      <c r="K19" s="13">
        <v>79.554024277214268</v>
      </c>
      <c r="L19" s="3">
        <v>40.302866666666667</v>
      </c>
      <c r="M19" s="4">
        <v>4546.8171232477061</v>
      </c>
      <c r="N19" s="5">
        <v>41.951507595130998</v>
      </c>
      <c r="O19" s="11">
        <v>40.302816666666665</v>
      </c>
      <c r="P19" s="12">
        <v>6814.0648893078496</v>
      </c>
      <c r="Q19" s="13">
        <v>62.870418406740114</v>
      </c>
      <c r="R19" s="3">
        <v>40.29045</v>
      </c>
      <c r="S19" s="4">
        <v>8924.1963489992431</v>
      </c>
      <c r="T19" s="5">
        <v>82.339685271543743</v>
      </c>
      <c r="U19" s="11">
        <v>40.284233333333333</v>
      </c>
      <c r="V19" s="12">
        <v>8678.0451540462327</v>
      </c>
      <c r="W19" s="13">
        <v>80.068555062276431</v>
      </c>
      <c r="X19" s="3">
        <v>40.30298333333333</v>
      </c>
      <c r="Y19" s="4">
        <v>5927.1225388231378</v>
      </c>
      <c r="Z19" s="5">
        <v>54.686986404921363</v>
      </c>
      <c r="AA19" s="8"/>
      <c r="AB19" s="8"/>
      <c r="AC19" s="8"/>
    </row>
    <row r="20" spans="1:32">
      <c r="A20" t="s">
        <v>48</v>
      </c>
      <c r="B20">
        <v>40.765999999999998</v>
      </c>
      <c r="C20" s="11">
        <v>40.709650000000003</v>
      </c>
      <c r="D20" s="12">
        <v>1251999.5459465364</v>
      </c>
      <c r="E20" s="13">
        <v>5769.8016376960122</v>
      </c>
      <c r="F20" s="3">
        <v>40.715916666666665</v>
      </c>
      <c r="G20" s="4">
        <v>1062313.9197958931</v>
      </c>
      <c r="H20" s="5">
        <v>4895.6412276904721</v>
      </c>
      <c r="I20" s="11">
        <v>40.709650000000003</v>
      </c>
      <c r="J20" s="12">
        <v>1047407.3025810277</v>
      </c>
      <c r="K20" s="13">
        <v>4826.9445379054814</v>
      </c>
      <c r="L20" s="3">
        <v>40.765766666666664</v>
      </c>
      <c r="M20" s="4">
        <v>731758.24154813099</v>
      </c>
      <c r="N20" s="5">
        <v>3372.2854885621941</v>
      </c>
      <c r="O20" s="11">
        <v>40.715666666666664</v>
      </c>
      <c r="P20" s="12">
        <v>1025730.6030162574</v>
      </c>
      <c r="Q20" s="13">
        <v>4727.0481305516751</v>
      </c>
      <c r="R20" s="3">
        <v>40.715816666666669</v>
      </c>
      <c r="S20" s="4">
        <v>1038360.424487308</v>
      </c>
      <c r="T20" s="5">
        <v>4785.2522767459805</v>
      </c>
      <c r="U20" s="11">
        <v>40.715850000000003</v>
      </c>
      <c r="V20" s="12">
        <v>775418.62488940975</v>
      </c>
      <c r="W20" s="13">
        <v>3573.4930306260339</v>
      </c>
      <c r="X20" s="3">
        <v>40.722099999999998</v>
      </c>
      <c r="Y20" s="4">
        <v>854003.46810890839</v>
      </c>
      <c r="Z20" s="5">
        <v>3935.6488785046795</v>
      </c>
      <c r="AA20" s="11">
        <v>41.504049999999999</v>
      </c>
      <c r="AB20" s="12">
        <v>215.91629396062604</v>
      </c>
      <c r="AC20" s="13">
        <v>0.99504364081652186</v>
      </c>
      <c r="AD20" s="3">
        <v>40.809550000000002</v>
      </c>
      <c r="AE20" s="4">
        <v>223.00520774841732</v>
      </c>
      <c r="AF20" s="5">
        <v>1.0277126833211352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1C88-5ABD-4C42-9572-E8CAFFF8EA3D}">
  <dimension ref="A1:P45"/>
  <sheetViews>
    <sheetView topLeftCell="A13" zoomScale="85" zoomScaleNormal="85" workbookViewId="0">
      <selection activeCell="J31" sqref="J31"/>
    </sheetView>
  </sheetViews>
  <sheetFormatPr defaultRowHeight="14.45"/>
  <cols>
    <col min="1" max="1" width="52.140625" customWidth="1"/>
    <col min="13" max="13" width="12" customWidth="1"/>
    <col min="15" max="15" width="12.140625" customWidth="1"/>
  </cols>
  <sheetData>
    <row r="1" spans="1:12">
      <c r="A1" t="s">
        <v>59</v>
      </c>
      <c r="C1" s="8" t="s">
        <v>79</v>
      </c>
      <c r="D1" t="s">
        <v>80</v>
      </c>
      <c r="E1" s="8" t="s">
        <v>81</v>
      </c>
      <c r="F1" t="s">
        <v>82</v>
      </c>
      <c r="G1" s="8" t="s">
        <v>83</v>
      </c>
      <c r="H1" t="s">
        <v>84</v>
      </c>
      <c r="I1" s="8" t="s">
        <v>85</v>
      </c>
      <c r="J1" t="s">
        <v>86</v>
      </c>
      <c r="K1" s="8" t="s">
        <v>69</v>
      </c>
      <c r="L1" t="s">
        <v>70</v>
      </c>
    </row>
    <row r="2" spans="1:12">
      <c r="A2" t="s">
        <v>10</v>
      </c>
      <c r="B2" t="s">
        <v>71</v>
      </c>
      <c r="C2" s="10" t="s">
        <v>73</v>
      </c>
      <c r="D2" s="2" t="s">
        <v>73</v>
      </c>
      <c r="E2" s="10" t="s">
        <v>73</v>
      </c>
      <c r="F2" s="2" t="s">
        <v>73</v>
      </c>
      <c r="G2" s="10" t="s">
        <v>73</v>
      </c>
      <c r="H2" s="2" t="s">
        <v>73</v>
      </c>
      <c r="I2" s="10" t="s">
        <v>73</v>
      </c>
      <c r="J2" s="2" t="s">
        <v>73</v>
      </c>
      <c r="K2" s="10" t="s">
        <v>73</v>
      </c>
      <c r="L2" s="2" t="s">
        <v>73</v>
      </c>
    </row>
    <row r="3" spans="1:12">
      <c r="A3" t="s">
        <v>15</v>
      </c>
      <c r="B3">
        <v>8.9510000000000005</v>
      </c>
      <c r="C3" s="13">
        <v>3.2594150995123243</v>
      </c>
      <c r="D3" s="5">
        <v>22.52846906835007</v>
      </c>
      <c r="E3" s="13">
        <v>13.196541156717164</v>
      </c>
      <c r="F3" s="5">
        <v>48.274489490063544</v>
      </c>
      <c r="G3" s="13">
        <v>7.5046629068920776</v>
      </c>
      <c r="H3" s="5">
        <v>122.80272804179268</v>
      </c>
      <c r="I3" s="13">
        <v>34.694581020364168</v>
      </c>
      <c r="J3" s="5">
        <v>14.355902040362738</v>
      </c>
      <c r="K3" s="13">
        <v>1.2058422031979488</v>
      </c>
      <c r="L3" s="5">
        <v>0.967507819918348</v>
      </c>
    </row>
    <row r="4" spans="1:12">
      <c r="A4" t="s">
        <v>17</v>
      </c>
      <c r="B4">
        <v>10.29</v>
      </c>
      <c r="C4" s="13">
        <v>1.6100623311133879</v>
      </c>
      <c r="D4" s="5">
        <v>0.40227292750794946</v>
      </c>
      <c r="E4" s="13">
        <v>0.61687024688863512</v>
      </c>
      <c r="F4" s="5">
        <v>1.3918025250102117</v>
      </c>
      <c r="G4" s="8"/>
      <c r="H4" s="5">
        <v>0.2859921198221046</v>
      </c>
      <c r="I4" s="8"/>
      <c r="K4" s="13">
        <v>0.45292242146645068</v>
      </c>
      <c r="L4" s="5">
        <v>0.68376367108188396</v>
      </c>
    </row>
    <row r="5" spans="1:12">
      <c r="A5" t="s">
        <v>19</v>
      </c>
      <c r="B5">
        <v>16.52</v>
      </c>
      <c r="C5" s="13">
        <v>2.5183806458914257</v>
      </c>
      <c r="D5" s="5">
        <v>9.9621814117225309</v>
      </c>
      <c r="E5" s="13">
        <v>10.405033368741586</v>
      </c>
      <c r="F5" s="5">
        <v>0.92991572827275748</v>
      </c>
      <c r="G5" s="13">
        <v>41.088301938697875</v>
      </c>
      <c r="H5" s="5">
        <v>0.88607963192433592</v>
      </c>
      <c r="I5" s="13">
        <v>1.9976901762795836</v>
      </c>
      <c r="J5" s="5">
        <v>0.97738476738206781</v>
      </c>
      <c r="K5" s="13">
        <v>0.52362751685217179</v>
      </c>
      <c r="L5" s="5">
        <v>0.26088484115571553</v>
      </c>
    </row>
    <row r="6" spans="1:12">
      <c r="A6" t="s">
        <v>21</v>
      </c>
      <c r="B6">
        <v>19.529</v>
      </c>
      <c r="C6" s="13">
        <v>23.003509124363344</v>
      </c>
      <c r="D6" s="5">
        <v>14.435320889875857</v>
      </c>
      <c r="E6" s="13">
        <v>1.2676008440949416</v>
      </c>
      <c r="F6" s="5">
        <v>14.010253988189858</v>
      </c>
      <c r="G6" s="13">
        <v>35.488058291850372</v>
      </c>
      <c r="H6" s="5">
        <v>1.7142101010833684</v>
      </c>
      <c r="I6" s="13">
        <v>19.712222098073418</v>
      </c>
      <c r="J6" s="5">
        <v>21.625556642225629</v>
      </c>
      <c r="K6" s="13">
        <v>0.59497916047520061</v>
      </c>
      <c r="L6" s="5">
        <v>0.68850626588973152</v>
      </c>
    </row>
    <row r="7" spans="1:12">
      <c r="A7" t="s">
        <v>23</v>
      </c>
      <c r="B7">
        <v>22.25</v>
      </c>
      <c r="C7" s="13">
        <v>50.829018714609276</v>
      </c>
      <c r="D7" s="5">
        <v>10.75576860994283</v>
      </c>
      <c r="E7" s="13">
        <v>53.631080765736804</v>
      </c>
      <c r="G7" s="13">
        <v>46.28043153017132</v>
      </c>
      <c r="H7" s="5">
        <v>85.77562615545726</v>
      </c>
      <c r="I7" s="13">
        <v>59.372326157992902</v>
      </c>
      <c r="J7" s="5">
        <v>11.149549833798261</v>
      </c>
      <c r="K7" s="8">
        <v>0</v>
      </c>
    </row>
    <row r="8" spans="1:12">
      <c r="A8" t="s">
        <v>25</v>
      </c>
      <c r="B8">
        <v>22.35</v>
      </c>
      <c r="C8" s="13">
        <v>927.32114443295518</v>
      </c>
      <c r="D8" s="5">
        <v>867.77975916769026</v>
      </c>
      <c r="E8" s="13">
        <v>800.21303174797777</v>
      </c>
      <c r="F8" s="5">
        <v>358.22516037167424</v>
      </c>
      <c r="G8" s="13">
        <v>884.92323663979676</v>
      </c>
      <c r="H8" s="5">
        <v>1091.6799004620218</v>
      </c>
      <c r="I8" s="13">
        <v>781.91379088687552</v>
      </c>
      <c r="J8" s="5">
        <v>77.04781845486653</v>
      </c>
      <c r="K8" s="13">
        <v>0.58206079721272919</v>
      </c>
      <c r="L8" s="5">
        <v>0.30908351042197274</v>
      </c>
    </row>
    <row r="9" spans="1:12">
      <c r="A9" t="s">
        <v>27</v>
      </c>
      <c r="B9">
        <v>25.059000000000001</v>
      </c>
      <c r="C9" s="13">
        <v>1238.5992761169475</v>
      </c>
      <c r="D9" s="5">
        <v>1763.2143580322099</v>
      </c>
      <c r="E9" s="13">
        <v>1299.0028805000668</v>
      </c>
      <c r="F9" s="5">
        <v>595.89953174412017</v>
      </c>
      <c r="G9" s="13">
        <v>1055.9134021064158</v>
      </c>
      <c r="H9" s="5">
        <v>1575.6162761067692</v>
      </c>
      <c r="I9" s="13">
        <v>94.703657004666468</v>
      </c>
      <c r="J9" s="5">
        <v>522.34624946773329</v>
      </c>
      <c r="K9" s="13">
        <v>37.424119925928004</v>
      </c>
      <c r="L9" s="5">
        <v>3.0478614798629722</v>
      </c>
    </row>
    <row r="10" spans="1:12">
      <c r="A10" t="s">
        <v>29</v>
      </c>
      <c r="B10">
        <v>27.029</v>
      </c>
      <c r="C10" s="13">
        <v>553.01531133270009</v>
      </c>
      <c r="D10" s="5">
        <v>404.14353907134341</v>
      </c>
      <c r="E10" s="13">
        <v>1372.8641215721968</v>
      </c>
      <c r="F10" s="5">
        <v>609.63581057450415</v>
      </c>
      <c r="G10" s="13">
        <v>485.52205886400333</v>
      </c>
      <c r="H10" s="5">
        <v>859.87708979814022</v>
      </c>
      <c r="I10" s="13">
        <v>435.14651979445364</v>
      </c>
      <c r="J10" s="5">
        <v>766.00266500183398</v>
      </c>
      <c r="K10" s="13">
        <v>737.50289941350809</v>
      </c>
      <c r="L10" s="5">
        <v>743.94292014941436</v>
      </c>
    </row>
    <row r="11" spans="1:12">
      <c r="A11" t="s">
        <v>30</v>
      </c>
      <c r="B11">
        <v>27.611000000000001</v>
      </c>
      <c r="C11" s="13">
        <v>98294.512527111045</v>
      </c>
      <c r="D11" s="5">
        <v>95894.649783040702</v>
      </c>
      <c r="E11" s="13">
        <v>101283.08113336182</v>
      </c>
      <c r="F11" s="5">
        <v>86831.356670402325</v>
      </c>
      <c r="G11" s="13">
        <v>106284.87845746723</v>
      </c>
      <c r="H11" s="5">
        <v>106243.25295346706</v>
      </c>
      <c r="I11" s="13">
        <v>88148.684775645437</v>
      </c>
      <c r="J11" s="5">
        <v>92154.020488506896</v>
      </c>
      <c r="K11" s="13">
        <v>24472.287798209971</v>
      </c>
      <c r="L11" s="5">
        <v>26003.632592848771</v>
      </c>
    </row>
    <row r="12" spans="1:12">
      <c r="A12" t="s">
        <v>32</v>
      </c>
      <c r="B12">
        <v>30.024999999999999</v>
      </c>
      <c r="C12" s="13">
        <v>11540.752541391934</v>
      </c>
      <c r="D12" s="5">
        <v>14543.24016704297</v>
      </c>
      <c r="E12" s="13">
        <v>17062.382334571608</v>
      </c>
      <c r="F12" s="5">
        <v>9946.2393003561083</v>
      </c>
      <c r="G12" s="13">
        <v>14117.765700329834</v>
      </c>
      <c r="H12" s="5">
        <v>13489.343714119126</v>
      </c>
      <c r="I12" s="13">
        <v>13081.394068265072</v>
      </c>
      <c r="J12" s="5">
        <v>12442.205777823659</v>
      </c>
      <c r="K12" s="13">
        <v>61.224149567207931</v>
      </c>
      <c r="L12" s="5">
        <v>7657.1824096346727</v>
      </c>
    </row>
    <row r="13" spans="1:12">
      <c r="A13" t="s">
        <v>34</v>
      </c>
      <c r="B13">
        <v>31.588999999999999</v>
      </c>
      <c r="C13" s="13">
        <v>51301.556724815629</v>
      </c>
      <c r="D13" s="5">
        <v>55432.526231662967</v>
      </c>
      <c r="E13" s="13">
        <v>64211.049223686088</v>
      </c>
      <c r="F13" s="5">
        <v>46699.217471041389</v>
      </c>
      <c r="G13" s="13">
        <v>50250.730144772322</v>
      </c>
      <c r="H13" s="5">
        <v>75064.833393060602</v>
      </c>
      <c r="I13" s="13">
        <v>24555.527653041474</v>
      </c>
      <c r="J13" s="5">
        <v>55932.409927470355</v>
      </c>
      <c r="K13" s="13">
        <v>443.45070010430896</v>
      </c>
      <c r="L13" s="5">
        <v>460.6770685579055</v>
      </c>
    </row>
    <row r="14" spans="1:12">
      <c r="A14" t="s">
        <v>36</v>
      </c>
      <c r="B14">
        <v>31.920999999999999</v>
      </c>
      <c r="C14" s="13">
        <v>41771.86080908341</v>
      </c>
      <c r="D14" s="5">
        <v>57320.71371207005</v>
      </c>
      <c r="E14" s="13">
        <v>65617.206592751085</v>
      </c>
      <c r="F14" s="5">
        <v>38237.178402612924</v>
      </c>
      <c r="G14" s="13">
        <v>52677.001565618877</v>
      </c>
      <c r="H14" s="5">
        <v>58514.549376198484</v>
      </c>
      <c r="I14" s="13">
        <v>33953.828925313093</v>
      </c>
      <c r="J14" s="5">
        <v>40953.722953988276</v>
      </c>
      <c r="K14" s="13">
        <v>8713.5633748882283</v>
      </c>
      <c r="L14" s="5">
        <v>9117.9260722607032</v>
      </c>
    </row>
    <row r="15" spans="1:12">
      <c r="A15" t="s">
        <v>38</v>
      </c>
      <c r="B15">
        <v>31.927</v>
      </c>
      <c r="C15" s="13">
        <v>14279.400854866171</v>
      </c>
      <c r="D15" s="5">
        <v>14801.769289766968</v>
      </c>
      <c r="E15" s="13">
        <v>16571.817605059488</v>
      </c>
      <c r="F15" s="5">
        <v>13273.077058470606</v>
      </c>
      <c r="G15" s="13">
        <v>13551.511225238841</v>
      </c>
      <c r="H15" s="5">
        <v>17968.5810263692</v>
      </c>
      <c r="I15" s="13">
        <v>10025.503523529154</v>
      </c>
      <c r="J15" s="5">
        <v>11681.706487681933</v>
      </c>
      <c r="K15" s="13">
        <v>107.65207952024832</v>
      </c>
      <c r="L15" s="5">
        <v>30.654928585886871</v>
      </c>
    </row>
    <row r="16" spans="1:12">
      <c r="A16" t="s">
        <v>40</v>
      </c>
      <c r="B16">
        <v>32.365000000000002</v>
      </c>
      <c r="C16" s="13">
        <v>170143.47904290969</v>
      </c>
      <c r="D16" s="5">
        <v>146177.11821681311</v>
      </c>
      <c r="E16" s="13">
        <v>177977.3762670173</v>
      </c>
      <c r="F16" s="5">
        <v>118367.16709397607</v>
      </c>
      <c r="G16" s="13">
        <v>206722.8522374937</v>
      </c>
      <c r="H16" s="5">
        <v>204844.19523741322</v>
      </c>
      <c r="I16" s="13">
        <v>127630.68505897706</v>
      </c>
      <c r="J16" s="5">
        <v>140447.74553611997</v>
      </c>
      <c r="K16" s="13">
        <v>29364.756123600753</v>
      </c>
      <c r="L16" s="5">
        <v>31505.534570981341</v>
      </c>
    </row>
    <row r="17" spans="1:16">
      <c r="A17" t="s">
        <v>42</v>
      </c>
      <c r="B17">
        <v>36.143000000000001</v>
      </c>
      <c r="C17" s="13">
        <v>2588.7029259669221</v>
      </c>
      <c r="D17" s="5">
        <v>1355.3471395537299</v>
      </c>
      <c r="E17" s="13">
        <v>2732.1120272605026</v>
      </c>
      <c r="F17" s="5">
        <v>1696.7045534645702</v>
      </c>
      <c r="G17" s="13">
        <v>3104.1170472877352</v>
      </c>
      <c r="H17" s="5">
        <v>3769.9993108001599</v>
      </c>
      <c r="I17" s="13">
        <v>1993.1783272774589</v>
      </c>
      <c r="J17" s="5">
        <v>3284.1176184041865</v>
      </c>
      <c r="K17" s="8">
        <v>0</v>
      </c>
    </row>
    <row r="18" spans="1:16">
      <c r="A18" t="s">
        <v>44</v>
      </c>
      <c r="B18">
        <v>36.725000000000001</v>
      </c>
      <c r="C18" s="13">
        <v>6135.954049054365</v>
      </c>
      <c r="D18" s="5">
        <v>5013.6596380689061</v>
      </c>
      <c r="E18" s="13">
        <v>5416.9015127058983</v>
      </c>
      <c r="F18" s="5">
        <v>3893.7255050950394</v>
      </c>
      <c r="G18" s="13">
        <v>5496.8356540685209</v>
      </c>
      <c r="H18" s="5">
        <v>5190.412036711883</v>
      </c>
      <c r="I18" s="13">
        <v>3775.9516563396096</v>
      </c>
      <c r="J18" s="5">
        <v>4561.7367830642233</v>
      </c>
      <c r="K18" s="8"/>
      <c r="L18" s="5">
        <v>3.9480975107672331</v>
      </c>
    </row>
    <row r="19" spans="1:16">
      <c r="A19" t="s">
        <v>46</v>
      </c>
      <c r="B19">
        <v>40.24</v>
      </c>
      <c r="C19" s="13">
        <v>69.385250695637751</v>
      </c>
      <c r="D19" s="5">
        <v>68.748962087094682</v>
      </c>
      <c r="E19" s="13">
        <v>79.554024277214268</v>
      </c>
      <c r="F19" s="5">
        <v>41.951507595130998</v>
      </c>
      <c r="G19" s="13">
        <v>62.870418406740114</v>
      </c>
      <c r="H19" s="5">
        <v>82.339685271543743</v>
      </c>
      <c r="I19" s="13">
        <v>80.068555062276431</v>
      </c>
      <c r="J19" s="5">
        <v>54.686986404921363</v>
      </c>
      <c r="K19" s="8">
        <v>0</v>
      </c>
    </row>
    <row r="20" spans="1:16">
      <c r="A20" t="s">
        <v>48</v>
      </c>
      <c r="B20">
        <v>40.765999999999998</v>
      </c>
      <c r="C20" s="13">
        <v>5769.8016376960122</v>
      </c>
      <c r="D20" s="5">
        <v>4895.6412276904721</v>
      </c>
      <c r="E20" s="13">
        <v>4826.9445379054814</v>
      </c>
      <c r="F20" s="5">
        <v>3372.2854885621941</v>
      </c>
      <c r="G20" s="13">
        <v>4727.0481305516751</v>
      </c>
      <c r="H20" s="5">
        <v>4785.2522767459805</v>
      </c>
      <c r="I20" s="13">
        <v>3573.4930306260339</v>
      </c>
      <c r="J20" s="5">
        <v>3935.6488785046795</v>
      </c>
      <c r="K20" s="13">
        <v>0.99504364081652186</v>
      </c>
      <c r="L20" s="5">
        <v>1.0277126833211352</v>
      </c>
    </row>
    <row r="22" spans="1:16">
      <c r="A22" t="s">
        <v>87</v>
      </c>
      <c r="C22">
        <v>14.8</v>
      </c>
      <c r="D22">
        <v>15.1</v>
      </c>
      <c r="E22">
        <v>10.6</v>
      </c>
      <c r="F22">
        <v>19.7</v>
      </c>
      <c r="G22">
        <v>11.9</v>
      </c>
      <c r="H22">
        <v>12.8</v>
      </c>
      <c r="I22">
        <v>9.3000000000000007</v>
      </c>
      <c r="J22">
        <v>13.5</v>
      </c>
    </row>
    <row r="23" spans="1:16">
      <c r="A23" t="s">
        <v>59</v>
      </c>
      <c r="C23" s="8" t="s">
        <v>79</v>
      </c>
      <c r="D23" t="s">
        <v>80</v>
      </c>
      <c r="E23" s="8" t="s">
        <v>81</v>
      </c>
      <c r="F23" t="s">
        <v>82</v>
      </c>
      <c r="G23" s="8" t="s">
        <v>83</v>
      </c>
      <c r="H23" t="s">
        <v>84</v>
      </c>
      <c r="I23" s="8" t="s">
        <v>85</v>
      </c>
      <c r="J23" t="s">
        <v>86</v>
      </c>
      <c r="K23" s="8" t="s">
        <v>69</v>
      </c>
      <c r="L23" t="s">
        <v>70</v>
      </c>
      <c r="M23" t="s">
        <v>6</v>
      </c>
      <c r="O23" t="s">
        <v>50</v>
      </c>
    </row>
    <row r="24" spans="1:16">
      <c r="A24" t="s">
        <v>10</v>
      </c>
      <c r="B24" t="s">
        <v>71</v>
      </c>
      <c r="C24" s="10" t="s">
        <v>73</v>
      </c>
      <c r="D24" s="2" t="s">
        <v>73</v>
      </c>
      <c r="E24" s="10" t="s">
        <v>73</v>
      </c>
      <c r="F24" s="2" t="s">
        <v>73</v>
      </c>
      <c r="G24" s="10" t="s">
        <v>73</v>
      </c>
      <c r="H24" s="2" t="s">
        <v>73</v>
      </c>
      <c r="I24" s="10" t="s">
        <v>73</v>
      </c>
      <c r="J24" s="2" t="s">
        <v>73</v>
      </c>
      <c r="K24" s="10" t="s">
        <v>73</v>
      </c>
      <c r="L24" s="2" t="s">
        <v>73</v>
      </c>
      <c r="M24" t="s">
        <v>76</v>
      </c>
      <c r="N24" t="s">
        <v>77</v>
      </c>
      <c r="O24" t="s">
        <v>76</v>
      </c>
      <c r="P24" t="s">
        <v>77</v>
      </c>
    </row>
    <row r="25" spans="1:16">
      <c r="A25" t="s">
        <v>15</v>
      </c>
      <c r="B25">
        <v>8.9510000000000005</v>
      </c>
      <c r="C25" s="13">
        <f>(C3-AVERAGE($K3:$L3))/C$22</f>
        <v>0.14680676269960649</v>
      </c>
      <c r="D25" s="13">
        <f t="shared" ref="D25:J25" si="0">(D3-AVERAGE($K3:$L3))/D$22</f>
        <v>1.4199863613769483</v>
      </c>
      <c r="E25" s="13">
        <f t="shared" si="0"/>
        <v>1.1424402023734921</v>
      </c>
      <c r="F25" s="13">
        <f t="shared" si="0"/>
        <v>2.3953205319038271</v>
      </c>
      <c r="G25" s="13">
        <f t="shared" si="0"/>
        <v>0.53932671389360753</v>
      </c>
      <c r="H25" s="13">
        <f t="shared" si="0"/>
        <v>9.5090666429870723</v>
      </c>
      <c r="I25" s="13">
        <f t="shared" si="0"/>
        <v>3.6137533342802168</v>
      </c>
      <c r="J25" s="13">
        <f t="shared" si="0"/>
        <v>0.98290570583737702</v>
      </c>
      <c r="K25" s="13">
        <v>1.2058422031979488</v>
      </c>
      <c r="L25" s="5">
        <v>0.967507819918348</v>
      </c>
      <c r="M25" s="17">
        <f>AVERAGE(C25:F25)</f>
        <v>1.2761384645884686</v>
      </c>
      <c r="N25">
        <f>_xlfn.STDEV.P(C25:F25)</f>
        <v>0.80101904400289481</v>
      </c>
      <c r="O25" s="17">
        <f>AVERAGE(G25:J25)</f>
        <v>3.6612630992495685</v>
      </c>
      <c r="P25">
        <f>_xlfn.STDEV.P(G25:J25)</f>
        <v>3.574882815735767</v>
      </c>
    </row>
    <row r="26" spans="1:16">
      <c r="A26" t="s">
        <v>17</v>
      </c>
      <c r="B26">
        <v>10.29</v>
      </c>
      <c r="C26" s="13">
        <f t="shared" ref="C26:J41" si="1">(C4-AVERAGE($K4:$L4))/C$22</f>
        <v>7.0386438164812201E-2</v>
      </c>
      <c r="D26" s="13">
        <f t="shared" si="1"/>
        <v>-1.0998021110345554E-2</v>
      </c>
      <c r="E26" s="13">
        <f t="shared" si="1"/>
        <v>4.5780377938177174E-3</v>
      </c>
      <c r="F26" s="13">
        <f t="shared" si="1"/>
        <v>4.1799973539900732E-2</v>
      </c>
      <c r="G26" s="13">
        <f t="shared" si="1"/>
        <v>-4.7759919854972042E-2</v>
      </c>
      <c r="H26" s="13">
        <f t="shared" si="1"/>
        <v>-2.20586661290674E-2</v>
      </c>
      <c r="I26" s="13">
        <f t="shared" si="1"/>
        <v>-6.1112155513351321E-2</v>
      </c>
      <c r="J26" s="13">
        <f t="shared" si="1"/>
        <v>-4.2099484909197578E-2</v>
      </c>
      <c r="K26" s="13">
        <v>0.45292242146645068</v>
      </c>
      <c r="L26" s="5">
        <v>0.68376367108188396</v>
      </c>
      <c r="M26" s="17">
        <f t="shared" ref="M26:M42" si="2">AVERAGE(C26:F26)</f>
        <v>2.6441607097046273E-2</v>
      </c>
      <c r="N26">
        <f t="shared" ref="N26:N42" si="3">_xlfn.STDEV.P(C26:F26)</f>
        <v>3.1807110134183407E-2</v>
      </c>
      <c r="O26" s="17">
        <f t="shared" ref="O26:O42" si="4">AVERAGE(G26:J26)</f>
        <v>-4.3257556601647082E-2</v>
      </c>
      <c r="P26">
        <f t="shared" ref="P26:P42" si="5">_xlfn.STDEV.P(G26:J26)</f>
        <v>1.4051619697351659E-2</v>
      </c>
    </row>
    <row r="27" spans="1:16">
      <c r="A27" t="s">
        <v>19</v>
      </c>
      <c r="B27">
        <v>16.52</v>
      </c>
      <c r="C27" s="13">
        <f t="shared" si="1"/>
        <v>0.14365705857347849</v>
      </c>
      <c r="D27" s="13">
        <f t="shared" si="1"/>
        <v>0.63376988296149583</v>
      </c>
      <c r="E27" s="13">
        <f t="shared" si="1"/>
        <v>0.94460162167336248</v>
      </c>
      <c r="F27" s="13">
        <f t="shared" si="1"/>
        <v>2.729236290704639E-2</v>
      </c>
      <c r="G27" s="13">
        <f t="shared" si="1"/>
        <v>3.4198357781255404</v>
      </c>
      <c r="H27" s="13">
        <f t="shared" si="1"/>
        <v>3.8579957259405641E-2</v>
      </c>
      <c r="I27" s="13">
        <f t="shared" si="1"/>
        <v>0.17262731153501504</v>
      </c>
      <c r="J27" s="13">
        <f t="shared" si="1"/>
        <v>4.3342858398379563E-2</v>
      </c>
      <c r="K27" s="13">
        <v>0.52362751685217179</v>
      </c>
      <c r="L27" s="5">
        <v>0.26088484115571553</v>
      </c>
      <c r="M27" s="17">
        <f t="shared" si="2"/>
        <v>0.43733023152884576</v>
      </c>
      <c r="N27">
        <f t="shared" si="3"/>
        <v>0.3709069243529004</v>
      </c>
      <c r="O27" s="17">
        <f t="shared" si="4"/>
        <v>0.91859647632958508</v>
      </c>
      <c r="P27">
        <f t="shared" si="5"/>
        <v>1.4450922123874212</v>
      </c>
    </row>
    <row r="28" spans="1:16">
      <c r="A28" t="s">
        <v>21</v>
      </c>
      <c r="B28">
        <v>19.529</v>
      </c>
      <c r="C28" s="13">
        <f t="shared" si="1"/>
        <v>1.5109301629176268</v>
      </c>
      <c r="D28" s="13">
        <f t="shared" si="1"/>
        <v>0.91348199845651601</v>
      </c>
      <c r="E28" s="13">
        <f t="shared" si="1"/>
        <v>5.9043219897403354E-2</v>
      </c>
      <c r="F28" s="13">
        <f t="shared" si="1"/>
        <v>0.67860463324910614</v>
      </c>
      <c r="G28" s="13">
        <f t="shared" si="1"/>
        <v>2.9282618133334375</v>
      </c>
      <c r="H28" s="13">
        <f t="shared" si="1"/>
        <v>8.3786514679757992E-2</v>
      </c>
      <c r="I28" s="13">
        <f t="shared" si="1"/>
        <v>2.0505891811710701</v>
      </c>
      <c r="J28" s="13">
        <f t="shared" si="1"/>
        <v>1.5543565873365306</v>
      </c>
      <c r="K28" s="13">
        <v>0.59497916047520061</v>
      </c>
      <c r="L28" s="5">
        <v>0.68850626588973152</v>
      </c>
      <c r="M28" s="17">
        <f t="shared" si="2"/>
        <v>0.79051500363016303</v>
      </c>
      <c r="N28">
        <f t="shared" si="3"/>
        <v>0.52002254396896497</v>
      </c>
      <c r="O28" s="17">
        <f t="shared" si="4"/>
        <v>1.654248524130199</v>
      </c>
      <c r="P28">
        <f t="shared" si="5"/>
        <v>1.0315673874805211</v>
      </c>
    </row>
    <row r="29" spans="1:16">
      <c r="A29" t="s">
        <v>23</v>
      </c>
      <c r="B29">
        <v>22.25</v>
      </c>
      <c r="C29" s="13">
        <f t="shared" si="1"/>
        <v>3.4343931563925185</v>
      </c>
      <c r="D29" s="13">
        <f t="shared" si="1"/>
        <v>0.71230255694985634</v>
      </c>
      <c r="E29" s="13">
        <f t="shared" si="1"/>
        <v>5.0595359212959252</v>
      </c>
      <c r="F29" s="13">
        <f t="shared" si="1"/>
        <v>0</v>
      </c>
      <c r="G29" s="13">
        <f t="shared" si="1"/>
        <v>3.8891118932917075</v>
      </c>
      <c r="H29" s="13">
        <f t="shared" si="1"/>
        <v>6.7012207933950982</v>
      </c>
      <c r="I29" s="13">
        <f t="shared" si="1"/>
        <v>6.3841210922573008</v>
      </c>
      <c r="J29" s="13">
        <f t="shared" si="1"/>
        <v>0.82589258028135271</v>
      </c>
      <c r="K29" s="8"/>
      <c r="M29" s="17">
        <f t="shared" si="2"/>
        <v>2.301557908659575</v>
      </c>
      <c r="N29">
        <f t="shared" si="3"/>
        <v>2.044056004402957</v>
      </c>
      <c r="O29" s="17">
        <f t="shared" si="4"/>
        <v>4.4500865898063644</v>
      </c>
      <c r="P29">
        <f t="shared" si="5"/>
        <v>2.358896430963239</v>
      </c>
    </row>
    <row r="30" spans="1:16">
      <c r="A30" t="s">
        <v>25</v>
      </c>
      <c r="B30">
        <v>22.35</v>
      </c>
      <c r="C30" s="13">
        <f t="shared" si="1"/>
        <v>62.626727856698501</v>
      </c>
      <c r="D30" s="13">
        <f t="shared" si="1"/>
        <v>57.439350133369068</v>
      </c>
      <c r="E30" s="13">
        <f t="shared" si="1"/>
        <v>75.449760339071744</v>
      </c>
      <c r="F30" s="13">
        <f t="shared" si="1"/>
        <v>18.161400417150098</v>
      </c>
      <c r="G30" s="13">
        <f t="shared" si="1"/>
        <v>74.325854158485669</v>
      </c>
      <c r="H30" s="13">
        <f t="shared" si="1"/>
        <v>85.252681899078482</v>
      </c>
      <c r="I30" s="13">
        <f t="shared" si="1"/>
        <v>84.028840723984743</v>
      </c>
      <c r="J30" s="13">
        <f t="shared" si="1"/>
        <v>5.6742404667443838</v>
      </c>
      <c r="K30" s="13">
        <v>0.58206079721272919</v>
      </c>
      <c r="L30" s="5">
        <v>0.30908351042197274</v>
      </c>
      <c r="M30" s="17">
        <f t="shared" si="2"/>
        <v>53.419309686572355</v>
      </c>
      <c r="N30">
        <f t="shared" si="3"/>
        <v>21.385732373222996</v>
      </c>
      <c r="O30" s="17">
        <f t="shared" si="4"/>
        <v>62.320404312073322</v>
      </c>
      <c r="P30">
        <f t="shared" si="5"/>
        <v>32.977508514076817</v>
      </c>
    </row>
    <row r="31" spans="1:16">
      <c r="A31" t="s">
        <v>27</v>
      </c>
      <c r="B31">
        <v>25.059000000000001</v>
      </c>
      <c r="C31" s="13">
        <f t="shared" si="1"/>
        <v>82.321843609057566</v>
      </c>
      <c r="D31" s="13">
        <f t="shared" si="1"/>
        <v>115.42903094896123</v>
      </c>
      <c r="E31" s="13">
        <f t="shared" si="1"/>
        <v>120.63838582992183</v>
      </c>
      <c r="F31" s="13">
        <f t="shared" si="1"/>
        <v>29.221499545239833</v>
      </c>
      <c r="G31" s="13">
        <f t="shared" si="1"/>
        <v>87.031715243993304</v>
      </c>
      <c r="H31" s="13">
        <f t="shared" si="1"/>
        <v>121.51408479717763</v>
      </c>
      <c r="I31" s="13">
        <f t="shared" si="1"/>
        <v>8.0072759464269865</v>
      </c>
      <c r="J31" s="13">
        <f t="shared" si="1"/>
        <v>37.193352501099099</v>
      </c>
      <c r="K31" s="13">
        <v>37.424119925928004</v>
      </c>
      <c r="L31" s="5">
        <v>3.0478614798629722</v>
      </c>
      <c r="M31" s="17">
        <f t="shared" si="2"/>
        <v>86.902689983295119</v>
      </c>
      <c r="N31">
        <f t="shared" si="3"/>
        <v>36.40038868954943</v>
      </c>
      <c r="O31" s="17">
        <f t="shared" si="4"/>
        <v>63.436607122174259</v>
      </c>
      <c r="P31">
        <f t="shared" si="5"/>
        <v>43.848722068231631</v>
      </c>
    </row>
    <row r="32" spans="1:16">
      <c r="A32" t="s">
        <v>29</v>
      </c>
      <c r="B32">
        <v>27.029</v>
      </c>
      <c r="C32" s="13">
        <f t="shared" si="1"/>
        <v>-12.682945841132508</v>
      </c>
      <c r="D32" s="13">
        <f t="shared" si="1"/>
        <v>-22.290024550338927</v>
      </c>
      <c r="E32" s="13">
        <f t="shared" si="1"/>
        <v>59.63596337648449</v>
      </c>
      <c r="F32" s="13">
        <f t="shared" si="1"/>
        <v>-6.65416747243437</v>
      </c>
      <c r="G32" s="13">
        <f t="shared" si="1"/>
        <v>-21.445449656929235</v>
      </c>
      <c r="H32" s="13">
        <f t="shared" si="1"/>
        <v>9.3089203138030463</v>
      </c>
      <c r="I32" s="13">
        <f t="shared" si="1"/>
        <v>-32.857676342688983</v>
      </c>
      <c r="J32" s="13">
        <f t="shared" si="1"/>
        <v>1.8725744607683519</v>
      </c>
      <c r="K32" s="13">
        <v>737.50289941350809</v>
      </c>
      <c r="L32" s="5">
        <v>743.94292014941436</v>
      </c>
      <c r="M32" s="17">
        <f t="shared" si="2"/>
        <v>4.5022063781446713</v>
      </c>
      <c r="N32">
        <f t="shared" si="3"/>
        <v>32.316206975644548</v>
      </c>
      <c r="O32" s="17">
        <f t="shared" si="4"/>
        <v>-10.780407806261705</v>
      </c>
      <c r="P32">
        <f t="shared" si="5"/>
        <v>17.064788075679502</v>
      </c>
    </row>
    <row r="33" spans="1:16">
      <c r="A33" t="s">
        <v>30</v>
      </c>
      <c r="B33">
        <v>27.611000000000001</v>
      </c>
      <c r="C33" s="13">
        <f t="shared" si="1"/>
        <v>4936.2535359176809</v>
      </c>
      <c r="D33" s="13">
        <f t="shared" si="1"/>
        <v>4679.2509660603528</v>
      </c>
      <c r="E33" s="13">
        <f t="shared" si="1"/>
        <v>7174.0680130030623</v>
      </c>
      <c r="F33" s="13">
        <f t="shared" si="1"/>
        <v>3126.5683489783228</v>
      </c>
      <c r="G33" s="13">
        <f t="shared" si="1"/>
        <v>6810.6654001628449</v>
      </c>
      <c r="H33" s="13">
        <f t="shared" si="1"/>
        <v>6328.5384967138816</v>
      </c>
      <c r="I33" s="13">
        <f t="shared" si="1"/>
        <v>6764.5940408726947</v>
      </c>
      <c r="J33" s="13">
        <f t="shared" si="1"/>
        <v>4956.7452068872235</v>
      </c>
      <c r="K33" s="13">
        <v>24472.287798209971</v>
      </c>
      <c r="L33" s="5">
        <v>26003.632592848771</v>
      </c>
      <c r="M33" s="17">
        <f t="shared" si="2"/>
        <v>4979.0352159898548</v>
      </c>
      <c r="N33">
        <f t="shared" si="3"/>
        <v>1444.0830431449167</v>
      </c>
      <c r="O33" s="17">
        <f t="shared" si="4"/>
        <v>6215.1357861591605</v>
      </c>
      <c r="P33">
        <f t="shared" si="5"/>
        <v>750.49432369434976</v>
      </c>
    </row>
    <row r="34" spans="1:16">
      <c r="A34" t="s">
        <v>32</v>
      </c>
      <c r="B34">
        <v>30.024999999999999</v>
      </c>
      <c r="C34" s="13">
        <f t="shared" si="1"/>
        <v>519.0235987696617</v>
      </c>
      <c r="D34" s="13">
        <f t="shared" si="1"/>
        <v>707.55211175112777</v>
      </c>
      <c r="E34" s="13">
        <f t="shared" si="1"/>
        <v>1245.5829297142141</v>
      </c>
      <c r="F34" s="13">
        <f t="shared" si="1"/>
        <v>308.98660003833339</v>
      </c>
      <c r="G34" s="13">
        <f t="shared" si="1"/>
        <v>862.06406896881447</v>
      </c>
      <c r="H34" s="13">
        <f t="shared" si="1"/>
        <v>752.35472144673315</v>
      </c>
      <c r="I34" s="13">
        <f t="shared" si="1"/>
        <v>991.63341813592797</v>
      </c>
      <c r="J34" s="13">
        <f t="shared" si="1"/>
        <v>635.77796283131249</v>
      </c>
      <c r="K34" s="13">
        <v>61.224149567207931</v>
      </c>
      <c r="L34" s="5">
        <v>7657.1824096346727</v>
      </c>
      <c r="M34" s="17">
        <f t="shared" si="2"/>
        <v>695.28631006833427</v>
      </c>
      <c r="N34">
        <f t="shared" si="3"/>
        <v>347.58913563581973</v>
      </c>
      <c r="O34" s="17">
        <f t="shared" si="4"/>
        <v>810.45754284569705</v>
      </c>
      <c r="P34">
        <f t="shared" si="5"/>
        <v>131.69740397422308</v>
      </c>
    </row>
    <row r="35" spans="1:16">
      <c r="A35" t="s">
        <v>34</v>
      </c>
      <c r="B35">
        <v>31.588999999999999</v>
      </c>
      <c r="C35" s="13">
        <f t="shared" si="1"/>
        <v>3435.7765432759811</v>
      </c>
      <c r="D35" s="13">
        <f t="shared" si="1"/>
        <v>3641.0902216776067</v>
      </c>
      <c r="E35" s="13">
        <f t="shared" si="1"/>
        <v>6014.9986169202812</v>
      </c>
      <c r="F35" s="13">
        <f t="shared" si="1"/>
        <v>2347.5712480563593</v>
      </c>
      <c r="G35" s="13">
        <f t="shared" si="1"/>
        <v>4184.7618706253115</v>
      </c>
      <c r="H35" s="13">
        <f t="shared" si="1"/>
        <v>5829.1226178694915</v>
      </c>
      <c r="I35" s="13">
        <f t="shared" si="1"/>
        <v>2591.770297710792</v>
      </c>
      <c r="J35" s="13">
        <f t="shared" si="1"/>
        <v>4109.6552624547585</v>
      </c>
      <c r="K35" s="13">
        <v>443.45070010430896</v>
      </c>
      <c r="L35" s="5">
        <v>460.6770685579055</v>
      </c>
      <c r="M35" s="17">
        <f t="shared" si="2"/>
        <v>3859.8591574825568</v>
      </c>
      <c r="N35">
        <f t="shared" si="3"/>
        <v>1337.8477792304798</v>
      </c>
      <c r="O35" s="17">
        <f t="shared" si="4"/>
        <v>4178.8275121650886</v>
      </c>
      <c r="P35">
        <f t="shared" si="5"/>
        <v>1145.3214128142863</v>
      </c>
    </row>
    <row r="36" spans="1:16">
      <c r="A36" t="s">
        <v>36</v>
      </c>
      <c r="B36">
        <v>31.920999999999999</v>
      </c>
      <c r="C36" s="13">
        <f t="shared" si="1"/>
        <v>2220.007843615469</v>
      </c>
      <c r="D36" s="13">
        <f t="shared" si="1"/>
        <v>3205.6270853308338</v>
      </c>
      <c r="E36" s="13">
        <f t="shared" si="1"/>
        <v>5349.1945159600591</v>
      </c>
      <c r="F36" s="13">
        <f t="shared" si="1"/>
        <v>1488.3976486821552</v>
      </c>
      <c r="G36" s="13">
        <f t="shared" si="1"/>
        <v>3677.4165413482701</v>
      </c>
      <c r="H36" s="13">
        <f t="shared" si="1"/>
        <v>3874.9066134862514</v>
      </c>
      <c r="I36" s="13">
        <f t="shared" si="1"/>
        <v>2692.2671184665187</v>
      </c>
      <c r="J36" s="13">
        <f t="shared" si="1"/>
        <v>2373.1835726232453</v>
      </c>
      <c r="K36" s="13">
        <v>8713.5633748882283</v>
      </c>
      <c r="L36" s="5">
        <v>9117.9260722607032</v>
      </c>
      <c r="M36" s="17">
        <f t="shared" si="2"/>
        <v>3065.8067733971293</v>
      </c>
      <c r="N36">
        <f t="shared" si="3"/>
        <v>1452.3261237468096</v>
      </c>
      <c r="O36" s="17">
        <f t="shared" si="4"/>
        <v>3154.4434614810716</v>
      </c>
      <c r="P36">
        <f t="shared" si="5"/>
        <v>635.71652126625361</v>
      </c>
    </row>
    <row r="37" spans="1:16">
      <c r="A37" t="s">
        <v>38</v>
      </c>
      <c r="B37">
        <v>31.927</v>
      </c>
      <c r="C37" s="13">
        <f t="shared" si="1"/>
        <v>960.15184802791237</v>
      </c>
      <c r="D37" s="13">
        <f t="shared" si="1"/>
        <v>975.66991958370204</v>
      </c>
      <c r="E37" s="13">
        <f t="shared" si="1"/>
        <v>1556.8551038685303</v>
      </c>
      <c r="F37" s="13">
        <f t="shared" si="1"/>
        <v>670.24992662017962</v>
      </c>
      <c r="G37" s="13">
        <f t="shared" si="1"/>
        <v>1132.9712370744348</v>
      </c>
      <c r="H37" s="13">
        <f t="shared" si="1"/>
        <v>1398.3927751809476</v>
      </c>
      <c r="I37" s="13">
        <f t="shared" si="1"/>
        <v>1070.5752709114072</v>
      </c>
      <c r="J37" s="13">
        <f t="shared" si="1"/>
        <v>860.18910989843448</v>
      </c>
      <c r="K37" s="13">
        <v>107.65207952024832</v>
      </c>
      <c r="L37" s="5">
        <v>30.654928585886871</v>
      </c>
      <c r="M37" s="17">
        <f t="shared" si="2"/>
        <v>1040.731699525081</v>
      </c>
      <c r="N37">
        <f t="shared" si="3"/>
        <v>321.85643548105332</v>
      </c>
      <c r="O37" s="17">
        <f t="shared" si="4"/>
        <v>1115.5320982663061</v>
      </c>
      <c r="P37">
        <f t="shared" si="5"/>
        <v>192.05171448169352</v>
      </c>
    </row>
    <row r="38" spans="1:16">
      <c r="A38" t="s">
        <v>40</v>
      </c>
      <c r="B38">
        <v>32.365000000000002</v>
      </c>
      <c r="C38" s="13">
        <f t="shared" si="1"/>
        <v>9439.7522767309893</v>
      </c>
      <c r="D38" s="13">
        <f t="shared" si="1"/>
        <v>7665.0313158623876</v>
      </c>
      <c r="E38" s="13">
        <f t="shared" si="1"/>
        <v>13919.078388653421</v>
      </c>
      <c r="F38" s="13">
        <f t="shared" si="1"/>
        <v>4463.5544033850265</v>
      </c>
      <c r="G38" s="13">
        <f t="shared" si="1"/>
        <v>14814.093015983415</v>
      </c>
      <c r="H38" s="13">
        <f t="shared" si="1"/>
        <v>13625.707022665794</v>
      </c>
      <c r="I38" s="13">
        <f t="shared" si="1"/>
        <v>10451.133302331828</v>
      </c>
      <c r="J38" s="13">
        <f t="shared" si="1"/>
        <v>8149.0814954688085</v>
      </c>
      <c r="K38" s="13">
        <v>29364.756123600753</v>
      </c>
      <c r="L38" s="5">
        <v>31505.534570981341</v>
      </c>
      <c r="M38" s="17">
        <f t="shared" si="2"/>
        <v>8871.8540961579547</v>
      </c>
      <c r="N38">
        <f t="shared" si="3"/>
        <v>3416.37632611649</v>
      </c>
      <c r="O38" s="17">
        <f t="shared" si="4"/>
        <v>11760.003709112461</v>
      </c>
      <c r="P38">
        <f t="shared" si="5"/>
        <v>2624.8910131317198</v>
      </c>
    </row>
    <row r="39" spans="1:16">
      <c r="A39" t="s">
        <v>42</v>
      </c>
      <c r="B39">
        <v>36.143000000000001</v>
      </c>
      <c r="C39" s="13">
        <f t="shared" si="1"/>
        <v>174.91235986262987</v>
      </c>
      <c r="D39" s="13">
        <f t="shared" si="1"/>
        <v>89.758088712167549</v>
      </c>
      <c r="E39" s="13">
        <f t="shared" si="1"/>
        <v>257.74641766608516</v>
      </c>
      <c r="F39" s="13">
        <f t="shared" si="1"/>
        <v>86.12713469363301</v>
      </c>
      <c r="G39" s="13">
        <f t="shared" si="1"/>
        <v>260.85017204098614</v>
      </c>
      <c r="H39" s="13">
        <f t="shared" si="1"/>
        <v>294.53119615626247</v>
      </c>
      <c r="I39" s="13">
        <f t="shared" si="1"/>
        <v>214.32025024488803</v>
      </c>
      <c r="J39" s="13">
        <f t="shared" si="1"/>
        <v>243.26797173364344</v>
      </c>
      <c r="K39" s="8"/>
      <c r="M39" s="17">
        <f t="shared" si="2"/>
        <v>152.13600023362892</v>
      </c>
      <c r="N39">
        <f t="shared" si="3"/>
        <v>70.569995401487276</v>
      </c>
      <c r="O39" s="17">
        <f t="shared" si="4"/>
        <v>253.242397543945</v>
      </c>
      <c r="P39">
        <f t="shared" si="5"/>
        <v>29.056263714821831</v>
      </c>
    </row>
    <row r="40" spans="1:16">
      <c r="A40" t="s">
        <v>44</v>
      </c>
      <c r="B40">
        <v>36.725000000000001</v>
      </c>
      <c r="C40" s="13">
        <f t="shared" si="1"/>
        <v>414.32472645564849</v>
      </c>
      <c r="D40" s="13">
        <f t="shared" si="1"/>
        <v>331.76897619590324</v>
      </c>
      <c r="E40" s="13">
        <f t="shared" si="1"/>
        <v>510.65598256557843</v>
      </c>
      <c r="F40" s="13">
        <f t="shared" si="1"/>
        <v>197.45062982661281</v>
      </c>
      <c r="G40" s="13">
        <f t="shared" si="1"/>
        <v>461.58718962670196</v>
      </c>
      <c r="H40" s="13">
        <f t="shared" si="1"/>
        <v>405.19249525008718</v>
      </c>
      <c r="I40" s="13">
        <f t="shared" si="1"/>
        <v>405.59178051923033</v>
      </c>
      <c r="J40" s="13">
        <f t="shared" si="1"/>
        <v>337.61397670766343</v>
      </c>
      <c r="K40" s="8"/>
      <c r="L40" s="5">
        <v>3.9480975107672331</v>
      </c>
      <c r="M40" s="17">
        <f t="shared" si="2"/>
        <v>363.55007876093572</v>
      </c>
      <c r="N40">
        <f t="shared" si="3"/>
        <v>114.91004873295225</v>
      </c>
      <c r="O40" s="17">
        <f t="shared" si="4"/>
        <v>402.49636052592069</v>
      </c>
      <c r="P40">
        <f t="shared" si="5"/>
        <v>43.9269296136873</v>
      </c>
    </row>
    <row r="41" spans="1:16">
      <c r="A41" t="s">
        <v>46</v>
      </c>
      <c r="B41">
        <v>40.24</v>
      </c>
      <c r="C41" s="13">
        <f t="shared" si="1"/>
        <v>4.6881926145701183</v>
      </c>
      <c r="D41" s="13">
        <f t="shared" si="1"/>
        <v>4.552911396496337</v>
      </c>
      <c r="E41" s="13">
        <f t="shared" si="1"/>
        <v>7.5050966299258741</v>
      </c>
      <c r="F41" s="13">
        <f t="shared" si="1"/>
        <v>2.1295181520371065</v>
      </c>
      <c r="G41" s="13">
        <f t="shared" si="1"/>
        <v>5.2832284375411858</v>
      </c>
      <c r="H41" s="13">
        <f t="shared" si="1"/>
        <v>6.4327879118393545</v>
      </c>
      <c r="I41" s="13">
        <f t="shared" si="1"/>
        <v>8.6095220497071416</v>
      </c>
      <c r="J41" s="13">
        <f t="shared" si="1"/>
        <v>4.0508878818460268</v>
      </c>
      <c r="K41" s="8"/>
      <c r="M41" s="17">
        <f t="shared" si="2"/>
        <v>4.7189296982573588</v>
      </c>
      <c r="N41">
        <f t="shared" si="3"/>
        <v>1.9036993704137697</v>
      </c>
      <c r="O41" s="17">
        <f t="shared" si="4"/>
        <v>6.0941065702334276</v>
      </c>
      <c r="P41">
        <f t="shared" si="5"/>
        <v>1.6788601818035593</v>
      </c>
    </row>
    <row r="42" spans="1:16">
      <c r="A42" t="s">
        <v>48</v>
      </c>
      <c r="B42">
        <v>40.765999999999998</v>
      </c>
      <c r="C42" s="13">
        <f>(C20-AVERAGE($K20:$L20))/C$22</f>
        <v>389.78312564418536</v>
      </c>
      <c r="D42" s="13">
        <f t="shared" ref="D42:J42" si="6">(D20-AVERAGE($K20:$L20))/D$22</f>
        <v>324.14767215419891</v>
      </c>
      <c r="E42" s="13">
        <f t="shared" si="6"/>
        <v>455.27671318334086</v>
      </c>
      <c r="F42" s="13">
        <f t="shared" si="6"/>
        <v>171.13066550254445</v>
      </c>
      <c r="G42" s="13">
        <f t="shared" si="6"/>
        <v>397.1459455789585</v>
      </c>
      <c r="H42" s="13">
        <f t="shared" si="6"/>
        <v>373.7688202018681</v>
      </c>
      <c r="I42" s="13">
        <f t="shared" si="6"/>
        <v>384.13781209289942</v>
      </c>
      <c r="J42" s="13">
        <f t="shared" si="6"/>
        <v>291.4546296550082</v>
      </c>
      <c r="K42" s="13">
        <v>0.99504364081652186</v>
      </c>
      <c r="L42" s="5">
        <v>1.0277126833211352</v>
      </c>
      <c r="M42" s="17">
        <f t="shared" si="2"/>
        <v>335.08454412106738</v>
      </c>
      <c r="N42">
        <f t="shared" si="3"/>
        <v>105.40230287689677</v>
      </c>
      <c r="O42" s="17">
        <f t="shared" si="4"/>
        <v>361.62680188218354</v>
      </c>
      <c r="P42">
        <f t="shared" si="5"/>
        <v>41.351896914213931</v>
      </c>
    </row>
    <row r="45" spans="1:16">
      <c r="C45" t="s">
        <v>88</v>
      </c>
      <c r="D45" s="17">
        <f>AVERAGE(C34:F34)</f>
        <v>695.28631006833427</v>
      </c>
      <c r="E45" t="s">
        <v>88</v>
      </c>
      <c r="F45" s="17">
        <f>AVERAGE(G34:J34)</f>
        <v>810.45754284569705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85" zoomScaleNormal="85" workbookViewId="0">
      <selection activeCell="A12" sqref="A12:XFD12"/>
    </sheetView>
  </sheetViews>
  <sheetFormatPr defaultRowHeight="14.45"/>
  <cols>
    <col min="1" max="1" width="52.140625" customWidth="1"/>
  </cols>
  <sheetData>
    <row r="1" spans="1:29">
      <c r="A1" t="s">
        <v>59</v>
      </c>
      <c r="C1" s="8"/>
      <c r="D1" s="8"/>
      <c r="E1" s="8" t="s">
        <v>89</v>
      </c>
      <c r="H1" t="s">
        <v>90</v>
      </c>
      <c r="I1" s="8"/>
      <c r="J1" s="8"/>
      <c r="K1" s="8" t="s">
        <v>91</v>
      </c>
      <c r="N1" t="s">
        <v>92</v>
      </c>
      <c r="O1" s="8"/>
      <c r="P1" s="8"/>
      <c r="Q1" s="8" t="s">
        <v>93</v>
      </c>
      <c r="T1" t="s">
        <v>94</v>
      </c>
      <c r="U1" s="8"/>
      <c r="V1" s="8"/>
      <c r="W1" s="8" t="s">
        <v>95</v>
      </c>
      <c r="Z1" t="s">
        <v>69</v>
      </c>
      <c r="AA1" s="8"/>
      <c r="AB1" s="8"/>
      <c r="AC1" s="8" t="s">
        <v>70</v>
      </c>
    </row>
    <row r="2" spans="1:29">
      <c r="A2" t="s">
        <v>10</v>
      </c>
      <c r="B2" t="s">
        <v>71</v>
      </c>
      <c r="C2" s="9" t="s">
        <v>71</v>
      </c>
      <c r="D2" s="10" t="s">
        <v>72</v>
      </c>
      <c r="E2" s="10" t="s">
        <v>73</v>
      </c>
      <c r="F2" s="1" t="s">
        <v>71</v>
      </c>
      <c r="G2" s="2" t="s">
        <v>72</v>
      </c>
      <c r="H2" s="2" t="s">
        <v>73</v>
      </c>
      <c r="I2" s="9" t="s">
        <v>71</v>
      </c>
      <c r="J2" s="10" t="s">
        <v>72</v>
      </c>
      <c r="K2" s="10" t="s">
        <v>73</v>
      </c>
      <c r="L2" s="1" t="s">
        <v>71</v>
      </c>
      <c r="M2" s="2" t="s">
        <v>72</v>
      </c>
      <c r="N2" s="2" t="s">
        <v>73</v>
      </c>
      <c r="O2" s="9" t="s">
        <v>71</v>
      </c>
      <c r="P2" s="10" t="s">
        <v>72</v>
      </c>
      <c r="Q2" s="10" t="s">
        <v>73</v>
      </c>
      <c r="R2" s="1" t="s">
        <v>71</v>
      </c>
      <c r="S2" s="2" t="s">
        <v>72</v>
      </c>
      <c r="T2" s="2" t="s">
        <v>73</v>
      </c>
      <c r="U2" s="9" t="s">
        <v>71</v>
      </c>
      <c r="V2" s="10" t="s">
        <v>72</v>
      </c>
      <c r="W2" s="10" t="s">
        <v>73</v>
      </c>
      <c r="X2" s="1" t="s">
        <v>71</v>
      </c>
      <c r="Y2" s="2" t="s">
        <v>72</v>
      </c>
      <c r="Z2" s="2" t="s">
        <v>73</v>
      </c>
      <c r="AA2" s="9" t="s">
        <v>71</v>
      </c>
      <c r="AB2" s="10" t="s">
        <v>72</v>
      </c>
      <c r="AC2" s="10" t="s">
        <v>73</v>
      </c>
    </row>
    <row r="3" spans="1:29">
      <c r="A3" t="s">
        <v>15</v>
      </c>
      <c r="B3">
        <v>8.9510000000000005</v>
      </c>
      <c r="C3" s="11">
        <v>7.962533333333333</v>
      </c>
      <c r="D3" s="12">
        <v>50390.084216236697</v>
      </c>
      <c r="E3" s="13">
        <v>401.31170582866849</v>
      </c>
      <c r="F3" s="3">
        <v>8.4755333333333329</v>
      </c>
      <c r="G3" s="4">
        <v>49958.504191650441</v>
      </c>
      <c r="H3" s="5">
        <v>397.87455904548295</v>
      </c>
      <c r="I3" s="11">
        <v>9.0509166666666658</v>
      </c>
      <c r="J3" s="12">
        <v>12937.911384643383</v>
      </c>
      <c r="K3" s="13">
        <v>103.03882933298168</v>
      </c>
      <c r="L3" s="3">
        <v>8.7879666666666658</v>
      </c>
      <c r="M3" s="4">
        <v>27974.09657825153</v>
      </c>
      <c r="N3" s="5">
        <v>222.78852261208746</v>
      </c>
      <c r="O3" s="11">
        <v>8.8819833333333325</v>
      </c>
      <c r="P3" s="12">
        <v>906.05298913573961</v>
      </c>
      <c r="Q3" s="13">
        <v>7.2158972602801361</v>
      </c>
      <c r="R3" s="3">
        <v>9.0258666666666674</v>
      </c>
      <c r="S3" s="4">
        <v>9030.5452625871312</v>
      </c>
      <c r="T3" s="5">
        <v>71.920171999317617</v>
      </c>
      <c r="U3" s="11">
        <v>8.8570499999999992</v>
      </c>
      <c r="V3" s="12">
        <v>1466.263788085952</v>
      </c>
      <c r="W3" s="13">
        <v>11.6774724857867</v>
      </c>
      <c r="X3" s="3">
        <v>9.0572999999999997</v>
      </c>
      <c r="Y3" s="4">
        <v>151.40971291920971</v>
      </c>
      <c r="Z3" s="5">
        <v>1.2058422031979488</v>
      </c>
      <c r="AA3" s="11">
        <v>9.363666666666667</v>
      </c>
      <c r="AB3" s="12">
        <v>121.48362436845312</v>
      </c>
      <c r="AC3" s="13">
        <v>0.967507819918348</v>
      </c>
    </row>
    <row r="4" spans="1:29">
      <c r="A4" t="s">
        <v>17</v>
      </c>
      <c r="B4">
        <v>10.29</v>
      </c>
      <c r="C4" s="11">
        <v>10.020566666666667</v>
      </c>
      <c r="D4" s="12">
        <v>381.41346526128524</v>
      </c>
      <c r="E4" s="13">
        <v>0.53733430094350787</v>
      </c>
      <c r="F4" s="3">
        <v>9.9518166666666659</v>
      </c>
      <c r="G4" s="4">
        <v>288.27261964020153</v>
      </c>
      <c r="H4" s="5">
        <v>0.40611771912512012</v>
      </c>
      <c r="I4" s="11">
        <v>9.9141499999999994</v>
      </c>
      <c r="J4" s="12">
        <v>1109.209316463189</v>
      </c>
      <c r="K4" s="13">
        <v>1.5626512091110263</v>
      </c>
      <c r="L4" s="3">
        <v>10.264250000000001</v>
      </c>
      <c r="M4" s="4">
        <v>1522.1017079114354</v>
      </c>
      <c r="N4" s="5">
        <v>2.1443329396491757</v>
      </c>
      <c r="O4" s="11">
        <v>10.133066666666666</v>
      </c>
      <c r="P4" s="12">
        <v>2707.0541226490973</v>
      </c>
      <c r="Q4" s="13">
        <v>3.8136908292250049</v>
      </c>
      <c r="R4" s="3">
        <v>10.070516666666666</v>
      </c>
      <c r="S4" s="4">
        <v>796.02567630255623</v>
      </c>
      <c r="T4" s="5">
        <v>1.121438908865217</v>
      </c>
      <c r="U4" s="11">
        <v>10.201966666666667</v>
      </c>
      <c r="V4" s="12">
        <v>509.26757393492539</v>
      </c>
      <c r="W4" s="13">
        <v>0.71745483774690277</v>
      </c>
      <c r="X4" s="3">
        <v>10.283366666666666</v>
      </c>
      <c r="Y4" s="4">
        <v>321.49578011810803</v>
      </c>
      <c r="Z4" s="5">
        <v>0.45292242146645068</v>
      </c>
      <c r="AA4" s="11">
        <v>10.339516666666666</v>
      </c>
      <c r="AB4" s="12">
        <v>485.3527324594483</v>
      </c>
      <c r="AC4" s="13">
        <v>0.68376367108188396</v>
      </c>
    </row>
    <row r="5" spans="1:29">
      <c r="A5" t="s">
        <v>19</v>
      </c>
      <c r="B5">
        <v>16.52</v>
      </c>
      <c r="C5" s="11">
        <v>16.401066666666665</v>
      </c>
      <c r="D5" s="12">
        <v>248.09299964491484</v>
      </c>
      <c r="E5" s="13">
        <v>0.38093233983957653</v>
      </c>
      <c r="F5" s="3">
        <v>16.832750000000001</v>
      </c>
      <c r="G5" s="4">
        <v>1269.3175938110035</v>
      </c>
      <c r="H5" s="5">
        <v>1.9489631779293033</v>
      </c>
      <c r="I5" s="11">
        <v>16.632449999999999</v>
      </c>
      <c r="J5" s="12">
        <v>156.68308436591823</v>
      </c>
      <c r="K5" s="13">
        <v>0.24057774312945787</v>
      </c>
      <c r="L5" s="3">
        <v>16.5947</v>
      </c>
      <c r="M5" s="4">
        <v>211.19428234204915</v>
      </c>
      <c r="N5" s="5">
        <v>0.32427651021368081</v>
      </c>
      <c r="O5" s="11">
        <v>16.369700000000002</v>
      </c>
      <c r="P5" s="12">
        <v>532.15676379625847</v>
      </c>
      <c r="Q5" s="13">
        <v>0.81709569187564401</v>
      </c>
      <c r="R5" s="3">
        <v>16.663716666666666</v>
      </c>
      <c r="S5" s="4">
        <v>249.95858200473856</v>
      </c>
      <c r="T5" s="5">
        <v>0.38379683280998772</v>
      </c>
      <c r="U5" s="11">
        <v>16.607500000000002</v>
      </c>
      <c r="V5" s="12">
        <v>2277.0896051635591</v>
      </c>
      <c r="W5" s="13">
        <v>3.4963383592476607</v>
      </c>
      <c r="X5" s="3">
        <v>16.438666666666666</v>
      </c>
      <c r="Y5" s="4">
        <v>341.02728428671156</v>
      </c>
      <c r="Z5" s="5">
        <v>0.52362751685217179</v>
      </c>
      <c r="AA5" s="11">
        <v>16.607416666666666</v>
      </c>
      <c r="AB5" s="12">
        <v>169.90865840234497</v>
      </c>
      <c r="AC5" s="13">
        <v>0.26088484115571553</v>
      </c>
    </row>
    <row r="6" spans="1:29">
      <c r="A6" t="s">
        <v>21</v>
      </c>
      <c r="B6">
        <v>19.529</v>
      </c>
      <c r="C6" s="11">
        <v>18.590466666666668</v>
      </c>
      <c r="D6" s="12">
        <v>22538.770985461844</v>
      </c>
      <c r="E6" s="13">
        <v>23.869000378186151</v>
      </c>
      <c r="F6" s="3">
        <v>19.603883333333332</v>
      </c>
      <c r="G6" s="4">
        <v>4238.0087870483958</v>
      </c>
      <c r="H6" s="5">
        <v>4.4881343976591968</v>
      </c>
      <c r="I6" s="11">
        <v>18.803083333333333</v>
      </c>
      <c r="J6" s="12">
        <v>2760.7694451903835</v>
      </c>
      <c r="K6" s="13">
        <v>2.9237089712584314</v>
      </c>
      <c r="L6" s="3">
        <v>19.128150000000002</v>
      </c>
      <c r="M6" s="4">
        <v>13276.536492358613</v>
      </c>
      <c r="N6" s="5">
        <v>14.060112450741793</v>
      </c>
      <c r="O6" s="11">
        <v>19.403566666666666</v>
      </c>
      <c r="P6" s="12">
        <v>605.89768368679688</v>
      </c>
      <c r="Q6" s="13">
        <v>0.64165752650802399</v>
      </c>
      <c r="R6" s="3">
        <v>19.904</v>
      </c>
      <c r="S6" s="4">
        <v>23241.027516967381</v>
      </c>
      <c r="T6" s="5">
        <v>24.612703813786137</v>
      </c>
      <c r="U6" s="11">
        <v>18.965783333333334</v>
      </c>
      <c r="V6" s="12">
        <v>55977.29805935335</v>
      </c>
      <c r="W6" s="13">
        <v>59.281056159201455</v>
      </c>
      <c r="X6" s="3">
        <v>19.441266666666667</v>
      </c>
      <c r="Y6" s="4">
        <v>561.82072255226785</v>
      </c>
      <c r="Z6" s="5">
        <v>0.59497916047520061</v>
      </c>
      <c r="AA6" s="11">
        <v>19.7789</v>
      </c>
      <c r="AB6" s="12">
        <v>650.13552319208634</v>
      </c>
      <c r="AC6" s="13">
        <v>0.68850626588973152</v>
      </c>
    </row>
    <row r="7" spans="1:29">
      <c r="A7" t="s">
        <v>23</v>
      </c>
      <c r="B7">
        <v>22.25</v>
      </c>
      <c r="C7" s="8"/>
      <c r="D7" s="8"/>
      <c r="E7" s="8"/>
      <c r="F7" s="3">
        <v>22.350016666666665</v>
      </c>
      <c r="G7" s="4">
        <v>6271.0769553905502</v>
      </c>
      <c r="H7" s="5">
        <v>115.36854937524721</v>
      </c>
      <c r="I7" s="11">
        <v>22.71895</v>
      </c>
      <c r="J7" s="12">
        <v>439885.13248963933</v>
      </c>
      <c r="K7" s="13">
        <v>262.84475435781724</v>
      </c>
      <c r="L7" s="3">
        <v>22.537333333333333</v>
      </c>
      <c r="M7" s="4">
        <v>910.88463145646642</v>
      </c>
      <c r="N7" s="5">
        <v>16.757478711691967</v>
      </c>
      <c r="O7" s="11">
        <v>22.656366666666667</v>
      </c>
      <c r="P7" s="12">
        <v>776205.00275950029</v>
      </c>
      <c r="Q7" s="13">
        <v>463.80611257970861</v>
      </c>
      <c r="R7" s="3">
        <v>22.22475</v>
      </c>
      <c r="S7" s="4">
        <v>421.66935160917535</v>
      </c>
      <c r="T7" s="5">
        <v>7.7574205765940825</v>
      </c>
      <c r="U7" s="11">
        <v>22.337433333333333</v>
      </c>
      <c r="V7" s="12">
        <v>2202.7398995665894</v>
      </c>
      <c r="W7" s="13">
        <v>40.523646683291041</v>
      </c>
      <c r="X7" s="3">
        <v>22.131083333333333</v>
      </c>
      <c r="Y7" s="4">
        <v>974.11071232714369</v>
      </c>
      <c r="Z7" s="5">
        <v>0.58206079721272919</v>
      </c>
      <c r="AA7" s="11">
        <v>22.312349999999999</v>
      </c>
      <c r="AB7" s="12">
        <v>517.26823030770788</v>
      </c>
      <c r="AC7" s="13">
        <v>0.30908351042197274</v>
      </c>
    </row>
    <row r="8" spans="1:29" s="6" customFormat="1">
      <c r="A8" s="7" t="s">
        <v>25</v>
      </c>
      <c r="B8" s="6">
        <v>22.35</v>
      </c>
      <c r="C8" s="11">
        <v>22.387483333333332</v>
      </c>
      <c r="D8" s="12">
        <v>5512.1975434169599</v>
      </c>
      <c r="E8" s="13">
        <v>3.2937057933080278</v>
      </c>
      <c r="F8" s="3">
        <v>22.475116666666668</v>
      </c>
      <c r="G8" s="4">
        <v>1722287.7069689711</v>
      </c>
      <c r="H8" s="5">
        <v>1029.119321923002</v>
      </c>
      <c r="I8" s="14"/>
      <c r="J8" s="14"/>
      <c r="K8" s="14"/>
      <c r="L8" s="3">
        <v>22.543583333333334</v>
      </c>
      <c r="M8" s="4">
        <v>913026.74694483529</v>
      </c>
      <c r="N8" s="5">
        <v>545.56126883530112</v>
      </c>
      <c r="O8" s="14"/>
      <c r="P8" s="14"/>
      <c r="Q8" s="14"/>
      <c r="R8" s="3">
        <v>22.600083333333334</v>
      </c>
      <c r="S8" s="4">
        <v>1133891.1504375485</v>
      </c>
      <c r="T8" s="5">
        <v>677.53447182550531</v>
      </c>
      <c r="U8" s="11">
        <v>22.46255</v>
      </c>
      <c r="V8" s="12">
        <v>1782132.717847747</v>
      </c>
      <c r="W8" s="13">
        <v>1064.8785372775769</v>
      </c>
      <c r="AA8" s="14"/>
      <c r="AB8" s="14"/>
      <c r="AC8" s="14"/>
    </row>
    <row r="9" spans="1:29">
      <c r="A9" t="s">
        <v>27</v>
      </c>
      <c r="B9">
        <v>25.059000000000001</v>
      </c>
      <c r="C9" s="11">
        <v>25.264966666666666</v>
      </c>
      <c r="D9" s="12">
        <v>91944.022950498605</v>
      </c>
      <c r="E9" s="13">
        <v>457.29136862809952</v>
      </c>
      <c r="F9" s="3">
        <v>25.089866666666666</v>
      </c>
      <c r="G9" s="4">
        <v>520347.45083273709</v>
      </c>
      <c r="H9" s="5">
        <v>2587.9920229458994</v>
      </c>
      <c r="I9" s="11">
        <v>25.333716666666668</v>
      </c>
      <c r="J9" s="12">
        <v>58492.618471564507</v>
      </c>
      <c r="K9" s="13">
        <v>290.91798136681308</v>
      </c>
      <c r="L9" s="3">
        <v>25.195883333333335</v>
      </c>
      <c r="M9" s="4">
        <v>147543.69755175078</v>
      </c>
      <c r="N9" s="5">
        <v>733.82104916396429</v>
      </c>
      <c r="O9" s="11">
        <v>24.852016666666668</v>
      </c>
      <c r="P9" s="12">
        <v>7199.7595454084494</v>
      </c>
      <c r="Q9" s="13">
        <v>35.80861257382255</v>
      </c>
      <c r="R9" s="3">
        <v>25.264883333333334</v>
      </c>
      <c r="S9" s="4">
        <v>125172.10730711062</v>
      </c>
      <c r="T9" s="5">
        <v>622.55405438751848</v>
      </c>
      <c r="U9" s="11">
        <v>25.139849999999999</v>
      </c>
      <c r="V9" s="12">
        <v>287439.87316106551</v>
      </c>
      <c r="W9" s="13">
        <v>1429.6065016306552</v>
      </c>
      <c r="X9" s="3">
        <v>24.176600000000001</v>
      </c>
      <c r="Y9" s="4">
        <v>7524.5770583746362</v>
      </c>
      <c r="Z9" s="5">
        <v>37.424119925928004</v>
      </c>
      <c r="AA9" s="11">
        <v>25.590166666666665</v>
      </c>
      <c r="AB9" s="12">
        <v>612.8098299672173</v>
      </c>
      <c r="AC9" s="13">
        <v>3.0478614798629722</v>
      </c>
    </row>
    <row r="10" spans="1:29">
      <c r="A10" t="s">
        <v>29</v>
      </c>
      <c r="B10">
        <v>27.029</v>
      </c>
      <c r="C10" s="11">
        <v>27.398066666666665</v>
      </c>
      <c r="D10" s="12">
        <v>37780.746943364662</v>
      </c>
      <c r="E10" s="13">
        <v>1000.565620827809</v>
      </c>
      <c r="F10" s="3">
        <v>27.0228</v>
      </c>
      <c r="G10" s="4">
        <v>344735.55550670577</v>
      </c>
      <c r="H10" s="5">
        <v>9129.7968680729318</v>
      </c>
      <c r="I10" s="11">
        <v>27.404250000000001</v>
      </c>
      <c r="J10" s="12">
        <v>40060.265330336057</v>
      </c>
      <c r="K10" s="13">
        <v>1060.9351983130687</v>
      </c>
      <c r="L10" s="3">
        <v>27.078749999999999</v>
      </c>
      <c r="M10" s="4">
        <v>120956.29304941374</v>
      </c>
      <c r="N10" s="5">
        <v>3203.3434550523707</v>
      </c>
      <c r="O10" s="11">
        <v>27.416733333333333</v>
      </c>
      <c r="P10" s="12">
        <v>24036.606046415185</v>
      </c>
      <c r="Q10" s="13">
        <v>636.57295308315111</v>
      </c>
      <c r="R10" s="3">
        <v>27.222816666666667</v>
      </c>
      <c r="S10" s="4">
        <v>106048.87275267806</v>
      </c>
      <c r="T10" s="5">
        <v>2808.5431016738612</v>
      </c>
      <c r="U10" s="11">
        <v>27.110299999999999</v>
      </c>
      <c r="V10" s="12">
        <v>37692.525976799261</v>
      </c>
      <c r="W10" s="13">
        <v>998.22922270646268</v>
      </c>
      <c r="X10" s="3">
        <v>27.529499999999999</v>
      </c>
      <c r="Y10" s="4">
        <v>27847.659196692097</v>
      </c>
      <c r="Z10" s="5">
        <v>737.50289941350809</v>
      </c>
      <c r="AA10" s="11">
        <v>27.535599999999999</v>
      </c>
      <c r="AB10" s="12">
        <v>28090.830447701097</v>
      </c>
      <c r="AC10" s="13">
        <v>743.94292014941436</v>
      </c>
    </row>
    <row r="11" spans="1:29">
      <c r="A11" t="s">
        <v>30</v>
      </c>
      <c r="B11">
        <v>27.611000000000001</v>
      </c>
      <c r="C11" s="11">
        <v>27.566949999999999</v>
      </c>
      <c r="D11" s="12">
        <v>55242814.249631964</v>
      </c>
      <c r="E11" s="13">
        <v>79317.910378962479</v>
      </c>
      <c r="F11" s="3">
        <v>27.567016666666667</v>
      </c>
      <c r="G11" s="4">
        <v>63713532.282304086</v>
      </c>
      <c r="H11" s="5">
        <v>91480.20990854202</v>
      </c>
      <c r="I11" s="11">
        <v>27.560633333333332</v>
      </c>
      <c r="J11" s="12">
        <v>52569393.726084471</v>
      </c>
      <c r="K11" s="13">
        <v>75479.399753240112</v>
      </c>
      <c r="L11" s="3">
        <v>27.591699999999999</v>
      </c>
      <c r="M11" s="4">
        <v>64520522.901279859</v>
      </c>
      <c r="N11" s="5">
        <v>92638.89109562528</v>
      </c>
      <c r="O11" s="11">
        <v>27.573116666666667</v>
      </c>
      <c r="P11" s="12">
        <v>52294464.106788084</v>
      </c>
      <c r="Q11" s="13">
        <v>75084.654423913991</v>
      </c>
      <c r="R11" s="3">
        <v>27.591883333333332</v>
      </c>
      <c r="S11" s="4">
        <v>65218914.295688897</v>
      </c>
      <c r="T11" s="5">
        <v>93641.644970199006</v>
      </c>
      <c r="U11" s="11">
        <v>27.591966666666668</v>
      </c>
      <c r="V11" s="12">
        <v>68336321.534427106</v>
      </c>
      <c r="W11" s="13">
        <v>98117.633953302153</v>
      </c>
      <c r="X11" s="3">
        <v>27.529499999999999</v>
      </c>
      <c r="Y11" s="4">
        <v>17044297.3426922</v>
      </c>
      <c r="Z11" s="5">
        <v>24472.287798209971</v>
      </c>
      <c r="AA11" s="11">
        <v>27.54185</v>
      </c>
      <c r="AB11" s="12">
        <v>18110838.249256596</v>
      </c>
      <c r="AC11" s="13">
        <v>26003.632592848771</v>
      </c>
    </row>
    <row r="12" spans="1:29">
      <c r="A12" t="s">
        <v>32</v>
      </c>
      <c r="B12">
        <v>30.024999999999999</v>
      </c>
      <c r="C12" s="11">
        <v>29.9878</v>
      </c>
      <c r="D12" s="12">
        <v>13775134.558176091</v>
      </c>
      <c r="E12" s="13">
        <v>13646.522709807012</v>
      </c>
      <c r="F12" s="3">
        <v>29.975333333333332</v>
      </c>
      <c r="G12" s="4">
        <v>16422698.595287966</v>
      </c>
      <c r="H12" s="5">
        <v>16269.367706749048</v>
      </c>
      <c r="I12" s="11">
        <v>29.987733333333335</v>
      </c>
      <c r="J12" s="12">
        <v>9195948.466372693</v>
      </c>
      <c r="K12" s="13">
        <v>9110.090290195023</v>
      </c>
      <c r="L12" s="3">
        <v>30.000016666666667</v>
      </c>
      <c r="M12" s="4">
        <v>10823202.343226815</v>
      </c>
      <c r="N12" s="5">
        <v>10722.151275249496</v>
      </c>
      <c r="O12" s="11">
        <v>30.000216666666667</v>
      </c>
      <c r="P12" s="12">
        <v>8751341.8693612926</v>
      </c>
      <c r="Q12" s="13">
        <v>8669.6347725068208</v>
      </c>
      <c r="R12" s="3">
        <v>30.000216666666667</v>
      </c>
      <c r="S12" s="4">
        <v>9923357.3392940313</v>
      </c>
      <c r="T12" s="5">
        <v>9830.707694091403</v>
      </c>
      <c r="U12" s="11">
        <v>29.994050000000001</v>
      </c>
      <c r="V12" s="12">
        <v>10388274.781300869</v>
      </c>
      <c r="W12" s="13">
        <v>10291.284424121672</v>
      </c>
      <c r="X12" s="3">
        <v>29.474916666666665</v>
      </c>
      <c r="Y12" s="4">
        <v>61801.157440063696</v>
      </c>
      <c r="Z12" s="5">
        <v>61.224149567207931</v>
      </c>
      <c r="AA12" s="11">
        <v>29.993966666666665</v>
      </c>
      <c r="AB12" s="12">
        <v>7729347.6347212503</v>
      </c>
      <c r="AC12" s="13">
        <v>7657.1824096346727</v>
      </c>
    </row>
    <row r="13" spans="1:29">
      <c r="A13" t="s">
        <v>34</v>
      </c>
      <c r="B13">
        <v>31.588999999999999</v>
      </c>
      <c r="C13" s="11">
        <v>31.551649999999999</v>
      </c>
      <c r="D13" s="12">
        <v>29766324.36415983</v>
      </c>
      <c r="E13" s="13">
        <v>46460.249771550509</v>
      </c>
      <c r="F13" s="3">
        <v>31.557950000000002</v>
      </c>
      <c r="G13" s="4">
        <v>35014799.937656529</v>
      </c>
      <c r="H13" s="5">
        <v>54652.241603707684</v>
      </c>
      <c r="I13" s="11">
        <v>31.532816666666665</v>
      </c>
      <c r="J13" s="12">
        <v>23987257.124988187</v>
      </c>
      <c r="K13" s="13">
        <v>37440.093164583501</v>
      </c>
      <c r="L13" s="3">
        <v>31.59515</v>
      </c>
      <c r="M13" s="4">
        <v>43043225.58839976</v>
      </c>
      <c r="N13" s="5">
        <v>67183.270172857039</v>
      </c>
      <c r="O13" s="11">
        <v>31.547533333333334</v>
      </c>
      <c r="P13" s="12">
        <v>23133006.526423149</v>
      </c>
      <c r="Q13" s="13">
        <v>36106.750972538604</v>
      </c>
      <c r="R13" s="3">
        <v>31.576583333333332</v>
      </c>
      <c r="S13" s="4">
        <v>37525410.906190082</v>
      </c>
      <c r="T13" s="5">
        <v>58570.885076453953</v>
      </c>
      <c r="U13" s="11">
        <v>31.589166666666667</v>
      </c>
      <c r="V13" s="12">
        <v>41308497.228327766</v>
      </c>
      <c r="W13" s="13">
        <v>64475.649577558463</v>
      </c>
      <c r="X13" s="3">
        <v>32.296100000000003</v>
      </c>
      <c r="Y13" s="4">
        <v>284111.63185139518</v>
      </c>
      <c r="Z13" s="5">
        <v>443.45070010430896</v>
      </c>
      <c r="AA13" s="11">
        <v>32.302216666666666</v>
      </c>
      <c r="AB13" s="12">
        <v>295148.28519543883</v>
      </c>
      <c r="AC13" s="13">
        <v>460.6770685579055</v>
      </c>
    </row>
    <row r="14" spans="1:29">
      <c r="A14" t="s">
        <v>36</v>
      </c>
      <c r="B14">
        <v>31.920999999999999</v>
      </c>
      <c r="C14" s="11">
        <v>31.826883333333335</v>
      </c>
      <c r="D14" s="12">
        <v>4250386.6513292128</v>
      </c>
      <c r="E14" s="13">
        <v>25812.212250796725</v>
      </c>
      <c r="F14" s="3">
        <v>31.820683333333335</v>
      </c>
      <c r="G14" s="4">
        <v>6022500.0635299301</v>
      </c>
      <c r="H14" s="5">
        <v>36574.096117033623</v>
      </c>
      <c r="I14" s="11">
        <v>31.814299999999999</v>
      </c>
      <c r="J14" s="12">
        <v>2240450.6809286037</v>
      </c>
      <c r="K14" s="13">
        <v>13606.053579969208</v>
      </c>
      <c r="L14" s="3">
        <v>31.876650000000001</v>
      </c>
      <c r="M14" s="4">
        <v>19780235.24207345</v>
      </c>
      <c r="N14" s="5">
        <v>120123.57282352645</v>
      </c>
      <c r="O14" s="11">
        <v>31.839300000000001</v>
      </c>
      <c r="P14" s="12">
        <v>2118873.2444921844</v>
      </c>
      <c r="Q14" s="13">
        <v>12867.724846223726</v>
      </c>
      <c r="R14" s="3">
        <v>31.854633333333332</v>
      </c>
      <c r="S14" s="4">
        <v>12622685.001447435</v>
      </c>
      <c r="T14" s="5">
        <v>76656.420029555869</v>
      </c>
      <c r="U14" s="11">
        <v>31.839383333333334</v>
      </c>
      <c r="V14" s="12">
        <v>3234917.9790160023</v>
      </c>
      <c r="W14" s="13">
        <v>19645.363195879268</v>
      </c>
      <c r="X14" s="3">
        <v>32.296100000000003</v>
      </c>
      <c r="Y14" s="4">
        <v>1434825.2328892455</v>
      </c>
      <c r="Z14" s="5">
        <v>8713.5633748882283</v>
      </c>
      <c r="AA14" s="11">
        <v>32.302216666666666</v>
      </c>
      <c r="AB14" s="12">
        <v>1501409.9097277988</v>
      </c>
      <c r="AC14" s="13">
        <v>9117.9260722607032</v>
      </c>
    </row>
    <row r="15" spans="1:29">
      <c r="A15" t="s">
        <v>38</v>
      </c>
      <c r="B15">
        <v>31.927</v>
      </c>
      <c r="C15" s="11">
        <v>31.826883333333335</v>
      </c>
      <c r="D15" s="12">
        <v>2571865.645277869</v>
      </c>
      <c r="E15" s="13">
        <v>17874.963792924336</v>
      </c>
      <c r="F15" s="3">
        <v>31.820683333333335</v>
      </c>
      <c r="G15" s="4">
        <v>4459764.3980366373</v>
      </c>
      <c r="H15" s="5">
        <v>30996.225361245495</v>
      </c>
      <c r="I15" s="11">
        <v>31.820566666666668</v>
      </c>
      <c r="J15" s="12">
        <v>1851065.315469896</v>
      </c>
      <c r="K15" s="13">
        <v>12865.262053293456</v>
      </c>
      <c r="L15" s="3">
        <v>31.882899999999999</v>
      </c>
      <c r="M15" s="4">
        <v>12352178.752961893</v>
      </c>
      <c r="N15" s="5">
        <v>85850.032010155046</v>
      </c>
      <c r="O15" s="11">
        <v>31.839300000000001</v>
      </c>
      <c r="P15" s="12">
        <v>775194.11093198461</v>
      </c>
      <c r="Q15" s="13">
        <v>5387.7490415718466</v>
      </c>
      <c r="R15" s="3">
        <v>31.856866666666665</v>
      </c>
      <c r="S15" s="4">
        <v>7758322.3311886173</v>
      </c>
      <c r="T15" s="5">
        <v>53921.841142230303</v>
      </c>
      <c r="U15" s="11">
        <v>31.839383333333334</v>
      </c>
      <c r="V15" s="12">
        <v>2316311.0446037529</v>
      </c>
      <c r="W15" s="13">
        <v>16098.809878137889</v>
      </c>
      <c r="X15" s="3">
        <v>32.302366666666664</v>
      </c>
      <c r="Y15" s="4">
        <v>15489.076686714376</v>
      </c>
      <c r="Z15" s="5">
        <v>107.65207952024832</v>
      </c>
      <c r="AA15" s="11">
        <v>32.202133333333336</v>
      </c>
      <c r="AB15" s="12">
        <v>4410.6583152743087</v>
      </c>
      <c r="AC15" s="13">
        <v>30.654928585886871</v>
      </c>
    </row>
    <row r="16" spans="1:29">
      <c r="A16" t="s">
        <v>40</v>
      </c>
      <c r="B16">
        <v>32.365000000000002</v>
      </c>
      <c r="C16" s="11">
        <v>32.321066666666667</v>
      </c>
      <c r="D16" s="12">
        <v>11038889.432673639</v>
      </c>
      <c r="E16" s="13">
        <v>98256.487982512699</v>
      </c>
      <c r="F16" s="3">
        <v>32.314866666666667</v>
      </c>
      <c r="G16" s="4">
        <v>15039509.666414797</v>
      </c>
      <c r="H16" s="5">
        <v>133865.76700615257</v>
      </c>
      <c r="I16" s="11">
        <v>32.308483333333335</v>
      </c>
      <c r="J16" s="12">
        <v>10536083.45710055</v>
      </c>
      <c r="K16" s="13">
        <v>93781.04236837296</v>
      </c>
      <c r="L16" s="3">
        <v>32.333283333333334</v>
      </c>
      <c r="M16" s="4">
        <v>10244056.164288983</v>
      </c>
      <c r="N16" s="5">
        <v>91181.725076383751</v>
      </c>
      <c r="O16" s="11">
        <v>32.320966666666664</v>
      </c>
      <c r="P16" s="12">
        <v>9871606.4038557149</v>
      </c>
      <c r="Q16" s="13">
        <v>87866.572258403437</v>
      </c>
      <c r="R16" s="3">
        <v>32.339733333333335</v>
      </c>
      <c r="S16" s="4">
        <v>10035566.022141188</v>
      </c>
      <c r="T16" s="5">
        <v>89325.966915985598</v>
      </c>
      <c r="U16" s="11">
        <v>32.339816666666664</v>
      </c>
      <c r="V16" s="12">
        <v>17319286.372421302</v>
      </c>
      <c r="W16" s="13">
        <v>154157.92174533513</v>
      </c>
      <c r="X16" s="3">
        <v>32.296100000000003</v>
      </c>
      <c r="Y16" s="4">
        <v>3299062.5120200366</v>
      </c>
      <c r="Z16" s="5">
        <v>29364.756123600753</v>
      </c>
      <c r="AA16" s="11">
        <v>32.302216666666666</v>
      </c>
      <c r="AB16" s="12">
        <v>3539574.0249563726</v>
      </c>
      <c r="AC16" s="13">
        <v>31505.534570981341</v>
      </c>
    </row>
    <row r="17" spans="1:29">
      <c r="A17" t="s">
        <v>42</v>
      </c>
      <c r="B17">
        <v>36.143000000000001</v>
      </c>
      <c r="C17" s="11">
        <v>36.180633333333333</v>
      </c>
      <c r="D17" s="12">
        <v>36474.442749106929</v>
      </c>
      <c r="E17" s="13">
        <v>1848.1225409578244</v>
      </c>
      <c r="F17" s="3">
        <v>36.174433333333333</v>
      </c>
      <c r="G17" s="4">
        <v>37186.459371562232</v>
      </c>
      <c r="H17" s="5">
        <v>1884.199691705481</v>
      </c>
      <c r="I17" s="11">
        <v>36.168066666666668</v>
      </c>
      <c r="J17" s="12">
        <v>25354.939093301815</v>
      </c>
      <c r="K17" s="13">
        <v>1284.7087146819031</v>
      </c>
      <c r="L17" s="3">
        <v>36.136566666666667</v>
      </c>
      <c r="M17" s="4">
        <v>101623.14368533723</v>
      </c>
      <c r="N17" s="5">
        <v>5149.140284877034</v>
      </c>
      <c r="O17" s="11">
        <v>36.180549999999997</v>
      </c>
      <c r="P17" s="12">
        <v>21621.382338436648</v>
      </c>
      <c r="Q17" s="13">
        <v>1095.5332296971296</v>
      </c>
      <c r="R17" s="3">
        <v>36.149266666666669</v>
      </c>
      <c r="S17" s="4">
        <v>105194.1225520288</v>
      </c>
      <c r="T17" s="5">
        <v>5330.0781152974405</v>
      </c>
      <c r="U17" s="11">
        <v>36.155616666666667</v>
      </c>
      <c r="V17" s="12">
        <v>82841.455529165498</v>
      </c>
      <c r="W17" s="13">
        <v>4197.4914419482011</v>
      </c>
      <c r="AA17" s="8"/>
      <c r="AB17" s="8"/>
      <c r="AC17" s="8"/>
    </row>
    <row r="18" spans="1:29">
      <c r="A18" t="s">
        <v>44</v>
      </c>
      <c r="B18">
        <v>36.725000000000001</v>
      </c>
      <c r="C18" s="11">
        <v>36.693583333333336</v>
      </c>
      <c r="D18" s="12">
        <v>1068127.108659358</v>
      </c>
      <c r="E18" s="13">
        <v>4468.29224616583</v>
      </c>
      <c r="F18" s="3">
        <v>36.674866666666667</v>
      </c>
      <c r="G18" s="4">
        <v>1581686.0855380616</v>
      </c>
      <c r="H18" s="5">
        <v>6616.6616450252623</v>
      </c>
      <c r="I18" s="11">
        <v>36.680999999999997</v>
      </c>
      <c r="J18" s="12">
        <v>1151940.8175312302</v>
      </c>
      <c r="K18" s="13">
        <v>4818.9098294463811</v>
      </c>
      <c r="L18" s="3">
        <v>36.693300000000001</v>
      </c>
      <c r="M18" s="4">
        <v>2235251.8516096808</v>
      </c>
      <c r="N18" s="5">
        <v>9350.7209355554332</v>
      </c>
      <c r="O18" s="11">
        <v>36.699750000000002</v>
      </c>
      <c r="P18" s="12">
        <v>1252309.6539853096</v>
      </c>
      <c r="Q18" s="13">
        <v>5238.7824176885697</v>
      </c>
      <c r="R18" s="3">
        <v>36.6935</v>
      </c>
      <c r="S18" s="4">
        <v>1862058.0007403216</v>
      </c>
      <c r="T18" s="5">
        <v>7789.5404574667264</v>
      </c>
      <c r="U18" s="11">
        <v>36.681066666666666</v>
      </c>
      <c r="V18" s="12">
        <v>2275408.6509420611</v>
      </c>
      <c r="W18" s="13">
        <v>9518.7087280503947</v>
      </c>
      <c r="AA18" s="11">
        <v>37.531733333333335</v>
      </c>
      <c r="AB18" s="12">
        <v>943.77667049410502</v>
      </c>
      <c r="AC18" s="13">
        <v>3.9480975107672331</v>
      </c>
    </row>
    <row r="19" spans="1:29">
      <c r="A19" t="s">
        <v>46</v>
      </c>
      <c r="B19">
        <v>40.24</v>
      </c>
      <c r="C19" s="11">
        <v>40.365499999999997</v>
      </c>
      <c r="D19" s="12">
        <v>3366.4840698448552</v>
      </c>
      <c r="E19" s="13">
        <v>31.061086953087454</v>
      </c>
      <c r="F19" s="3">
        <v>40.315516666666667</v>
      </c>
      <c r="G19" s="4">
        <v>14168.544302297611</v>
      </c>
      <c r="H19" s="5">
        <v>130.72700700247765</v>
      </c>
      <c r="I19" s="11">
        <v>40.284116666666669</v>
      </c>
      <c r="J19" s="12">
        <v>13657.407148216695</v>
      </c>
      <c r="K19" s="13">
        <v>126.01096639201589</v>
      </c>
      <c r="L19" s="3">
        <v>40.290149999999997</v>
      </c>
      <c r="M19" s="4">
        <v>24775.815591036509</v>
      </c>
      <c r="N19" s="5">
        <v>228.59569403585809</v>
      </c>
      <c r="O19" s="11">
        <v>40.327866666666665</v>
      </c>
      <c r="P19" s="12">
        <v>13609.447764277991</v>
      </c>
      <c r="Q19" s="13">
        <v>125.56846597798445</v>
      </c>
      <c r="R19" s="3">
        <v>40.321616666666664</v>
      </c>
      <c r="S19" s="4">
        <v>19458.479081037109</v>
      </c>
      <c r="T19" s="5">
        <v>179.53493858023239</v>
      </c>
      <c r="U19" s="11">
        <v>40.259149999999998</v>
      </c>
      <c r="V19" s="12">
        <v>23384.634599066099</v>
      </c>
      <c r="W19" s="13">
        <v>215.75987100430376</v>
      </c>
      <c r="AA19" s="8"/>
      <c r="AB19" s="8"/>
      <c r="AC19" s="8"/>
    </row>
    <row r="20" spans="1:29">
      <c r="A20" t="s">
        <v>48</v>
      </c>
      <c r="B20">
        <v>40.765999999999998</v>
      </c>
      <c r="C20" s="3">
        <v>40.70955</v>
      </c>
      <c r="D20" s="4">
        <v>2615862.7647577301</v>
      </c>
      <c r="E20" s="5">
        <v>12055.1235924583</v>
      </c>
      <c r="F20" s="3">
        <v>40.70335</v>
      </c>
      <c r="G20" s="4">
        <v>4106775.9075529268</v>
      </c>
      <c r="H20" s="5">
        <v>18925.951238373098</v>
      </c>
      <c r="I20" s="11">
        <v>40.70321666666667</v>
      </c>
      <c r="J20" s="12">
        <v>2475117.9835233279</v>
      </c>
      <c r="K20" s="13">
        <v>11406.505570277246</v>
      </c>
      <c r="L20" s="3">
        <v>40.724983333333334</v>
      </c>
      <c r="M20" s="4">
        <v>6468133.2233422557</v>
      </c>
      <c r="N20" s="5">
        <v>29808.19424871404</v>
      </c>
      <c r="O20" s="11">
        <v>40.721966666666667</v>
      </c>
      <c r="P20" s="12">
        <v>2617912.2715802742</v>
      </c>
      <c r="Q20" s="13">
        <v>12064.568682002837</v>
      </c>
      <c r="R20" s="3">
        <v>40.728233333333336</v>
      </c>
      <c r="S20" s="4">
        <v>5003465.7202401329</v>
      </c>
      <c r="T20" s="5">
        <v>23058.318831075805</v>
      </c>
      <c r="U20" s="11">
        <v>40.70955</v>
      </c>
      <c r="V20" s="12">
        <v>3939705.2605514051</v>
      </c>
      <c r="W20" s="13">
        <v>18156.011268505506</v>
      </c>
      <c r="X20" s="3">
        <v>41.504049999999999</v>
      </c>
      <c r="Y20" s="4">
        <v>215.91629396062604</v>
      </c>
      <c r="Z20" s="5">
        <v>0.99504364081652186</v>
      </c>
      <c r="AA20" s="11">
        <v>40.809550000000002</v>
      </c>
      <c r="AB20" s="12">
        <v>223.00520774841732</v>
      </c>
      <c r="AC20" s="13">
        <v>1.0277126833211352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B596-B15B-4AD1-A1EA-E0A16F423F9E}">
  <dimension ref="A1:O45"/>
  <sheetViews>
    <sheetView tabSelected="1" topLeftCell="A31" zoomScale="85" zoomScaleNormal="85" workbookViewId="0">
      <selection activeCell="F46" sqref="F46"/>
    </sheetView>
  </sheetViews>
  <sheetFormatPr defaultRowHeight="14.45"/>
  <cols>
    <col min="1" max="1" width="52.140625" customWidth="1"/>
    <col min="12" max="12" width="10.5703125" customWidth="1"/>
  </cols>
  <sheetData>
    <row r="1" spans="1:11">
      <c r="A1" t="s">
        <v>59</v>
      </c>
      <c r="C1" s="8" t="s">
        <v>89</v>
      </c>
      <c r="D1" t="s">
        <v>90</v>
      </c>
      <c r="E1" s="8" t="s">
        <v>91</v>
      </c>
      <c r="F1" t="s">
        <v>92</v>
      </c>
      <c r="G1" s="8" t="s">
        <v>93</v>
      </c>
      <c r="H1" t="s">
        <v>94</v>
      </c>
      <c r="I1" s="8" t="s">
        <v>95</v>
      </c>
      <c r="J1" t="s">
        <v>69</v>
      </c>
      <c r="K1" s="8" t="s">
        <v>70</v>
      </c>
    </row>
    <row r="2" spans="1:11">
      <c r="A2" t="s">
        <v>10</v>
      </c>
      <c r="B2" t="s">
        <v>71</v>
      </c>
      <c r="C2" s="10" t="s">
        <v>73</v>
      </c>
      <c r="D2" s="2" t="s">
        <v>73</v>
      </c>
      <c r="E2" s="10" t="s">
        <v>73</v>
      </c>
      <c r="F2" s="2" t="s">
        <v>73</v>
      </c>
      <c r="G2" s="10" t="s">
        <v>73</v>
      </c>
      <c r="H2" s="2" t="s">
        <v>73</v>
      </c>
      <c r="I2" s="10" t="s">
        <v>73</v>
      </c>
      <c r="J2" s="2" t="s">
        <v>73</v>
      </c>
      <c r="K2" s="10" t="s">
        <v>73</v>
      </c>
    </row>
    <row r="3" spans="1:11">
      <c r="A3" t="s">
        <v>15</v>
      </c>
      <c r="B3">
        <v>8.9510000000000005</v>
      </c>
      <c r="C3" s="13">
        <v>401.31170582866849</v>
      </c>
      <c r="D3" s="5">
        <v>397.87455904548295</v>
      </c>
      <c r="E3" s="13">
        <v>103.03882933298168</v>
      </c>
      <c r="F3" s="5">
        <v>222.78852261208746</v>
      </c>
      <c r="G3" s="13">
        <v>7.2158972602801361</v>
      </c>
      <c r="H3" s="5">
        <v>71.920171999317617</v>
      </c>
      <c r="I3" s="13">
        <v>11.6774724857867</v>
      </c>
      <c r="J3" s="5">
        <v>1.2058422031979488</v>
      </c>
      <c r="K3" s="13">
        <v>0.967507819918348</v>
      </c>
    </row>
    <row r="4" spans="1:11">
      <c r="A4" t="s">
        <v>17</v>
      </c>
      <c r="B4">
        <v>10.29</v>
      </c>
      <c r="C4" s="13">
        <v>0.53733430094350787</v>
      </c>
      <c r="D4" s="5">
        <v>0.40611771912512012</v>
      </c>
      <c r="E4" s="13">
        <v>1.5626512091110263</v>
      </c>
      <c r="F4" s="5">
        <v>2.1443329396491757</v>
      </c>
      <c r="G4" s="13">
        <v>3.8136908292250049</v>
      </c>
      <c r="H4" s="5">
        <v>1.121438908865217</v>
      </c>
      <c r="I4" s="13">
        <v>0.71745483774690277</v>
      </c>
      <c r="J4" s="5">
        <v>0.45292242146645068</v>
      </c>
      <c r="K4" s="13">
        <v>0.68376367108188396</v>
      </c>
    </row>
    <row r="5" spans="1:11">
      <c r="A5" t="s">
        <v>19</v>
      </c>
      <c r="B5">
        <v>16.52</v>
      </c>
      <c r="C5" s="13">
        <v>0.38093233983957653</v>
      </c>
      <c r="D5" s="5">
        <v>1.9489631779293033</v>
      </c>
      <c r="E5" s="13">
        <v>0.24057774312945787</v>
      </c>
      <c r="F5" s="5">
        <v>0.32427651021368081</v>
      </c>
      <c r="G5" s="13">
        <v>0.81709569187564401</v>
      </c>
      <c r="H5" s="5">
        <v>0.38379683280998772</v>
      </c>
      <c r="I5" s="13">
        <v>3.4963383592476607</v>
      </c>
      <c r="J5" s="5">
        <v>0.52362751685217179</v>
      </c>
      <c r="K5" s="13">
        <v>0.26088484115571553</v>
      </c>
    </row>
    <row r="6" spans="1:11">
      <c r="A6" t="s">
        <v>21</v>
      </c>
      <c r="B6">
        <v>19.529</v>
      </c>
      <c r="C6" s="13">
        <v>23.869000378186151</v>
      </c>
      <c r="D6" s="5">
        <v>4.4881343976591968</v>
      </c>
      <c r="E6" s="13">
        <v>2.9237089712584314</v>
      </c>
      <c r="F6" s="5">
        <v>14.060112450741793</v>
      </c>
      <c r="G6" s="13">
        <v>0.64165752650802399</v>
      </c>
      <c r="H6" s="5">
        <v>24.612703813786137</v>
      </c>
      <c r="I6" s="13">
        <v>59.281056159201455</v>
      </c>
      <c r="J6" s="5">
        <v>0.59497916047520061</v>
      </c>
      <c r="K6" s="13">
        <v>0.68850626588973152</v>
      </c>
    </row>
    <row r="7" spans="1:11">
      <c r="A7" t="s">
        <v>23</v>
      </c>
      <c r="B7">
        <v>22.25</v>
      </c>
      <c r="C7" s="8"/>
      <c r="D7" s="5">
        <v>115.36854937524721</v>
      </c>
      <c r="E7" s="13">
        <v>262.84475435781724</v>
      </c>
      <c r="F7" s="5">
        <v>16.757478711691967</v>
      </c>
      <c r="G7" s="13">
        <v>463.80611257970861</v>
      </c>
      <c r="H7" s="5">
        <v>7.7574205765940825</v>
      </c>
      <c r="I7" s="13">
        <v>40.523646683291041</v>
      </c>
      <c r="J7" s="5">
        <v>0.58206079721272919</v>
      </c>
      <c r="K7" s="13">
        <v>0.30908351042197274</v>
      </c>
    </row>
    <row r="8" spans="1:11" s="6" customFormat="1">
      <c r="A8" s="7" t="s">
        <v>25</v>
      </c>
      <c r="B8" s="6">
        <v>22.35</v>
      </c>
      <c r="C8" s="13">
        <v>3.2937057933080278</v>
      </c>
      <c r="D8" s="5">
        <v>1029.119321923002</v>
      </c>
      <c r="E8" s="14"/>
      <c r="F8" s="5">
        <v>545.56126883530112</v>
      </c>
      <c r="G8" s="14"/>
      <c r="H8" s="5">
        <v>677.53447182550531</v>
      </c>
      <c r="I8" s="13">
        <v>1064.8785372775769</v>
      </c>
      <c r="J8" s="6">
        <v>0</v>
      </c>
      <c r="K8" s="14"/>
    </row>
    <row r="9" spans="1:11">
      <c r="A9" t="s">
        <v>27</v>
      </c>
      <c r="B9">
        <v>25.059000000000001</v>
      </c>
      <c r="C9" s="13">
        <v>457.29136862809952</v>
      </c>
      <c r="D9" s="5">
        <v>2587.9920229458994</v>
      </c>
      <c r="E9" s="13">
        <v>290.91798136681308</v>
      </c>
      <c r="F9" s="5">
        <v>733.82104916396429</v>
      </c>
      <c r="G9" s="13">
        <v>35.80861257382255</v>
      </c>
      <c r="H9" s="5">
        <v>622.55405438751848</v>
      </c>
      <c r="I9" s="13">
        <v>1429.6065016306552</v>
      </c>
      <c r="J9" s="5">
        <v>37.424119925928004</v>
      </c>
      <c r="K9" s="13">
        <v>3.0478614798629722</v>
      </c>
    </row>
    <row r="10" spans="1:11">
      <c r="A10" t="s">
        <v>29</v>
      </c>
      <c r="B10">
        <v>27.029</v>
      </c>
      <c r="C10" s="13">
        <v>1000.565620827809</v>
      </c>
      <c r="D10" s="5">
        <v>9129.7968680729318</v>
      </c>
      <c r="E10" s="13">
        <v>1060.9351983130687</v>
      </c>
      <c r="F10" s="5">
        <v>3203.3434550523707</v>
      </c>
      <c r="G10" s="13">
        <v>636.57295308315111</v>
      </c>
      <c r="H10" s="5">
        <v>2808.5431016738612</v>
      </c>
      <c r="I10" s="13">
        <v>998.22922270646268</v>
      </c>
      <c r="J10" s="5">
        <v>737.50289941350809</v>
      </c>
      <c r="K10" s="13">
        <v>743.94292014941436</v>
      </c>
    </row>
    <row r="11" spans="1:11">
      <c r="A11" t="s">
        <v>30</v>
      </c>
      <c r="B11">
        <v>27.611000000000001</v>
      </c>
      <c r="C11" s="13">
        <v>79317.910378962479</v>
      </c>
      <c r="D11" s="5">
        <v>91480.20990854202</v>
      </c>
      <c r="E11" s="13">
        <v>75479.399753240112</v>
      </c>
      <c r="F11" s="5">
        <v>92638.89109562528</v>
      </c>
      <c r="G11" s="13">
        <v>75084.654423913991</v>
      </c>
      <c r="H11" s="5">
        <v>93641.644970199006</v>
      </c>
      <c r="I11" s="13">
        <v>98117.633953302153</v>
      </c>
      <c r="J11" s="5">
        <v>24472.287798209971</v>
      </c>
      <c r="K11" s="13">
        <v>26003.632592848771</v>
      </c>
    </row>
    <row r="12" spans="1:11">
      <c r="A12" t="s">
        <v>32</v>
      </c>
      <c r="B12">
        <v>30.024999999999999</v>
      </c>
      <c r="C12" s="13">
        <v>13646.522709807012</v>
      </c>
      <c r="D12" s="5">
        <v>16269.367706749048</v>
      </c>
      <c r="E12" s="13">
        <v>9110.090290195023</v>
      </c>
      <c r="F12" s="5">
        <v>10722.151275249496</v>
      </c>
      <c r="G12" s="13">
        <v>8669.6347725068208</v>
      </c>
      <c r="H12" s="5">
        <v>9830.707694091403</v>
      </c>
      <c r="I12" s="13">
        <v>10291.284424121672</v>
      </c>
      <c r="J12" s="5">
        <v>61.224149567207931</v>
      </c>
      <c r="K12" s="13">
        <v>7657.1824096346727</v>
      </c>
    </row>
    <row r="13" spans="1:11">
      <c r="A13" t="s">
        <v>34</v>
      </c>
      <c r="B13">
        <v>31.588999999999999</v>
      </c>
      <c r="C13" s="13">
        <v>46460.249771550509</v>
      </c>
      <c r="D13" s="5">
        <v>54652.241603707684</v>
      </c>
      <c r="E13" s="13">
        <v>37440.093164583501</v>
      </c>
      <c r="F13" s="5">
        <v>67183.270172857039</v>
      </c>
      <c r="G13" s="13">
        <v>36106.750972538604</v>
      </c>
      <c r="H13" s="5">
        <v>58570.885076453953</v>
      </c>
      <c r="I13" s="13">
        <v>64475.649577558463</v>
      </c>
      <c r="J13" s="5">
        <v>443.45070010430896</v>
      </c>
      <c r="K13" s="13">
        <v>460.6770685579055</v>
      </c>
    </row>
    <row r="14" spans="1:11">
      <c r="A14" t="s">
        <v>36</v>
      </c>
      <c r="B14">
        <v>31.920999999999999</v>
      </c>
      <c r="C14" s="13">
        <v>25812.212250796725</v>
      </c>
      <c r="D14" s="5">
        <v>36574.096117033623</v>
      </c>
      <c r="E14" s="13">
        <v>13606.053579969208</v>
      </c>
      <c r="F14" s="5">
        <v>120123.57282352645</v>
      </c>
      <c r="G14" s="13">
        <v>12867.724846223726</v>
      </c>
      <c r="H14" s="5">
        <v>76656.420029555869</v>
      </c>
      <c r="I14" s="13">
        <v>19645.363195879268</v>
      </c>
      <c r="J14" s="5">
        <v>8713.5633748882283</v>
      </c>
      <c r="K14" s="13">
        <v>9117.9260722607032</v>
      </c>
    </row>
    <row r="15" spans="1:11">
      <c r="A15" t="s">
        <v>38</v>
      </c>
      <c r="B15">
        <v>31.927</v>
      </c>
      <c r="C15" s="13">
        <v>17874.963792924336</v>
      </c>
      <c r="D15" s="5">
        <v>30996.225361245495</v>
      </c>
      <c r="E15" s="13">
        <v>12865.262053293456</v>
      </c>
      <c r="F15" s="5">
        <v>85850.032010155046</v>
      </c>
      <c r="G15" s="13">
        <v>5387.7490415718466</v>
      </c>
      <c r="H15" s="5">
        <v>53921.841142230303</v>
      </c>
      <c r="I15" s="13">
        <v>16098.809878137889</v>
      </c>
      <c r="J15" s="5">
        <v>107.65207952024832</v>
      </c>
      <c r="K15" s="13">
        <v>30.654928585886871</v>
      </c>
    </row>
    <row r="16" spans="1:11">
      <c r="A16" t="s">
        <v>40</v>
      </c>
      <c r="B16">
        <v>32.365000000000002</v>
      </c>
      <c r="C16" s="13">
        <v>98256.487982512699</v>
      </c>
      <c r="D16" s="5">
        <v>133865.76700615257</v>
      </c>
      <c r="E16" s="13">
        <v>93781.04236837296</v>
      </c>
      <c r="F16" s="5">
        <v>91181.725076383751</v>
      </c>
      <c r="G16" s="13">
        <v>87866.572258403437</v>
      </c>
      <c r="H16" s="5">
        <v>89325.966915985598</v>
      </c>
      <c r="I16" s="13">
        <v>154157.92174533513</v>
      </c>
      <c r="J16" s="5">
        <v>29364.756123600753</v>
      </c>
      <c r="K16" s="13">
        <v>31505.534570981341</v>
      </c>
    </row>
    <row r="17" spans="1:15">
      <c r="A17" t="s">
        <v>42</v>
      </c>
      <c r="B17">
        <v>36.143000000000001</v>
      </c>
      <c r="C17" s="13">
        <v>1848.1225409578244</v>
      </c>
      <c r="D17" s="5">
        <v>1884.199691705481</v>
      </c>
      <c r="E17" s="13">
        <v>1284.7087146819031</v>
      </c>
      <c r="F17" s="5">
        <v>5149.140284877034</v>
      </c>
      <c r="G17" s="13">
        <v>1095.5332296971296</v>
      </c>
      <c r="H17" s="5">
        <v>5330.0781152974405</v>
      </c>
      <c r="I17" s="13">
        <v>4197.4914419482011</v>
      </c>
      <c r="J17" s="5">
        <v>0</v>
      </c>
      <c r="K17" s="8"/>
    </row>
    <row r="18" spans="1:15">
      <c r="A18" t="s">
        <v>44</v>
      </c>
      <c r="B18">
        <v>36.725000000000001</v>
      </c>
      <c r="C18" s="13">
        <v>4468.29224616583</v>
      </c>
      <c r="D18" s="5">
        <v>6616.6616450252623</v>
      </c>
      <c r="E18" s="13">
        <v>4818.9098294463811</v>
      </c>
      <c r="F18" s="5">
        <v>9350.7209355554332</v>
      </c>
      <c r="G18" s="13">
        <v>5238.7824176885697</v>
      </c>
      <c r="H18" s="5">
        <v>7789.5404574667264</v>
      </c>
      <c r="I18" s="13">
        <v>9518.7087280503947</v>
      </c>
      <c r="K18" s="13">
        <v>3.9480975107672331</v>
      </c>
    </row>
    <row r="19" spans="1:15">
      <c r="A19" t="s">
        <v>46</v>
      </c>
      <c r="B19">
        <v>40.24</v>
      </c>
      <c r="C19" s="13">
        <v>31.061086953087454</v>
      </c>
      <c r="D19" s="5">
        <v>130.72700700247765</v>
      </c>
      <c r="E19" s="13">
        <v>126.01096639201589</v>
      </c>
      <c r="F19" s="5">
        <v>228.59569403585809</v>
      </c>
      <c r="G19" s="13">
        <v>125.56846597798445</v>
      </c>
      <c r="H19" s="5">
        <v>179.53493858023239</v>
      </c>
      <c r="I19" s="13">
        <v>215.75987100430376</v>
      </c>
      <c r="J19" s="5">
        <v>0</v>
      </c>
      <c r="K19" s="8"/>
    </row>
    <row r="20" spans="1:15">
      <c r="A20" t="s">
        <v>48</v>
      </c>
      <c r="B20">
        <v>40.765999999999998</v>
      </c>
      <c r="C20" s="5">
        <v>12055.1235924583</v>
      </c>
      <c r="D20" s="5">
        <v>18925.951238373098</v>
      </c>
      <c r="E20" s="13">
        <v>11406.505570277246</v>
      </c>
      <c r="F20" s="5">
        <v>29808.19424871404</v>
      </c>
      <c r="G20" s="13">
        <v>12064.568682002837</v>
      </c>
      <c r="H20" s="5">
        <v>23058.318831075805</v>
      </c>
      <c r="I20" s="13">
        <v>18156.011268505506</v>
      </c>
      <c r="J20" s="5">
        <v>0.99504364081652186</v>
      </c>
      <c r="K20" s="13">
        <v>1.0277126833211352</v>
      </c>
    </row>
    <row r="22" spans="1:15">
      <c r="A22" t="s">
        <v>87</v>
      </c>
      <c r="C22">
        <v>10.7</v>
      </c>
      <c r="D22">
        <v>13.3</v>
      </c>
      <c r="E22">
        <v>10.3</v>
      </c>
      <c r="F22">
        <v>18.2</v>
      </c>
      <c r="G22">
        <v>11.7</v>
      </c>
      <c r="H22">
        <v>17</v>
      </c>
      <c r="I22">
        <v>15.4</v>
      </c>
    </row>
    <row r="23" spans="1:15">
      <c r="A23" t="s">
        <v>59</v>
      </c>
      <c r="C23" s="8" t="s">
        <v>89</v>
      </c>
      <c r="D23" t="s">
        <v>90</v>
      </c>
      <c r="E23" s="8" t="s">
        <v>91</v>
      </c>
      <c r="F23" t="s">
        <v>92</v>
      </c>
      <c r="G23" s="8" t="s">
        <v>93</v>
      </c>
      <c r="H23" t="s">
        <v>94</v>
      </c>
      <c r="I23" s="8" t="s">
        <v>95</v>
      </c>
      <c r="J23" t="s">
        <v>69</v>
      </c>
      <c r="K23" s="8" t="s">
        <v>70</v>
      </c>
      <c r="L23" t="s">
        <v>6</v>
      </c>
      <c r="N23" t="s">
        <v>50</v>
      </c>
    </row>
    <row r="24" spans="1:15">
      <c r="A24" t="s">
        <v>10</v>
      </c>
      <c r="B24" t="s">
        <v>71</v>
      </c>
      <c r="C24" s="10" t="s">
        <v>73</v>
      </c>
      <c r="D24" s="2" t="s">
        <v>73</v>
      </c>
      <c r="E24" s="10" t="s">
        <v>73</v>
      </c>
      <c r="F24" s="2" t="s">
        <v>73</v>
      </c>
      <c r="G24" s="10" t="s">
        <v>73</v>
      </c>
      <c r="H24" s="2" t="s">
        <v>73</v>
      </c>
      <c r="I24" s="10" t="s">
        <v>73</v>
      </c>
      <c r="J24" s="2" t="s">
        <v>73</v>
      </c>
      <c r="K24" s="10" t="s">
        <v>73</v>
      </c>
      <c r="L24" t="s">
        <v>76</v>
      </c>
      <c r="M24" t="s">
        <v>77</v>
      </c>
      <c r="N24" t="s">
        <v>76</v>
      </c>
      <c r="O24" t="s">
        <v>77</v>
      </c>
    </row>
    <row r="25" spans="1:15">
      <c r="A25" t="s">
        <v>15</v>
      </c>
      <c r="B25">
        <v>8.9510000000000005</v>
      </c>
      <c r="C25" s="13">
        <f>(C3-AVERAGE($J3:$K3))/C$22</f>
        <v>37.404208487580405</v>
      </c>
      <c r="D25" s="13">
        <f t="shared" ref="D25:I25" si="0">(D3-AVERAGE($J3:$K3))/D$22</f>
        <v>29.83367549127254</v>
      </c>
      <c r="E25" s="13">
        <f t="shared" si="0"/>
        <v>9.8982674098469445</v>
      </c>
      <c r="F25" s="13">
        <f t="shared" si="0"/>
        <v>12.181420197831281</v>
      </c>
      <c r="G25" s="13">
        <f t="shared" si="0"/>
        <v>0.52386514946341778</v>
      </c>
      <c r="H25" s="13">
        <f t="shared" si="0"/>
        <v>4.1666762933976162</v>
      </c>
      <c r="I25" s="13">
        <f t="shared" si="0"/>
        <v>0.68771412170315271</v>
      </c>
      <c r="J25" s="5">
        <v>1.2058422031979488</v>
      </c>
      <c r="K25" s="13">
        <v>0.967507819918348</v>
      </c>
      <c r="L25" s="17">
        <f>AVERAGE(C25:E25)</f>
        <v>25.712050462899963</v>
      </c>
      <c r="M25">
        <f>_xlfn.STDEV.P(C25:E25)</f>
        <v>11.601294275462449</v>
      </c>
      <c r="N25" s="17">
        <f>AVERAGE(F25:I25)</f>
        <v>4.389918940598867</v>
      </c>
      <c r="O25">
        <f>_xlfn.STDEV.P(F25:I25)</f>
        <v>4.7278436299752755</v>
      </c>
    </row>
    <row r="26" spans="1:15">
      <c r="A26" t="s">
        <v>17</v>
      </c>
      <c r="B26">
        <v>10.29</v>
      </c>
      <c r="C26" s="13">
        <f t="shared" ref="C26:I42" si="1">(C4-AVERAGE($J4:$K4))/C$22</f>
        <v>-2.8980135823046217E-3</v>
      </c>
      <c r="D26" s="13">
        <f t="shared" si="1"/>
        <v>-1.2197393018725352E-2</v>
      </c>
      <c r="E26" s="13">
        <f t="shared" si="1"/>
        <v>9.6534773090957177E-2</v>
      </c>
      <c r="F26" s="13">
        <f t="shared" si="1"/>
        <v>8.6592851284341132E-2</v>
      </c>
      <c r="G26" s="13">
        <f t="shared" si="1"/>
        <v>0.27738015238896052</v>
      </c>
      <c r="H26" s="13">
        <f t="shared" si="1"/>
        <v>3.2535050740649982E-2</v>
      </c>
      <c r="I26" s="13">
        <f t="shared" si="1"/>
        <v>9.6825838618659378E-3</v>
      </c>
      <c r="J26" s="5">
        <v>0.45292242146645068</v>
      </c>
      <c r="K26" s="13">
        <v>0.68376367108188396</v>
      </c>
      <c r="L26" s="17">
        <f t="shared" ref="L26:L42" si="2">AVERAGE(C26:E26)</f>
        <v>2.7146455496642397E-2</v>
      </c>
      <c r="M26">
        <f t="shared" ref="M26:M42" si="3">_xlfn.STDEV.P(C26:E26)</f>
        <v>4.9211608240351527E-2</v>
      </c>
      <c r="N26">
        <f t="shared" ref="N26:N42" si="4">AVERAGE(F26:I26)</f>
        <v>0.1015476595689544</v>
      </c>
      <c r="O26">
        <f t="shared" ref="O26:O42" si="5">_xlfn.STDEV.P(F26:I26)</f>
        <v>0.10528846581426274</v>
      </c>
    </row>
    <row r="27" spans="1:15">
      <c r="A27" t="s">
        <v>19</v>
      </c>
      <c r="B27">
        <v>16.52</v>
      </c>
      <c r="C27" s="13">
        <f t="shared" si="1"/>
        <v>-1.0583027256417883E-3</v>
      </c>
      <c r="D27" s="13">
        <f t="shared" si="1"/>
        <v>0.11704563901694433</v>
      </c>
      <c r="E27" s="13">
        <f t="shared" si="1"/>
        <v>-1.4726061735386969E-2</v>
      </c>
      <c r="F27" s="13">
        <f t="shared" si="1"/>
        <v>-3.7351466368276292E-3</v>
      </c>
      <c r="G27" s="13">
        <f t="shared" si="1"/>
        <v>3.6311069476213709E-2</v>
      </c>
      <c r="H27" s="13">
        <f t="shared" si="1"/>
        <v>-4.9760859964446708E-4</v>
      </c>
      <c r="I27" s="13">
        <f t="shared" si="1"/>
        <v>0.2015637779379037</v>
      </c>
      <c r="J27" s="5">
        <v>0.52362751685217179</v>
      </c>
      <c r="K27" s="13">
        <v>0.26088484115571553</v>
      </c>
      <c r="L27" s="17">
        <f t="shared" si="2"/>
        <v>3.375375818530519E-2</v>
      </c>
      <c r="M27">
        <f t="shared" si="3"/>
        <v>5.9159980665092059E-2</v>
      </c>
      <c r="N27">
        <f t="shared" si="4"/>
        <v>5.8410523044411328E-2</v>
      </c>
      <c r="O27">
        <f t="shared" si="5"/>
        <v>8.4133067917046139E-2</v>
      </c>
    </row>
    <row r="28" spans="1:15">
      <c r="A28" t="s">
        <v>21</v>
      </c>
      <c r="B28">
        <v>19.529</v>
      </c>
      <c r="C28" s="13">
        <f t="shared" si="1"/>
        <v>2.170771744392868</v>
      </c>
      <c r="D28" s="13">
        <f t="shared" si="1"/>
        <v>0.28920238229148354</v>
      </c>
      <c r="E28" s="13">
        <f t="shared" si="1"/>
        <v>0.22155012214329761</v>
      </c>
      <c r="F28" s="13">
        <f t="shared" si="1"/>
        <v>0.73727306250325964</v>
      </c>
      <c r="G28" s="13">
        <f t="shared" si="1"/>
        <v>-7.2809123454715477E-6</v>
      </c>
      <c r="H28" s="13">
        <f t="shared" si="1"/>
        <v>1.4100565353296277</v>
      </c>
      <c r="I28" s="13">
        <f t="shared" si="1"/>
        <v>3.8077476263648693</v>
      </c>
      <c r="J28" s="5">
        <v>0.59497916047520061</v>
      </c>
      <c r="K28" s="13">
        <v>0.68850626588973152</v>
      </c>
      <c r="L28" s="17">
        <f t="shared" si="2"/>
        <v>0.8938414162758832</v>
      </c>
      <c r="M28">
        <f t="shared" si="3"/>
        <v>0.90334840241717818</v>
      </c>
      <c r="N28">
        <f t="shared" si="4"/>
        <v>1.4887674858213527</v>
      </c>
      <c r="O28">
        <f t="shared" si="5"/>
        <v>1.4287283226967709</v>
      </c>
    </row>
    <row r="29" spans="1:15">
      <c r="A29" t="s">
        <v>23</v>
      </c>
      <c r="B29">
        <v>22.25</v>
      </c>
      <c r="C29" s="13">
        <f t="shared" si="1"/>
        <v>-4.164225736610757E-2</v>
      </c>
      <c r="D29" s="13">
        <f t="shared" si="1"/>
        <v>8.6408253549947265</v>
      </c>
      <c r="E29" s="13">
        <f t="shared" si="1"/>
        <v>25.475648757669891</v>
      </c>
      <c r="F29" s="13">
        <f t="shared" si="1"/>
        <v>0.89625860208102281</v>
      </c>
      <c r="G29" s="13">
        <f t="shared" si="1"/>
        <v>39.603464993665924</v>
      </c>
      <c r="H29" s="13">
        <f t="shared" si="1"/>
        <v>0.43010873075157241</v>
      </c>
      <c r="I29" s="13">
        <f t="shared" si="1"/>
        <v>2.6024723720437462</v>
      </c>
      <c r="J29" s="5">
        <v>0.58206079721272919</v>
      </c>
      <c r="K29" s="13">
        <v>0.30908351042197274</v>
      </c>
      <c r="L29" s="17">
        <f t="shared" si="2"/>
        <v>11.358277285099504</v>
      </c>
      <c r="M29">
        <f t="shared" si="3"/>
        <v>10.593124938085451</v>
      </c>
      <c r="N29">
        <f t="shared" si="4"/>
        <v>10.883076174635566</v>
      </c>
      <c r="O29">
        <f t="shared" si="5"/>
        <v>16.601432068214518</v>
      </c>
    </row>
    <row r="30" spans="1:15">
      <c r="A30" s="7" t="s">
        <v>25</v>
      </c>
      <c r="B30" s="6">
        <v>22.35</v>
      </c>
      <c r="C30" s="13">
        <f t="shared" si="1"/>
        <v>0.30782297133719888</v>
      </c>
      <c r="D30" s="13">
        <f t="shared" si="1"/>
        <v>77.377392625789611</v>
      </c>
      <c r="E30" s="13">
        <f t="shared" si="1"/>
        <v>0</v>
      </c>
      <c r="F30" s="13">
        <f t="shared" si="1"/>
        <v>29.975893892049513</v>
      </c>
      <c r="G30" s="13">
        <f t="shared" si="1"/>
        <v>0</v>
      </c>
      <c r="H30" s="13">
        <f t="shared" si="1"/>
        <v>39.854968930912079</v>
      </c>
      <c r="I30" s="13">
        <f t="shared" si="1"/>
        <v>69.147956966076421</v>
      </c>
      <c r="J30" s="6"/>
      <c r="K30" s="14"/>
      <c r="L30" s="17">
        <f t="shared" si="2"/>
        <v>25.895071865708939</v>
      </c>
      <c r="M30">
        <f t="shared" si="3"/>
        <v>36.403715029085475</v>
      </c>
      <c r="N30">
        <f t="shared" si="4"/>
        <v>34.744704947259507</v>
      </c>
      <c r="O30">
        <f t="shared" si="5"/>
        <v>24.696328817282023</v>
      </c>
    </row>
    <row r="31" spans="1:15">
      <c r="A31" t="s">
        <v>27</v>
      </c>
      <c r="B31">
        <v>25.059000000000001</v>
      </c>
      <c r="C31" s="13">
        <f t="shared" si="1"/>
        <v>40.84629700235552</v>
      </c>
      <c r="D31" s="13">
        <f t="shared" si="1"/>
        <v>193.06436332654164</v>
      </c>
      <c r="E31" s="13">
        <f t="shared" si="1"/>
        <v>26.279804918826947</v>
      </c>
      <c r="F31" s="13">
        <f t="shared" si="1"/>
        <v>39.207970245113671</v>
      </c>
      <c r="G31" s="13">
        <f t="shared" si="1"/>
        <v>1.3309933223014583</v>
      </c>
      <c r="H31" s="13">
        <f t="shared" si="1"/>
        <v>35.430474334389586</v>
      </c>
      <c r="I31" s="13">
        <f t="shared" si="1"/>
        <v>91.517565644659726</v>
      </c>
      <c r="J31" s="5">
        <v>37.424119925928004</v>
      </c>
      <c r="K31" s="13">
        <v>3.0478614798629722</v>
      </c>
      <c r="L31" s="17">
        <f t="shared" si="2"/>
        <v>86.730155082574697</v>
      </c>
      <c r="M31">
        <f t="shared" si="3"/>
        <v>75.424437043787393</v>
      </c>
      <c r="N31">
        <f t="shared" si="4"/>
        <v>41.871750886616113</v>
      </c>
      <c r="O31">
        <f t="shared" si="5"/>
        <v>32.23680240736828</v>
      </c>
    </row>
    <row r="32" spans="1:15">
      <c r="A32" t="s">
        <v>29</v>
      </c>
      <c r="B32">
        <v>27.029</v>
      </c>
      <c r="C32" s="13">
        <f t="shared" si="1"/>
        <v>24.28436551835026</v>
      </c>
      <c r="D32" s="13">
        <f t="shared" si="1"/>
        <v>630.75744047304283</v>
      </c>
      <c r="E32" s="13">
        <f t="shared" si="1"/>
        <v>31.088571702097809</v>
      </c>
      <c r="F32" s="13">
        <f t="shared" si="1"/>
        <v>135.3088211687313</v>
      </c>
      <c r="G32" s="13">
        <f t="shared" si="1"/>
        <v>-8.9017057007102665</v>
      </c>
      <c r="H32" s="13">
        <f t="shared" si="1"/>
        <v>121.63648187602354</v>
      </c>
      <c r="I32" s="13">
        <f t="shared" si="1"/>
        <v>16.721189150974119</v>
      </c>
      <c r="J32" s="5">
        <v>737.50289941350809</v>
      </c>
      <c r="K32" s="13">
        <v>743.94292014941436</v>
      </c>
      <c r="L32" s="17">
        <f t="shared" si="2"/>
        <v>228.7101258978303</v>
      </c>
      <c r="M32">
        <f t="shared" si="3"/>
        <v>284.30395315964529</v>
      </c>
      <c r="N32">
        <f t="shared" si="4"/>
        <v>66.191196623754678</v>
      </c>
      <c r="O32">
        <f t="shared" si="5"/>
        <v>63.12220547936046</v>
      </c>
    </row>
    <row r="33" spans="1:15">
      <c r="A33" t="s">
        <v>30</v>
      </c>
      <c r="B33">
        <v>27.611000000000001</v>
      </c>
      <c r="C33" s="13">
        <f t="shared" si="1"/>
        <v>5054.2009517227207</v>
      </c>
      <c r="D33" s="13">
        <f t="shared" si="1"/>
        <v>4980.6202791738833</v>
      </c>
      <c r="E33" s="13">
        <f t="shared" si="1"/>
        <v>4877.8096657971591</v>
      </c>
      <c r="F33" s="13">
        <f t="shared" si="1"/>
        <v>3703.3478516536211</v>
      </c>
      <c r="G33" s="13">
        <f t="shared" si="1"/>
        <v>4260.4012161012497</v>
      </c>
      <c r="H33" s="13">
        <f t="shared" si="1"/>
        <v>4023.7461632158615</v>
      </c>
      <c r="I33" s="13">
        <f t="shared" si="1"/>
        <v>4732.4463479073229</v>
      </c>
      <c r="J33" s="5">
        <v>24472.287798209971</v>
      </c>
      <c r="K33" s="13">
        <v>26003.632592848771</v>
      </c>
      <c r="L33" s="17">
        <f t="shared" si="2"/>
        <v>4970.8769655645874</v>
      </c>
      <c r="M33">
        <f t="shared" si="3"/>
        <v>72.340263374716912</v>
      </c>
      <c r="N33">
        <f t="shared" si="4"/>
        <v>4179.9853947195134</v>
      </c>
      <c r="O33">
        <f t="shared" si="5"/>
        <v>375.25786269125143</v>
      </c>
    </row>
    <row r="34" spans="1:15">
      <c r="A34" t="s">
        <v>32</v>
      </c>
      <c r="B34">
        <v>30.024999999999999</v>
      </c>
      <c r="C34" s="13">
        <f t="shared" si="1"/>
        <v>914.70275048654878</v>
      </c>
      <c r="D34" s="13">
        <f t="shared" si="1"/>
        <v>933.095069710384</v>
      </c>
      <c r="E34" s="13">
        <f t="shared" si="1"/>
        <v>509.79485539748367</v>
      </c>
      <c r="F34" s="13">
        <f t="shared" si="1"/>
        <v>377.08505470596464</v>
      </c>
      <c r="G34" s="13">
        <f t="shared" si="1"/>
        <v>411.14799084665646</v>
      </c>
      <c r="H34" s="13">
        <f t="shared" si="1"/>
        <v>351.26496555826247</v>
      </c>
      <c r="I34" s="13">
        <f t="shared" si="1"/>
        <v>417.66760678706044</v>
      </c>
      <c r="J34" s="5">
        <v>61.224149567207931</v>
      </c>
      <c r="K34" s="13">
        <v>7657.1824096346727</v>
      </c>
      <c r="L34" s="17">
        <f t="shared" si="2"/>
        <v>785.8642251981388</v>
      </c>
      <c r="M34">
        <f t="shared" si="3"/>
        <v>195.35487718202509</v>
      </c>
      <c r="N34">
        <f t="shared" si="4"/>
        <v>389.29140447448594</v>
      </c>
      <c r="O34">
        <f t="shared" si="5"/>
        <v>26.823144189529042</v>
      </c>
    </row>
    <row r="35" spans="1:15">
      <c r="A35" t="s">
        <v>34</v>
      </c>
      <c r="B35">
        <v>31.588999999999999</v>
      </c>
      <c r="C35" s="13">
        <f t="shared" si="1"/>
        <v>4299.830456749477</v>
      </c>
      <c r="D35" s="13">
        <f t="shared" si="1"/>
        <v>4075.2013322839525</v>
      </c>
      <c r="E35" s="13">
        <f t="shared" si="1"/>
        <v>3591.0708039079987</v>
      </c>
      <c r="F35" s="13">
        <f t="shared" si="1"/>
        <v>3666.549796072854</v>
      </c>
      <c r="G35" s="13">
        <f t="shared" si="1"/>
        <v>3047.4091528382478</v>
      </c>
      <c r="H35" s="13">
        <f t="shared" si="1"/>
        <v>3418.7541877719318</v>
      </c>
      <c r="I35" s="13">
        <f t="shared" si="1"/>
        <v>4157.3756943654125</v>
      </c>
      <c r="J35" s="5">
        <v>443.45070010430896</v>
      </c>
      <c r="K35" s="13">
        <v>460.6770685579055</v>
      </c>
      <c r="L35" s="17">
        <f t="shared" si="2"/>
        <v>3988.7008643138092</v>
      </c>
      <c r="M35">
        <f t="shared" si="3"/>
        <v>295.74404428298419</v>
      </c>
      <c r="N35">
        <f t="shared" si="4"/>
        <v>3572.522207762112</v>
      </c>
      <c r="O35">
        <f t="shared" si="5"/>
        <v>403.20066734156308</v>
      </c>
    </row>
    <row r="36" spans="1:15">
      <c r="A36" t="s">
        <v>36</v>
      </c>
      <c r="B36">
        <v>31.920999999999999</v>
      </c>
      <c r="C36" s="13">
        <f t="shared" si="1"/>
        <v>1579.1091146936692</v>
      </c>
      <c r="D36" s="13">
        <f t="shared" si="1"/>
        <v>2079.57529274129</v>
      </c>
      <c r="E36" s="13">
        <f t="shared" si="1"/>
        <v>455.36979188298466</v>
      </c>
      <c r="F36" s="13">
        <f t="shared" si="1"/>
        <v>6110.3202252720876</v>
      </c>
      <c r="G36" s="13">
        <f t="shared" si="1"/>
        <v>337.77607885891115</v>
      </c>
      <c r="H36" s="13">
        <f t="shared" si="1"/>
        <v>3984.7456062342003</v>
      </c>
      <c r="I36" s="13">
        <f t="shared" si="1"/>
        <v>696.72847222758458</v>
      </c>
      <c r="J36" s="5">
        <v>8713.5633748882283</v>
      </c>
      <c r="K36" s="13">
        <v>9117.9260722607032</v>
      </c>
      <c r="L36" s="17">
        <f t="shared" si="2"/>
        <v>1371.3513997726479</v>
      </c>
      <c r="M36">
        <f t="shared" si="3"/>
        <v>679.15797295204584</v>
      </c>
      <c r="N36">
        <f t="shared" si="4"/>
        <v>2782.3925956481962</v>
      </c>
      <c r="O36">
        <f t="shared" si="5"/>
        <v>2389.9215374130044</v>
      </c>
    </row>
    <row r="37" spans="1:15">
      <c r="A37" t="s">
        <v>38</v>
      </c>
      <c r="B37">
        <v>31.927</v>
      </c>
      <c r="C37" s="13">
        <f t="shared" si="1"/>
        <v>1664.0944195206794</v>
      </c>
      <c r="D37" s="13">
        <f t="shared" si="1"/>
        <v>2325.3437486610846</v>
      </c>
      <c r="E37" s="13">
        <f t="shared" si="1"/>
        <v>1242.3406358485813</v>
      </c>
      <c r="F37" s="13">
        <f t="shared" si="1"/>
        <v>4713.2350827528562</v>
      </c>
      <c r="G37" s="13">
        <f t="shared" si="1"/>
        <v>454.58081517254521</v>
      </c>
      <c r="H37" s="13">
        <f t="shared" si="1"/>
        <v>3167.8051551868962</v>
      </c>
      <c r="I37" s="13">
        <f t="shared" si="1"/>
        <v>1040.8867775379754</v>
      </c>
      <c r="J37" s="5">
        <v>107.65207952024832</v>
      </c>
      <c r="K37" s="13">
        <v>30.654928585886871</v>
      </c>
      <c r="L37" s="17">
        <f t="shared" si="2"/>
        <v>1743.9262680101153</v>
      </c>
      <c r="M37">
        <f t="shared" si="3"/>
        <v>445.72321651844385</v>
      </c>
      <c r="N37">
        <f t="shared" si="4"/>
        <v>2344.1269576625682</v>
      </c>
      <c r="O37">
        <f t="shared" si="5"/>
        <v>1699.9954906657731</v>
      </c>
    </row>
    <row r="38" spans="1:15">
      <c r="A38" t="s">
        <v>40</v>
      </c>
      <c r="B38">
        <v>32.365000000000002</v>
      </c>
      <c r="C38" s="13">
        <f t="shared" si="1"/>
        <v>6338.4432369366032</v>
      </c>
      <c r="D38" s="13">
        <f t="shared" si="1"/>
        <v>7776.7384705910918</v>
      </c>
      <c r="E38" s="13">
        <f t="shared" si="1"/>
        <v>6150.0870894254276</v>
      </c>
      <c r="F38" s="13">
        <f t="shared" si="1"/>
        <v>3337.7241609391594</v>
      </c>
      <c r="G38" s="13">
        <f t="shared" si="1"/>
        <v>4908.6689667617429</v>
      </c>
      <c r="H38" s="13">
        <f t="shared" si="1"/>
        <v>3464.1659746290911</v>
      </c>
      <c r="I38" s="13">
        <f t="shared" si="1"/>
        <v>8033.9465193535116</v>
      </c>
      <c r="J38" s="5">
        <v>29364.756123600753</v>
      </c>
      <c r="K38" s="13">
        <v>31505.534570981341</v>
      </c>
      <c r="L38" s="17">
        <f t="shared" si="2"/>
        <v>6755.0895989843748</v>
      </c>
      <c r="M38">
        <f t="shared" si="3"/>
        <v>726.49584638305294</v>
      </c>
      <c r="N38">
        <f t="shared" si="4"/>
        <v>4936.1264054208768</v>
      </c>
      <c r="O38">
        <f t="shared" si="5"/>
        <v>1892.00955429698</v>
      </c>
    </row>
    <row r="39" spans="1:15">
      <c r="A39" t="s">
        <v>42</v>
      </c>
      <c r="B39">
        <v>36.143000000000001</v>
      </c>
      <c r="C39" s="13">
        <f t="shared" si="1"/>
        <v>172.72173279979668</v>
      </c>
      <c r="D39" s="13">
        <f t="shared" si="1"/>
        <v>141.66914975229179</v>
      </c>
      <c r="E39" s="13">
        <f t="shared" si="1"/>
        <v>124.72900142542747</v>
      </c>
      <c r="F39" s="13">
        <f t="shared" si="1"/>
        <v>282.91979587236449</v>
      </c>
      <c r="G39" s="13">
        <f t="shared" si="1"/>
        <v>93.635318777532447</v>
      </c>
      <c r="H39" s="13">
        <f t="shared" si="1"/>
        <v>313.53400678220237</v>
      </c>
      <c r="I39" s="13">
        <f t="shared" si="1"/>
        <v>272.56437934728575</v>
      </c>
      <c r="K39" s="8"/>
      <c r="L39" s="17">
        <f t="shared" si="2"/>
        <v>146.37329465917196</v>
      </c>
      <c r="M39">
        <f t="shared" si="3"/>
        <v>19.873303712464619</v>
      </c>
      <c r="N39">
        <f t="shared" si="4"/>
        <v>240.66337519484625</v>
      </c>
      <c r="O39">
        <f t="shared" si="5"/>
        <v>86.212901407217402</v>
      </c>
    </row>
    <row r="40" spans="1:15">
      <c r="A40" t="s">
        <v>44</v>
      </c>
      <c r="B40">
        <v>36.725000000000001</v>
      </c>
      <c r="C40" s="13">
        <f t="shared" si="1"/>
        <v>417.22842510794982</v>
      </c>
      <c r="D40" s="13">
        <f t="shared" si="1"/>
        <v>497.19650733191691</v>
      </c>
      <c r="E40" s="13">
        <f t="shared" si="1"/>
        <v>467.47201280928289</v>
      </c>
      <c r="F40" s="13">
        <f t="shared" si="1"/>
        <v>513.55894714531132</v>
      </c>
      <c r="G40" s="13">
        <f t="shared" si="1"/>
        <v>447.42173676733358</v>
      </c>
      <c r="H40" s="13">
        <f t="shared" si="1"/>
        <v>457.97602117387993</v>
      </c>
      <c r="I40" s="13">
        <f t="shared" si="1"/>
        <v>617.84159938569007</v>
      </c>
      <c r="K40" s="13">
        <v>3.9480975107672331</v>
      </c>
      <c r="L40" s="17">
        <f t="shared" si="2"/>
        <v>460.63231508304989</v>
      </c>
      <c r="M40">
        <f t="shared" si="3"/>
        <v>33.003127552647371</v>
      </c>
      <c r="N40">
        <f t="shared" si="4"/>
        <v>509.19957611805376</v>
      </c>
      <c r="O40">
        <f t="shared" si="5"/>
        <v>67.569311361373536</v>
      </c>
    </row>
    <row r="41" spans="1:15">
      <c r="A41" t="s">
        <v>46</v>
      </c>
      <c r="B41">
        <v>40.24</v>
      </c>
      <c r="C41" s="13">
        <f t="shared" si="1"/>
        <v>2.9029053227184538</v>
      </c>
      <c r="D41" s="13">
        <f t="shared" si="1"/>
        <v>9.8290982708629802</v>
      </c>
      <c r="E41" s="13">
        <f t="shared" si="1"/>
        <v>12.234074406991834</v>
      </c>
      <c r="F41" s="13">
        <f t="shared" si="1"/>
        <v>12.560202969003193</v>
      </c>
      <c r="G41" s="13">
        <f t="shared" si="1"/>
        <v>10.732347519485851</v>
      </c>
      <c r="H41" s="13">
        <f t="shared" si="1"/>
        <v>10.560878740013671</v>
      </c>
      <c r="I41" s="13">
        <f t="shared" si="1"/>
        <v>14.010381234045699</v>
      </c>
      <c r="K41" s="8"/>
      <c r="L41" s="17">
        <f t="shared" si="2"/>
        <v>8.3220260001910891</v>
      </c>
      <c r="M41">
        <f t="shared" si="3"/>
        <v>3.9556819253318718</v>
      </c>
      <c r="N41">
        <f t="shared" si="4"/>
        <v>11.965952615637104</v>
      </c>
      <c r="O41">
        <f t="shared" si="5"/>
        <v>1.4167600350318219</v>
      </c>
    </row>
    <row r="42" spans="1:15">
      <c r="A42" t="s">
        <v>48</v>
      </c>
      <c r="B42">
        <v>40.765999999999998</v>
      </c>
      <c r="C42" s="13">
        <f t="shared" si="1"/>
        <v>1126.5525433921712</v>
      </c>
      <c r="D42" s="13">
        <f t="shared" si="1"/>
        <v>1422.9278090384232</v>
      </c>
      <c r="E42" s="13">
        <f t="shared" si="1"/>
        <v>1107.3295332150656</v>
      </c>
      <c r="F42" s="13">
        <f t="shared" si="1"/>
        <v>1637.7573005797788</v>
      </c>
      <c r="G42" s="13">
        <f t="shared" si="1"/>
        <v>1031.0732738325444</v>
      </c>
      <c r="H42" s="13">
        <f t="shared" si="1"/>
        <v>1356.3122031125729</v>
      </c>
      <c r="I42" s="13">
        <f t="shared" si="1"/>
        <v>1178.8960967755479</v>
      </c>
      <c r="J42" s="5">
        <v>0.99504364081652186</v>
      </c>
      <c r="K42" s="13">
        <v>1.0277126833211352</v>
      </c>
      <c r="L42" s="17">
        <f t="shared" si="2"/>
        <v>1218.9366285485532</v>
      </c>
      <c r="M42">
        <f t="shared" si="3"/>
        <v>144.45687319128612</v>
      </c>
      <c r="N42">
        <f t="shared" si="4"/>
        <v>1301.009718575111</v>
      </c>
      <c r="O42">
        <f t="shared" si="5"/>
        <v>225.96167795185394</v>
      </c>
    </row>
    <row r="45" spans="1:15">
      <c r="C45" t="s">
        <v>88</v>
      </c>
      <c r="D45" s="17">
        <f>AVERAGE(C34:E34)</f>
        <v>785.8642251981388</v>
      </c>
      <c r="E45" t="s">
        <v>88</v>
      </c>
      <c r="F45" s="17">
        <f>AVERAGE(F34:I34)</f>
        <v>389.29140447448594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Bota</dc:creator>
  <cp:keywords/>
  <dc:description/>
  <cp:lastModifiedBy>Pedro Bota</cp:lastModifiedBy>
  <cp:revision/>
  <dcterms:created xsi:type="dcterms:W3CDTF">2019-12-10T15:54:12Z</dcterms:created>
  <dcterms:modified xsi:type="dcterms:W3CDTF">2020-05-18T16:01:39Z</dcterms:modified>
  <cp:category/>
  <cp:contentStatus/>
</cp:coreProperties>
</file>