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120" yWindow="105" windowWidth="15120" windowHeight="8010"/>
  </bookViews>
  <sheets>
    <sheet name="Tabelle1" sheetId="1" r:id="rId1"/>
    <sheet name="Tabelle2" sheetId="2" r:id="rId2"/>
    <sheet name="Tabelle3" sheetId="3" r:id="rId3"/>
  </sheets>
  <calcPr calcId="125725"/>
</workbook>
</file>

<file path=xl/calcChain.xml><?xml version="1.0" encoding="utf-8"?>
<calcChain xmlns="http://schemas.openxmlformats.org/spreadsheetml/2006/main">
  <c r="B8" i="1"/>
  <c r="B9"/>
  <c r="B10"/>
  <c r="B11"/>
  <c r="C11" s="1"/>
  <c r="C21"/>
  <c r="D21"/>
  <c r="E21"/>
  <c r="F21"/>
  <c r="G24"/>
  <c r="H24"/>
  <c r="I24"/>
  <c r="J24"/>
  <c r="D11"/>
  <c r="F11"/>
  <c r="H11"/>
  <c r="J11"/>
  <c r="B36"/>
  <c r="B19"/>
  <c r="B38"/>
  <c r="B37"/>
  <c r="B35"/>
  <c r="B24"/>
  <c r="B23"/>
  <c r="B22"/>
  <c r="B21"/>
  <c r="B20"/>
  <c r="J28"/>
  <c r="I28"/>
  <c r="F28"/>
  <c r="E28"/>
  <c r="H27"/>
  <c r="G27"/>
  <c r="D27"/>
  <c r="C27"/>
  <c r="J15"/>
  <c r="H15"/>
  <c r="F15"/>
  <c r="D15"/>
  <c r="I14"/>
  <c r="G14"/>
  <c r="E14"/>
  <c r="C14"/>
  <c r="J5"/>
  <c r="I5"/>
  <c r="H5"/>
  <c r="G5"/>
  <c r="F4"/>
  <c r="E4"/>
  <c r="D4"/>
  <c r="C4"/>
  <c r="I11" l="1"/>
  <c r="G11"/>
  <c r="E11"/>
  <c r="C39"/>
  <c r="E39"/>
  <c r="G39"/>
  <c r="H39"/>
  <c r="D39"/>
  <c r="J39"/>
  <c r="I39"/>
  <c r="F39" l="1"/>
</calcChain>
</file>

<file path=xl/sharedStrings.xml><?xml version="1.0" encoding="utf-8"?>
<sst xmlns="http://schemas.openxmlformats.org/spreadsheetml/2006/main" count="27" uniqueCount="27">
  <si>
    <t>certcompare</t>
  </si>
  <si>
    <t>no cert received</t>
  </si>
  <si>
    <t>same</t>
  </si>
  <si>
    <t>different</t>
  </si>
  <si>
    <t>number of observations</t>
  </si>
  <si>
    <t>lcop</t>
  </si>
  <si>
    <t>never</t>
  </si>
  <si>
    <t>algortithm</t>
  </si>
  <si>
    <t>with md5</t>
  </si>
  <si>
    <t>without md5</t>
  </si>
  <si>
    <t>keylength</t>
  </si>
  <si>
    <t>cert valid for domain</t>
  </si>
  <si>
    <t>yes</t>
  </si>
  <si>
    <t>no</t>
  </si>
  <si>
    <t>Influence</t>
  </si>
  <si>
    <t>validity</t>
  </si>
  <si>
    <t>now</t>
  </si>
  <si>
    <t>not now</t>
  </si>
  <si>
    <t>10 days until now</t>
  </si>
  <si>
    <t>100 days until now</t>
  </si>
  <si>
    <t>50 days until now</t>
  </si>
  <si>
    <t>50 days but not now</t>
  </si>
  <si>
    <t>10 days but not now</t>
  </si>
  <si>
    <t>100 days but not now</t>
  </si>
  <si>
    <t>100</t>
  </si>
  <si>
    <t>500</t>
  </si>
  <si>
    <t>1000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</si>
</sst>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/>
    <xf numFmtId="49" fontId="1" fillId="2" borderId="0" xfId="0" applyNumberFormat="1" applyFont="1" applyFill="1"/>
    <xf numFmtId="49" fontId="1" fillId="2" borderId="0" xfId="0" applyNumberFormat="1" applyFont="1" applyFill="1" applyAlignment="1">
      <alignment horizontal="center" vertical="top"/>
    </xf>
    <xf numFmtId="1" fontId="0" fillId="0" borderId="0" xfId="0" applyNumberFormat="1"/>
    <xf numFmtId="1" fontId="2" fillId="3" borderId="0" xfId="0" applyNumberFormat="1" applyFont="1" applyFill="1"/>
    <xf numFmtId="1" fontId="2" fillId="4" borderId="0" xfId="0" applyNumberFormat="1" applyFont="1" applyFill="1"/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39"/>
  <sheetViews>
    <sheetView tabSelected="1" topLeftCell="B2" workbookViewId="0">
      <selection activeCell="B2" sqref="B2"/>
    </sheetView>
  </sheetViews>
  <sheetFormatPr baseColWidth="10" defaultRowHeight="15"/>
  <cols>
    <col min="1" max="1" width="22.42578125" style="1" bestFit="1" customWidth="1"/>
    <col min="2" max="2" width="21" customWidth="1"/>
  </cols>
  <sheetData>
    <row r="1" spans="1:10">
      <c r="B1" s="3" t="s">
        <v>14</v>
      </c>
    </row>
    <row r="2" spans="1:10">
      <c r="A2" s="2" t="s">
        <v>0</v>
      </c>
      <c r="B2" s="4"/>
    </row>
    <row r="3" spans="1:10">
      <c r="A3" s="1" t="s">
        <v>1</v>
      </c>
      <c r="B3" s="4">
        <v>-100</v>
      </c>
      <c r="C3" s="4"/>
    </row>
    <row r="4" spans="1:10">
      <c r="A4" s="1" t="s">
        <v>2</v>
      </c>
      <c r="B4" s="4">
        <v>80</v>
      </c>
      <c r="C4" s="4">
        <f>$B$4</f>
        <v>80</v>
      </c>
      <c r="D4" s="4">
        <f>$B$4</f>
        <v>80</v>
      </c>
      <c r="E4" s="4">
        <f>$B$4</f>
        <v>80</v>
      </c>
      <c r="F4" s="4">
        <f>$B$4</f>
        <v>80</v>
      </c>
    </row>
    <row r="5" spans="1:10">
      <c r="A5" s="1" t="s">
        <v>3</v>
      </c>
      <c r="B5" s="4">
        <v>0</v>
      </c>
      <c r="G5" s="4">
        <f>$B$5</f>
        <v>0</v>
      </c>
      <c r="H5" s="4">
        <f>$B$5</f>
        <v>0</v>
      </c>
      <c r="I5" s="4">
        <f>$B$5</f>
        <v>0</v>
      </c>
      <c r="J5" s="4">
        <f>$B$5</f>
        <v>0</v>
      </c>
    </row>
    <row r="6" spans="1:10">
      <c r="B6" s="4"/>
    </row>
    <row r="7" spans="1:10">
      <c r="A7" s="2" t="s">
        <v>4</v>
      </c>
      <c r="B7" s="4"/>
    </row>
    <row r="8" spans="1:10">
      <c r="A8" s="1">
        <v>0</v>
      </c>
      <c r="B8" s="4">
        <f>A8/30</f>
        <v>0</v>
      </c>
      <c r="C8" s="4"/>
      <c r="E8" s="4"/>
      <c r="G8" s="4"/>
      <c r="I8" s="4"/>
    </row>
    <row r="9" spans="1:10">
      <c r="A9" s="1" t="s">
        <v>24</v>
      </c>
      <c r="B9" s="4">
        <f>A9/30</f>
        <v>3.3333333333333335</v>
      </c>
      <c r="C9" s="4"/>
      <c r="D9" s="4"/>
      <c r="E9" s="4"/>
      <c r="F9" s="4"/>
      <c r="G9" s="4"/>
      <c r="H9" s="4"/>
      <c r="I9" s="4"/>
      <c r="J9" s="4"/>
    </row>
    <row r="10" spans="1:10">
      <c r="A10" s="1" t="s">
        <v>25</v>
      </c>
      <c r="B10" s="4">
        <f>A10/30</f>
        <v>16.666666666666668</v>
      </c>
      <c r="C10" s="4"/>
      <c r="D10" s="4"/>
      <c r="E10" s="4"/>
      <c r="F10" s="4"/>
      <c r="G10" s="4"/>
      <c r="H10" s="4"/>
      <c r="I10" s="4"/>
      <c r="J10" s="4"/>
    </row>
    <row r="11" spans="1:10">
      <c r="A11" s="1" t="s">
        <v>26</v>
      </c>
      <c r="B11" s="4">
        <f>A11/30</f>
        <v>33.333333333333336</v>
      </c>
      <c r="C11" s="4">
        <f t="shared" ref="C11:J11" si="0">$B11</f>
        <v>33.333333333333336</v>
      </c>
      <c r="D11" s="4">
        <f t="shared" si="0"/>
        <v>33.333333333333336</v>
      </c>
      <c r="E11" s="4">
        <f t="shared" si="0"/>
        <v>33.333333333333336</v>
      </c>
      <c r="F11" s="4">
        <f t="shared" si="0"/>
        <v>33.333333333333336</v>
      </c>
      <c r="G11" s="4">
        <f t="shared" si="0"/>
        <v>33.333333333333336</v>
      </c>
      <c r="H11" s="4">
        <f t="shared" si="0"/>
        <v>33.333333333333336</v>
      </c>
      <c r="I11" s="4">
        <f t="shared" si="0"/>
        <v>33.333333333333336</v>
      </c>
      <c r="J11" s="4">
        <f t="shared" si="0"/>
        <v>33.333333333333336</v>
      </c>
    </row>
    <row r="12" spans="1:10">
      <c r="B12" s="4"/>
    </row>
    <row r="13" spans="1:10">
      <c r="A13" s="2" t="s">
        <v>11</v>
      </c>
      <c r="B13" s="4"/>
    </row>
    <row r="14" spans="1:10">
      <c r="A14" s="1" t="s">
        <v>12</v>
      </c>
      <c r="B14" s="4">
        <v>50</v>
      </c>
      <c r="C14" s="4">
        <f>$B$14</f>
        <v>50</v>
      </c>
      <c r="E14" s="4">
        <f>$B$14</f>
        <v>50</v>
      </c>
      <c r="G14" s="4">
        <f>$B$14</f>
        <v>50</v>
      </c>
      <c r="I14" s="4">
        <f>$B$14</f>
        <v>50</v>
      </c>
    </row>
    <row r="15" spans="1:10">
      <c r="A15" s="1" t="s">
        <v>13</v>
      </c>
      <c r="B15" s="4">
        <v>-70</v>
      </c>
      <c r="D15" s="4">
        <f>$B$15</f>
        <v>-70</v>
      </c>
      <c r="F15" s="4">
        <f>$B$15</f>
        <v>-70</v>
      </c>
      <c r="H15" s="4">
        <f>$B$15</f>
        <v>-70</v>
      </c>
      <c r="J15" s="4">
        <f>$B$15</f>
        <v>-70</v>
      </c>
    </row>
    <row r="16" spans="1:10">
      <c r="B16" s="4"/>
    </row>
    <row r="17" spans="1:10">
      <c r="A17" s="2" t="s">
        <v>5</v>
      </c>
      <c r="B17" s="4"/>
    </row>
    <row r="18" spans="1:10">
      <c r="A18" s="1" t="s">
        <v>6</v>
      </c>
      <c r="B18" s="4">
        <v>0</v>
      </c>
      <c r="C18" s="4"/>
      <c r="E18" s="4"/>
      <c r="G18" s="4"/>
      <c r="I18" s="4"/>
    </row>
    <row r="19" spans="1:10">
      <c r="A19" s="1" t="s">
        <v>18</v>
      </c>
      <c r="B19" s="4">
        <f>10/3*2</f>
        <v>6.666666666666667</v>
      </c>
      <c r="C19" s="4"/>
      <c r="D19" s="4"/>
      <c r="E19" s="4"/>
      <c r="F19" s="4"/>
      <c r="G19" s="4"/>
      <c r="H19" s="4"/>
      <c r="I19" s="4"/>
      <c r="J19" s="4"/>
    </row>
    <row r="20" spans="1:10">
      <c r="A20" s="1" t="s">
        <v>20</v>
      </c>
      <c r="B20" s="4">
        <f>50/3*2</f>
        <v>33.333333333333336</v>
      </c>
      <c r="C20" s="4"/>
      <c r="D20" s="4"/>
      <c r="E20" s="4"/>
      <c r="F20" s="4"/>
      <c r="G20" s="4"/>
      <c r="H20" s="4"/>
      <c r="I20" s="4"/>
      <c r="J20" s="4"/>
    </row>
    <row r="21" spans="1:10">
      <c r="A21" s="1" t="s">
        <v>19</v>
      </c>
      <c r="B21" s="4">
        <f>100/3*2</f>
        <v>66.666666666666671</v>
      </c>
      <c r="C21" s="4">
        <f>$B21</f>
        <v>66.666666666666671</v>
      </c>
      <c r="D21" s="4">
        <f>$B21</f>
        <v>66.666666666666671</v>
      </c>
      <c r="E21" s="4">
        <f>$B21</f>
        <v>66.666666666666671</v>
      </c>
      <c r="F21" s="4">
        <f>$B21</f>
        <v>66.666666666666671</v>
      </c>
    </row>
    <row r="22" spans="1:10">
      <c r="A22" s="1" t="s">
        <v>22</v>
      </c>
      <c r="B22" s="4">
        <f>10/3</f>
        <v>3.3333333333333335</v>
      </c>
    </row>
    <row r="23" spans="1:10">
      <c r="A23" s="1" t="s">
        <v>21</v>
      </c>
      <c r="B23" s="4">
        <f>50/3</f>
        <v>16.666666666666668</v>
      </c>
      <c r="G23" s="4"/>
      <c r="H23" s="4"/>
      <c r="I23" s="4"/>
      <c r="J23" s="4"/>
    </row>
    <row r="24" spans="1:10">
      <c r="A24" s="1" t="s">
        <v>23</v>
      </c>
      <c r="B24" s="4">
        <f>100/3</f>
        <v>33.333333333333336</v>
      </c>
      <c r="G24" s="4">
        <f>$B24</f>
        <v>33.333333333333336</v>
      </c>
      <c r="H24" s="4">
        <f>$B24</f>
        <v>33.333333333333336</v>
      </c>
      <c r="I24" s="4">
        <f>$B24</f>
        <v>33.333333333333336</v>
      </c>
      <c r="J24" s="4">
        <f>$B24</f>
        <v>33.333333333333336</v>
      </c>
    </row>
    <row r="25" spans="1:10">
      <c r="B25" s="4"/>
    </row>
    <row r="26" spans="1:10">
      <c r="A26" s="2" t="s">
        <v>15</v>
      </c>
      <c r="B26" s="4"/>
    </row>
    <row r="27" spans="1:10">
      <c r="A27" s="1" t="s">
        <v>16</v>
      </c>
      <c r="B27" s="4">
        <v>20</v>
      </c>
      <c r="C27" s="4">
        <f>$B$27</f>
        <v>20</v>
      </c>
      <c r="D27" s="4">
        <f>$B$27</f>
        <v>20</v>
      </c>
      <c r="G27" s="4">
        <f>$B$27</f>
        <v>20</v>
      </c>
      <c r="H27" s="4">
        <f>$B$27</f>
        <v>20</v>
      </c>
    </row>
    <row r="28" spans="1:10">
      <c r="A28" s="1" t="s">
        <v>17</v>
      </c>
      <c r="B28" s="4">
        <v>-20</v>
      </c>
      <c r="E28" s="4">
        <f>$B$28</f>
        <v>-20</v>
      </c>
      <c r="F28" s="4">
        <f>$B$28</f>
        <v>-20</v>
      </c>
      <c r="I28" s="4">
        <f>$B$28</f>
        <v>-20</v>
      </c>
      <c r="J28" s="4">
        <f>$B$28</f>
        <v>-20</v>
      </c>
    </row>
    <row r="29" spans="1:10">
      <c r="B29" s="4"/>
    </row>
    <row r="30" spans="1:10">
      <c r="A30" s="2" t="s">
        <v>7</v>
      </c>
      <c r="B30" s="4"/>
    </row>
    <row r="31" spans="1:10">
      <c r="A31" s="1" t="s">
        <v>8</v>
      </c>
      <c r="B31" s="4">
        <v>-60</v>
      </c>
      <c r="C31" s="4"/>
      <c r="G31" s="4"/>
    </row>
    <row r="32" spans="1:10">
      <c r="A32" s="1" t="s">
        <v>9</v>
      </c>
      <c r="B32" s="4">
        <v>0</v>
      </c>
    </row>
    <row r="33" spans="1:10">
      <c r="B33" s="4"/>
    </row>
    <row r="34" spans="1:10">
      <c r="A34" s="2" t="s">
        <v>10</v>
      </c>
      <c r="B34" s="4"/>
    </row>
    <row r="35" spans="1:10">
      <c r="A35" s="1">
        <v>512</v>
      </c>
      <c r="B35" s="4">
        <f>IF(A35 - 1976 &lt;0, (-1)*(A35 - 1976)*(A35 - 1976)/30000,(A35 - 1976)/100)</f>
        <v>-71.443200000000004</v>
      </c>
      <c r="C35" s="4"/>
      <c r="G35" s="4"/>
    </row>
    <row r="36" spans="1:10">
      <c r="A36" s="1">
        <v>1024</v>
      </c>
      <c r="B36" s="4">
        <f>IF(A36 - 1976 &lt;0, (-1)*(A36 - 1976)*(A36 - 1976)/30000,(A36 - 1976)/100)</f>
        <v>-30.210133333333335</v>
      </c>
    </row>
    <row r="37" spans="1:10">
      <c r="A37" s="1">
        <v>2048</v>
      </c>
      <c r="B37" s="4">
        <f>IF(A37 - 1976 &lt;0, (-1)*(A37 - 1976)*(A37 - 1976)/30000,(A37 - 1976)/100)</f>
        <v>0.72</v>
      </c>
    </row>
    <row r="38" spans="1:10">
      <c r="A38" s="1">
        <v>4096</v>
      </c>
      <c r="B38" s="4">
        <f>IF(A38 - 1976 &lt;0, (-1)*(A38 - 1976)*(A38 - 1976)/30000,(A38 - 1976)/100)</f>
        <v>21.2</v>
      </c>
    </row>
    <row r="39" spans="1:10">
      <c r="C39" s="5">
        <f t="shared" ref="C39:J39" si="1">SUM(C2:C38)</f>
        <v>250</v>
      </c>
      <c r="D39" s="6">
        <f t="shared" si="1"/>
        <v>130</v>
      </c>
      <c r="E39" s="5">
        <f t="shared" si="1"/>
        <v>210</v>
      </c>
      <c r="F39" s="6">
        <f t="shared" si="1"/>
        <v>90.000000000000014</v>
      </c>
      <c r="G39" s="6">
        <f t="shared" si="1"/>
        <v>136.66666666666669</v>
      </c>
      <c r="H39" s="6">
        <f t="shared" si="1"/>
        <v>16.666666666666671</v>
      </c>
      <c r="I39" s="6">
        <f t="shared" si="1"/>
        <v>96.666666666666686</v>
      </c>
      <c r="J39" s="6">
        <f t="shared" si="1"/>
        <v>-23.333333333333329</v>
      </c>
    </row>
  </sheetData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2006-09-21T08:52:22Z</dcterms:created>
  <dcterms:modified xsi:type="dcterms:W3CDTF">2011-11-09T12:59:07Z</dcterms:modified>
</cp:coreProperties>
</file>