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7C7BB926-4C3E-5D4A-A0EE-FB3AE4CD7578}" xr6:coauthVersionLast="47" xr6:coauthVersionMax="47" xr10:uidLastSave="{00000000-0000-0000-0000-000000000000}"/>
  <bookViews>
    <workbookView xWindow="0" yWindow="880" windowWidth="29040" windowHeight="15840" xr2:uid="{F60BB457-75BD-433B-A9FD-404A1EC8068E}"/>
  </bookViews>
  <sheets>
    <sheet name="Données - Calculs" sheetId="1" r:id="rId1"/>
    <sheet name="Simulation" sheetId="2" r:id="rId2"/>
  </sheets>
  <calcPr calcId="191028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1" l="1"/>
  <c r="AJ4" i="1" s="1"/>
  <c r="AI4" i="1"/>
  <c r="AH4" i="1"/>
  <c r="AG4" i="1"/>
  <c r="AF4" i="1"/>
  <c r="AE4" i="1"/>
  <c r="AD5" i="1"/>
  <c r="AC5" i="1"/>
  <c r="AN4" i="1"/>
  <c r="AM4" i="1"/>
  <c r="AL4" i="1"/>
  <c r="AK4" i="1"/>
  <c r="AB4" i="1"/>
  <c r="AA4" i="1"/>
  <c r="Z4" i="1"/>
  <c r="Y4" i="1"/>
  <c r="AO4" i="1" s="1"/>
  <c r="L38" i="1"/>
  <c r="L39" i="1" s="1"/>
  <c r="L30" i="1"/>
  <c r="L31" i="1" s="1"/>
  <c r="L22" i="1"/>
  <c r="L23" i="1" s="1"/>
  <c r="L40" i="1"/>
  <c r="L32" i="1"/>
  <c r="L24" i="1"/>
  <c r="AD4" i="1" l="1"/>
  <c r="AC4" i="1"/>
</calcChain>
</file>

<file path=xl/sharedStrings.xml><?xml version="1.0" encoding="utf-8"?>
<sst xmlns="http://schemas.openxmlformats.org/spreadsheetml/2006/main" count="117" uniqueCount="66">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</sst>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11" fillId="8" borderId="7" xfId="0" applyFont="1" applyFill="1" applyBorder="1" applyAlignment="1">
      <alignment horizontal="left"/>
    </xf>
    <xf numFmtId="0" fontId="6" fillId="8" borderId="11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1" fillId="8" borderId="12" xfId="0" applyFont="1" applyFill="1" applyBorder="1" applyAlignment="1">
      <alignment horizontal="left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left"/>
    </xf>
    <xf numFmtId="0" fontId="8" fillId="8" borderId="12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7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0" fillId="8" borderId="0" xfId="0" applyFill="1" applyBorder="1"/>
    <xf numFmtId="0" fontId="19" fillId="2" borderId="18" xfId="0" applyFont="1" applyFill="1" applyBorder="1" applyAlignment="1">
      <alignment horizontal="left"/>
    </xf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AP251"/>
  <sheetViews>
    <sheetView tabSelected="1" topLeftCell="T1" zoomScale="89" workbookViewId="0">
      <selection activeCell="AA13" sqref="AA13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0" width="13.5" customWidth="1"/>
    <col min="31" max="31" width="11.83203125" style="7" bestFit="1" customWidth="1"/>
    <col min="32" max="32" width="11.5" style="7"/>
    <col min="33" max="33" width="11.83203125" bestFit="1" customWidth="1"/>
    <col min="35" max="35" width="11.83203125" bestFit="1" customWidth="1"/>
    <col min="37" max="38" width="11.5" style="7"/>
  </cols>
  <sheetData>
    <row r="1" spans="2:42" ht="12" customHeight="1" x14ac:dyDescent="0.2">
      <c r="B1" s="6"/>
      <c r="C1" s="6"/>
      <c r="D1" s="6"/>
      <c r="E1" s="6"/>
      <c r="F1" s="6"/>
      <c r="G1" s="6"/>
      <c r="H1" s="6"/>
      <c r="I1" s="6"/>
      <c r="J1" s="11"/>
      <c r="K1" s="12"/>
      <c r="L1" s="13"/>
      <c r="M1" s="13"/>
      <c r="N1" s="12"/>
      <c r="O1" s="6"/>
      <c r="P1" s="6"/>
      <c r="Q1" s="6"/>
      <c r="R1" s="6"/>
      <c r="S1" s="6"/>
      <c r="T1" s="6"/>
      <c r="U1" s="6"/>
      <c r="V1" s="6"/>
      <c r="W1" s="6"/>
    </row>
    <row r="2" spans="2:42" ht="3" customHeight="1" thickBot="1" x14ac:dyDescent="0.25">
      <c r="B2" s="6"/>
      <c r="C2" s="6"/>
      <c r="D2" s="6"/>
      <c r="E2" s="6"/>
      <c r="F2" s="6"/>
      <c r="G2" s="6"/>
      <c r="H2" s="6"/>
      <c r="I2" s="6"/>
      <c r="J2" s="11"/>
      <c r="K2" s="12"/>
      <c r="L2" s="13"/>
      <c r="M2" s="13"/>
      <c r="N2" s="12"/>
      <c r="O2" s="6"/>
      <c r="P2" s="6"/>
      <c r="Q2" s="6"/>
      <c r="R2" s="6"/>
      <c r="S2" s="6"/>
      <c r="T2" s="6"/>
      <c r="U2" s="6"/>
      <c r="V2" s="6"/>
      <c r="W2" s="6"/>
    </row>
    <row r="3" spans="2:42" ht="17.25" customHeight="1" thickBot="1" x14ac:dyDescent="0.25">
      <c r="B3" s="10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66"/>
      <c r="Q3" s="10" t="s">
        <v>1</v>
      </c>
      <c r="R3" s="10"/>
      <c r="S3" s="10"/>
      <c r="T3" s="10"/>
      <c r="U3" s="10"/>
      <c r="V3" s="10"/>
      <c r="W3" s="67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9</v>
      </c>
      <c r="AF3" s="5" t="s">
        <v>10</v>
      </c>
      <c r="AG3" s="5" t="s">
        <v>11</v>
      </c>
      <c r="AH3" s="5" t="s">
        <v>12</v>
      </c>
      <c r="AI3" s="5" t="s">
        <v>13</v>
      </c>
      <c r="AJ3" s="5" t="s">
        <v>14</v>
      </c>
      <c r="AK3" s="5" t="s">
        <v>15</v>
      </c>
      <c r="AL3" s="5" t="s">
        <v>16</v>
      </c>
      <c r="AM3" s="5" t="s">
        <v>17</v>
      </c>
      <c r="AN3" s="5" t="s">
        <v>18</v>
      </c>
      <c r="AO3" s="5" t="s">
        <v>19</v>
      </c>
      <c r="AP3" s="5" t="s">
        <v>20</v>
      </c>
    </row>
    <row r="4" spans="2:42" ht="13" customHeight="1" thickBot="1" x14ac:dyDescent="0.25">
      <c r="B4" s="6"/>
      <c r="C4" s="6"/>
      <c r="D4" s="6"/>
      <c r="E4" s="6"/>
      <c r="F4" s="6"/>
      <c r="G4" s="6"/>
      <c r="H4" s="6"/>
      <c r="I4" s="6"/>
      <c r="J4" s="11"/>
      <c r="K4" s="12"/>
      <c r="L4" s="13"/>
      <c r="M4" s="13"/>
      <c r="N4" s="12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SUM(L14,AE4,AG4,AI4)</f>
        <v>-1189.6783397617414</v>
      </c>
      <c r="AD4">
        <f>SUM(M14,AF4,AH4,AJ4)</f>
        <v>1928.4310895811514</v>
      </c>
      <c r="AE4" s="7">
        <f>L23*((AK4)/(((SQRT((AK4)^2))^2)+(L24^2))^(3/2))</f>
        <v>936.64196413876039</v>
      </c>
      <c r="AF4" s="7">
        <f>L23*((AL4)/((((SQRT((AL4)^2))^2)+(L24^2))^(3/2)))</f>
        <v>2010.6192982974678</v>
      </c>
      <c r="AG4">
        <f>L31*((AM4)/(((SQRT((AM4)^2))^2)+(L32^2))^(3/2))</f>
        <v>-377.53152861446392</v>
      </c>
      <c r="AH4">
        <f>L31*((AN4)/((((SQRT((AN4)^2)^2)+(L32^2))^(3/2))))</f>
        <v>987.44596554752491</v>
      </c>
      <c r="AI4">
        <f>L39*((AO4)/(((SQRT((AO4)^2))^2)+(L40^2))^(3/2))</f>
        <v>-1748.7887752860379</v>
      </c>
      <c r="AJ4">
        <f>L39*((AP4)/(((SQRT((AP4)^2)^2)+(L40^2))^(3/2)))</f>
        <v>-1069.6341742638415</v>
      </c>
      <c r="AK4" s="7">
        <f>L19-Y4</f>
        <v>20000</v>
      </c>
      <c r="AL4" s="7">
        <f>M19-Z4</f>
        <v>7500</v>
      </c>
      <c r="AM4">
        <f>L27-Y4</f>
        <v>-20000</v>
      </c>
      <c r="AN4">
        <f>M27-Z4</f>
        <v>10000</v>
      </c>
      <c r="AO4">
        <f>L35-Y4</f>
        <v>-5000</v>
      </c>
      <c r="AP4">
        <f>M35-Z4</f>
        <v>-15000</v>
      </c>
    </row>
    <row r="5" spans="2:42" ht="13" customHeight="1" thickBot="1" x14ac:dyDescent="0.25">
      <c r="B5" s="6"/>
      <c r="C5" s="52" t="s">
        <v>21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65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AC5">
        <f>SUM(AE5,AG5,AI5,)</f>
        <v>0</v>
      </c>
      <c r="AD5">
        <f>SUM(AF5,AH5,AJ5)</f>
        <v>0</v>
      </c>
    </row>
    <row r="6" spans="2:42" ht="13" customHeight="1" x14ac:dyDescent="0.2">
      <c r="B6" s="6"/>
      <c r="C6" s="14"/>
      <c r="D6" s="15" t="s">
        <v>22</v>
      </c>
      <c r="E6" s="15"/>
      <c r="F6" s="15"/>
      <c r="G6" s="15"/>
      <c r="H6" s="15"/>
      <c r="I6" s="15"/>
      <c r="J6" s="15"/>
      <c r="K6" s="20" t="s">
        <v>23</v>
      </c>
      <c r="L6" s="19">
        <v>1.5</v>
      </c>
      <c r="M6" s="19"/>
      <c r="N6" s="27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</row>
    <row r="7" spans="2:42" ht="13" customHeight="1" x14ac:dyDescent="0.2">
      <c r="B7" s="6"/>
      <c r="C7" s="6"/>
      <c r="D7" s="14"/>
      <c r="E7" s="15" t="s">
        <v>25</v>
      </c>
      <c r="F7" s="15"/>
      <c r="G7" s="15"/>
      <c r="H7" s="15"/>
      <c r="I7" s="15"/>
      <c r="J7" s="15"/>
      <c r="K7" s="16" t="s">
        <v>26</v>
      </c>
      <c r="L7" s="17">
        <v>0</v>
      </c>
      <c r="M7" s="17"/>
      <c r="N7" s="27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</row>
    <row r="8" spans="2:42" ht="13" customHeight="1" x14ac:dyDescent="0.2">
      <c r="B8" s="6"/>
      <c r="C8" s="6"/>
      <c r="D8" s="6"/>
      <c r="E8" s="14"/>
      <c r="F8" s="28" t="s">
        <v>28</v>
      </c>
      <c r="G8" s="28"/>
      <c r="H8" s="28"/>
      <c r="I8" s="28"/>
      <c r="J8" s="28"/>
      <c r="K8" s="18" t="s">
        <v>29</v>
      </c>
      <c r="L8" s="19">
        <v>2</v>
      </c>
      <c r="M8" s="19"/>
      <c r="N8" s="27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</row>
    <row r="9" spans="2:42" ht="13" customHeight="1" thickBot="1" x14ac:dyDescent="0.25">
      <c r="B9" s="6"/>
      <c r="C9" s="6"/>
      <c r="D9" s="6"/>
      <c r="E9" s="6"/>
      <c r="F9" s="6"/>
      <c r="G9" s="6"/>
      <c r="H9" s="64"/>
      <c r="I9" s="21"/>
      <c r="J9" s="22"/>
      <c r="K9" s="23"/>
      <c r="L9" s="13"/>
      <c r="M9" s="13"/>
      <c r="N9" s="23"/>
      <c r="O9" s="6"/>
      <c r="P9" s="6"/>
      <c r="Q9" s="6"/>
      <c r="R9" s="6"/>
      <c r="S9" s="6"/>
      <c r="T9" s="6"/>
      <c r="U9" s="6"/>
      <c r="V9" s="6"/>
      <c r="W9" s="6"/>
      <c r="X9" s="1">
        <v>5</v>
      </c>
    </row>
    <row r="10" spans="2:42" ht="13" customHeight="1" thickBot="1" x14ac:dyDescent="0.25">
      <c r="B10" s="6"/>
      <c r="C10" s="52" t="s">
        <v>31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</row>
    <row r="11" spans="2:42" ht="13" customHeight="1" x14ac:dyDescent="0.2">
      <c r="B11" s="6"/>
      <c r="C11" s="14"/>
      <c r="D11" s="15" t="s">
        <v>32</v>
      </c>
      <c r="E11" s="15"/>
      <c r="F11" s="15"/>
      <c r="G11" s="15"/>
      <c r="H11" s="15"/>
      <c r="I11" s="15"/>
      <c r="J11" s="15"/>
      <c r="K11" s="31" t="s">
        <v>33</v>
      </c>
      <c r="L11" s="32">
        <v>1</v>
      </c>
      <c r="M11" s="33"/>
      <c r="N11" s="34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</row>
    <row r="12" spans="2:42" ht="13" customHeight="1" x14ac:dyDescent="0.2">
      <c r="B12" s="6"/>
      <c r="C12" s="6"/>
      <c r="D12" s="14"/>
      <c r="E12" s="28" t="s">
        <v>35</v>
      </c>
      <c r="F12" s="28"/>
      <c r="G12" s="28"/>
      <c r="H12" s="28"/>
      <c r="I12" s="28"/>
      <c r="J12" s="28"/>
      <c r="K12" s="24" t="s">
        <v>36</v>
      </c>
      <c r="L12" s="29">
        <v>0</v>
      </c>
      <c r="M12" s="30">
        <v>0</v>
      </c>
      <c r="N12" s="27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</row>
    <row r="13" spans="2:42" ht="13" customHeight="1" x14ac:dyDescent="0.2">
      <c r="B13" s="6"/>
      <c r="C13" s="6"/>
      <c r="D13" s="6"/>
      <c r="E13" s="14"/>
      <c r="F13" s="28" t="s">
        <v>38</v>
      </c>
      <c r="G13" s="28"/>
      <c r="H13" s="28"/>
      <c r="I13" s="28"/>
      <c r="J13" s="28"/>
      <c r="K13" s="24" t="s">
        <v>39</v>
      </c>
      <c r="L13" s="29">
        <v>0</v>
      </c>
      <c r="M13" s="30">
        <v>0</v>
      </c>
      <c r="N13" s="27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</row>
    <row r="14" spans="2:42" ht="13" customHeight="1" x14ac:dyDescent="0.2">
      <c r="B14" s="6"/>
      <c r="C14" s="6"/>
      <c r="D14" s="6"/>
      <c r="E14" s="6"/>
      <c r="F14" s="14"/>
      <c r="G14" s="28" t="s">
        <v>40</v>
      </c>
      <c r="H14" s="28"/>
      <c r="I14" s="28"/>
      <c r="J14" s="28"/>
      <c r="K14" s="24" t="s">
        <v>41</v>
      </c>
      <c r="L14" s="29">
        <v>0</v>
      </c>
      <c r="M14" s="30">
        <v>0</v>
      </c>
      <c r="N14" s="27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</row>
    <row r="15" spans="2:42" ht="13" customHeight="1" x14ac:dyDescent="0.2">
      <c r="B15" s="6"/>
      <c r="C15" s="6"/>
      <c r="D15" s="6"/>
      <c r="E15" s="6"/>
      <c r="F15" s="6"/>
      <c r="G15" s="14"/>
      <c r="H15" s="28" t="s">
        <v>43</v>
      </c>
      <c r="I15" s="28"/>
      <c r="J15" s="28"/>
      <c r="K15" s="31" t="s">
        <v>44</v>
      </c>
      <c r="L15" s="32">
        <v>2500</v>
      </c>
      <c r="M15" s="33"/>
      <c r="N15" s="34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</row>
    <row r="16" spans="2:42" ht="13" customHeight="1" thickBot="1" x14ac:dyDescent="0.25">
      <c r="B16" s="6"/>
      <c r="C16" s="6"/>
      <c r="D16" s="6"/>
      <c r="E16" s="6"/>
      <c r="F16" s="6"/>
      <c r="G16" s="6"/>
      <c r="H16" s="6"/>
      <c r="I16" s="21"/>
      <c r="J16" s="22"/>
      <c r="K16" s="23"/>
      <c r="L16" s="35"/>
      <c r="M16" s="35"/>
      <c r="N16" s="23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</row>
    <row r="17" spans="2:24" ht="13" customHeight="1" thickBot="1" x14ac:dyDescent="0.25">
      <c r="B17" s="6"/>
      <c r="C17" s="52" t="s">
        <v>45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4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</row>
    <row r="18" spans="2:24" ht="13" customHeight="1" thickBot="1" x14ac:dyDescent="0.25">
      <c r="B18" s="6"/>
      <c r="C18" s="55" t="s">
        <v>46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</row>
    <row r="19" spans="2:24" ht="13" customHeight="1" x14ac:dyDescent="0.2">
      <c r="B19" s="6"/>
      <c r="C19" s="14"/>
      <c r="D19" s="15" t="s">
        <v>47</v>
      </c>
      <c r="E19" s="15"/>
      <c r="F19" s="15"/>
      <c r="G19" s="15"/>
      <c r="H19" s="15"/>
      <c r="I19" s="15"/>
      <c r="J19" s="15"/>
      <c r="K19" s="31" t="s">
        <v>48</v>
      </c>
      <c r="L19" s="36">
        <v>20000</v>
      </c>
      <c r="M19" s="37">
        <v>7500</v>
      </c>
      <c r="N19" s="20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</row>
    <row r="20" spans="2:24" ht="13" customHeight="1" x14ac:dyDescent="0.2">
      <c r="B20" s="6"/>
      <c r="C20" s="6"/>
      <c r="D20" s="14"/>
      <c r="E20" s="28" t="s">
        <v>49</v>
      </c>
      <c r="F20" s="28"/>
      <c r="G20" s="28"/>
      <c r="H20" s="28"/>
      <c r="I20" s="28"/>
      <c r="J20" s="28"/>
      <c r="K20" s="24" t="s">
        <v>50</v>
      </c>
      <c r="L20" s="25">
        <v>5000</v>
      </c>
      <c r="M20" s="26"/>
      <c r="N20" s="16" t="s">
        <v>37</v>
      </c>
      <c r="O20" s="6"/>
      <c r="P20" s="68"/>
      <c r="Q20" s="6"/>
      <c r="R20" s="6"/>
      <c r="S20" s="6"/>
      <c r="T20" s="6"/>
      <c r="U20" s="6"/>
      <c r="V20" s="6"/>
      <c r="W20" s="6"/>
      <c r="X20" s="1">
        <v>16</v>
      </c>
    </row>
    <row r="21" spans="2:24" ht="13" customHeight="1" x14ac:dyDescent="0.2">
      <c r="B21" s="6"/>
      <c r="C21" s="6"/>
      <c r="D21" s="6"/>
      <c r="E21" s="14"/>
      <c r="F21" s="28" t="s">
        <v>51</v>
      </c>
      <c r="G21" s="28"/>
      <c r="H21" s="28"/>
      <c r="I21" s="28"/>
      <c r="J21" s="28"/>
      <c r="K21" s="24" t="s">
        <v>52</v>
      </c>
      <c r="L21" s="25">
        <v>1</v>
      </c>
      <c r="M21" s="26"/>
      <c r="N21" s="16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</row>
    <row r="22" spans="2:24" ht="13" customHeight="1" x14ac:dyDescent="0.2">
      <c r="B22" s="6"/>
      <c r="C22" s="6"/>
      <c r="D22" s="6"/>
      <c r="E22" s="6"/>
      <c r="F22" s="14"/>
      <c r="G22" s="38" t="s">
        <v>54</v>
      </c>
      <c r="H22" s="38"/>
      <c r="I22" s="38"/>
      <c r="J22" s="38"/>
      <c r="K22" s="39" t="s">
        <v>55</v>
      </c>
      <c r="L22" s="40">
        <f>PRODUCT(4/3,PI(),L20^3)</f>
        <v>523598775598.29883</v>
      </c>
      <c r="M22" s="41"/>
      <c r="N22" s="42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</row>
    <row r="23" spans="2:24" ht="13" customHeight="1" x14ac:dyDescent="0.2">
      <c r="B23" s="6"/>
      <c r="C23" s="6"/>
      <c r="D23" s="6"/>
      <c r="E23" s="6"/>
      <c r="F23" s="6"/>
      <c r="G23" s="14"/>
      <c r="H23" s="38" t="s">
        <v>57</v>
      </c>
      <c r="I23" s="38"/>
      <c r="J23" s="38"/>
      <c r="K23" s="39" t="s">
        <v>58</v>
      </c>
      <c r="L23" s="40">
        <f>PRODUCT(L21,L22)</f>
        <v>523598775598.29883</v>
      </c>
      <c r="M23" s="41"/>
      <c r="N23" s="42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</row>
    <row r="24" spans="2:24" ht="13" customHeight="1" x14ac:dyDescent="0.25">
      <c r="B24" s="6"/>
      <c r="C24" s="6"/>
      <c r="D24" s="6"/>
      <c r="E24" s="6"/>
      <c r="F24" s="6"/>
      <c r="G24" s="6"/>
      <c r="H24" s="14"/>
      <c r="I24" s="38" t="s">
        <v>59</v>
      </c>
      <c r="J24" s="38"/>
      <c r="K24" s="43" t="s">
        <v>60</v>
      </c>
      <c r="L24" s="40">
        <f>PRODUCT(L20,L8)</f>
        <v>10000</v>
      </c>
      <c r="M24" s="41"/>
      <c r="N24" s="42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</row>
    <row r="25" spans="2:24" ht="13" customHeight="1" thickBot="1" x14ac:dyDescent="0.25">
      <c r="B25" s="6"/>
      <c r="C25" s="6"/>
      <c r="D25" s="6"/>
      <c r="E25" s="6"/>
      <c r="F25" s="6"/>
      <c r="G25" s="6"/>
      <c r="H25" s="6"/>
      <c r="I25" s="44"/>
      <c r="J25" s="22" t="s">
        <v>61</v>
      </c>
      <c r="K25" s="45" t="s">
        <v>62</v>
      </c>
      <c r="L25" s="46" t="s">
        <v>63</v>
      </c>
      <c r="M25" s="47"/>
      <c r="N25" s="48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</row>
    <row r="26" spans="2:24" ht="13" customHeight="1" thickBot="1" x14ac:dyDescent="0.25">
      <c r="B26" s="6"/>
      <c r="C26" s="58" t="s">
        <v>64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60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</row>
    <row r="27" spans="2:24" ht="13" customHeight="1" x14ac:dyDescent="0.2">
      <c r="B27" s="6"/>
      <c r="C27" s="14"/>
      <c r="D27" s="15" t="s">
        <v>47</v>
      </c>
      <c r="E27" s="15"/>
      <c r="F27" s="15"/>
      <c r="G27" s="15"/>
      <c r="H27" s="15"/>
      <c r="I27" s="15"/>
      <c r="J27" s="15"/>
      <c r="K27" s="31" t="s">
        <v>48</v>
      </c>
      <c r="L27" s="36">
        <v>-20000</v>
      </c>
      <c r="M27" s="37">
        <v>10000</v>
      </c>
      <c r="N27" s="20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</row>
    <row r="28" spans="2:24" ht="13" customHeight="1" x14ac:dyDescent="0.2">
      <c r="B28" s="6"/>
      <c r="C28" s="6"/>
      <c r="D28" s="14"/>
      <c r="E28" s="28" t="s">
        <v>49</v>
      </c>
      <c r="F28" s="28"/>
      <c r="G28" s="28"/>
      <c r="H28" s="28"/>
      <c r="I28" s="28"/>
      <c r="J28" s="28"/>
      <c r="K28" s="24" t="s">
        <v>50</v>
      </c>
      <c r="L28" s="25">
        <v>3500</v>
      </c>
      <c r="M28" s="26"/>
      <c r="N28" s="16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</row>
    <row r="29" spans="2:24" ht="13" customHeight="1" x14ac:dyDescent="0.2">
      <c r="B29" s="6"/>
      <c r="C29" s="6"/>
      <c r="D29" s="6"/>
      <c r="E29" s="14"/>
      <c r="F29" s="28" t="s">
        <v>51</v>
      </c>
      <c r="G29" s="28"/>
      <c r="H29" s="28"/>
      <c r="I29" s="28"/>
      <c r="J29" s="28"/>
      <c r="K29" s="24" t="s">
        <v>52</v>
      </c>
      <c r="L29" s="25">
        <v>1</v>
      </c>
      <c r="M29" s="26"/>
      <c r="N29" s="16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</row>
    <row r="30" spans="2:24" ht="13" customHeight="1" x14ac:dyDescent="0.2">
      <c r="B30" s="6"/>
      <c r="C30" s="6"/>
      <c r="D30" s="6"/>
      <c r="E30" s="6"/>
      <c r="F30" s="14"/>
      <c r="G30" s="38" t="s">
        <v>54</v>
      </c>
      <c r="H30" s="38"/>
      <c r="I30" s="38"/>
      <c r="J30" s="38"/>
      <c r="K30" s="39" t="s">
        <v>55</v>
      </c>
      <c r="L30" s="40">
        <f>PRODUCT(4/3,PI(),L28^3)</f>
        <v>179594380030.21649</v>
      </c>
      <c r="M30" s="41"/>
      <c r="N30" s="42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</row>
    <row r="31" spans="2:24" ht="13" customHeight="1" x14ac:dyDescent="0.2">
      <c r="B31" s="6"/>
      <c r="C31" s="6"/>
      <c r="D31" s="6"/>
      <c r="E31" s="6"/>
      <c r="F31" s="6"/>
      <c r="G31" s="14"/>
      <c r="H31" s="38" t="s">
        <v>57</v>
      </c>
      <c r="I31" s="38"/>
      <c r="J31" s="38"/>
      <c r="K31" s="39" t="s">
        <v>58</v>
      </c>
      <c r="L31" s="40">
        <f>PRODUCT(L29,L30)</f>
        <v>179594380030.21649</v>
      </c>
      <c r="M31" s="41"/>
      <c r="N31" s="42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</row>
    <row r="32" spans="2:24" ht="13" customHeight="1" x14ac:dyDescent="0.25">
      <c r="B32" s="6"/>
      <c r="C32" s="6"/>
      <c r="D32" s="6"/>
      <c r="E32" s="6"/>
      <c r="F32" s="6"/>
      <c r="G32" s="6"/>
      <c r="H32" s="14"/>
      <c r="I32" s="38" t="s">
        <v>59</v>
      </c>
      <c r="J32" s="38"/>
      <c r="K32" s="43" t="s">
        <v>60</v>
      </c>
      <c r="L32" s="40">
        <f>PRODUCT(L28,L8)</f>
        <v>7000</v>
      </c>
      <c r="M32" s="41"/>
      <c r="N32" s="42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</row>
    <row r="33" spans="2:24" ht="13" customHeight="1" thickBot="1" x14ac:dyDescent="0.25">
      <c r="B33" s="6"/>
      <c r="C33" s="6"/>
      <c r="D33" s="6"/>
      <c r="E33" s="6"/>
      <c r="F33" s="6"/>
      <c r="G33" s="6"/>
      <c r="H33" s="6"/>
      <c r="I33" s="44"/>
      <c r="J33" s="22" t="s">
        <v>61</v>
      </c>
      <c r="K33" s="45" t="s">
        <v>62</v>
      </c>
      <c r="L33" s="46" t="s">
        <v>63</v>
      </c>
      <c r="M33" s="47"/>
      <c r="N33" s="48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</row>
    <row r="34" spans="2:24" ht="13" customHeight="1" thickBot="1" x14ac:dyDescent="0.25">
      <c r="B34" s="6"/>
      <c r="C34" s="61" t="s">
        <v>65</v>
      </c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3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</row>
    <row r="35" spans="2:24" ht="13" customHeight="1" x14ac:dyDescent="0.2">
      <c r="B35" s="6"/>
      <c r="C35" s="14"/>
      <c r="D35" s="15" t="s">
        <v>47</v>
      </c>
      <c r="E35" s="15"/>
      <c r="F35" s="15"/>
      <c r="G35" s="15"/>
      <c r="H35" s="15"/>
      <c r="I35" s="15"/>
      <c r="J35" s="15"/>
      <c r="K35" s="31" t="s">
        <v>48</v>
      </c>
      <c r="L35" s="36">
        <v>-5000</v>
      </c>
      <c r="M35" s="37">
        <v>-15000</v>
      </c>
      <c r="N35" s="20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</row>
    <row r="36" spans="2:24" ht="13" customHeight="1" x14ac:dyDescent="0.2">
      <c r="B36" s="6"/>
      <c r="C36" s="6"/>
      <c r="D36" s="14"/>
      <c r="E36" s="28" t="s">
        <v>49</v>
      </c>
      <c r="F36" s="28"/>
      <c r="G36" s="28"/>
      <c r="H36" s="28"/>
      <c r="I36" s="28"/>
      <c r="J36" s="28"/>
      <c r="K36" s="24" t="s">
        <v>50</v>
      </c>
      <c r="L36" s="25">
        <v>4500</v>
      </c>
      <c r="M36" s="26"/>
      <c r="N36" s="16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</row>
    <row r="37" spans="2:24" ht="13" customHeight="1" x14ac:dyDescent="0.2">
      <c r="B37" s="6"/>
      <c r="C37" s="6"/>
      <c r="D37" s="6"/>
      <c r="E37" s="14"/>
      <c r="F37" s="28" t="s">
        <v>51</v>
      </c>
      <c r="G37" s="28"/>
      <c r="H37" s="28"/>
      <c r="I37" s="28"/>
      <c r="J37" s="28"/>
      <c r="K37" s="24" t="s">
        <v>52</v>
      </c>
      <c r="L37" s="25">
        <v>1</v>
      </c>
      <c r="M37" s="26"/>
      <c r="N37" s="16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</row>
    <row r="38" spans="2:24" ht="13" customHeight="1" x14ac:dyDescent="0.2">
      <c r="B38" s="6"/>
      <c r="C38" s="6"/>
      <c r="D38" s="6"/>
      <c r="E38" s="6"/>
      <c r="F38" s="14"/>
      <c r="G38" s="38" t="s">
        <v>54</v>
      </c>
      <c r="H38" s="38"/>
      <c r="I38" s="38"/>
      <c r="J38" s="38"/>
      <c r="K38" s="39" t="s">
        <v>55</v>
      </c>
      <c r="L38" s="40">
        <f>PRODUCT(4/3,PI(),L36^3)</f>
        <v>381703507411.15985</v>
      </c>
      <c r="M38" s="41"/>
      <c r="N38" s="42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</row>
    <row r="39" spans="2:24" ht="13" customHeight="1" x14ac:dyDescent="0.2">
      <c r="B39" s="6"/>
      <c r="C39" s="6"/>
      <c r="D39" s="6"/>
      <c r="E39" s="6"/>
      <c r="F39" s="6"/>
      <c r="G39" s="14"/>
      <c r="H39" s="38" t="s">
        <v>57</v>
      </c>
      <c r="I39" s="38"/>
      <c r="J39" s="38"/>
      <c r="K39" s="39" t="s">
        <v>58</v>
      </c>
      <c r="L39" s="40">
        <f>PRODUCT(L37,L38)</f>
        <v>381703507411.15985</v>
      </c>
      <c r="M39" s="41"/>
      <c r="N39" s="42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</row>
    <row r="40" spans="2:24" ht="13" customHeight="1" x14ac:dyDescent="0.25">
      <c r="B40" s="6"/>
      <c r="C40" s="6"/>
      <c r="D40" s="6"/>
      <c r="E40" s="6"/>
      <c r="F40" s="6"/>
      <c r="G40" s="6"/>
      <c r="H40" s="14"/>
      <c r="I40" s="38" t="s">
        <v>59</v>
      </c>
      <c r="J40" s="38"/>
      <c r="K40" s="43" t="s">
        <v>60</v>
      </c>
      <c r="L40" s="40">
        <f>PRODUCT(L36,L8)</f>
        <v>9000</v>
      </c>
      <c r="M40" s="41"/>
      <c r="N40" s="42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</row>
    <row r="41" spans="2:24" ht="13" customHeight="1" x14ac:dyDescent="0.2">
      <c r="B41" s="6"/>
      <c r="C41" s="6"/>
      <c r="D41" s="6"/>
      <c r="E41" s="6"/>
      <c r="F41" s="6"/>
      <c r="G41" s="6"/>
      <c r="H41" s="6"/>
      <c r="I41" s="44"/>
      <c r="J41" s="49" t="s">
        <v>61</v>
      </c>
      <c r="K41" s="24" t="s">
        <v>62</v>
      </c>
      <c r="L41" s="25" t="s">
        <v>63</v>
      </c>
      <c r="M41" s="26"/>
      <c r="N41" s="16" t="s">
        <v>30</v>
      </c>
      <c r="O41" s="6"/>
      <c r="P41" s="6"/>
      <c r="Q41" s="6"/>
      <c r="R41" s="6"/>
      <c r="S41" s="6"/>
      <c r="T41" s="6"/>
      <c r="U41" s="6"/>
      <c r="V41" s="6"/>
      <c r="W41" s="6"/>
      <c r="X41" s="1">
        <v>37</v>
      </c>
    </row>
    <row r="42" spans="2:24" x14ac:dyDescent="0.2">
      <c r="B42" s="6"/>
      <c r="C42" s="6"/>
      <c r="D42" s="6"/>
      <c r="E42" s="6"/>
      <c r="F42" s="6"/>
      <c r="G42" s="6"/>
      <c r="H42" s="6"/>
      <c r="I42" s="50"/>
      <c r="J42" s="22"/>
      <c r="K42" s="51"/>
      <c r="L42" s="13"/>
      <c r="M42" s="13"/>
      <c r="N42" s="51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</row>
    <row r="43" spans="2:24" x14ac:dyDescent="0.2">
      <c r="B43" s="6"/>
      <c r="C43" s="6"/>
      <c r="D43" s="6"/>
      <c r="E43" s="6"/>
      <c r="F43" s="6"/>
      <c r="G43" s="6"/>
      <c r="H43" s="6"/>
      <c r="I43" s="6"/>
      <c r="J43" s="11"/>
      <c r="K43" s="12"/>
      <c r="L43" s="13"/>
      <c r="M43" s="13"/>
      <c r="N43" s="12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</row>
    <row r="44" spans="2:24" x14ac:dyDescent="0.2">
      <c r="B44" s="6"/>
      <c r="C44" s="6"/>
      <c r="D44" s="6"/>
      <c r="E44" s="6"/>
      <c r="F44" s="6"/>
      <c r="G44" s="6"/>
      <c r="H44" s="6"/>
      <c r="I44" s="6"/>
      <c r="J44" s="11"/>
      <c r="K44" s="12"/>
      <c r="L44" s="13"/>
      <c r="M44" s="13"/>
      <c r="N44" s="12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</row>
    <row r="45" spans="2:24" x14ac:dyDescent="0.2">
      <c r="B45" s="6"/>
      <c r="C45" s="6"/>
      <c r="D45" s="6"/>
      <c r="E45" s="6"/>
      <c r="F45" s="6"/>
      <c r="G45" s="6"/>
      <c r="H45" s="6"/>
      <c r="I45" s="6"/>
      <c r="J45" s="11"/>
      <c r="K45" s="12"/>
      <c r="L45" s="13"/>
      <c r="M45" s="13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</row>
    <row r="46" spans="2:24" x14ac:dyDescent="0.2">
      <c r="B46" s="6"/>
      <c r="C46" s="6"/>
      <c r="D46" s="6"/>
      <c r="E46" s="6"/>
      <c r="F46" s="6"/>
      <c r="G46" s="6"/>
      <c r="H46" s="6"/>
      <c r="I46" s="6"/>
      <c r="J46" s="11"/>
      <c r="K46" s="12"/>
      <c r="L46" s="13"/>
      <c r="M46" s="13"/>
      <c r="N46" s="12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</row>
    <row r="47" spans="2:24" x14ac:dyDescent="0.2">
      <c r="B47" s="6"/>
      <c r="C47" s="6"/>
      <c r="D47" s="6"/>
      <c r="E47" s="6"/>
      <c r="F47" s="6"/>
      <c r="G47" s="6"/>
      <c r="H47" s="6"/>
      <c r="I47" s="6"/>
      <c r="J47" s="11"/>
      <c r="K47" s="12"/>
      <c r="L47" s="13"/>
      <c r="M47" s="13"/>
      <c r="N47" s="12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</row>
    <row r="48" spans="2:24" x14ac:dyDescent="0.2">
      <c r="B48" s="6"/>
      <c r="C48" s="6"/>
      <c r="D48" s="6"/>
      <c r="E48" s="6"/>
      <c r="F48" s="6"/>
      <c r="G48" s="6"/>
      <c r="H48" s="6"/>
      <c r="I48" s="6"/>
      <c r="J48" s="11"/>
      <c r="K48" s="12"/>
      <c r="L48" s="13"/>
      <c r="M48" s="13"/>
      <c r="N48" s="12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</row>
    <row r="49" spans="2:24" x14ac:dyDescent="0.2">
      <c r="B49" s="6"/>
      <c r="C49" s="6"/>
      <c r="D49" s="6"/>
      <c r="E49" s="6"/>
      <c r="F49" s="6"/>
      <c r="G49" s="6"/>
      <c r="H49" s="6"/>
      <c r="I49" s="6"/>
      <c r="J49" s="11"/>
      <c r="K49" s="12"/>
      <c r="L49" s="13"/>
      <c r="M49" s="13"/>
      <c r="N49" s="12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</row>
    <row r="50" spans="2:24" x14ac:dyDescent="0.2">
      <c r="B50" s="6"/>
      <c r="C50" s="6"/>
      <c r="D50" s="6"/>
      <c r="E50" s="6"/>
      <c r="F50" s="6"/>
      <c r="G50" s="6"/>
      <c r="H50" s="6"/>
      <c r="I50" s="6"/>
      <c r="J50" s="11"/>
      <c r="K50" s="12"/>
      <c r="L50" s="13"/>
      <c r="M50" s="13"/>
      <c r="N50" s="12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</row>
    <row r="51" spans="2:24" x14ac:dyDescent="0.2">
      <c r="B51" s="6"/>
      <c r="C51" s="6"/>
      <c r="D51" s="6"/>
      <c r="E51" s="6"/>
      <c r="F51" s="6"/>
      <c r="G51" s="6"/>
      <c r="H51" s="6"/>
      <c r="I51" s="6"/>
      <c r="J51" s="11"/>
      <c r="K51" s="12"/>
      <c r="L51" s="13"/>
      <c r="M51" s="13"/>
      <c r="N51" s="12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</row>
    <row r="52" spans="2:24" x14ac:dyDescent="0.2">
      <c r="B52" s="6"/>
      <c r="C52" s="6"/>
      <c r="D52" s="6"/>
      <c r="E52" s="6"/>
      <c r="F52" s="6"/>
      <c r="G52" s="6"/>
      <c r="H52" s="6"/>
      <c r="I52" s="6"/>
      <c r="J52" s="11"/>
      <c r="K52" s="12"/>
      <c r="L52" s="13"/>
      <c r="M52" s="13"/>
      <c r="N52" s="12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</row>
    <row r="53" spans="2:24" x14ac:dyDescent="0.2">
      <c r="B53" s="6"/>
      <c r="C53" s="6"/>
      <c r="D53" s="6"/>
      <c r="E53" s="6"/>
      <c r="F53" s="6"/>
      <c r="G53" s="6"/>
      <c r="H53" s="6"/>
      <c r="I53" s="6"/>
      <c r="J53" s="11"/>
      <c r="K53" s="12"/>
      <c r="L53" s="13"/>
      <c r="M53" s="13"/>
      <c r="N53" s="12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</row>
    <row r="54" spans="2:24" x14ac:dyDescent="0.2">
      <c r="B54" s="6"/>
      <c r="C54" s="6"/>
      <c r="D54" s="6"/>
      <c r="E54" s="6"/>
      <c r="F54" s="6"/>
      <c r="G54" s="6"/>
      <c r="H54" s="6"/>
      <c r="I54" s="6"/>
      <c r="J54" s="11"/>
      <c r="K54" s="12"/>
      <c r="L54" s="13"/>
      <c r="M54" s="13"/>
      <c r="N54" s="12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</row>
    <row r="55" spans="2:24" x14ac:dyDescent="0.2">
      <c r="B55" s="6"/>
      <c r="C55" s="6"/>
      <c r="D55" s="6"/>
      <c r="E55" s="6"/>
      <c r="F55" s="6"/>
      <c r="G55" s="6"/>
      <c r="H55" s="6"/>
      <c r="I55" s="6"/>
      <c r="J55" s="11"/>
      <c r="K55" s="12"/>
      <c r="L55" s="13"/>
      <c r="M55" s="13"/>
      <c r="N55" s="12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</row>
    <row r="56" spans="2:24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</row>
    <row r="57" spans="2:24" x14ac:dyDescent="0.2">
      <c r="X57" s="1">
        <v>53</v>
      </c>
    </row>
    <row r="58" spans="2:24" x14ac:dyDescent="0.2">
      <c r="X58" s="1">
        <v>54</v>
      </c>
    </row>
    <row r="59" spans="2:24" x14ac:dyDescent="0.2">
      <c r="X59" s="1">
        <v>55</v>
      </c>
    </row>
    <row r="60" spans="2:24" x14ac:dyDescent="0.2">
      <c r="X60" s="1">
        <v>56</v>
      </c>
    </row>
    <row r="61" spans="2:24" x14ac:dyDescent="0.2">
      <c r="X61" s="1">
        <v>57</v>
      </c>
    </row>
    <row r="62" spans="2:24" x14ac:dyDescent="0.2">
      <c r="X62" s="1">
        <v>58</v>
      </c>
    </row>
    <row r="63" spans="2:24" x14ac:dyDescent="0.2">
      <c r="X63" s="1">
        <v>59</v>
      </c>
    </row>
    <row r="64" spans="2:24" x14ac:dyDescent="0.2">
      <c r="X64" s="1">
        <v>60</v>
      </c>
    </row>
    <row r="65" spans="24:24" x14ac:dyDescent="0.2">
      <c r="X65" s="1">
        <v>61</v>
      </c>
    </row>
    <row r="66" spans="24:24" x14ac:dyDescent="0.2">
      <c r="X66" s="1">
        <v>62</v>
      </c>
    </row>
    <row r="67" spans="24:24" x14ac:dyDescent="0.2">
      <c r="X67" s="1">
        <v>63</v>
      </c>
    </row>
    <row r="68" spans="24:24" x14ac:dyDescent="0.2">
      <c r="X68" s="1">
        <v>64</v>
      </c>
    </row>
    <row r="69" spans="24:24" x14ac:dyDescent="0.2">
      <c r="X69" s="1">
        <v>65</v>
      </c>
    </row>
    <row r="70" spans="24:24" x14ac:dyDescent="0.2">
      <c r="X70" s="1">
        <v>66</v>
      </c>
    </row>
    <row r="71" spans="24:24" x14ac:dyDescent="0.2">
      <c r="X71" s="1">
        <v>67</v>
      </c>
    </row>
    <row r="72" spans="24:24" x14ac:dyDescent="0.2">
      <c r="X72" s="1">
        <v>68</v>
      </c>
    </row>
    <row r="73" spans="24:24" x14ac:dyDescent="0.2">
      <c r="X73" s="1">
        <v>69</v>
      </c>
    </row>
    <row r="74" spans="24:24" x14ac:dyDescent="0.2">
      <c r="X74" s="1">
        <v>70</v>
      </c>
    </row>
    <row r="75" spans="24:24" x14ac:dyDescent="0.2">
      <c r="X75" s="1">
        <v>71</v>
      </c>
    </row>
    <row r="76" spans="24:24" x14ac:dyDescent="0.2">
      <c r="X76" s="1">
        <v>72</v>
      </c>
    </row>
    <row r="77" spans="24:24" x14ac:dyDescent="0.2">
      <c r="X77" s="1">
        <v>73</v>
      </c>
    </row>
    <row r="78" spans="24:24" x14ac:dyDescent="0.2">
      <c r="X78" s="1">
        <v>74</v>
      </c>
    </row>
    <row r="79" spans="24:24" x14ac:dyDescent="0.2">
      <c r="X79" s="1">
        <v>75</v>
      </c>
    </row>
    <row r="80" spans="24:24" x14ac:dyDescent="0.2">
      <c r="X80" s="1">
        <v>76</v>
      </c>
    </row>
    <row r="81" spans="24:24" x14ac:dyDescent="0.2">
      <c r="X81" s="1">
        <v>77</v>
      </c>
    </row>
    <row r="82" spans="24:24" x14ac:dyDescent="0.2">
      <c r="X82" s="1">
        <v>78</v>
      </c>
    </row>
    <row r="83" spans="24:24" x14ac:dyDescent="0.2">
      <c r="X83" s="1">
        <v>79</v>
      </c>
    </row>
    <row r="84" spans="24:24" x14ac:dyDescent="0.2">
      <c r="X84" s="1">
        <v>80</v>
      </c>
    </row>
    <row r="85" spans="24:24" x14ac:dyDescent="0.2">
      <c r="X85" s="1">
        <v>81</v>
      </c>
    </row>
    <row r="86" spans="24:24" x14ac:dyDescent="0.2">
      <c r="X86" s="1">
        <v>82</v>
      </c>
    </row>
    <row r="87" spans="24:24" x14ac:dyDescent="0.2">
      <c r="X87" s="1">
        <v>83</v>
      </c>
    </row>
    <row r="88" spans="24:24" x14ac:dyDescent="0.2">
      <c r="X88" s="1">
        <v>84</v>
      </c>
    </row>
    <row r="89" spans="24:24" x14ac:dyDescent="0.2">
      <c r="X89" s="1">
        <v>85</v>
      </c>
    </row>
    <row r="90" spans="24:24" x14ac:dyDescent="0.2">
      <c r="X90" s="1">
        <v>86</v>
      </c>
    </row>
    <row r="91" spans="24:24" x14ac:dyDescent="0.2">
      <c r="X91" s="1">
        <v>87</v>
      </c>
    </row>
    <row r="92" spans="24:24" x14ac:dyDescent="0.2">
      <c r="X92" s="1">
        <v>88</v>
      </c>
    </row>
    <row r="93" spans="24:24" x14ac:dyDescent="0.2">
      <c r="X93" s="1">
        <v>89</v>
      </c>
    </row>
    <row r="94" spans="24:24" x14ac:dyDescent="0.2">
      <c r="X94" s="1">
        <v>90</v>
      </c>
    </row>
    <row r="95" spans="24:24" x14ac:dyDescent="0.2">
      <c r="X95" s="1">
        <v>91</v>
      </c>
    </row>
    <row r="96" spans="24:24" x14ac:dyDescent="0.2">
      <c r="X96" s="1">
        <v>92</v>
      </c>
    </row>
    <row r="97" spans="24:24" x14ac:dyDescent="0.2">
      <c r="X97" s="1">
        <v>93</v>
      </c>
    </row>
    <row r="98" spans="24:24" x14ac:dyDescent="0.2">
      <c r="X98" s="1">
        <v>94</v>
      </c>
    </row>
    <row r="99" spans="24:24" x14ac:dyDescent="0.2">
      <c r="X99" s="1">
        <v>95</v>
      </c>
    </row>
    <row r="100" spans="24:24" x14ac:dyDescent="0.2">
      <c r="X100" s="1">
        <v>96</v>
      </c>
    </row>
    <row r="101" spans="24:24" x14ac:dyDescent="0.2">
      <c r="X101" s="1">
        <v>97</v>
      </c>
    </row>
    <row r="102" spans="24:24" x14ac:dyDescent="0.2">
      <c r="X102" s="1">
        <v>98</v>
      </c>
    </row>
    <row r="103" spans="24:24" x14ac:dyDescent="0.2">
      <c r="X103" s="1">
        <v>99</v>
      </c>
    </row>
    <row r="104" spans="24:24" x14ac:dyDescent="0.2">
      <c r="X104" s="1">
        <v>100</v>
      </c>
    </row>
    <row r="105" spans="24:24" x14ac:dyDescent="0.2">
      <c r="X105" s="1">
        <v>101</v>
      </c>
    </row>
    <row r="106" spans="24:24" x14ac:dyDescent="0.2">
      <c r="X106" s="1">
        <v>102</v>
      </c>
    </row>
    <row r="107" spans="24:24" x14ac:dyDescent="0.2">
      <c r="X107" s="1">
        <v>103</v>
      </c>
    </row>
    <row r="108" spans="24:24" x14ac:dyDescent="0.2">
      <c r="X108" s="1">
        <v>104</v>
      </c>
    </row>
    <row r="109" spans="24:24" x14ac:dyDescent="0.2">
      <c r="X109" s="1">
        <v>105</v>
      </c>
    </row>
    <row r="110" spans="24:24" x14ac:dyDescent="0.2">
      <c r="X110" s="1">
        <v>106</v>
      </c>
    </row>
    <row r="111" spans="24:24" x14ac:dyDescent="0.2">
      <c r="X111" s="1">
        <v>107</v>
      </c>
    </row>
    <row r="112" spans="24:24" x14ac:dyDescent="0.2">
      <c r="X112" s="1">
        <v>108</v>
      </c>
    </row>
    <row r="113" spans="24:24" x14ac:dyDescent="0.2">
      <c r="X113" s="1">
        <v>109</v>
      </c>
    </row>
    <row r="114" spans="24:24" x14ac:dyDescent="0.2">
      <c r="X114" s="1">
        <v>110</v>
      </c>
    </row>
    <row r="115" spans="24:24" x14ac:dyDescent="0.2">
      <c r="X115" s="1">
        <v>111</v>
      </c>
    </row>
    <row r="116" spans="24:24" x14ac:dyDescent="0.2">
      <c r="X116" s="1">
        <v>112</v>
      </c>
    </row>
    <row r="117" spans="24:24" x14ac:dyDescent="0.2">
      <c r="X117" s="1">
        <v>113</v>
      </c>
    </row>
    <row r="118" spans="24:24" x14ac:dyDescent="0.2">
      <c r="X118" s="1">
        <v>114</v>
      </c>
    </row>
    <row r="119" spans="24:24" x14ac:dyDescent="0.2">
      <c r="X119" s="1">
        <v>115</v>
      </c>
    </row>
    <row r="120" spans="24:24" x14ac:dyDescent="0.2">
      <c r="X120" s="1">
        <v>116</v>
      </c>
    </row>
    <row r="121" spans="24:24" x14ac:dyDescent="0.2">
      <c r="X121" s="1">
        <v>117</v>
      </c>
    </row>
    <row r="122" spans="24:24" x14ac:dyDescent="0.2">
      <c r="X122" s="1">
        <v>118</v>
      </c>
    </row>
    <row r="123" spans="24:24" x14ac:dyDescent="0.2">
      <c r="X123" s="1">
        <v>119</v>
      </c>
    </row>
    <row r="124" spans="24:24" x14ac:dyDescent="0.2">
      <c r="X124" s="1">
        <v>120</v>
      </c>
    </row>
    <row r="125" spans="24:24" x14ac:dyDescent="0.2">
      <c r="X125" s="1">
        <v>121</v>
      </c>
    </row>
    <row r="126" spans="24:24" x14ac:dyDescent="0.2">
      <c r="X126" s="1">
        <v>122</v>
      </c>
    </row>
    <row r="127" spans="24:24" x14ac:dyDescent="0.2">
      <c r="X127" s="1">
        <v>123</v>
      </c>
    </row>
    <row r="128" spans="24:24" x14ac:dyDescent="0.2">
      <c r="X128" s="1">
        <v>124</v>
      </c>
    </row>
    <row r="129" spans="24:24" x14ac:dyDescent="0.2">
      <c r="X129" s="1">
        <v>125</v>
      </c>
    </row>
    <row r="130" spans="24:24" x14ac:dyDescent="0.2">
      <c r="X130" s="1">
        <v>126</v>
      </c>
    </row>
    <row r="131" spans="24:24" x14ac:dyDescent="0.2">
      <c r="X131" s="1">
        <v>127</v>
      </c>
    </row>
    <row r="132" spans="24:24" x14ac:dyDescent="0.2">
      <c r="X132" s="1">
        <v>128</v>
      </c>
    </row>
    <row r="133" spans="24:24" x14ac:dyDescent="0.2">
      <c r="X133" s="1">
        <v>129</v>
      </c>
    </row>
    <row r="134" spans="24:24" x14ac:dyDescent="0.2">
      <c r="X134" s="1">
        <v>130</v>
      </c>
    </row>
    <row r="135" spans="24:24" x14ac:dyDescent="0.2">
      <c r="X135" s="1">
        <v>131</v>
      </c>
    </row>
    <row r="136" spans="24:24" x14ac:dyDescent="0.2">
      <c r="X136" s="1">
        <v>132</v>
      </c>
    </row>
    <row r="137" spans="24:24" x14ac:dyDescent="0.2">
      <c r="X137" s="1">
        <v>133</v>
      </c>
    </row>
    <row r="138" spans="24:24" x14ac:dyDescent="0.2">
      <c r="X138" s="1">
        <v>134</v>
      </c>
    </row>
    <row r="139" spans="24:24" x14ac:dyDescent="0.2">
      <c r="X139" s="1">
        <v>135</v>
      </c>
    </row>
    <row r="140" spans="24:24" x14ac:dyDescent="0.2">
      <c r="X140" s="1">
        <v>136</v>
      </c>
    </row>
    <row r="141" spans="24:24" x14ac:dyDescent="0.2">
      <c r="X141" s="1">
        <v>137</v>
      </c>
    </row>
    <row r="142" spans="24:24" x14ac:dyDescent="0.2">
      <c r="X142" s="1">
        <v>138</v>
      </c>
    </row>
    <row r="143" spans="24:24" x14ac:dyDescent="0.2">
      <c r="X143" s="1">
        <v>139</v>
      </c>
    </row>
    <row r="144" spans="24:24" x14ac:dyDescent="0.2">
      <c r="X144" s="1">
        <v>140</v>
      </c>
    </row>
    <row r="145" spans="24:24" x14ac:dyDescent="0.2">
      <c r="X145" s="1">
        <v>141</v>
      </c>
    </row>
    <row r="146" spans="24:24" x14ac:dyDescent="0.2">
      <c r="X146" s="1">
        <v>142</v>
      </c>
    </row>
    <row r="147" spans="24:24" x14ac:dyDescent="0.2">
      <c r="X147" s="1">
        <v>143</v>
      </c>
    </row>
    <row r="148" spans="24:24" x14ac:dyDescent="0.2">
      <c r="X148" s="1">
        <v>144</v>
      </c>
    </row>
    <row r="149" spans="24:24" x14ac:dyDescent="0.2">
      <c r="X149" s="1">
        <v>145</v>
      </c>
    </row>
    <row r="150" spans="24:24" x14ac:dyDescent="0.2">
      <c r="X150" s="1">
        <v>146</v>
      </c>
    </row>
    <row r="151" spans="24:24" x14ac:dyDescent="0.2">
      <c r="X151" s="1">
        <v>147</v>
      </c>
    </row>
    <row r="152" spans="24:24" x14ac:dyDescent="0.2">
      <c r="X152" s="1">
        <v>148</v>
      </c>
    </row>
    <row r="153" spans="24:24" x14ac:dyDescent="0.2">
      <c r="X153" s="1">
        <v>149</v>
      </c>
    </row>
    <row r="154" spans="24:24" x14ac:dyDescent="0.2">
      <c r="X154" s="1">
        <v>150</v>
      </c>
    </row>
    <row r="155" spans="24:24" x14ac:dyDescent="0.2">
      <c r="X155" s="1">
        <v>151</v>
      </c>
    </row>
    <row r="156" spans="24:24" x14ac:dyDescent="0.2">
      <c r="X156" s="1">
        <v>152</v>
      </c>
    </row>
    <row r="157" spans="24:24" x14ac:dyDescent="0.2">
      <c r="X157" s="1">
        <v>153</v>
      </c>
    </row>
    <row r="158" spans="24:24" x14ac:dyDescent="0.2">
      <c r="X158" s="1">
        <v>154</v>
      </c>
    </row>
    <row r="159" spans="24:24" x14ac:dyDescent="0.2">
      <c r="X159" s="1">
        <v>155</v>
      </c>
    </row>
    <row r="160" spans="24:24" x14ac:dyDescent="0.2">
      <c r="X160" s="1">
        <v>156</v>
      </c>
    </row>
    <row r="161" spans="24:24" x14ac:dyDescent="0.2">
      <c r="X161" s="1">
        <v>157</v>
      </c>
    </row>
    <row r="162" spans="24:24" x14ac:dyDescent="0.2">
      <c r="X162" s="1">
        <v>158</v>
      </c>
    </row>
    <row r="163" spans="24:24" x14ac:dyDescent="0.2">
      <c r="X163" s="1">
        <v>159</v>
      </c>
    </row>
    <row r="164" spans="24:24" x14ac:dyDescent="0.2">
      <c r="X164" s="1">
        <v>160</v>
      </c>
    </row>
    <row r="165" spans="24:24" x14ac:dyDescent="0.2">
      <c r="X165" s="1">
        <v>161</v>
      </c>
    </row>
    <row r="166" spans="24:24" x14ac:dyDescent="0.2">
      <c r="X166" s="1">
        <v>162</v>
      </c>
    </row>
    <row r="167" spans="24:24" x14ac:dyDescent="0.2">
      <c r="X167" s="1">
        <v>163</v>
      </c>
    </row>
    <row r="168" spans="24:24" x14ac:dyDescent="0.2">
      <c r="X168" s="1">
        <v>164</v>
      </c>
    </row>
    <row r="169" spans="24:24" x14ac:dyDescent="0.2">
      <c r="X169" s="1">
        <v>165</v>
      </c>
    </row>
    <row r="170" spans="24:24" x14ac:dyDescent="0.2">
      <c r="X170" s="1">
        <v>166</v>
      </c>
    </row>
    <row r="171" spans="24:24" x14ac:dyDescent="0.2">
      <c r="X171" s="1">
        <v>167</v>
      </c>
    </row>
    <row r="172" spans="24:24" x14ac:dyDescent="0.2">
      <c r="X172" s="1">
        <v>168</v>
      </c>
    </row>
    <row r="173" spans="24:24" x14ac:dyDescent="0.2">
      <c r="X173" s="1">
        <v>169</v>
      </c>
    </row>
    <row r="174" spans="24:24" x14ac:dyDescent="0.2">
      <c r="X174" s="1">
        <v>170</v>
      </c>
    </row>
    <row r="175" spans="24:24" x14ac:dyDescent="0.2">
      <c r="X175" s="1">
        <v>171</v>
      </c>
    </row>
    <row r="176" spans="24:24" x14ac:dyDescent="0.2">
      <c r="X176" s="1">
        <v>172</v>
      </c>
    </row>
    <row r="177" spans="24:24" x14ac:dyDescent="0.2">
      <c r="X177" s="1">
        <v>173</v>
      </c>
    </row>
    <row r="178" spans="24:24" x14ac:dyDescent="0.2">
      <c r="X178" s="1">
        <v>174</v>
      </c>
    </row>
    <row r="179" spans="24:24" x14ac:dyDescent="0.2">
      <c r="X179" s="1">
        <v>175</v>
      </c>
    </row>
    <row r="180" spans="24:24" x14ac:dyDescent="0.2">
      <c r="X180" s="1">
        <v>176</v>
      </c>
    </row>
    <row r="181" spans="24:24" x14ac:dyDescent="0.2">
      <c r="X181" s="1">
        <v>177</v>
      </c>
    </row>
    <row r="182" spans="24:24" x14ac:dyDescent="0.2">
      <c r="X182" s="1">
        <v>178</v>
      </c>
    </row>
    <row r="183" spans="24:24" x14ac:dyDescent="0.2">
      <c r="X183" s="1">
        <v>179</v>
      </c>
    </row>
    <row r="184" spans="24:24" x14ac:dyDescent="0.2">
      <c r="X184" s="1">
        <v>180</v>
      </c>
    </row>
    <row r="185" spans="24:24" x14ac:dyDescent="0.2">
      <c r="X185" s="1">
        <v>181</v>
      </c>
    </row>
    <row r="186" spans="24:24" x14ac:dyDescent="0.2">
      <c r="X186" s="1">
        <v>182</v>
      </c>
    </row>
    <row r="187" spans="24:24" x14ac:dyDescent="0.2">
      <c r="X187" s="1">
        <v>183</v>
      </c>
    </row>
    <row r="188" spans="24:24" x14ac:dyDescent="0.2">
      <c r="X188" s="1">
        <v>184</v>
      </c>
    </row>
    <row r="189" spans="24:24" x14ac:dyDescent="0.2">
      <c r="X189" s="1">
        <v>185</v>
      </c>
    </row>
    <row r="190" spans="24:24" x14ac:dyDescent="0.2">
      <c r="X190" s="1">
        <v>186</v>
      </c>
    </row>
    <row r="191" spans="24:24" x14ac:dyDescent="0.2">
      <c r="X191" s="1">
        <v>187</v>
      </c>
    </row>
    <row r="192" spans="24:24" x14ac:dyDescent="0.2">
      <c r="X192" s="1">
        <v>188</v>
      </c>
    </row>
    <row r="193" spans="24:24" x14ac:dyDescent="0.2">
      <c r="X193" s="1">
        <v>189</v>
      </c>
    </row>
    <row r="194" spans="24:24" x14ac:dyDescent="0.2">
      <c r="X194" s="1">
        <v>190</v>
      </c>
    </row>
    <row r="195" spans="24:24" x14ac:dyDescent="0.2">
      <c r="X195" s="1">
        <v>191</v>
      </c>
    </row>
    <row r="196" spans="24:24" x14ac:dyDescent="0.2">
      <c r="X196" s="1">
        <v>192</v>
      </c>
    </row>
    <row r="197" spans="24:24" x14ac:dyDescent="0.2">
      <c r="X197" s="1">
        <v>193</v>
      </c>
    </row>
    <row r="198" spans="24:24" x14ac:dyDescent="0.2">
      <c r="X198" s="1">
        <v>194</v>
      </c>
    </row>
    <row r="199" spans="24:24" x14ac:dyDescent="0.2">
      <c r="X199" s="1">
        <v>195</v>
      </c>
    </row>
    <row r="200" spans="24:24" x14ac:dyDescent="0.2">
      <c r="X200" s="1">
        <v>196</v>
      </c>
    </row>
    <row r="201" spans="24:24" x14ac:dyDescent="0.2">
      <c r="X201" s="1">
        <v>197</v>
      </c>
    </row>
    <row r="202" spans="24:24" x14ac:dyDescent="0.2">
      <c r="X202" s="1">
        <v>198</v>
      </c>
    </row>
    <row r="203" spans="24:24" x14ac:dyDescent="0.2">
      <c r="X203" s="1">
        <v>199</v>
      </c>
    </row>
    <row r="204" spans="24:24" x14ac:dyDescent="0.2">
      <c r="X204" s="1">
        <v>200</v>
      </c>
    </row>
    <row r="205" spans="24:24" x14ac:dyDescent="0.2">
      <c r="X205" s="1">
        <v>201</v>
      </c>
    </row>
    <row r="206" spans="24:24" x14ac:dyDescent="0.2">
      <c r="X206" s="1">
        <v>202</v>
      </c>
    </row>
    <row r="207" spans="24:24" x14ac:dyDescent="0.2">
      <c r="X207" s="1">
        <v>203</v>
      </c>
    </row>
    <row r="208" spans="24:24" x14ac:dyDescent="0.2">
      <c r="X208" s="1">
        <v>204</v>
      </c>
    </row>
    <row r="209" spans="24:24" x14ac:dyDescent="0.2">
      <c r="X209" s="1">
        <v>205</v>
      </c>
    </row>
    <row r="210" spans="24:24" x14ac:dyDescent="0.2">
      <c r="X210" s="1">
        <v>206</v>
      </c>
    </row>
    <row r="211" spans="24:24" x14ac:dyDescent="0.2">
      <c r="X211" s="1">
        <v>207</v>
      </c>
    </row>
    <row r="212" spans="24:24" x14ac:dyDescent="0.2">
      <c r="X212" s="1">
        <v>208</v>
      </c>
    </row>
    <row r="213" spans="24:24" x14ac:dyDescent="0.2">
      <c r="X213" s="1">
        <v>209</v>
      </c>
    </row>
    <row r="214" spans="24:24" x14ac:dyDescent="0.2">
      <c r="X214" s="1">
        <v>210</v>
      </c>
    </row>
    <row r="215" spans="24:24" x14ac:dyDescent="0.2">
      <c r="X215" s="1">
        <v>211</v>
      </c>
    </row>
    <row r="216" spans="24:24" x14ac:dyDescent="0.2">
      <c r="X216" s="1">
        <v>212</v>
      </c>
    </row>
    <row r="217" spans="24:24" x14ac:dyDescent="0.2">
      <c r="X217" s="1">
        <v>213</v>
      </c>
    </row>
    <row r="218" spans="24:24" x14ac:dyDescent="0.2">
      <c r="X218" s="1">
        <v>214</v>
      </c>
    </row>
    <row r="219" spans="24:24" x14ac:dyDescent="0.2">
      <c r="X219" s="1">
        <v>215</v>
      </c>
    </row>
    <row r="220" spans="24:24" x14ac:dyDescent="0.2">
      <c r="X220" s="1">
        <v>216</v>
      </c>
    </row>
    <row r="221" spans="24:24" x14ac:dyDescent="0.2">
      <c r="X221" s="1">
        <v>217</v>
      </c>
    </row>
    <row r="222" spans="24:24" x14ac:dyDescent="0.2">
      <c r="X222" s="1">
        <v>218</v>
      </c>
    </row>
    <row r="223" spans="24:24" x14ac:dyDescent="0.2">
      <c r="X223" s="1">
        <v>219</v>
      </c>
    </row>
    <row r="224" spans="24:24" x14ac:dyDescent="0.2">
      <c r="X224" s="1">
        <v>220</v>
      </c>
    </row>
    <row r="225" spans="24:24" x14ac:dyDescent="0.2">
      <c r="X225" s="1">
        <v>221</v>
      </c>
    </row>
    <row r="226" spans="24:24" x14ac:dyDescent="0.2">
      <c r="X226" s="1">
        <v>222</v>
      </c>
    </row>
    <row r="227" spans="24:24" x14ac:dyDescent="0.2">
      <c r="X227" s="1">
        <v>223</v>
      </c>
    </row>
    <row r="228" spans="24:24" x14ac:dyDescent="0.2">
      <c r="X228" s="1">
        <v>224</v>
      </c>
    </row>
    <row r="229" spans="24:24" x14ac:dyDescent="0.2">
      <c r="X229" s="1">
        <v>225</v>
      </c>
    </row>
    <row r="230" spans="24:24" x14ac:dyDescent="0.2">
      <c r="X230" s="1">
        <v>226</v>
      </c>
    </row>
    <row r="231" spans="24:24" x14ac:dyDescent="0.2">
      <c r="X231" s="1">
        <v>227</v>
      </c>
    </row>
    <row r="232" spans="24:24" x14ac:dyDescent="0.2">
      <c r="X232" s="1">
        <v>228</v>
      </c>
    </row>
    <row r="233" spans="24:24" x14ac:dyDescent="0.2">
      <c r="X233" s="1">
        <v>229</v>
      </c>
    </row>
    <row r="234" spans="24:24" x14ac:dyDescent="0.2">
      <c r="X234" s="1">
        <v>230</v>
      </c>
    </row>
    <row r="235" spans="24:24" x14ac:dyDescent="0.2">
      <c r="X235" s="1">
        <v>231</v>
      </c>
    </row>
    <row r="236" spans="24:24" x14ac:dyDescent="0.2">
      <c r="X236" s="1">
        <v>232</v>
      </c>
    </row>
    <row r="237" spans="24:24" x14ac:dyDescent="0.2">
      <c r="X237" s="1">
        <v>233</v>
      </c>
    </row>
    <row r="238" spans="24:24" x14ac:dyDescent="0.2">
      <c r="X238" s="1">
        <v>234</v>
      </c>
    </row>
    <row r="239" spans="24:24" x14ac:dyDescent="0.2">
      <c r="X239" s="1">
        <v>235</v>
      </c>
    </row>
    <row r="240" spans="24:24" x14ac:dyDescent="0.2">
      <c r="X240" s="1">
        <v>236</v>
      </c>
    </row>
    <row r="241" spans="24:24" x14ac:dyDescent="0.2">
      <c r="X241" s="1">
        <v>237</v>
      </c>
    </row>
    <row r="242" spans="24:24" x14ac:dyDescent="0.2">
      <c r="X242" s="1">
        <v>238</v>
      </c>
    </row>
    <row r="243" spans="24:24" x14ac:dyDescent="0.2">
      <c r="X243" s="1">
        <v>239</v>
      </c>
    </row>
    <row r="244" spans="24:24" x14ac:dyDescent="0.2">
      <c r="X244" s="1">
        <v>240</v>
      </c>
    </row>
    <row r="245" spans="24:24" x14ac:dyDescent="0.2">
      <c r="X245" s="1">
        <v>241</v>
      </c>
    </row>
    <row r="246" spans="24:24" x14ac:dyDescent="0.2">
      <c r="X246" s="1">
        <v>242</v>
      </c>
    </row>
    <row r="247" spans="24:24" x14ac:dyDescent="0.2">
      <c r="X247" s="1">
        <v>243</v>
      </c>
    </row>
    <row r="248" spans="24:24" x14ac:dyDescent="0.2">
      <c r="X248" s="1">
        <v>244</v>
      </c>
    </row>
    <row r="249" spans="24:24" x14ac:dyDescent="0.2">
      <c r="X249" s="1">
        <v>245</v>
      </c>
    </row>
    <row r="250" spans="24:24" x14ac:dyDescent="0.2">
      <c r="X250" s="1">
        <v>246</v>
      </c>
    </row>
    <row r="251" spans="24:24" x14ac:dyDescent="0.2">
      <c r="X251" s="1">
        <v>247</v>
      </c>
    </row>
  </sheetData>
  <mergeCells count="58">
    <mergeCell ref="C26:N26"/>
    <mergeCell ref="D27:J27"/>
    <mergeCell ref="F8:J8"/>
    <mergeCell ref="D11:J11"/>
    <mergeCell ref="E12:J12"/>
    <mergeCell ref="F13:J13"/>
    <mergeCell ref="G14:J14"/>
    <mergeCell ref="H39:J39"/>
    <mergeCell ref="I40:J40"/>
    <mergeCell ref="E28:J28"/>
    <mergeCell ref="F29:J29"/>
    <mergeCell ref="G30:J30"/>
    <mergeCell ref="H31:J31"/>
    <mergeCell ref="I32:J32"/>
    <mergeCell ref="C34:N34"/>
    <mergeCell ref="D35:J35"/>
    <mergeCell ref="E36:J36"/>
    <mergeCell ref="F37:J37"/>
    <mergeCell ref="G38:J38"/>
    <mergeCell ref="L38:M38"/>
    <mergeCell ref="L39:M39"/>
    <mergeCell ref="L40:M40"/>
    <mergeCell ref="L28:M28"/>
    <mergeCell ref="L29:M29"/>
    <mergeCell ref="L23:M23"/>
    <mergeCell ref="L24:M24"/>
    <mergeCell ref="L25:M25"/>
    <mergeCell ref="H15:J15"/>
    <mergeCell ref="C10:N10"/>
    <mergeCell ref="L20:M20"/>
    <mergeCell ref="L21:M21"/>
    <mergeCell ref="F21:J21"/>
    <mergeCell ref="G22:J22"/>
    <mergeCell ref="H23:J23"/>
    <mergeCell ref="I24:J24"/>
    <mergeCell ref="L8:M8"/>
    <mergeCell ref="L11:M11"/>
    <mergeCell ref="L16:M16"/>
    <mergeCell ref="L41:M41"/>
    <mergeCell ref="L15:M15"/>
    <mergeCell ref="C17:N17"/>
    <mergeCell ref="C18:N18"/>
    <mergeCell ref="D19:J19"/>
    <mergeCell ref="E20:J20"/>
    <mergeCell ref="L30:M30"/>
    <mergeCell ref="L31:M31"/>
    <mergeCell ref="L32:M32"/>
    <mergeCell ref="L33:M33"/>
    <mergeCell ref="L36:M36"/>
    <mergeCell ref="L37:M37"/>
    <mergeCell ref="L22:M22"/>
    <mergeCell ref="Q3:V3"/>
    <mergeCell ref="C5:N5"/>
    <mergeCell ref="D6:J6"/>
    <mergeCell ref="E7:J7"/>
    <mergeCell ref="L6:M6"/>
    <mergeCell ref="L7:M7"/>
    <mergeCell ref="B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2022-11-24T20:37:54Z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