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illiamchiu/Dropbox/_Teaching/Northwestern MLDS/Interpretable ML for Finance/IML4Finance/"/>
    </mc:Choice>
  </mc:AlternateContent>
  <xr:revisionPtr revIDLastSave="0" documentId="13_ncr:1_{4E836501-1055-0E4E-9F44-C15E2315708C}" xr6:coauthVersionLast="47" xr6:coauthVersionMax="47" xr10:uidLastSave="{00000000-0000-0000-0000-000000000000}"/>
  <bookViews>
    <workbookView xWindow="5700" yWindow="1880" windowWidth="29920" windowHeight="17000" activeTab="1" xr2:uid="{1EF45B99-6CE3-405B-86EF-D83C6BF2EBF3}"/>
  </bookViews>
  <sheets>
    <sheet name="Example1" sheetId="1" r:id="rId1"/>
    <sheet name="Example2" sheetId="2" r:id="rId2"/>
  </sheets>
  <definedNames>
    <definedName name="solver_adj" localSheetId="1" hidden="1">Example2!$D$2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opt" localSheetId="1" hidden="1">Example2!$F$8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7" i="2" s="1"/>
  <c r="E7" i="2"/>
  <c r="D8" i="2"/>
  <c r="E8" i="2"/>
  <c r="D9" i="2"/>
  <c r="E9" i="2"/>
  <c r="D10" i="2"/>
  <c r="E10" i="2"/>
  <c r="C7" i="2"/>
  <c r="C8" i="2"/>
  <c r="C9" i="2"/>
  <c r="C10" i="2"/>
  <c r="B7" i="2"/>
  <c r="B8" i="2"/>
  <c r="B9" i="2"/>
  <c r="B10" i="2"/>
  <c r="B6" i="2"/>
  <c r="C6" i="2" s="1"/>
  <c r="E3" i="2"/>
  <c r="J6" i="1"/>
  <c r="J7" i="1"/>
  <c r="J8" i="1"/>
  <c r="J9" i="1"/>
  <c r="J10" i="1"/>
  <c r="J11" i="1"/>
  <c r="J12" i="1"/>
  <c r="J13" i="1"/>
  <c r="J14" i="1"/>
  <c r="J15" i="1"/>
  <c r="J16" i="1"/>
  <c r="J17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5" i="1"/>
  <c r="B2" i="1"/>
  <c r="D6" i="1" s="1"/>
  <c r="F7" i="1"/>
  <c r="F8" i="1"/>
  <c r="F9" i="1"/>
  <c r="F10" i="1"/>
  <c r="F11" i="1"/>
  <c r="F12" i="1"/>
  <c r="F13" i="1"/>
  <c r="F14" i="1"/>
  <c r="F15" i="1"/>
  <c r="F16" i="1"/>
  <c r="F17" i="1"/>
  <c r="F6" i="1"/>
  <c r="C6" i="1"/>
  <c r="C7" i="1"/>
  <c r="C8" i="1"/>
  <c r="C9" i="1"/>
  <c r="C10" i="1"/>
  <c r="C11" i="1"/>
  <c r="C12" i="1"/>
  <c r="C13" i="1"/>
  <c r="C14" i="1"/>
  <c r="C15" i="1"/>
  <c r="C16" i="1"/>
  <c r="C17" i="1"/>
  <c r="C5" i="1"/>
  <c r="B6" i="1"/>
  <c r="B7" i="1"/>
  <c r="B8" i="1"/>
  <c r="B9" i="1"/>
  <c r="B10" i="1"/>
  <c r="B11" i="1"/>
  <c r="B12" i="1"/>
  <c r="B13" i="1"/>
  <c r="B14" i="1"/>
  <c r="B15" i="1"/>
  <c r="B16" i="1"/>
  <c r="B17" i="1"/>
  <c r="B5" i="1"/>
  <c r="G10" i="2" l="1"/>
  <c r="H10" i="2"/>
  <c r="G8" i="2"/>
  <c r="B13" i="2"/>
  <c r="H9" i="2"/>
  <c r="H8" i="2"/>
  <c r="G9" i="2"/>
  <c r="D6" i="2"/>
  <c r="G7" i="2" s="1"/>
  <c r="E6" i="2"/>
  <c r="H7" i="2" s="1"/>
  <c r="E6" i="1"/>
  <c r="D15" i="1"/>
  <c r="E15" i="1" s="1"/>
  <c r="D16" i="1"/>
  <c r="D17" i="1"/>
  <c r="D7" i="1"/>
  <c r="E7" i="1" s="1"/>
  <c r="D12" i="1"/>
  <c r="D10" i="1"/>
  <c r="D11" i="1"/>
  <c r="D9" i="1"/>
  <c r="D5" i="1"/>
  <c r="D13" i="1"/>
  <c r="D14" i="1"/>
  <c r="D8" i="1"/>
  <c r="E14" i="1" l="1"/>
  <c r="E8" i="1"/>
  <c r="E11" i="1"/>
  <c r="E17" i="1"/>
  <c r="E13" i="1"/>
  <c r="E10" i="1"/>
  <c r="E9" i="1"/>
  <c r="E12" i="1"/>
  <c r="E16" i="1"/>
</calcChain>
</file>

<file path=xl/sharedStrings.xml><?xml version="1.0" encoding="utf-8"?>
<sst xmlns="http://schemas.openxmlformats.org/spreadsheetml/2006/main" count="24" uniqueCount="15">
  <si>
    <t>A</t>
  </si>
  <si>
    <t>B</t>
  </si>
  <si>
    <t>p</t>
  </si>
  <si>
    <t>ln(odds)</t>
  </si>
  <si>
    <t>Score</t>
  </si>
  <si>
    <t>odds</t>
  </si>
  <si>
    <t>dScore</t>
  </si>
  <si>
    <t>odds ratio</t>
  </si>
  <si>
    <t># bads</t>
  </si>
  <si>
    <t># goods</t>
  </si>
  <si>
    <t>n</t>
  </si>
  <si>
    <t>PDO</t>
  </si>
  <si>
    <t>Score_PDO20</t>
  </si>
  <si>
    <t>Score_PDO40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</si>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</sst>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%"/>
    <numFmt numFmtId="166" formatCode="#,##0.0000"/>
    <numFmt numFmtId="167" formatCode="#,##0.0000000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FF8CA-78C9-4944-B80F-46276C727EE8}">
  <dimension ref="A1:J17"/>
  <sheetViews>
    <sheetView workbookViewId="0">
      <selection activeCell="F21" sqref="F21"/>
    </sheetView>
  </sheetViews>
  <sheetFormatPr baseColWidth="10" defaultColWidth="8.83203125" defaultRowHeight="15" x14ac:dyDescent="0.2"/>
  <sheetData>
    <row r="1" spans="1:10" x14ac:dyDescent="0.2">
      <c r="A1" t="s">
        <v>0</v>
      </c>
      <c r="B1">
        <v>600</v>
      </c>
    </row>
    <row r="2" spans="1:10" x14ac:dyDescent="0.2">
      <c r="A2" t="s">
        <v>1</v>
      </c>
      <c r="B2">
        <f>20/LN(2)</f>
        <v>28.85390081777927</v>
      </c>
    </row>
    <row r="4" spans="1:10" x14ac:dyDescent="0.2">
      <c r="A4" t="s">
        <v>2</v>
      </c>
      <c r="B4" t="s">
        <v>5</v>
      </c>
      <c r="C4" t="s">
        <v>3</v>
      </c>
      <c r="D4" t="s">
        <v>4</v>
      </c>
      <c r="E4" t="s">
        <v>6</v>
      </c>
      <c r="F4" t="s">
        <v>7</v>
      </c>
      <c r="G4" t="s">
        <v>10</v>
      </c>
      <c r="H4" t="s">
        <v>8</v>
      </c>
      <c r="I4" t="s">
        <v>9</v>
      </c>
      <c r="J4" t="s">
        <v>5</v>
      </c>
    </row>
    <row r="5" spans="1:10" x14ac:dyDescent="0.2">
      <c r="A5">
        <v>0.01</v>
      </c>
      <c r="B5">
        <f>A5/(1-A5)</f>
        <v>1.0101010101010102E-2</v>
      </c>
      <c r="C5">
        <f>LN(B5)</f>
        <v>-4.5951198501345898</v>
      </c>
      <c r="D5" s="1">
        <f>$B$1-$B$2*C5</f>
        <v>732.58713240159216</v>
      </c>
      <c r="G5">
        <v>1000</v>
      </c>
      <c r="H5">
        <f>G5*A5</f>
        <v>10</v>
      </c>
      <c r="I5">
        <f>G5-H5</f>
        <v>990</v>
      </c>
      <c r="J5">
        <f>H5/I5</f>
        <v>1.0101010101010102E-2</v>
      </c>
    </row>
    <row r="6" spans="1:10" x14ac:dyDescent="0.2">
      <c r="A6">
        <v>0.02</v>
      </c>
      <c r="B6">
        <f t="shared" ref="B6:B17" si="0">A6/(1-A6)</f>
        <v>2.0408163265306124E-2</v>
      </c>
      <c r="C6">
        <f t="shared" ref="C6:C17" si="1">LN(B6)</f>
        <v>-3.8918202981106265</v>
      </c>
      <c r="D6" s="1">
        <f t="shared" ref="D6:D17" si="2">$B$1-$B$2*C6</f>
        <v>712.29419688230416</v>
      </c>
      <c r="E6" s="1">
        <f>D6-D5</f>
        <v>-20.292935519287994</v>
      </c>
      <c r="F6">
        <f>B6/B5</f>
        <v>2.0204081632653059</v>
      </c>
      <c r="G6">
        <v>1000</v>
      </c>
      <c r="H6">
        <f t="shared" ref="H6:H17" si="3">G6*A6</f>
        <v>20</v>
      </c>
      <c r="I6">
        <f t="shared" ref="I6:I17" si="4">G6-H6</f>
        <v>980</v>
      </c>
      <c r="J6">
        <f t="shared" ref="J6:J17" si="5">H6/I6</f>
        <v>2.0408163265306121E-2</v>
      </c>
    </row>
    <row r="7" spans="1:10" x14ac:dyDescent="0.2">
      <c r="A7">
        <v>0.03</v>
      </c>
      <c r="B7">
        <f t="shared" si="0"/>
        <v>3.0927835051546393E-2</v>
      </c>
      <c r="C7">
        <f t="shared" si="1"/>
        <v>-3.4760986898352733</v>
      </c>
      <c r="D7" s="1">
        <f t="shared" si="2"/>
        <v>700.29900682931941</v>
      </c>
      <c r="E7" s="1">
        <f t="shared" ref="E7:E17" si="6">D7-D6</f>
        <v>-11.995190052984753</v>
      </c>
      <c r="F7">
        <f t="shared" ref="F7:F17" si="7">B7/B6</f>
        <v>1.5154639175257731</v>
      </c>
      <c r="G7">
        <v>1000</v>
      </c>
      <c r="H7">
        <f t="shared" si="3"/>
        <v>30</v>
      </c>
      <c r="I7">
        <f t="shared" si="4"/>
        <v>970</v>
      </c>
      <c r="J7">
        <f t="shared" si="5"/>
        <v>3.0927835051546393E-2</v>
      </c>
    </row>
    <row r="8" spans="1:10" x14ac:dyDescent="0.2">
      <c r="A8">
        <v>0.04</v>
      </c>
      <c r="B8">
        <f t="shared" si="0"/>
        <v>4.1666666666666671E-2</v>
      </c>
      <c r="C8">
        <f t="shared" si="1"/>
        <v>-3.1780538303479453</v>
      </c>
      <c r="D8" s="1">
        <f t="shared" si="2"/>
        <v>691.69925001442311</v>
      </c>
      <c r="E8" s="1">
        <f t="shared" si="6"/>
        <v>-8.5997568148962955</v>
      </c>
      <c r="F8">
        <f t="shared" si="7"/>
        <v>1.3472222222222223</v>
      </c>
      <c r="G8">
        <v>1000</v>
      </c>
      <c r="H8">
        <f t="shared" si="3"/>
        <v>40</v>
      </c>
      <c r="I8">
        <f t="shared" si="4"/>
        <v>960</v>
      </c>
      <c r="J8">
        <f t="shared" si="5"/>
        <v>4.1666666666666664E-2</v>
      </c>
    </row>
    <row r="9" spans="1:10" x14ac:dyDescent="0.2">
      <c r="A9">
        <v>0.05</v>
      </c>
      <c r="B9">
        <f t="shared" si="0"/>
        <v>5.2631578947368425E-2</v>
      </c>
      <c r="C9">
        <f t="shared" si="1"/>
        <v>-2.9444389791664403</v>
      </c>
      <c r="D9" s="1">
        <f t="shared" si="2"/>
        <v>684.9585502688717</v>
      </c>
      <c r="E9" s="1">
        <f t="shared" si="6"/>
        <v>-6.7406997455514102</v>
      </c>
      <c r="F9">
        <f t="shared" si="7"/>
        <v>1.263157894736842</v>
      </c>
      <c r="G9">
        <v>1000</v>
      </c>
      <c r="H9">
        <f t="shared" si="3"/>
        <v>50</v>
      </c>
      <c r="I9">
        <f t="shared" si="4"/>
        <v>950</v>
      </c>
      <c r="J9">
        <f t="shared" si="5"/>
        <v>5.2631578947368418E-2</v>
      </c>
    </row>
    <row r="10" spans="1:10" x14ac:dyDescent="0.2">
      <c r="A10">
        <v>0.06</v>
      </c>
      <c r="B10">
        <f t="shared" si="0"/>
        <v>6.3829787234042548E-2</v>
      </c>
      <c r="C10">
        <f t="shared" si="1"/>
        <v>-2.7515353130419489</v>
      </c>
      <c r="D10" s="1">
        <f t="shared" si="2"/>
        <v>679.3925270191296</v>
      </c>
      <c r="E10" s="1">
        <f t="shared" si="6"/>
        <v>-5.5660232497421021</v>
      </c>
      <c r="F10">
        <f t="shared" si="7"/>
        <v>1.2127659574468084</v>
      </c>
      <c r="G10">
        <v>1000</v>
      </c>
      <c r="H10">
        <f t="shared" si="3"/>
        <v>60</v>
      </c>
      <c r="I10">
        <f t="shared" si="4"/>
        <v>940</v>
      </c>
      <c r="J10">
        <f t="shared" si="5"/>
        <v>6.3829787234042548E-2</v>
      </c>
    </row>
    <row r="11" spans="1:10" x14ac:dyDescent="0.2">
      <c r="A11">
        <v>7.0000000000000007E-2</v>
      </c>
      <c r="B11">
        <f t="shared" si="0"/>
        <v>7.5268817204301092E-2</v>
      </c>
      <c r="C11">
        <f t="shared" si="1"/>
        <v>-2.5866893440979424</v>
      </c>
      <c r="D11" s="1">
        <f t="shared" si="2"/>
        <v>674.63607778100857</v>
      </c>
      <c r="E11" s="1">
        <f t="shared" si="6"/>
        <v>-4.7564492381210357</v>
      </c>
      <c r="F11">
        <f t="shared" si="7"/>
        <v>1.1792114695340505</v>
      </c>
      <c r="G11">
        <v>1000</v>
      </c>
      <c r="H11">
        <f t="shared" si="3"/>
        <v>70</v>
      </c>
      <c r="I11">
        <f t="shared" si="4"/>
        <v>930</v>
      </c>
      <c r="J11">
        <f t="shared" si="5"/>
        <v>7.5268817204301078E-2</v>
      </c>
    </row>
    <row r="12" spans="1:10" x14ac:dyDescent="0.2">
      <c r="A12">
        <v>0.08</v>
      </c>
      <c r="B12">
        <f t="shared" si="0"/>
        <v>8.6956521739130432E-2</v>
      </c>
      <c r="C12">
        <f t="shared" si="1"/>
        <v>-2.4423470353692043</v>
      </c>
      <c r="D12" s="1">
        <f t="shared" si="2"/>
        <v>670.47123912114023</v>
      </c>
      <c r="E12" s="1">
        <f t="shared" si="6"/>
        <v>-4.1648386598683373</v>
      </c>
      <c r="F12">
        <f t="shared" si="7"/>
        <v>1.1552795031055898</v>
      </c>
      <c r="G12">
        <v>1000</v>
      </c>
      <c r="H12">
        <f t="shared" si="3"/>
        <v>80</v>
      </c>
      <c r="I12">
        <f t="shared" si="4"/>
        <v>920</v>
      </c>
      <c r="J12">
        <f t="shared" si="5"/>
        <v>8.6956521739130432E-2</v>
      </c>
    </row>
    <row r="13" spans="1:10" x14ac:dyDescent="0.2">
      <c r="A13">
        <v>0.09</v>
      </c>
      <c r="B13">
        <f t="shared" si="0"/>
        <v>9.8901098901098897E-2</v>
      </c>
      <c r="C13">
        <f t="shared" si="1"/>
        <v>-2.3136349291806306</v>
      </c>
      <c r="D13" s="1">
        <f t="shared" si="2"/>
        <v>666.75739277512764</v>
      </c>
      <c r="E13" s="1">
        <f t="shared" si="6"/>
        <v>-3.7138463460125877</v>
      </c>
      <c r="F13">
        <f t="shared" si="7"/>
        <v>1.1373626373626373</v>
      </c>
      <c r="G13">
        <v>1000</v>
      </c>
      <c r="H13">
        <f t="shared" si="3"/>
        <v>90</v>
      </c>
      <c r="I13">
        <f t="shared" si="4"/>
        <v>910</v>
      </c>
      <c r="J13">
        <f t="shared" si="5"/>
        <v>9.8901098901098897E-2</v>
      </c>
    </row>
    <row r="14" spans="1:10" x14ac:dyDescent="0.2">
      <c r="A14">
        <v>0.1</v>
      </c>
      <c r="B14">
        <f t="shared" si="0"/>
        <v>0.11111111111111112</v>
      </c>
      <c r="C14">
        <f t="shared" si="1"/>
        <v>-2.1972245773362191</v>
      </c>
      <c r="D14" s="1">
        <f t="shared" si="2"/>
        <v>663.39850002884623</v>
      </c>
      <c r="E14" s="1">
        <f t="shared" si="6"/>
        <v>-3.3588927462814127</v>
      </c>
      <c r="F14">
        <f t="shared" si="7"/>
        <v>1.1234567901234569</v>
      </c>
      <c r="G14">
        <v>1000</v>
      </c>
      <c r="H14">
        <f t="shared" si="3"/>
        <v>100</v>
      </c>
      <c r="I14">
        <f t="shared" si="4"/>
        <v>900</v>
      </c>
      <c r="J14">
        <f t="shared" si="5"/>
        <v>0.1111111111111111</v>
      </c>
    </row>
    <row r="15" spans="1:10" x14ac:dyDescent="0.2">
      <c r="A15">
        <v>0.15</v>
      </c>
      <c r="B15">
        <f t="shared" si="0"/>
        <v>0.17647058823529413</v>
      </c>
      <c r="C15">
        <f t="shared" si="1"/>
        <v>-1.7346010553881064</v>
      </c>
      <c r="D15" s="1">
        <f t="shared" si="2"/>
        <v>650.05000681058368</v>
      </c>
      <c r="E15" s="1">
        <f t="shared" si="6"/>
        <v>-13.348493218262547</v>
      </c>
      <c r="F15">
        <f t="shared" si="7"/>
        <v>1.588235294117647</v>
      </c>
      <c r="G15">
        <v>1000</v>
      </c>
      <c r="H15">
        <f t="shared" si="3"/>
        <v>150</v>
      </c>
      <c r="I15">
        <f t="shared" si="4"/>
        <v>850</v>
      </c>
      <c r="J15">
        <f t="shared" si="5"/>
        <v>0.17647058823529413</v>
      </c>
    </row>
    <row r="16" spans="1:10" x14ac:dyDescent="0.2">
      <c r="A16">
        <v>0.2</v>
      </c>
      <c r="B16">
        <f t="shared" si="0"/>
        <v>0.25</v>
      </c>
      <c r="C16">
        <f t="shared" si="1"/>
        <v>-1.3862943611198906</v>
      </c>
      <c r="D16" s="1">
        <f t="shared" si="2"/>
        <v>640</v>
      </c>
      <c r="E16" s="1">
        <f t="shared" si="6"/>
        <v>-10.050006810583682</v>
      </c>
      <c r="F16">
        <f t="shared" si="7"/>
        <v>1.4166666666666665</v>
      </c>
      <c r="G16">
        <v>1000</v>
      </c>
      <c r="H16">
        <f t="shared" si="3"/>
        <v>200</v>
      </c>
      <c r="I16">
        <f t="shared" si="4"/>
        <v>800</v>
      </c>
      <c r="J16">
        <f t="shared" si="5"/>
        <v>0.25</v>
      </c>
    </row>
    <row r="17" spans="1:10" x14ac:dyDescent="0.2">
      <c r="A17">
        <v>0.25</v>
      </c>
      <c r="B17">
        <f t="shared" si="0"/>
        <v>0.33333333333333331</v>
      </c>
      <c r="C17">
        <f t="shared" si="1"/>
        <v>-1.0986122886681098</v>
      </c>
      <c r="D17" s="1">
        <f t="shared" si="2"/>
        <v>631.69925001442311</v>
      </c>
      <c r="E17" s="1">
        <f t="shared" si="6"/>
        <v>-8.3007499855768856</v>
      </c>
      <c r="F17">
        <f t="shared" si="7"/>
        <v>1.3333333333333333</v>
      </c>
      <c r="G17">
        <v>1000</v>
      </c>
      <c r="H17">
        <f t="shared" si="3"/>
        <v>250</v>
      </c>
      <c r="I17">
        <f t="shared" si="4"/>
        <v>750</v>
      </c>
      <c r="J17">
        <f t="shared" si="5"/>
        <v>0.33333333333333331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D02EB-AE93-4FF9-B8BB-591FE960235F}">
  <dimension ref="A1:H13"/>
  <sheetViews>
    <sheetView tabSelected="1" zoomScale="180" zoomScaleNormal="180" workbookViewId="0">
      <selection activeCell="E12" sqref="E12"/>
    </sheetView>
  </sheetViews>
  <sheetFormatPr baseColWidth="10" defaultColWidth="8.83203125" defaultRowHeight="15" x14ac:dyDescent="0.2"/>
  <cols>
    <col min="1" max="1" width="5.6640625" bestFit="1" customWidth="1"/>
    <col min="2" max="2" width="11.83203125" bestFit="1" customWidth="1"/>
    <col min="3" max="3" width="12.5" bestFit="1" customWidth="1"/>
    <col min="4" max="5" width="12" bestFit="1" customWidth="1"/>
    <col min="6" max="6" width="17.33203125" bestFit="1" customWidth="1"/>
    <col min="7" max="8" width="12" bestFit="1" customWidth="1"/>
  </cols>
  <sheetData>
    <row r="1" spans="1:8" x14ac:dyDescent="0.2">
      <c r="C1" t="s">
        <v>11</v>
      </c>
      <c r="D1">
        <v>20</v>
      </c>
      <c r="E1">
        <v>40</v>
      </c>
    </row>
    <row r="2" spans="1:8" x14ac:dyDescent="0.2">
      <c r="C2" t="s">
        <v>0</v>
      </c>
      <c r="D2">
        <v>650.29900682931941</v>
      </c>
      <c r="E2">
        <v>550</v>
      </c>
    </row>
    <row r="3" spans="1:8" x14ac:dyDescent="0.2">
      <c r="C3" t="s">
        <v>1</v>
      </c>
      <c r="D3">
        <f>D1/LN(2)</f>
        <v>28.85390081777927</v>
      </c>
      <c r="E3">
        <f>E1/LN(2)</f>
        <v>57.707801635558539</v>
      </c>
    </row>
    <row r="4" spans="1:8" x14ac:dyDescent="0.2">
      <c r="G4" t="s">
        <v>14</v>
      </c>
      <c r="H4" t="s">
        <v>14</v>
      </c>
    </row>
    <row r="5" spans="1:8" x14ac:dyDescent="0.2">
      <c r="A5" t="s">
        <v>2</v>
      </c>
      <c r="B5" t="s">
        <v>5</v>
      </c>
      <c r="C5" t="s">
        <v>3</v>
      </c>
      <c r="D5" t="s">
        <v>12</v>
      </c>
      <c r="E5" t="s">
        <v>13</v>
      </c>
      <c r="G5" t="s">
        <v>12</v>
      </c>
      <c r="H5" t="s">
        <v>13</v>
      </c>
    </row>
    <row r="6" spans="1:8" x14ac:dyDescent="0.2">
      <c r="A6" s="2">
        <v>0.01</v>
      </c>
      <c r="B6" s="3">
        <f>A6/(1-A6)</f>
        <v>1.0101010101010102E-2</v>
      </c>
      <c r="C6" s="3">
        <f>LN(B6)</f>
        <v>-4.5951198501345898</v>
      </c>
      <c r="D6" s="1">
        <f>D$2-D$3*$C6</f>
        <v>782.88613923091157</v>
      </c>
      <c r="E6" s="1">
        <f>E$2-E$3*$C6</f>
        <v>815.17426480318431</v>
      </c>
    </row>
    <row r="7" spans="1:8" x14ac:dyDescent="0.2">
      <c r="A7" s="2">
        <v>0.02</v>
      </c>
      <c r="B7" s="3">
        <f t="shared" ref="B7:B10" si="0">A7/(1-A7)</f>
        <v>2.0408163265306124E-2</v>
      </c>
      <c r="C7" s="3">
        <f t="shared" ref="C7:C10" si="1">LN(B7)</f>
        <v>-3.8918202981106265</v>
      </c>
      <c r="D7" s="1">
        <f t="shared" ref="D7:E10" si="2">D$2-D$3*$C7</f>
        <v>762.59320371162357</v>
      </c>
      <c r="E7" s="1">
        <f t="shared" si="2"/>
        <v>774.58839376460833</v>
      </c>
      <c r="G7" s="1">
        <f>D7-D6</f>
        <v>-20.292935519287994</v>
      </c>
      <c r="H7" s="1">
        <f>E7-E6</f>
        <v>-40.585871038575988</v>
      </c>
    </row>
    <row r="8" spans="1:8" x14ac:dyDescent="0.2">
      <c r="A8" s="2">
        <v>0.03</v>
      </c>
      <c r="B8" s="3">
        <f t="shared" si="0"/>
        <v>3.0927835051546393E-2</v>
      </c>
      <c r="C8" s="3">
        <f t="shared" si="1"/>
        <v>-3.4760986898352733</v>
      </c>
      <c r="D8" s="1">
        <f t="shared" si="2"/>
        <v>750.59801365863882</v>
      </c>
      <c r="E8" s="1">
        <f t="shared" si="2"/>
        <v>750.59801365863882</v>
      </c>
      <c r="F8" s="4"/>
      <c r="G8" s="1">
        <f t="shared" ref="G8:G10" si="3">D8-D7</f>
        <v>-11.995190052984753</v>
      </c>
      <c r="H8" s="1">
        <f t="shared" ref="H8:H10" si="4">E8-E7</f>
        <v>-23.990380105969507</v>
      </c>
    </row>
    <row r="9" spans="1:8" x14ac:dyDescent="0.2">
      <c r="A9" s="2">
        <v>0.04</v>
      </c>
      <c r="B9" s="3">
        <f t="shared" si="0"/>
        <v>4.1666666666666671E-2</v>
      </c>
      <c r="C9" s="3">
        <f t="shared" si="1"/>
        <v>-3.1780538303479453</v>
      </c>
      <c r="D9" s="1">
        <f t="shared" si="2"/>
        <v>741.99825684374252</v>
      </c>
      <c r="E9" s="1">
        <f t="shared" si="2"/>
        <v>733.39850002884623</v>
      </c>
      <c r="G9" s="1">
        <f t="shared" si="3"/>
        <v>-8.5997568148962955</v>
      </c>
      <c r="H9" s="1">
        <f t="shared" si="4"/>
        <v>-17.199513629792591</v>
      </c>
    </row>
    <row r="10" spans="1:8" x14ac:dyDescent="0.2">
      <c r="A10" s="2">
        <v>0.05</v>
      </c>
      <c r="B10" s="3">
        <f t="shared" si="0"/>
        <v>5.2631578947368425E-2</v>
      </c>
      <c r="C10" s="3">
        <f t="shared" si="1"/>
        <v>-2.9444389791664403</v>
      </c>
      <c r="D10" s="1">
        <f t="shared" si="2"/>
        <v>735.25755709819111</v>
      </c>
      <c r="E10" s="1">
        <f t="shared" si="2"/>
        <v>719.91710053774341</v>
      </c>
      <c r="G10" s="1">
        <f t="shared" si="3"/>
        <v>-6.7406997455514102</v>
      </c>
      <c r="H10" s="1">
        <f t="shared" si="4"/>
        <v>-13.48139949110282</v>
      </c>
    </row>
    <row r="13" spans="1:8" x14ac:dyDescent="0.2">
      <c r="B13" s="3">
        <f>1/B6</f>
        <v>98.999999999999986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Example1</vt:lpstr>
      <vt:lpstr>Example2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Chiu</dc:creator>
  <cp:lastModifiedBy>Weiliang Chiu</cp:lastModifiedBy>
  <dcterms:created xsi:type="dcterms:W3CDTF">2025-04-13T21:03:37Z</dcterms:created>
  <dcterms:modified xsi:type="dcterms:W3CDTF">2025-04-15T05:49:53Z</dcterms:modified>
</cp:coreProperties>
</file>