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carlrothfels/Box Sync/misc/grants_awards_reports etc/2020_CaliforniaConservationGenomes/2020Aug_justAzolla/"/>
    </mc:Choice>
  </mc:AlternateContent>
  <xr:revisionPtr revIDLastSave="0" documentId="13_ncr:40009_{F2FCC6D3-4BFA-6F45-9FCC-6045A834AB3A}" xr6:coauthVersionLast="45" xr6:coauthVersionMax="45" xr10:uidLastSave="{00000000-0000-0000-0000-000000000000}"/>
  <bookViews>
    <workbookView xWindow="9560" yWindow="460" windowWidth="28040" windowHeight="17440" activeTab="1"/>
  </bookViews>
  <sheets>
    <sheet name="CCH_azolla_download" sheetId="1" r:id="rId1"/>
    <sheet name="sumByMonth" sheetId="2" r:id="rId2"/>
  </sheets>
  <definedNames>
    <definedName name="_xlchart.v1.0" hidden="1">sumByMonth!$B$1:$B$12</definedName>
    <definedName name="_xlchart.v2.1" hidden="1">sumByMonth!$B$1:$B$12</definedName>
  </definedNames>
  <calcPr calcId="0"/>
</workbook>
</file>

<file path=xl/calcChain.xml><?xml version="1.0" encoding="utf-8"?>
<calcChain xmlns="http://schemas.openxmlformats.org/spreadsheetml/2006/main">
  <c r="B1" i="2" l="1"/>
  <c r="B2" i="2"/>
  <c r="B3" i="2"/>
  <c r="B4" i="2"/>
  <c r="B5" i="2"/>
  <c r="B6" i="2"/>
  <c r="B7" i="2"/>
  <c r="B8" i="2"/>
  <c r="B9" i="2"/>
  <c r="B10" i="2"/>
  <c r="B11" i="2"/>
  <c r="B12" i="2"/>
  <c r="H2" i="1"/>
  <c r="I2" i="1"/>
  <c r="H3" i="1"/>
  <c r="I3" i="1"/>
  <c r="H4" i="1"/>
  <c r="I4" i="1"/>
  <c r="H5" i="1"/>
  <c r="I5" i="1"/>
  <c r="H6" i="1"/>
  <c r="I6" i="1"/>
  <c r="J26" i="1"/>
  <c r="H7" i="1"/>
  <c r="I7" i="1"/>
  <c r="H8" i="1"/>
  <c r="I8" i="1"/>
  <c r="H9" i="1"/>
  <c r="I9" i="1"/>
  <c r="H10" i="1"/>
  <c r="I10" i="1"/>
  <c r="H11" i="1"/>
  <c r="I11" i="1"/>
  <c r="H12" i="1"/>
  <c r="I12" i="1"/>
  <c r="H13" i="1"/>
  <c r="I13" i="1"/>
  <c r="H14" i="1"/>
  <c r="I14" i="1"/>
  <c r="H15" i="1"/>
  <c r="I15" i="1"/>
</calcChain>
</file>

<file path=xl/sharedStrings.xml><?xml version="1.0" encoding="utf-8"?>
<sst xmlns="http://schemas.openxmlformats.org/spreadsheetml/2006/main" count="6409" uniqueCount="2507">
  <si>
    <t>specimen_number</t>
  </si>
  <si>
    <t>taxon name</t>
  </si>
  <si>
    <t>collector</t>
  </si>
  <si>
    <t>coll_number_prefix</t>
  </si>
  <si>
    <t>coll_number</t>
  </si>
  <si>
    <t>coll_number_suffix</t>
  </si>
  <si>
    <t>collection_date</t>
  </si>
  <si>
    <t>late_collection_date</t>
  </si>
  <si>
    <t>verbatim_date</t>
  </si>
  <si>
    <t>county</t>
  </si>
  <si>
    <t>elevation</t>
  </si>
  <si>
    <t>locality</t>
  </si>
  <si>
    <t>latitude</t>
  </si>
  <si>
    <t>longitude</t>
  </si>
  <si>
    <t>datum</t>
  </si>
  <si>
    <t>source</t>
  </si>
  <si>
    <t>error_distance</t>
  </si>
  <si>
    <t>units</t>
  </si>
  <si>
    <t>citation</t>
  </si>
  <si>
    <t>CAS-BOT-BC68348</t>
  </si>
  <si>
    <t>Azolla</t>
  </si>
  <si>
    <t>Marcus E. Jones</t>
  </si>
  <si>
    <t>s.n.</t>
  </si>
  <si>
    <t>Dec. 20, 1925</t>
  </si>
  <si>
    <t>San Diego</t>
  </si>
  <si>
    <t>Henshaw Dam</t>
  </si>
  <si>
    <t>SD_georef (mak) (copied from UC310532)</t>
  </si>
  <si>
    <t>WGS84</t>
  </si>
  <si>
    <t>miles</t>
  </si>
  <si>
    <t>Data provided by the participants of the Consortium of California Herbaria (ucjeps.berkeley.edu/consortium/)</t>
  </si>
  <si>
    <t>CHSC100226</t>
  </si>
  <si>
    <t>John Dittes; Josephine Guardino</t>
  </si>
  <si>
    <t>A</t>
  </si>
  <si>
    <t>Los Angeles</t>
  </si>
  <si>
    <t>598 m</t>
  </si>
  <si>
    <t>Western Transverse Ranges; San Gabriel Mountains; Big Tujunga Canyon; ca. 1.8 air-miles SW of Big Tujunga Dam, ca. 1.6 air-miles NE of Mt. Lukens, ca. 0.9 air-mile SE of Big Tujunga USFS Station; in shallow water and in wet sand at edge of Big Tujunga Creek.</t>
  </si>
  <si>
    <t>NAD 1983</t>
  </si>
  <si>
    <t>DMS conversion by CCH loading script</t>
  </si>
  <si>
    <t>JROH1</t>
  </si>
  <si>
    <t>John Hunter Thomas</t>
  </si>
  <si>
    <t>San Mateo</t>
  </si>
  <si>
    <t>81 m</t>
  </si>
  <si>
    <t>Jasper Ridge Biological Preserve, Stanford University. Near low flow crossing of San Francisquito Creek</t>
  </si>
  <si>
    <t>Google Earth</t>
  </si>
  <si>
    <t>m</t>
  </si>
  <si>
    <t>JROH2</t>
  </si>
  <si>
    <t>Jasper Ridge Biological Preserve, Stanford University; delta</t>
  </si>
  <si>
    <t>GeoLocate (copied from JROH2957)</t>
  </si>
  <si>
    <t>km</t>
  </si>
  <si>
    <t>UC1101614</t>
  </si>
  <si>
    <t>Malcolm A. Nobs and S. Galen Smith</t>
  </si>
  <si>
    <t>a</t>
  </si>
  <si>
    <t>Sep 9 1949</t>
  </si>
  <si>
    <t>Lake</t>
  </si>
  <si>
    <t>nw end Clear Lake (bank at Scott Creek, Bridge 1431)</t>
  </si>
  <si>
    <t>not recorded</t>
  </si>
  <si>
    <t>Terrain Navigator Pro 1:24,000</t>
  </si>
  <si>
    <t>UC1792816</t>
  </si>
  <si>
    <t>A. C. Sanders</t>
  </si>
  <si>
    <t>Apr 20 1997</t>
  </si>
  <si>
    <t>Kern</t>
  </si>
  <si>
    <t>762 m</t>
  </si>
  <si>
    <t>San Emigdio Range: San Emigdio Ranch, along dirt road from San Emidgio Canyon south to Los Lobos Creek</t>
  </si>
  <si>
    <t>UCD73310</t>
  </si>
  <si>
    <t>D. PeBenito, J. Baty, C. Leonzo</t>
  </si>
  <si>
    <t>Sacramento</t>
  </si>
  <si>
    <t>3 m</t>
  </si>
  <si>
    <t>Cosumnes River Preserve. Along Franklin Blvd near Boardwalk Trail.</t>
  </si>
  <si>
    <t>NAD83</t>
  </si>
  <si>
    <t>UCR101888</t>
  </si>
  <si>
    <t>A. C. Sanders, Steve Boyd, Val Soza</t>
  </si>
  <si>
    <t>1998-Nov-15</t>
  </si>
  <si>
    <t>963 m</t>
  </si>
  <si>
    <t>SE Sierra Nevada Mtns., Indian Wells Canyon, NW of Inyokern, c. 1.2 mi. above the mouth of the canyon at the powerline road</t>
  </si>
  <si>
    <t>UCR132519</t>
  </si>
  <si>
    <t>1997-Apr-20</t>
  </si>
  <si>
    <t>793 m</t>
  </si>
  <si>
    <t>San Emigdio Range, San Emigdio Ranch, along dirt road from San Emigdio Canyon south to Los Lobos Creek</t>
  </si>
  <si>
    <t>Collector GPS</t>
  </si>
  <si>
    <t>Lat: 1000; Long: 1000</t>
  </si>
  <si>
    <t>UCR142067</t>
  </si>
  <si>
    <t>A. C. Sanders, P. J. MacKay, D. L. Sanders</t>
  </si>
  <si>
    <t>2002-Nov-2</t>
  </si>
  <si>
    <t>San Bernardino</t>
  </si>
  <si>
    <t>811 m</t>
  </si>
  <si>
    <t>Southern Mojave Desert, Lower Narrows of the Mojave River at National Trails Highway bridge south of Oro Grande [between Oro Grande and Victorville]</t>
  </si>
  <si>
    <t>UCR196969</t>
  </si>
  <si>
    <t>Mark A. Elvin, Rick Burgess</t>
  </si>
  <si>
    <t>2007-Mar-10</t>
  </si>
  <si>
    <t>Ventura</t>
  </si>
  <si>
    <t>5 m</t>
  </si>
  <si>
    <t>South Coast, Santa Clara River, c. 1.5 km upstream from Pacific Ocean between Harbor Blvd and 1200 m upstream (east)</t>
  </si>
  <si>
    <t>CAS-BOT-BC68346</t>
  </si>
  <si>
    <t>J. T. Howell</t>
  </si>
  <si>
    <t>Apr. 26, 1929</t>
  </si>
  <si>
    <t>Merced</t>
  </si>
  <si>
    <t>51 m</t>
  </si>
  <si>
    <t>3 miles N of Merced on 6 mile Road</t>
  </si>
  <si>
    <t>CAS-BOT-BC68347</t>
  </si>
  <si>
    <t>R. Bacigalupi; I. L. Wiggins; R. S. Ferris</t>
  </si>
  <si>
    <t>Fresno</t>
  </si>
  <si>
    <t>2 mi. west of Tranquility Junction on State Highway 180</t>
  </si>
  <si>
    <t>CAS-BOT-BC68349</t>
  </si>
  <si>
    <t>Walter Knight</t>
  </si>
  <si>
    <t>Contra Costa</t>
  </si>
  <si>
    <t>Browns Island, Point Emmet</t>
  </si>
  <si>
    <t>CAS-BOT-BC68350</t>
  </si>
  <si>
    <t>Clare B. Hardham</t>
  </si>
  <si>
    <t>Dec. 1956</t>
  </si>
  <si>
    <t>Near Claraville</t>
  </si>
  <si>
    <t>GH376958</t>
  </si>
  <si>
    <t>Steven Talley</t>
  </si>
  <si>
    <t>1977-09-01 - 1977-10-01</t>
  </si>
  <si>
    <t>Unknown</t>
  </si>
  <si>
    <t>West end of Sherman Island</t>
  </si>
  <si>
    <t>RSA0106817</t>
  </si>
  <si>
    <t>Steven A. Junak</t>
  </si>
  <si>
    <t>SCa-</t>
  </si>
  <si>
    <t>24m</t>
  </si>
  <si>
    <t>Santa Catalina Island. Lower Cottonwood Canyon, just downstream from crossing of road to Ben Weston Beach.</t>
  </si>
  <si>
    <t>UCD39245</t>
  </si>
  <si>
    <t>Beecher Crampton</t>
  </si>
  <si>
    <t>1 mile west of Snelling.</t>
  </si>
  <si>
    <t>SEINET3154489</t>
  </si>
  <si>
    <t>Azolla caroliniana</t>
  </si>
  <si>
    <t>M. E. Jones</t>
  </si>
  <si>
    <t>1882-03-07</t>
  </si>
  <si>
    <t>3 7 1882</t>
  </si>
  <si>
    <t>Pasadena</t>
  </si>
  <si>
    <t>Geolocate (copied from A343463)</t>
  </si>
  <si>
    <t>SEINET200595</t>
  </si>
  <si>
    <t>J. P. Tracy</t>
  </si>
  <si>
    <t>6 25 1911</t>
  </si>
  <si>
    <t>Humboldt</t>
  </si>
  <si>
    <t>Covering several acres of pool back of Holmes Mill Bucksport northern coast region of California</t>
  </si>
  <si>
    <t>SEINET7728211</t>
  </si>
  <si>
    <t>1883-03-01</t>
  </si>
  <si>
    <t>1883-03-31</t>
  </si>
  <si>
    <t>CAS-BOT-BC183576</t>
  </si>
  <si>
    <t>Azolla filiculoides</t>
  </si>
  <si>
    <t>James R. Shevock</t>
  </si>
  <si>
    <t>1036 m</t>
  </si>
  <si>
    <t>Grapevine Canyon, east base of Owens Peak and east of L.A. Aqueduct</t>
  </si>
  <si>
    <t>CAS-BOT-BC376136</t>
  </si>
  <si>
    <t>Eve Laeger</t>
  </si>
  <si>
    <t>807 m</t>
  </si>
  <si>
    <t>Western slope of the Southern Sierra Nevada. Kern Audubon Preserve. Off of Sierra Way north slope of the South Fork Kern River</t>
  </si>
  <si>
    <t>CAS-BOT-BC376137</t>
  </si>
  <si>
    <t>792 m</t>
  </si>
  <si>
    <t>Western slope of the Southern Sierra Nevada. South Fork Valley. Bank of the South Fork Kern River, Kern Audubon Preserve</t>
  </si>
  <si>
    <t>CAS-BOT-BC423334</t>
  </si>
  <si>
    <t>A. Williams; R. Truitt; K. Martin; D. Morawitz</t>
  </si>
  <si>
    <t>Marin</t>
  </si>
  <si>
    <t>Mount Tamalpais. Marin Municipal Water District lands: Edge of Hidden Lake, off of Stocking Trail.</t>
  </si>
  <si>
    <t>CAS-BOT-BC53686</t>
  </si>
  <si>
    <t>Ernest C. Twisselmann</t>
  </si>
  <si>
    <t>June 11, 1963.</t>
  </si>
  <si>
    <t>1188 m</t>
  </si>
  <si>
    <t>Tehachapi-Kernville Region - Erskine Creek, Piute Mountains</t>
  </si>
  <si>
    <t>Baldwin et al. (2017), Master spatial file</t>
  </si>
  <si>
    <t>CAS-BOT-BC53687</t>
  </si>
  <si>
    <t>CAS-BOT-BC53688</t>
  </si>
  <si>
    <t>August 26, 1966.</t>
  </si>
  <si>
    <t>Sierra Nevada, the Greenhorn Range - Cedar Creek, 0.25 mile below the mouth of Lureau Creek</t>
  </si>
  <si>
    <t>Geolocate (copied from CAS644181)</t>
  </si>
  <si>
    <t>CAS-BOT-BC53689</t>
  </si>
  <si>
    <t>CAS-BOT-BC53690</t>
  </si>
  <si>
    <t>David D. Keck</t>
  </si>
  <si>
    <t>Sept. 29, 1932</t>
  </si>
  <si>
    <t>609 m</t>
  </si>
  <si>
    <t>Grapevine Creek, first crossing above Grapevine</t>
  </si>
  <si>
    <t>Google Earth (copied from DS218347)</t>
  </si>
  <si>
    <t>CAS-BOT-BC53691</t>
  </si>
  <si>
    <t>CAS-BOT-BC53692</t>
  </si>
  <si>
    <t>John Thomas Howell</t>
  </si>
  <si>
    <t>Nov. 5, 1967</t>
  </si>
  <si>
    <t>822 m</t>
  </si>
  <si>
    <t>Sierra Nevada - Flood bed of the Kern River 2 miles above Kernville</t>
  </si>
  <si>
    <t>Google Earth (copied from CAS621469)</t>
  </si>
  <si>
    <t>CAS-BOT-BC53694</t>
  </si>
  <si>
    <t>John Thomas Howell; Gordon H. True</t>
  </si>
  <si>
    <t>June 16, 1971.</t>
  </si>
  <si>
    <t>914 m</t>
  </si>
  <si>
    <t>Sierra Nevada - Kelso Creek 7 miles south of Weldon</t>
  </si>
  <si>
    <t>GoogleEarth (copied from CAS656870)</t>
  </si>
  <si>
    <t>CAS-BOT-BC53697</t>
  </si>
  <si>
    <t>Peter Raven; Henry J. Thompson</t>
  </si>
  <si>
    <t>October 18, 1959.</t>
  </si>
  <si>
    <t>220 m</t>
  </si>
  <si>
    <t>Santa Monica Mountains - north arm of Malibu Lake</t>
  </si>
  <si>
    <t>CAS-BOT-BC53698</t>
  </si>
  <si>
    <t>March 7, 1882</t>
  </si>
  <si>
    <t>CAS-BOT-BC53699</t>
  </si>
  <si>
    <t>CAS-BOT-BC53700</t>
  </si>
  <si>
    <t>CAS-BOT-BC65172</t>
  </si>
  <si>
    <t>Dana Adrian York</t>
  </si>
  <si>
    <t>130 - 130m m</t>
  </si>
  <si>
    <t>Ca 22 km E of Fresno, along the Friant-Kern Canal near Watts Valley Rd.</t>
  </si>
  <si>
    <t>CAS-BOT-BC66103</t>
  </si>
  <si>
    <t>J. Ewan</t>
  </si>
  <si>
    <t>Dec. 24, 1931</t>
  </si>
  <si>
    <t>[Mohave] Mojave River at Victorville</t>
  </si>
  <si>
    <t>Geolocate (copied from JEPS11533)</t>
  </si>
  <si>
    <t>CAS-BOT-BC66104</t>
  </si>
  <si>
    <t>Louis C. Wheeler</t>
  </si>
  <si>
    <t>CAS-BOT-BC66105</t>
  </si>
  <si>
    <t>Peter H. Raven</t>
  </si>
  <si>
    <t>along Mojave River just east of Victorville</t>
  </si>
  <si>
    <t>CAS-BOT-BC66106</t>
  </si>
  <si>
    <t>Philip A. Munz</t>
  </si>
  <si>
    <t>487 m</t>
  </si>
  <si>
    <t>Afton Canyon, Mojave River, Mojave Desert</t>
  </si>
  <si>
    <t>CalTopo (copied from CAS378908)</t>
  </si>
  <si>
    <t>CAS-BOT-BC66107</t>
  </si>
  <si>
    <t>Frederick V. Coville; Frederick Funston</t>
  </si>
  <si>
    <t>1890-12-28</t>
  </si>
  <si>
    <t>Dec. 28, 1890</t>
  </si>
  <si>
    <t>About one mile east of San Bernardino</t>
  </si>
  <si>
    <t>GoogleMaps via BerkeleyMapper (copied from POM279485)</t>
  </si>
  <si>
    <t>CAS-BOT-BC66108</t>
  </si>
  <si>
    <t>S. B. Parish; W. F. Parish</t>
  </si>
  <si>
    <t>1882-01-01</t>
  </si>
  <si>
    <t>San Bernardino Valley</t>
  </si>
  <si>
    <t>Geolocate (copied from A349849)</t>
  </si>
  <si>
    <t>CAS-BOT-BC66203</t>
  </si>
  <si>
    <t>Henry M. Pollard</t>
  </si>
  <si>
    <t>Sept. 19, 1962</t>
  </si>
  <si>
    <t>in Coyote Creek, ca. 1/4 mi. north of Ventura River bridge, Foster Park</t>
  </si>
  <si>
    <t>Terrain Nav. v. 8.7 (copied from SBBG34504)</t>
  </si>
  <si>
    <t>NAD27</t>
  </si>
  <si>
    <t>CAS-BOT-BC66204</t>
  </si>
  <si>
    <t>Sept. 22, 1945</t>
  </si>
  <si>
    <t>Ventura River, near mouth</t>
  </si>
  <si>
    <t>Terrain Nav. v. 8.7 (copied from SBBG60572)</t>
  </si>
  <si>
    <t>CAS-BOT-BC66205</t>
  </si>
  <si>
    <t>San Luis Obispo</t>
  </si>
  <si>
    <t>Santa Rita Creek</t>
  </si>
  <si>
    <t>GeoLocate</t>
  </si>
  <si>
    <t>CAS-BOT-BC66206</t>
  </si>
  <si>
    <t>Coyote Creek north of Santa Ana Road bridge, Foster Park</t>
  </si>
  <si>
    <t>Terrain Nav. v. 8.7 (copied from SBBG42614)</t>
  </si>
  <si>
    <t>CAS-BOT-BC66207</t>
  </si>
  <si>
    <t>in San Antonio Creek between Arnaz Apple Orchards and Oak View</t>
  </si>
  <si>
    <t>Maptech (copied from SBBG39900)</t>
  </si>
  <si>
    <t>CAS-BOT-BC66208</t>
  </si>
  <si>
    <t>Alice Eastwood</t>
  </si>
  <si>
    <t>Black Lake</t>
  </si>
  <si>
    <t>GeoLocate (copied from CAS456473)</t>
  </si>
  <si>
    <t>CAS-BOT-BC66210</t>
  </si>
  <si>
    <t>Oct. 13, 1946</t>
  </si>
  <si>
    <t>Near Foster Park</t>
  </si>
  <si>
    <t>Terrain Nav. v. 8.7 (copied from SBBG34282)</t>
  </si>
  <si>
    <t>CAS-BOT-BC66211</t>
  </si>
  <si>
    <t>Ira L. Wiggins</t>
  </si>
  <si>
    <t>Feb. 20, 1926</t>
  </si>
  <si>
    <t>above dam at summit of Potrero Grade</t>
  </si>
  <si>
    <t>TOPO!; TOPO!</t>
  </si>
  <si>
    <t>CAS-BOT-BC66212</t>
  </si>
  <si>
    <t>San Luis Rey River 4 miles below Pala</t>
  </si>
  <si>
    <t>TOPO!</t>
  </si>
  <si>
    <t>CAS-BOT-BC66213</t>
  </si>
  <si>
    <t>D. E. Breedlove</t>
  </si>
  <si>
    <t>Aug. 7, 1962</t>
  </si>
  <si>
    <t>Santa Barbara</t>
  </si>
  <si>
    <t>near mouth of Santa Maria River, 2 miles west of Guadalupe</t>
  </si>
  <si>
    <t>Terrain Nav. v. 8.7 (copied from DS500936)</t>
  </si>
  <si>
    <t>CAS-BOT-BC66214</t>
  </si>
  <si>
    <t>Orange</t>
  </si>
  <si>
    <t>152 m</t>
  </si>
  <si>
    <t>Santa Ana River bottom, Santa Ana Canyon</t>
  </si>
  <si>
    <t>RSA:2009 (copied from RSA401)</t>
  </si>
  <si>
    <t>NAD83/WGS84</t>
  </si>
  <si>
    <t>mi</t>
  </si>
  <si>
    <t>CAS-BOT-BC66217</t>
  </si>
  <si>
    <t>Malcom A. Nobs; S. Galen Smith</t>
  </si>
  <si>
    <t>Clam Beach</t>
  </si>
  <si>
    <t>GeoLocate (copied from HSC4576)</t>
  </si>
  <si>
    <t>CAS-BOT-BC66218</t>
  </si>
  <si>
    <t>China slough, creek through Centerville</t>
  </si>
  <si>
    <t>CAS-BOT-BC66219</t>
  </si>
  <si>
    <t>C. L. Hitchcock</t>
  </si>
  <si>
    <t>Inyo</t>
  </si>
  <si>
    <t>4 miles west of Lone Pine</t>
  </si>
  <si>
    <t>Geolocate (copied from RSA27317)</t>
  </si>
  <si>
    <t>CAS-BOT-BC66220</t>
  </si>
  <si>
    <t>at top of Potrero Grnde</t>
  </si>
  <si>
    <t>TOPO! (copied from DS158793)</t>
  </si>
  <si>
    <t>CAS-BOT-BC66223</t>
  </si>
  <si>
    <t>CAS-BOT-BC66226</t>
  </si>
  <si>
    <t>Robert F. Thorne; John Dourley; Selwyn Everist</t>
  </si>
  <si>
    <t>Mono</t>
  </si>
  <si>
    <t>2124 m</t>
  </si>
  <si>
    <t>Inyo National Forest: c. 1/2 mi. above Hot Springs in Hot Creek</t>
  </si>
  <si>
    <t>GoogleMaps via BerkeleyMapper (copied from RSA226649)</t>
  </si>
  <si>
    <t>CAS-BOT-BC66230</t>
  </si>
  <si>
    <t>Robert F. Thorne; P. Everett</t>
  </si>
  <si>
    <t>Clam Beach County Park</t>
  </si>
  <si>
    <t>CAS-BOT-BC66232</t>
  </si>
  <si>
    <t>Mary DeDecker</t>
  </si>
  <si>
    <t>1170 m</t>
  </si>
  <si>
    <t>Owens Valley, Artesian well ca. 1 mile east of Independence</t>
  </si>
  <si>
    <t>CAS-BOT-BC66233</t>
  </si>
  <si>
    <t>Tulare</t>
  </si>
  <si>
    <t>1584 m</t>
  </si>
  <si>
    <t>Chimney Creek 1 mile below Lamont Meadow</t>
  </si>
  <si>
    <t>GeoLocate (copied from CAS596071)</t>
  </si>
  <si>
    <t>CAS-BOT-BC66235</t>
  </si>
  <si>
    <t>Lowell Ahart</t>
  </si>
  <si>
    <t>Sept. 27, 1981</t>
  </si>
  <si>
    <t>Butte</t>
  </si>
  <si>
    <t>80 - 80m m</t>
  </si>
  <si>
    <t>North-east of Palermo</t>
  </si>
  <si>
    <t>(copied from CHSC34148)</t>
  </si>
  <si>
    <t>mi.</t>
  </si>
  <si>
    <t>CAS-BOT-BC66236</t>
  </si>
  <si>
    <t>100 - 100m m</t>
  </si>
  <si>
    <t>south of Highway 70, at the intersection of Highway 70 and 191</t>
  </si>
  <si>
    <t>CAS-BOT-BC66237</t>
  </si>
  <si>
    <t>Joseph P. Tracy</t>
  </si>
  <si>
    <t>Oct 11 1936</t>
  </si>
  <si>
    <t>Mendocino</t>
  </si>
  <si>
    <t>365 m</t>
  </si>
  <si>
    <t>Outlet Creek, Longvale</t>
  </si>
  <si>
    <t>CAS-BOT-BC66240</t>
  </si>
  <si>
    <t>Lewis S. Rose</t>
  </si>
  <si>
    <t>San Benito</t>
  </si>
  <si>
    <t>304 m</t>
  </si>
  <si>
    <t>Pinnacles</t>
  </si>
  <si>
    <t>CAS-BOT-BC68326</t>
  </si>
  <si>
    <t>Mouth of Pescadero Creek</t>
  </si>
  <si>
    <t>CAS-BOT-BC68327</t>
  </si>
  <si>
    <t>CAS-BOT-BC68330</t>
  </si>
  <si>
    <t>Le Roy Abrams</t>
  </si>
  <si>
    <t>Oct 1 1901</t>
  </si>
  <si>
    <t>Santa Clara</t>
  </si>
  <si>
    <t>Stanford University</t>
  </si>
  <si>
    <t>GoogleMaps via BerkeleyMapper (copied from POM128421)</t>
  </si>
  <si>
    <t>CAS-BOT-BC68331</t>
  </si>
  <si>
    <t>Oct 13 1902</t>
  </si>
  <si>
    <t>Santa Cruz</t>
  </si>
  <si>
    <t>Aptos</t>
  </si>
  <si>
    <t>GoogleMaps via BerkeleyMapper (copied from A380659)</t>
  </si>
  <si>
    <t>CAS-BOT-BC68332</t>
  </si>
  <si>
    <t>V. F. Hesse</t>
  </si>
  <si>
    <t>121 m</t>
  </si>
  <si>
    <t>Near Camp Evers</t>
  </si>
  <si>
    <t>GoogleMaps via BerkeleyMapper (copied from CAS320821)</t>
  </si>
  <si>
    <t>CAS-BOT-BC68333</t>
  </si>
  <si>
    <t>CAS-BOT-BC68334</t>
  </si>
  <si>
    <t>W. R. Dudley</t>
  </si>
  <si>
    <t>Oct. 13, 1902</t>
  </si>
  <si>
    <t>Santa Cruz Peninsula - Aptos</t>
  </si>
  <si>
    <t>CAS-BOT-BC68335</t>
  </si>
  <si>
    <t>J. H. Thomas</t>
  </si>
  <si>
    <t>Camp Evers</t>
  </si>
  <si>
    <t>CAS-BOT-BC68336</t>
  </si>
  <si>
    <t>John H. Thomas</t>
  </si>
  <si>
    <t>Oct. 24, 1953</t>
  </si>
  <si>
    <t>Along beach at Davenport Landing</t>
  </si>
  <si>
    <t>CAS-BOT-BC68337</t>
  </si>
  <si>
    <t>Greg de Nevers</t>
  </si>
  <si>
    <t>8 Feb. 1987</t>
  </si>
  <si>
    <t>Sonoma</t>
  </si>
  <si>
    <t>400 - 400m m</t>
  </si>
  <si>
    <t>Pepperwood Ranch Natural Preserve, 3500 Franz Valley Rd., Santa Rosa</t>
  </si>
  <si>
    <t>CAS-BOT-BC68339</t>
  </si>
  <si>
    <t>Peter Rubtzoff</t>
  </si>
  <si>
    <t>Lower Salmon Creek Marsh</t>
  </si>
  <si>
    <t>CAS-BOT-BC68342</t>
  </si>
  <si>
    <t>Willow Creek Marsh</t>
  </si>
  <si>
    <t>CAS-BOT-BC68343</t>
  </si>
  <si>
    <t>Forestville Marsh</t>
  </si>
  <si>
    <t>CAS-BOT-BC68344</t>
  </si>
  <si>
    <t>Laguna de Santa Rosa near Trenton (south of Woolsey Road).</t>
  </si>
  <si>
    <t>CAS-BOT-BC68345</t>
  </si>
  <si>
    <t>Pitkin Marsh, near Forestville - Northern half of Lower Marsh</t>
  </si>
  <si>
    <t>Geolocate (copied from UCD93565)</t>
  </si>
  <si>
    <t>CAS-BOT-BC68351</t>
  </si>
  <si>
    <t>Mary 31, 1906</t>
  </si>
  <si>
    <t>Bimini Baths</t>
  </si>
  <si>
    <t>Google Earth (copied from CAS49891)</t>
  </si>
  <si>
    <t>CAS-BOT-BC68353</t>
  </si>
  <si>
    <t>Michael R. Benedict</t>
  </si>
  <si>
    <t>Santa Catalina Island - Lower Cape Canyon, stream under large wooden bridge.</t>
  </si>
  <si>
    <t>New Biogeomancer</t>
  </si>
  <si>
    <t>CAS-BOT-BC68354</t>
  </si>
  <si>
    <t>July 4, 1946.</t>
  </si>
  <si>
    <t>East of Aurora School at Sonoma Co. line.</t>
  </si>
  <si>
    <t>Geolocate (copied from CAS367732)</t>
  </si>
  <si>
    <t>CAS-BOT-BC68355</t>
  </si>
  <si>
    <t>June 30, 1946.</t>
  </si>
  <si>
    <t>Rodeo Lagoon</t>
  </si>
  <si>
    <t>CAS-BOT-BC68356</t>
  </si>
  <si>
    <t>Monterey</t>
  </si>
  <si>
    <t>Along Highway US 101, Prunedale</t>
  </si>
  <si>
    <t>Geolocate (copied from RSA201384)</t>
  </si>
  <si>
    <t>CAS-BOT-BC68357</t>
  </si>
  <si>
    <t>Mrs. Joseph Clemens</t>
  </si>
  <si>
    <t>August 15 1910</t>
  </si>
  <si>
    <t>Carmel River</t>
  </si>
  <si>
    <t>CAS-BOT-BC68367</t>
  </si>
  <si>
    <t>unspecified</t>
  </si>
  <si>
    <t>San Francisco</t>
  </si>
  <si>
    <t>GoogleMaps via BerkeleyMapper (copied from RSA101836)</t>
  </si>
  <si>
    <t>CAS-BOT-BC68374</t>
  </si>
  <si>
    <t>Aug. 26, 1956.</t>
  </si>
  <si>
    <t>San Francisco - Pine Lake</t>
  </si>
  <si>
    <t>CATA313</t>
  </si>
  <si>
    <t>Mark L. Hoefs</t>
  </si>
  <si>
    <t>22 m</t>
  </si>
  <si>
    <t>Santa Catalina Island: Lower Cottonwood Canyon, in stream bed by main road at bridge</t>
  </si>
  <si>
    <t>UTM conversion by CCH loading script</t>
  </si>
  <si>
    <t>CATA405</t>
  </si>
  <si>
    <t>Mark L. Hoefs, A. Douglas Propst &amp; Robert F. Thorne</t>
  </si>
  <si>
    <t>Santa Catalina Island: Cottonwood Stream, above bridge at main road</t>
  </si>
  <si>
    <t>CDA33712</t>
  </si>
  <si>
    <t>Patrick Akers</t>
  </si>
  <si>
    <t>0 m</t>
  </si>
  <si>
    <t>Sonoma. 2299 Sobre Vista Road</t>
  </si>
  <si>
    <t>CDA34273</t>
  </si>
  <si>
    <t>L. Ahart</t>
  </si>
  <si>
    <t>About 20 yards east of Parking Lot 13, Gray Lodge Waterfowl Management Area. Approximately, 7 miles (air) southwest of Gridley.</t>
  </si>
  <si>
    <t>CDA42498</t>
  </si>
  <si>
    <t>W. McCans</t>
  </si>
  <si>
    <t>Pepper Reservoir, Ballena, near Ramona.</t>
  </si>
  <si>
    <t>CDA42499</t>
  </si>
  <si>
    <t>F. J. Willmarth</t>
  </si>
  <si>
    <t>Riverside</t>
  </si>
  <si>
    <t>Reservoir, Hemet Valley.</t>
  </si>
  <si>
    <t>GoogleMaps via BerkeleyMapper</t>
  </si>
  <si>
    <t>CHSC113304</t>
  </si>
  <si>
    <t>19 m</t>
  </si>
  <si>
    <t>Bottom of a drying deep pond, about 50 yards west of the parking area, west end of West Liberty Road, about one mile (air) south of Colusa Highway, about 7 miles (air) southwest of Gridley.</t>
  </si>
  <si>
    <t>NULL</t>
  </si>
  <si>
    <t>CHSC116021</t>
  </si>
  <si>
    <t>26 m</t>
  </si>
  <si>
    <t>On the west side of the Feather River, about half way of and east of One Mile Pond, about 6 miles (air) east of Biggs.</t>
  </si>
  <si>
    <t>CHSC116268</t>
  </si>
  <si>
    <t>About one mile south of Palm Avenue, about 2 miles southeast of the intersection of Palm Avenue and Larkin Road, about 5 miles (air) northeast of Gridley.</t>
  </si>
  <si>
    <t>CHSC117707</t>
  </si>
  <si>
    <t>Lowell Ahart; John Dittes</t>
  </si>
  <si>
    <t>Tehama</t>
  </si>
  <si>
    <t>117 m</t>
  </si>
  <si>
    <t>Southeast of the parking area, about 200 yards west of the Sacramento River, Anderson River Park, 0.7 miles (air) upstream from Stillwater Creek Confluence 1.8 miles (air) northeast of Balls Ferry Road exit from Interstate 5 in Anderson. Undesignated section of San Buenaventura Land Grant.</t>
  </si>
  <si>
    <t>CHSC24883</t>
  </si>
  <si>
    <t>T. L. Reynolds</t>
  </si>
  <si>
    <t>Yolo</t>
  </si>
  <si>
    <t>60 m</t>
  </si>
  <si>
    <t>In Putah Creek ca. 50 yds s of Road 128 and ca. 10 yds nw of Low Water Bridge, 4.5 mi sw of Winters.</t>
  </si>
  <si>
    <t>CHSC27</t>
  </si>
  <si>
    <t>M. Anthony</t>
  </si>
  <si>
    <t>36 m</t>
  </si>
  <si>
    <t>Oxbow Lake inlet, e. of Sacramento River.</t>
  </si>
  <si>
    <t>CHSC34148</t>
  </si>
  <si>
    <t>80 m</t>
  </si>
  <si>
    <t>Ca. 1/8 mi ne of jct of Lower Wyandotte Rd and Upper Palermo R, ca. 4 mi ne of Palermo.</t>
  </si>
  <si>
    <t>CHSC36303</t>
  </si>
  <si>
    <t>M. S. Taylor; L. Ahart, J. Jokerst</t>
  </si>
  <si>
    <t>Ca. 1/2 mi s of HQ on Graylodge Waterfowl Refuge, ca. 12 mi sw of Gridley.</t>
  </si>
  <si>
    <t>CHSC40397</t>
  </si>
  <si>
    <t>100 m</t>
  </si>
  <si>
    <t>South of Highway 70, at the intersection of Highway 70 and 191.</t>
  </si>
  <si>
    <t>CHSC4062</t>
  </si>
  <si>
    <t>J. Wheeler</t>
  </si>
  <si>
    <t>91 m</t>
  </si>
  <si>
    <t>On the w side of Paskenta Road.</t>
  </si>
  <si>
    <t>CHSC43601</t>
  </si>
  <si>
    <t>Vernon Oswald</t>
  </si>
  <si>
    <t>Butte Creek Reserve on the s side of Butte Creek, ne of the Skyway.</t>
  </si>
  <si>
    <t>CHSC44628</t>
  </si>
  <si>
    <t>Butte Creek Canyon Ecological Reserve on the s side of Butte Creek, ne of the Skyway.</t>
  </si>
  <si>
    <t>CHSC44629</t>
  </si>
  <si>
    <t>Glenn</t>
  </si>
  <si>
    <t>146 m</t>
  </si>
  <si>
    <t>Big Tree Nature Trail on Black Butte Rd. near the w end of the Stony Creek arm of Black Butte Lake.</t>
  </si>
  <si>
    <t>CHSC46165</t>
  </si>
  <si>
    <t>73 m</t>
  </si>
  <si>
    <t>About 1/8 mile north-east of the intersection of Lower Wyandotte Road and Upper Palermo Road, about 4 miles north-east of Palermo.</t>
  </si>
  <si>
    <t>CHSC46166</t>
  </si>
  <si>
    <t>Placer</t>
  </si>
  <si>
    <t>41 m</t>
  </si>
  <si>
    <t>About 1/2 mile north-east of the intersection of Wise Road and McCortney Road, north-east of Lincoln.</t>
  </si>
  <si>
    <t>CHSC47371</t>
  </si>
  <si>
    <t>30 m</t>
  </si>
  <si>
    <t>About 1/4 mile south of the Feather River, about 4/10 mile west of Pacific Heights Road, about 4 1/2 miles south-west of Oroville.</t>
  </si>
  <si>
    <t>CHSC50017</t>
  </si>
  <si>
    <t>301 m</t>
  </si>
  <si>
    <t>Below the high water line of Lake Oroville, west of the Enterprise Boat Launch Area, about 1/4 mile north-west of the Enterprise Bridge across Lake Oroville.</t>
  </si>
  <si>
    <t>CHSC50637</t>
  </si>
  <si>
    <t>CHSC64060</t>
  </si>
  <si>
    <t>B. Castro; L. P. Janeway, M. Halterman, C. Pidgeon</t>
  </si>
  <si>
    <t>20 m</t>
  </si>
  <si>
    <t>Graylodge Waterfowl Management Area, ca. 0.5 mi NW of the headquarters.</t>
  </si>
  <si>
    <t>CHSC76826</t>
  </si>
  <si>
    <t>32 m</t>
  </si>
  <si>
    <t>Along the east side of the Sacramento River, northwest of Parrott Landing, about 1 mile southeast of Ord Ferry, about 2 miles southeast of Ordbend, about 12 miles (air) southwest of Chico.</t>
  </si>
  <si>
    <t>CHSC79632</t>
  </si>
  <si>
    <t>21 m</t>
  </si>
  <si>
    <t>On the east side of the parking lot, on the north side of Rutherford Road, about 1/4 mile west of Pennington Road, Gray Lodge Waterfowl Management Area, about 6 miles (air) southwest of Gridley.</t>
  </si>
  <si>
    <t>CHSC8761</t>
  </si>
  <si>
    <t>S. Chulasmai</t>
  </si>
  <si>
    <t>Highway 99 E (3 miles south of Chico) Dradger pond.</t>
  </si>
  <si>
    <t>CHSC8769</t>
  </si>
  <si>
    <t>Eastman Creek (Arleta Village).</t>
  </si>
  <si>
    <t>CHSC90953</t>
  </si>
  <si>
    <t>28 m</t>
  </si>
  <si>
    <t>East of the railroad tracks, in the stream at the railroad bridge, north of Spruce Street, Gridley.</t>
  </si>
  <si>
    <t>CHSC96926</t>
  </si>
  <si>
    <t>Colusa</t>
  </si>
  <si>
    <t>On north side of the Gridley Colusa Highway, about 1 1/4 miles east of River Road, about 17 miles west of Gridley.</t>
  </si>
  <si>
    <t>CLARK-A1528-3085</t>
  </si>
  <si>
    <t>John C. Roos</t>
  </si>
  <si>
    <t>otay reservoir</t>
  </si>
  <si>
    <t>WGS84/NAD83</t>
  </si>
  <si>
    <t>CLARK-A1528-4071</t>
  </si>
  <si>
    <t>Colton</t>
  </si>
  <si>
    <t>GH376900</t>
  </si>
  <si>
    <t>Mrs. Ellwood Cooper</t>
  </si>
  <si>
    <t>1879-06-01</t>
  </si>
  <si>
    <t>1879-07-01</t>
  </si>
  <si>
    <t>1879-06-01 - 1879-07-01</t>
  </si>
  <si>
    <t>GeoLocate (copied from UC18104)</t>
  </si>
  <si>
    <t>GH376903</t>
  </si>
  <si>
    <t>Miss E. Cannon</t>
  </si>
  <si>
    <t>GH376904</t>
  </si>
  <si>
    <t>P. A. Munz</t>
  </si>
  <si>
    <t>1968-05-02 - 1968-05-02</t>
  </si>
  <si>
    <t>1280 m</t>
  </si>
  <si>
    <t>on Hogback Creek, north end of Alabama Hills</t>
  </si>
  <si>
    <t>New Biogeomancer (copied from UC1348891)</t>
  </si>
  <si>
    <t>GH376905</t>
  </si>
  <si>
    <t>R. F. Thorne</t>
  </si>
  <si>
    <t>1966-09-14 - 1966-09-14</t>
  </si>
  <si>
    <t>53 m</t>
  </si>
  <si>
    <t>Santa Catalina Island: lower Middle Ranch Canyon ca. 3/4 mi. above Ben Weston Beach</t>
  </si>
  <si>
    <t>GH376906</t>
  </si>
  <si>
    <t>M. Rodman</t>
  </si>
  <si>
    <t>1899-01-01</t>
  </si>
  <si>
    <t>1899-01-01 - 1900-01-01</t>
  </si>
  <si>
    <t>TOPO! and personal research (copied from GH366128)</t>
  </si>
  <si>
    <t>GH376907</t>
  </si>
  <si>
    <t>H. H. Tracy</t>
  </si>
  <si>
    <t>1908-09-15 - 1908-09-15</t>
  </si>
  <si>
    <t>Palo Alto</t>
  </si>
  <si>
    <t>Geolocate (copied from GH346041)</t>
  </si>
  <si>
    <t>GH376908</t>
  </si>
  <si>
    <t>W. L. Jepson</t>
  </si>
  <si>
    <t>1916-01-17 - 1916-01-17</t>
  </si>
  <si>
    <t>Barstow</t>
  </si>
  <si>
    <t>Geolocate (copied from CAS167976)</t>
  </si>
  <si>
    <t>GH376910</t>
  </si>
  <si>
    <t>J. W. Blankinship</t>
  </si>
  <si>
    <t>1892-05-30</t>
  </si>
  <si>
    <t>1892-05-30 - 1892-05-30</t>
  </si>
  <si>
    <t>Pt. Reyes</t>
  </si>
  <si>
    <t>GH376911</t>
  </si>
  <si>
    <t>E. D. Palmer</t>
  </si>
  <si>
    <t>1875-01-01</t>
  </si>
  <si>
    <t>1875-01-01 - 1876-01-01</t>
  </si>
  <si>
    <t>Warner's, near Hot Springs</t>
  </si>
  <si>
    <t>SD_georef (mak) (copied from UC1601675)</t>
  </si>
  <si>
    <t>GH376913</t>
  </si>
  <si>
    <t>S. B. Parish &amp; W. F. Parish</t>
  </si>
  <si>
    <t>1881-06-01</t>
  </si>
  <si>
    <t>1881-07-01</t>
  </si>
  <si>
    <t>1881-06-01 - 1881-07-01</t>
  </si>
  <si>
    <t>GH376915</t>
  </si>
  <si>
    <t>W. N. Suksdorf</t>
  </si>
  <si>
    <t>1913-06-15 - 1913-06-15</t>
  </si>
  <si>
    <t>Santa Inez River north of Lompoc</t>
  </si>
  <si>
    <t>Terrain Nav. v. 8.7; 1:24,000</t>
  </si>
  <si>
    <t>GH376917</t>
  </si>
  <si>
    <t>1882-03-07 - 1882-03-07</t>
  </si>
  <si>
    <t>GH376922</t>
  </si>
  <si>
    <t>L. F. Kimball</t>
  </si>
  <si>
    <t>1900-05-01 - 1900-06-01</t>
  </si>
  <si>
    <t>San Diego, San Diego River (above Mission Dam)</t>
  </si>
  <si>
    <t>GH376925</t>
  </si>
  <si>
    <t>H. N. Bolander</t>
  </si>
  <si>
    <t>1860 [1860's]</t>
  </si>
  <si>
    <t>GH376926</t>
  </si>
  <si>
    <t>J. W. Congdon</t>
  </si>
  <si>
    <t>1881-01-01</t>
  </si>
  <si>
    <t>1881-01-01 - 1882-01-01</t>
  </si>
  <si>
    <t>Visalia</t>
  </si>
  <si>
    <t>GH376927</t>
  </si>
  <si>
    <t>1940-04-30 - 1940-04-30</t>
  </si>
  <si>
    <t>GH376928</t>
  </si>
  <si>
    <t>L. Abrams</t>
  </si>
  <si>
    <t>1902-10-13 - 1902-10-13</t>
  </si>
  <si>
    <t>GH376930</t>
  </si>
  <si>
    <t>1936-10-11 - 1936-10-11</t>
  </si>
  <si>
    <t>GH376932</t>
  </si>
  <si>
    <t>W. Gambel</t>
  </si>
  <si>
    <t>GH376933</t>
  </si>
  <si>
    <t>L. S. Rose</t>
  </si>
  <si>
    <t>1942-09-12 - 1942-09-12</t>
  </si>
  <si>
    <t>GH376934</t>
  </si>
  <si>
    <t>L. C. Wheeler</t>
  </si>
  <si>
    <t>1932-10-21 - 1932-10-21</t>
  </si>
  <si>
    <t>Los Angeles River at Los Feliz Blvd.</t>
  </si>
  <si>
    <t>TopoZoneACS (copied from UCR145471)</t>
  </si>
  <si>
    <t>GH376936</t>
  </si>
  <si>
    <t>1933-07-27 - 1933-07-27</t>
  </si>
  <si>
    <t>Santa Ana River at Chico Creek</t>
  </si>
  <si>
    <t>RSA:2009 (copied from RSA427023)</t>
  </si>
  <si>
    <t>GMDRC5121</t>
  </si>
  <si>
    <t>J. Andre, G. L. Clifton</t>
  </si>
  <si>
    <t>May 27 2011</t>
  </si>
  <si>
    <t>1237 m</t>
  </si>
  <si>
    <t>Owens Valley: along Lubken Rd, approx 1 mi. west of US 395</t>
  </si>
  <si>
    <t>GPS (DMS/UTM conversion by CCH loading script)</t>
  </si>
  <si>
    <t>HREC1085</t>
  </si>
  <si>
    <t>A. H. M.</t>
  </si>
  <si>
    <t xml:space="preserve">HF </t>
  </si>
  <si>
    <t>Lake pasture</t>
  </si>
  <si>
    <t>meters</t>
  </si>
  <si>
    <t>HSC60017</t>
  </si>
  <si>
    <t>M. A. Baker</t>
  </si>
  <si>
    <t>W side of the Klamath River along Hwy. 96</t>
  </si>
  <si>
    <t>HSC65732</t>
  </si>
  <si>
    <t>R. F. Thorne, D. Propst, Mark Hoefs</t>
  </si>
  <si>
    <t>107 m</t>
  </si>
  <si>
    <t>Cottonwood Canyon below Rancho Escondido, Santa Catalina Island</t>
  </si>
  <si>
    <t>IRVC20498</t>
  </si>
  <si>
    <t>Fred M. Roberts, M. L. Polek</t>
  </si>
  <si>
    <t>Nov 16 1983</t>
  </si>
  <si>
    <t>2 m</t>
  </si>
  <si>
    <t>Upper Newport Back Bay, near Bayside Dr., 1.0km SSW Bayview School, 3.0km W UCI campus center, Newport Beach</t>
  </si>
  <si>
    <t>GEOLocate (copied from RSA450872)</t>
  </si>
  <si>
    <t>IRVC23261</t>
  </si>
  <si>
    <t>Fred M. Roberts</t>
  </si>
  <si>
    <t>Jul 17 1985</t>
  </si>
  <si>
    <t>San Juan Capistrano: San Juan Creek at 405 Fwy bridge Southern Coastal</t>
  </si>
  <si>
    <t>GEOLocate</t>
  </si>
  <si>
    <t>IRVC26110</t>
  </si>
  <si>
    <t>A. C. Sanders, Mark Elvin, Dave Fleitner</t>
  </si>
  <si>
    <t>Aug 06 2003</t>
  </si>
  <si>
    <t>280 m</t>
  </si>
  <si>
    <t>Newhall Ranch, Santa Clara Riverbed, below confluence of Castaic Creek, east of Del Valle NE end of Santa Susana Mtns.</t>
  </si>
  <si>
    <t>IRVC29728</t>
  </si>
  <si>
    <t>Mark A. Elvin, Barry S. Nerhus</t>
  </si>
  <si>
    <t>Nov 4 2006</t>
  </si>
  <si>
    <t>1 m</t>
  </si>
  <si>
    <t>Huntington Beach; 1.5 km SW of Wintersburg, SW of jct Slater and Goldenwest; Shipley Nature Center. Southern Coastal</t>
  </si>
  <si>
    <t>JEPS102437</t>
  </si>
  <si>
    <t>Jan 26 2011</t>
  </si>
  <si>
    <t>On the east side of the parking lot, on the north side of Rutherford Road, about 1/4 mile west of Pennington Road, Gray Lodge Waterfowl Management Area, about 6 miles (air) SW of Gridley.</t>
  </si>
  <si>
    <t>trs2LL</t>
  </si>
  <si>
    <t>JEPS107680</t>
  </si>
  <si>
    <t>04 14 2005</t>
  </si>
  <si>
    <t>East of the railroad tracks, in the stream at the railroad bridge, north of Spruce Street, Gridley</t>
  </si>
  <si>
    <t>JEPS111348</t>
  </si>
  <si>
    <t>R. V. Lansdown</t>
  </si>
  <si>
    <t>Apr 27 2007</t>
  </si>
  <si>
    <t>Oroville Wildlife Area, W of Oroville. Complex of deep basins around the car park on the northern margin of the Wildlife Area.</t>
  </si>
  <si>
    <t>Geolocate (copied from JEPS111347)</t>
  </si>
  <si>
    <t>JEPS112257</t>
  </si>
  <si>
    <t>Andrew G. Murdock</t>
  </si>
  <si>
    <t>In Pinole Creek near Pig Sale.</t>
  </si>
  <si>
    <t>JEPS113773</t>
  </si>
  <si>
    <t>07 07 2007</t>
  </si>
  <si>
    <t>On north side of the Gridley Colusa Highway, about 1 1/4 miles east of River Road, about 17 miles west of Gridley</t>
  </si>
  <si>
    <t>JEPS116119</t>
  </si>
  <si>
    <t>10 08 2009</t>
  </si>
  <si>
    <t>In a deep large ditch, on the east side of the road, about 20 yards east of Parking Lot 13, Gray Lodge Waterfowl Management Area, about 7 miles (air) southwest of Gridley</t>
  </si>
  <si>
    <t>JEPS122266</t>
  </si>
  <si>
    <t>West end of Liberty Road, about one mile (air) south of Colusa Highway, about 7 miles (air) southwest of Gridley.</t>
  </si>
  <si>
    <t>JEPS124281</t>
  </si>
  <si>
    <t>About 2 miles southeast of intersection of Palm Avenue and Larkin Road, about 5 miles (air) northeast of Gridley.</t>
  </si>
  <si>
    <t>JEPS124325</t>
  </si>
  <si>
    <t>About half way of and east of One Mile Pond, about 6 miles (air) east of Biggs.</t>
  </si>
  <si>
    <t>JEPS126110</t>
  </si>
  <si>
    <t>Jake Ruygt</t>
  </si>
  <si>
    <t>Napa</t>
  </si>
  <si>
    <t>East of Kaiser Steel, west of Highway 29 (221) Rocktram. Napa 7.5' Qua.</t>
  </si>
  <si>
    <t>TRS conversion</t>
  </si>
  <si>
    <t>JEPS127247</t>
  </si>
  <si>
    <t>Lowell Ahart, John Dittes</t>
  </si>
  <si>
    <t>Anderson River Park, 0.7 mile (air) upstream from Stillwater Creek Confluence, 1.8 miles (air) northeast of Balls Ferry Road exit from Interstate 5 in Anderson. Undesignated Section of San Buenaventura Land Grant.</t>
  </si>
  <si>
    <t>JEPS302</t>
  </si>
  <si>
    <t>Apr 23 1920</t>
  </si>
  <si>
    <t>e Warner Pass (Grapevine Spring)</t>
  </si>
  <si>
    <t>SD_georef (mak) (copied from JEPS39161)</t>
  </si>
  <si>
    <t>JEPS303</t>
  </si>
  <si>
    <t>S. B. Parish</t>
  </si>
  <si>
    <t>1892-11-05</t>
  </si>
  <si>
    <t>Nov 5 1892</t>
  </si>
  <si>
    <t>JEPS30313</t>
  </si>
  <si>
    <t>Norma Baumback</t>
  </si>
  <si>
    <t>May 06 1962</t>
  </si>
  <si>
    <t>Madera</t>
  </si>
  <si>
    <t>nw Madera City (1 mi s and 3 mi w of Dixieland Grammar School)</t>
  </si>
  <si>
    <t>Terrain Navigator 5.03 USGS 1:24000</t>
  </si>
  <si>
    <t>JEPS304</t>
  </si>
  <si>
    <t>Jan 17 1916</t>
  </si>
  <si>
    <t>JEPS35112</t>
  </si>
  <si>
    <t>S. B. and W. F. Parish</t>
  </si>
  <si>
    <t>1884-05-01</t>
  </si>
  <si>
    <t>1884-05-31</t>
  </si>
  <si>
    <t>May 1884</t>
  </si>
  <si>
    <t>JEPS35134</t>
  </si>
  <si>
    <t>Carl V. Meyer</t>
  </si>
  <si>
    <t>Jul 12 1927</t>
  </si>
  <si>
    <t>ner Rincon (San Luis Rey River)</t>
  </si>
  <si>
    <t>SD_georef (mak)</t>
  </si>
  <si>
    <t>JEPS35137</t>
  </si>
  <si>
    <t>P. B. Kennedy</t>
  </si>
  <si>
    <t>Apr 29 1917</t>
  </si>
  <si>
    <t>Colma Canyon</t>
  </si>
  <si>
    <t>BerkeleyMapper</t>
  </si>
  <si>
    <t>JROH5</t>
  </si>
  <si>
    <t>S. F. Blake</t>
  </si>
  <si>
    <t>Jasper Ridge Biological Preserve, Stanford University. Searsville Lake</t>
  </si>
  <si>
    <t>JROH6</t>
  </si>
  <si>
    <t>Lawrence J. Winship</t>
  </si>
  <si>
    <t>Jasper Ridge Biological Preserve, Stanford University. On and below Searsville Dam</t>
  </si>
  <si>
    <t>LA206325</t>
  </si>
  <si>
    <t>Peter H. Raven; Henry J. Thompson</t>
  </si>
  <si>
    <t>October 18 1959</t>
  </si>
  <si>
    <t>725 ft</t>
  </si>
  <si>
    <t>Santa Monica Mountains, N arm of Malibu Lake</t>
  </si>
  <si>
    <t>NAD 1927</t>
  </si>
  <si>
    <t>USGS Topos</t>
  </si>
  <si>
    <t>LA211697</t>
  </si>
  <si>
    <t>Mark A. Elvin;</t>
  </si>
  <si>
    <t>September 16 2014</t>
  </si>
  <si>
    <t>17.0 m</t>
  </si>
  <si>
    <t>GUADALUPE DUNES, Guandalupe-Nipomo Dunes National Wildlife Refuge, "Colorado Pond," ca. 80 meters from south Refuge boundary.</t>
  </si>
  <si>
    <t>LA94038</t>
  </si>
  <si>
    <t>Lawrence L. Kiefer;</t>
  </si>
  <si>
    <t>June 9 1963</t>
  </si>
  <si>
    <t>1000 ft</t>
  </si>
  <si>
    <t>SANTA MONICA MOUNTAINS, Triunfo Canyon, N arm of Malibu Lake, N of bridge (Mulholland Hwy).</t>
  </si>
  <si>
    <t>LA94039</t>
  </si>
  <si>
    <t>Peter H. Raven;</t>
  </si>
  <si>
    <t>September 27 1959</t>
  </si>
  <si>
    <t>955 ft</t>
  </si>
  <si>
    <t>SANTA MONICA MOUNTAINS, Hidden Valley, NW-side of Lake Sherwood.</t>
  </si>
  <si>
    <t>NY814353</t>
  </si>
  <si>
    <t>M. A. Nobs</t>
  </si>
  <si>
    <t>06 22 1949</t>
  </si>
  <si>
    <t>Dune Lakes Gun Club, ca. 3 miles south of Oceano</t>
  </si>
  <si>
    <t>OBI43085</t>
  </si>
  <si>
    <t>David J. Keil, Kathy Jones</t>
  </si>
  <si>
    <t>Nipomo Mesa along Black Lake Canyon</t>
  </si>
  <si>
    <t>GeoLocate (copied from RSA522552)</t>
  </si>
  <si>
    <t>POM11740</t>
  </si>
  <si>
    <t>457 m</t>
  </si>
  <si>
    <t>Lancaster Valley, s. of Hemet</t>
  </si>
  <si>
    <t>copied from UC856344: GoogleMaps via BerkeleyMapper</t>
  </si>
  <si>
    <t>POM12202</t>
  </si>
  <si>
    <t>518 m</t>
  </si>
  <si>
    <t>Dripping Springs, near Temecula Creek</t>
  </si>
  <si>
    <t>POM127989</t>
  </si>
  <si>
    <t>L. R. Abrams</t>
  </si>
  <si>
    <t>1901-10</t>
  </si>
  <si>
    <t>Stanford University.</t>
  </si>
  <si>
    <t>POM13848</t>
  </si>
  <si>
    <t>Edmund C. Jaeger</t>
  </si>
  <si>
    <t>Massacre Canyon, near San Jacinto.</t>
  </si>
  <si>
    <t>null</t>
  </si>
  <si>
    <t>(copied from UCR34969)</t>
  </si>
  <si>
    <t>POM13868</t>
  </si>
  <si>
    <t>GoogleMaps via BerkeleyMapper (copied from POM12202)</t>
  </si>
  <si>
    <t>POM171891</t>
  </si>
  <si>
    <t>F. M. Cota</t>
  </si>
  <si>
    <t>San Isabel Creek, near Sutherland Dam site.</t>
  </si>
  <si>
    <t>POM173656</t>
  </si>
  <si>
    <t>W. J. V. Osterhout</t>
  </si>
  <si>
    <t>1903-05</t>
  </si>
  <si>
    <t>Alameda</t>
  </si>
  <si>
    <t>Berkeley.</t>
  </si>
  <si>
    <t>GoogleMaps via BerkeleyMapper (copied from POM136960)</t>
  </si>
  <si>
    <t>POM18172</t>
  </si>
  <si>
    <t>San Jacinto River, 3 miles from Elsinore</t>
  </si>
  <si>
    <t>POM22487</t>
  </si>
  <si>
    <t>POM273017</t>
  </si>
  <si>
    <t>near Foster Park</t>
  </si>
  <si>
    <t>POM282013</t>
  </si>
  <si>
    <t>Lyman Benson</t>
  </si>
  <si>
    <t>122m</t>
  </si>
  <si>
    <t>Bakersfield, Kern River, near China Grade</t>
  </si>
  <si>
    <t>Geolocate (copied from POM277718)</t>
  </si>
  <si>
    <t>POM303782</t>
  </si>
  <si>
    <t>396m</t>
  </si>
  <si>
    <t>Lakeside Park, north of Kelseyville on Clear Lake, Middle North Coast Mt. Range, Clear Lake Drainage Area.</t>
  </si>
  <si>
    <t>GoogleMaps via BerkeleyMapper (copied from CAS166256)</t>
  </si>
  <si>
    <t>POM312955</t>
  </si>
  <si>
    <t>Herbert L. Mason</t>
  </si>
  <si>
    <t>Modoc</t>
  </si>
  <si>
    <t>Junction of North and South forks of Pit River, Alturas.</t>
  </si>
  <si>
    <t>BerkeleyMapper [rlm]</t>
  </si>
  <si>
    <t>POM312956</t>
  </si>
  <si>
    <t>Malcolm A. Nobs, S. Galen Smith</t>
  </si>
  <si>
    <t>POM47766</t>
  </si>
  <si>
    <t>Ivan M. Johnston</t>
  </si>
  <si>
    <t>Victorville, at Rancho Verde.</t>
  </si>
  <si>
    <t>Geolocate (copied from DS119932)</t>
  </si>
  <si>
    <t>POM87716</t>
  </si>
  <si>
    <t>1900-10</t>
  </si>
  <si>
    <t>POM87722</t>
  </si>
  <si>
    <t>RSA0014977</t>
  </si>
  <si>
    <t>Justin M. Wood, D. M. Ray</t>
  </si>
  <si>
    <t>1480m</t>
  </si>
  <si>
    <t>Clark s Ranch, accessed via Seven Pines Road.</t>
  </si>
  <si>
    <t>RSA0040411</t>
  </si>
  <si>
    <t>Nick Jensen, Ed Kentner, Chris Winchell, Onkar Singh, Lorraine Washburn</t>
  </si>
  <si>
    <t>532m</t>
  </si>
  <si>
    <t>Spring along Tunis Creek, approx. 3 air miles SW of Chimenez Road.</t>
  </si>
  <si>
    <t>RSA0040523</t>
  </si>
  <si>
    <t>Nick Jensen, Neal Kramer</t>
  </si>
  <si>
    <t>244m</t>
  </si>
  <si>
    <t>Along Lower Tejon Creek</t>
  </si>
  <si>
    <t>RSA0064081</t>
  </si>
  <si>
    <t>LeRoy Gross, Loraine Washburn</t>
  </si>
  <si>
    <t>193m</t>
  </si>
  <si>
    <t>Vulcan Property; End of Torrey Road/Main street, south of Highway 126, and Piru. Surveyed up stream.</t>
  </si>
  <si>
    <t>RSA0087325</t>
  </si>
  <si>
    <t>R. G. Swinney</t>
  </si>
  <si>
    <t>308m</t>
  </si>
  <si>
    <t>Hansen Food Control Basin, confluence of Big Tujunga Wash/stream with Hansen Lake.</t>
  </si>
  <si>
    <t>Coordinates provided on label.</t>
  </si>
  <si>
    <t>RSA0089267</t>
  </si>
  <si>
    <t>Mark A. Elvin, Michael Brady, Jason Storlie</t>
  </si>
  <si>
    <t>17m</t>
  </si>
  <si>
    <t>Central Coast: Guadalupe Dunes, Guadalupe-Nipomo Dunes National Wildlife Refuge, Colorado Pond, ca. 80 m from S Refuge boundary.</t>
  </si>
  <si>
    <t>Coordinates provided on label</t>
  </si>
  <si>
    <t>RSA0113941</t>
  </si>
  <si>
    <t>LeRoy Gross, Sarah J. De Groot</t>
  </si>
  <si>
    <t>82m</t>
  </si>
  <si>
    <t>Loughman Property; East of the Santa Paula Creek junction. South of Highway 126, off of S. Hallock Dr. Started near 34.35610N 119.03311W, ended near 34.35288N 119.03742W.</t>
  </si>
  <si>
    <t>RSA0118070</t>
  </si>
  <si>
    <t>Sarah J. J. De Groot, Rachel Darney-Lane</t>
  </si>
  <si>
    <t>The Nature Conservancy McConica Ranch property; west of Santa Paula and south of Highway 126. Along the Santa Clara River north of South Mountain and South Mountain Road.</t>
  </si>
  <si>
    <t>GPS</t>
  </si>
  <si>
    <t>RSA13</t>
  </si>
  <si>
    <t>152m</t>
  </si>
  <si>
    <t>Santa Ana River bottom, Rancho Santa Ana</t>
  </si>
  <si>
    <t>RSA132451</t>
  </si>
  <si>
    <t>Charles H. Quibell</t>
  </si>
  <si>
    <t>N.W. edge Kings River bottom meads., 2-2 1/2 m. n.e. Sanger; reached thru private vineyard land, above river bluff, after xing main ditch from County Rd.</t>
  </si>
  <si>
    <t>GeoLocate (copied from RSA89646)</t>
  </si>
  <si>
    <t>RSA146494</t>
  </si>
  <si>
    <t>793m</t>
  </si>
  <si>
    <t>Cajon Canyon below Cajon Station, at Cajon Campground</t>
  </si>
  <si>
    <t>RSA151152</t>
  </si>
  <si>
    <t>823m</t>
  </si>
  <si>
    <t>Along Mojave River just east of Victorville</t>
  </si>
  <si>
    <t>RSA167849</t>
  </si>
  <si>
    <t>Robert F. Thorne, Percy C. Everett</t>
  </si>
  <si>
    <t>Santa Catalina Island. Along creek in Middle Canyon below dam.</t>
  </si>
  <si>
    <t>New Biogeomancer (copied from UC1302315)</t>
  </si>
  <si>
    <t>RSA17461</t>
  </si>
  <si>
    <t>Carl B. Wolf</t>
  </si>
  <si>
    <t>Rancho Santa Ana, Santa Ana Canyon</t>
  </si>
  <si>
    <t>RSA187697</t>
  </si>
  <si>
    <t>Robert F. Thorne</t>
  </si>
  <si>
    <t>53m</t>
  </si>
  <si>
    <t>Santa Catalina Island: lower Middle Ranch Canyon, ca. 3/4 mile above Ben Weston Beach</t>
  </si>
  <si>
    <t>New Biogeomancer (copied from RSA187705)</t>
  </si>
  <si>
    <t>RSA192262</t>
  </si>
  <si>
    <t>Earl W. Lathrop</t>
  </si>
  <si>
    <t>12 miles west of Murrieta. Tenaja Range</t>
  </si>
  <si>
    <t>GoogleMaps via BerkeleyMapper (copied from CAS468957)</t>
  </si>
  <si>
    <t>RSA195425</t>
  </si>
  <si>
    <t>John Thomas</t>
  </si>
  <si>
    <t>Davenport Landing</t>
  </si>
  <si>
    <t>RSA202055</t>
  </si>
  <si>
    <t>in Coyote Creek, ca. 1/4 mile north of Ventura River bridge, Foster Park.</t>
  </si>
  <si>
    <t>RSA21069</t>
  </si>
  <si>
    <t>Ramon Valverde</t>
  </si>
  <si>
    <t>Rancho Santa Ana, Santa Ana Canyon.</t>
  </si>
  <si>
    <t>RSA233312</t>
  </si>
  <si>
    <t>1280m</t>
  </si>
  <si>
    <t>Place on Hogback Creek, north end of Alabama Hills.</t>
  </si>
  <si>
    <t>RSA2477</t>
  </si>
  <si>
    <t>Lakeport.</t>
  </si>
  <si>
    <t>GoogleMaps via BerkeleyMapper (copied from UCD51913)</t>
  </si>
  <si>
    <t>RSA25336</t>
  </si>
  <si>
    <t>C. Leo Hitchcock</t>
  </si>
  <si>
    <t>4 miles west of Lone Pine.</t>
  </si>
  <si>
    <t>RSA38237</t>
  </si>
  <si>
    <t>488m</t>
  </si>
  <si>
    <t>Afton Canyon, Mojave River</t>
  </si>
  <si>
    <t>RSA39988</t>
  </si>
  <si>
    <t>Muddy Lake; Ventura River basin</t>
  </si>
  <si>
    <t>Terrain Nav. v. 8.7 (copied from SBBG56518)</t>
  </si>
  <si>
    <t>RSA43963</t>
  </si>
  <si>
    <t>Ventura River near Foster Park</t>
  </si>
  <si>
    <t>Geolocate (copied from RSA43951)</t>
  </si>
  <si>
    <t>RSA557315</t>
  </si>
  <si>
    <t>Julie Greene, S. D. Boyd, Dave Bramlet, Hilda Flores, Helga Ochoterana</t>
  </si>
  <si>
    <t>433m</t>
  </si>
  <si>
    <t>San Jacinto Wildlife Area: from the edge of drying flood area.</t>
  </si>
  <si>
    <t>(copied from UCR85591)</t>
  </si>
  <si>
    <t>RSA594042</t>
  </si>
  <si>
    <t>Darin L. Banks, Elizabeth Hedge Banks</t>
  </si>
  <si>
    <t>524m</t>
  </si>
  <si>
    <t>NW Palomar Mountains; Agua Tibia Mountains; NW foothills of Dorland Mtn.; S end of Los Caballos Road, University of California-Emerson Oaks Reserve, at the Emerson Cottage.</t>
  </si>
  <si>
    <t>RSA595164</t>
  </si>
  <si>
    <t>Steve Boyd</t>
  </si>
  <si>
    <t>915m</t>
  </si>
  <si>
    <t>Liebre Mountains, Knapp Ranch area at upper end of Castaic Creek drainage in broad alluvial valley at head of Cienaga Canyon, south of Liebre Mountain.</t>
  </si>
  <si>
    <t>RSA607697</t>
  </si>
  <si>
    <t>Scott D. White</t>
  </si>
  <si>
    <t>7 m</t>
  </si>
  <si>
    <t>Malibu Coast: Mouth of Trancas Cyn., north of Pacific Coast Hwy. USGS Point Dume quad. 34 deg 2'N, 118 deg 50.5'W</t>
  </si>
  <si>
    <t>RSA611952</t>
  </si>
  <si>
    <t>Louis Cutter Wheeler</t>
  </si>
  <si>
    <t>Stony Creek 2 miles N Orland</t>
  </si>
  <si>
    <t>(copied from UCR142891)</t>
  </si>
  <si>
    <t>RSA612740</t>
  </si>
  <si>
    <t>Mohave River at Victorville</t>
  </si>
  <si>
    <t>RSA612741</t>
  </si>
  <si>
    <t>RSA618983</t>
  </si>
  <si>
    <t>LeRoy Gross</t>
  </si>
  <si>
    <t>Southern base San Gabriel Mtns.: Tujunga Ponds. West of 210 freeway in big Tujunga wash, city of Sunland</t>
  </si>
  <si>
    <t>GoogleEarth (copied from RSA618693)</t>
  </si>
  <si>
    <t>RSA639390</t>
  </si>
  <si>
    <t>Santa Ana River at Chino Creek.</t>
  </si>
  <si>
    <t>RSA647909</t>
  </si>
  <si>
    <t>LeRoy Gross, Wayne Law</t>
  </si>
  <si>
    <t>325m</t>
  </si>
  <si>
    <t>Big Tujunga Wash/ Verdugo Mountains region: East of Hansen Dam, entered at Orcas Ave. parked at Orcas Park, hiked east of this park along river (just north of Wentworth Street), but not as far as the Tujunga ponds</t>
  </si>
  <si>
    <t>RSA648013</t>
  </si>
  <si>
    <t>J. C. Roos</t>
  </si>
  <si>
    <t>Otay Reservation.</t>
  </si>
  <si>
    <t>TOPO! v3.4.2 (copied from SD6215)</t>
  </si>
  <si>
    <t>RSA694973</t>
  </si>
  <si>
    <t>Samuel R. Tyson</t>
  </si>
  <si>
    <t>San Dimas Canyon (San Dimas Resevoir)</t>
  </si>
  <si>
    <t>GoogleEarth (copied from RSA382809)</t>
  </si>
  <si>
    <t>RSA694975</t>
  </si>
  <si>
    <t>Freda Detmers</t>
  </si>
  <si>
    <t>Griffith Park</t>
  </si>
  <si>
    <t>Google Earth (copied from DS118062)</t>
  </si>
  <si>
    <t>RSA694977</t>
  </si>
  <si>
    <t>Anonymous</t>
  </si>
  <si>
    <t>Pasadena, Calif.</t>
  </si>
  <si>
    <t>RSA694978</t>
  </si>
  <si>
    <t>Verdugo Woodlands.</t>
  </si>
  <si>
    <t>GoogleEarth</t>
  </si>
  <si>
    <t>RSA694979</t>
  </si>
  <si>
    <t>RSA694980</t>
  </si>
  <si>
    <t>George R. Johnstone</t>
  </si>
  <si>
    <t>Soledad</t>
  </si>
  <si>
    <t>GoogleEarth / USGS topo (copied from UC9984)</t>
  </si>
  <si>
    <t>RSA703632</t>
  </si>
  <si>
    <t>Scott D. White, Angelia Carey</t>
  </si>
  <si>
    <t>549m</t>
  </si>
  <si>
    <t>Indian Creek. Stream and margins in slow-flowing areas, gen. beneath riparian canopy.</t>
  </si>
  <si>
    <t>RSA709378</t>
  </si>
  <si>
    <t>320m</t>
  </si>
  <si>
    <t>Newhall Ranch, Potrero Canyon, bottom of valley above old ranch headquarters</t>
  </si>
  <si>
    <t>RSA713587</t>
  </si>
  <si>
    <t>762m</t>
  </si>
  <si>
    <t>San Emigdio Range: San Emigdio Ranch, along dirt road from San Emigdio Canyon south to Los Lobos Creek</t>
  </si>
  <si>
    <t>RSA717048</t>
  </si>
  <si>
    <t>Fred M. Roberts, Chris M. Barnhill</t>
  </si>
  <si>
    <t>27m</t>
  </si>
  <si>
    <t>San Juan Capistrano: San Juan Creek wash, east of La Novia Road bridge, 1.4km E Mission San Juan Capistrano.</t>
  </si>
  <si>
    <t>RSA726847</t>
  </si>
  <si>
    <t>Lowell A. Ahart</t>
  </si>
  <si>
    <t>20m</t>
  </si>
  <si>
    <t>About 1.25 miles east of River Road, about 17 miles west of Gridley.</t>
  </si>
  <si>
    <t>RSA728884</t>
  </si>
  <si>
    <t>Naomi Fraga, Daniel Brock</t>
  </si>
  <si>
    <t>1098m</t>
  </si>
  <si>
    <t>THE OWENS PEAK EASTERN WATERSHED. Indian Wells Canyon.</t>
  </si>
  <si>
    <t>NAD 27</t>
  </si>
  <si>
    <t>RSA731721</t>
  </si>
  <si>
    <t>Jeannie Gregory, Karen Rich</t>
  </si>
  <si>
    <t>494m</t>
  </si>
  <si>
    <t>Ramona; Mount Gower Open Space Preserve; at dead end of Gunn Stage Rd ca 2 mi. N of intersection with San Vicente Rd.</t>
  </si>
  <si>
    <t>RSA741420</t>
  </si>
  <si>
    <t>Justin M. Wood</t>
  </si>
  <si>
    <t>290m</t>
  </si>
  <si>
    <t>City of Temecula, Murrieta Creek, downstream of 1st street bridge.</t>
  </si>
  <si>
    <t>RSA751897</t>
  </si>
  <si>
    <t>Justin M. Wood, Joy England</t>
  </si>
  <si>
    <t>351m</t>
  </si>
  <si>
    <t>Chino Hills State Park. McDermont Spring.</t>
  </si>
  <si>
    <t>RSA755370</t>
  </si>
  <si>
    <t>In a deep large ditch on the east side of the road, about 20 yards east of Parking Lot 13, Gray Lodge Waterfowl Management Area, about 7 air miles southwest of Gridley.</t>
  </si>
  <si>
    <t>Specimen Label (Lat + Long)</t>
  </si>
  <si>
    <t>RSA755573</t>
  </si>
  <si>
    <t>960m</t>
  </si>
  <si>
    <t>Little Rock Creek, 0.2 mi. north of Little Rock Reservoir</t>
  </si>
  <si>
    <t>RSA756078</t>
  </si>
  <si>
    <t>280m</t>
  </si>
  <si>
    <t>Newhall Ranch, Santa Clara Riverbed, below confluence of Castaic Creek, east of Del Valle</t>
  </si>
  <si>
    <t>RSA790529</t>
  </si>
  <si>
    <t>1037m</t>
  </si>
  <si>
    <t>Eastern slope of the Southern Sierra Nevada: Grapevine Canyon, east base of Owens Peak and east of L.A. Aqueduct.</t>
  </si>
  <si>
    <t>RSA84261</t>
  </si>
  <si>
    <t>Frank W. Peirson</t>
  </si>
  <si>
    <t>Lancaster Valley, less than 2 miles from the Temecula River on the road to Hemet.</t>
  </si>
  <si>
    <t>(copied from UCR142729)</t>
  </si>
  <si>
    <t>RSA84263</t>
  </si>
  <si>
    <t>South of Victorville</t>
  </si>
  <si>
    <t>Geolocate (copied from RSA69862)</t>
  </si>
  <si>
    <t>SBBG104902</t>
  </si>
  <si>
    <t>M. D. Proctor, E. A. Young</t>
  </si>
  <si>
    <t>ROB</t>
  </si>
  <si>
    <t>1 km SW of Ranch House on Nacimiento Rd; Camp Roberts</t>
  </si>
  <si>
    <t>MyTopo</t>
  </si>
  <si>
    <t>SBBG111835</t>
  </si>
  <si>
    <t>E. Neese, E. Painter</t>
  </si>
  <si>
    <t>HL</t>
  </si>
  <si>
    <t>300m</t>
  </si>
  <si>
    <t>San Antonio River, near Nacimiento-Fergusson Rd bridge, ca. 1.3 km NNW of Oro Fino Cyn; Ft Hunter Liggett</t>
  </si>
  <si>
    <t>SBBG116284</t>
  </si>
  <si>
    <t>R. Burgess, P. Munro</t>
  </si>
  <si>
    <t>Santa Clara River flood plain, E of Fillmore Fish Hatchery</t>
  </si>
  <si>
    <t>SBBG12498</t>
  </si>
  <si>
    <t>E. R. Blakley</t>
  </si>
  <si>
    <t>Lotusland Estate, corner of Coldsprings Rd and St Hwy 150</t>
  </si>
  <si>
    <t>SBBG126936</t>
  </si>
  <si>
    <t>D. Keil with V. L. Holland, L. D. Oyler and W. Ferren</t>
  </si>
  <si>
    <t>pond in triangle formed by San Antonio Rd W and Lompoc-Casmalia Rd intersection; Vandenberg Air Force Base</t>
  </si>
  <si>
    <t>SBBG127952</t>
  </si>
  <si>
    <t>M. A. Elvin, G. M. Greenwald</t>
  </si>
  <si>
    <t>Colorado Pond, 4-Pond Valley, ca. 80 m from S Refuge boundary, Guadalupe-Nipomo Dunes National Wildlife Refuge</t>
  </si>
  <si>
    <t>Label</t>
  </si>
  <si>
    <t>SBBG132775</t>
  </si>
  <si>
    <t>R. Burgess, M. Elvin</t>
  </si>
  <si>
    <t>4 m</t>
  </si>
  <si>
    <t>Santa Clara River Channel, 3-400 m N of Victoria St Bridge</t>
  </si>
  <si>
    <t>SBBG17387</t>
  </si>
  <si>
    <t>335 m</t>
  </si>
  <si>
    <t>N fork of La Brea Crk 0.25 mi S of Webber Ranch</t>
  </si>
  <si>
    <t>SBBG19424</t>
  </si>
  <si>
    <t>E. C. Twisselmann</t>
  </si>
  <si>
    <t>Erskine Crk; Piute Mtns</t>
  </si>
  <si>
    <t>SBBG26221</t>
  </si>
  <si>
    <t>Cedar Crk, 0.25 mi below mouth of Lumreau Crk</t>
  </si>
  <si>
    <t>SBBG28505</t>
  </si>
  <si>
    <t>E. Lee</t>
  </si>
  <si>
    <t>San Joaquin</t>
  </si>
  <si>
    <t>Borden Hwy between Middle and Old Fks of San Joaquin River</t>
  </si>
  <si>
    <t>SBBG31306</t>
  </si>
  <si>
    <t>lower Middle Ranch Cyn, ca. 0.75 mi above Ben Weston Beach</t>
  </si>
  <si>
    <t>SBBG316</t>
  </si>
  <si>
    <t>C. F. Smith</t>
  </si>
  <si>
    <t>Mission Crk, NW of old Mission Santa Barbara</t>
  </si>
  <si>
    <t>SBBG32137</t>
  </si>
  <si>
    <t>R. N. Philbrick with R. F. Thorne</t>
  </si>
  <si>
    <t>B</t>
  </si>
  <si>
    <t>lower Middle Ranch Cyn crk</t>
  </si>
  <si>
    <t>SBBG34282</t>
  </si>
  <si>
    <t>H. M. Pollard</t>
  </si>
  <si>
    <t>SBBG40056</t>
  </si>
  <si>
    <t>Ganna Walska Estate (Lotusland), Sycamore Cyn Rd, Montecito</t>
  </si>
  <si>
    <t>SBBG41911</t>
  </si>
  <si>
    <t>Coyote Crk, ca. 0.25 mi N of Ventura River bridge, Foster Park</t>
  </si>
  <si>
    <t>SBBG45311</t>
  </si>
  <si>
    <t>M. R. Benedict</t>
  </si>
  <si>
    <t>under wooden bridge, lower Cape Cyn</t>
  </si>
  <si>
    <t>New Biogeomancer (copied from CAS1007446)</t>
  </si>
  <si>
    <t>SBBG56305</t>
  </si>
  <si>
    <t>R. Hoffmann</t>
  </si>
  <si>
    <t>Mojave River, at Helendale</t>
  </si>
  <si>
    <t>SBBG56306</t>
  </si>
  <si>
    <t>near mouth; Ventura River</t>
  </si>
  <si>
    <t>SBBG56307</t>
  </si>
  <si>
    <t>1892-01-01</t>
  </si>
  <si>
    <t>1892-12-31</t>
  </si>
  <si>
    <t>SBBG56309</t>
  </si>
  <si>
    <t>Santa Ynez River, Buellton</t>
  </si>
  <si>
    <t>SBBG85802</t>
  </si>
  <si>
    <t>C. C. Forbes</t>
  </si>
  <si>
    <t>railroad tracks N of San Antonio Crk, W of Test Pad 2; Vandenberg Air Force Base</t>
  </si>
  <si>
    <t>SD10042</t>
  </si>
  <si>
    <t>Frank F. Gander</t>
  </si>
  <si>
    <t>San Diego, Balboa Park</t>
  </si>
  <si>
    <t>TOPO! v3.4.2</t>
  </si>
  <si>
    <t>SD10043</t>
  </si>
  <si>
    <t>Daniel Cleveland</t>
  </si>
  <si>
    <t>1885-06-01</t>
  </si>
  <si>
    <t>1885-06-30</t>
  </si>
  <si>
    <t>Jun 1885</t>
  </si>
  <si>
    <t>Mission Valley</t>
  </si>
  <si>
    <t>SD10044</t>
  </si>
  <si>
    <t>T. S. Brandegee</t>
  </si>
  <si>
    <t>1894-05-29</t>
  </si>
  <si>
    <t>May 29, 1894</t>
  </si>
  <si>
    <t>Ramona</t>
  </si>
  <si>
    <t>TOPO! v3.4.2, GNIS</t>
  </si>
  <si>
    <t>SD10045</t>
  </si>
  <si>
    <t>Irma Van Gorder</t>
  </si>
  <si>
    <t>Mission Gorge</t>
  </si>
  <si>
    <t>SD106429</t>
  </si>
  <si>
    <t>Wayne P. Armstrong</t>
  </si>
  <si>
    <t>Lake Hodges, east of Interstate 15</t>
  </si>
  <si>
    <t>SD112058</t>
  </si>
  <si>
    <t>Linda Allen, Betsy Carpenter</t>
  </si>
  <si>
    <t>Santa Catalina Island, Cottonwood Creek</t>
  </si>
  <si>
    <t>SD112346</t>
  </si>
  <si>
    <t>Darley F. Howe</t>
  </si>
  <si>
    <t>San Pasqual River</t>
  </si>
  <si>
    <t>SD13443</t>
  </si>
  <si>
    <t>Susan G. Stokes</t>
  </si>
  <si>
    <t>1895-06-01</t>
  </si>
  <si>
    <t>1895-06-30</t>
  </si>
  <si>
    <t>Jun 1895</t>
  </si>
  <si>
    <t>Sweetwater</t>
  </si>
  <si>
    <t>TOPO! v3.4.2 (copied from SD9539)</t>
  </si>
  <si>
    <t>SD14585</t>
  </si>
  <si>
    <t>Near Ramona</t>
  </si>
  <si>
    <t>SD155377</t>
  </si>
  <si>
    <t>Jon P. Rebman, Mike Mayer</t>
  </si>
  <si>
    <t>Mission Valley Preserve: along the San Diego River from Sefton Park to the Interstate 5 bridge</t>
  </si>
  <si>
    <t>Coordinates from label</t>
  </si>
  <si>
    <t>SD15781</t>
  </si>
  <si>
    <t>Lake Hodges</t>
  </si>
  <si>
    <t>SD15819</t>
  </si>
  <si>
    <t>San Pasqual</t>
  </si>
  <si>
    <t>SD167015</t>
  </si>
  <si>
    <t>Jon P. Rebman, J. Gregory, J. Rocks, &amp; J. Dewitt</t>
  </si>
  <si>
    <t>284 m</t>
  </si>
  <si>
    <t>Sycuan Peak Ecological Reserve (California Dept. of Fish &amp; Game): southeast of Dehesa, southwest of Loveland Reservoir; on the lower northeast side of Sycuan Peak, near Sloan Ranch</t>
  </si>
  <si>
    <t>SD171259</t>
  </si>
  <si>
    <t>Jeannie Gregory, Joe Barth</t>
  </si>
  <si>
    <t>601 m</t>
  </si>
  <si>
    <t>Town of Alpine, Viejas West private property, 1.6 miles WSW of Viejas Mountain summit, 0.6 miles NW of intersection of Anderson Road and Victoria Drive</t>
  </si>
  <si>
    <t>SD176157</t>
  </si>
  <si>
    <t>Margaret R. Mulligan, Joe Barth</t>
  </si>
  <si>
    <t>111 m</t>
  </si>
  <si>
    <t>McGinty Mountain Ecological Reserve (California Fish &amp; Game). SE of city El Cajon. SE of intersection of Willow Glen Dr and Hillsdale Rd, in bed of Sweetwater River.</t>
  </si>
  <si>
    <t>SD185052</t>
  </si>
  <si>
    <t>Andrew C. Sanders</t>
  </si>
  <si>
    <t>Buena Vista Lagoon Ecological Reserve, Oceanside, NW side of lagoon near Audubon Nature Center at Hill St./Carlsbad Blvd.</t>
  </si>
  <si>
    <t>SD187295</t>
  </si>
  <si>
    <t>548 m</t>
  </si>
  <si>
    <t>San Jacinto Mountain foothills: Indian Creek.</t>
  </si>
  <si>
    <t>SD194675</t>
  </si>
  <si>
    <t>Jeannie Gregory, K. Rich</t>
  </si>
  <si>
    <t>494 m</t>
  </si>
  <si>
    <t>Ramona; Mount Gower Open Space Preserve; at dead end of Gunn Stage Road ca 2 mi N of intersection with San Vicente Road.</t>
  </si>
  <si>
    <t>SD194676</t>
  </si>
  <si>
    <t>Jeremy Buegge</t>
  </si>
  <si>
    <t>54 m</t>
  </si>
  <si>
    <t>Escondido, San Dieguito River, ca. 500m west of Lake Hodges dam and 100m south of Del Dios Hwy</t>
  </si>
  <si>
    <t>SD20259</t>
  </si>
  <si>
    <t>Near Old Mission Dam, Mission Gorge</t>
  </si>
  <si>
    <t>SD21929</t>
  </si>
  <si>
    <t>Poway Junction</t>
  </si>
  <si>
    <t>SD221479</t>
  </si>
  <si>
    <t>Jon P. Rebman, W. Schmidtmann, L. Aerne &amp; V. Marshall</t>
  </si>
  <si>
    <t>844 m</t>
  </si>
  <si>
    <t>Cleveland National Forest: around a large pond in Ritchie Creek just north of Eagle Peak Road; east side of pond</t>
  </si>
  <si>
    <t>SD223217</t>
  </si>
  <si>
    <t>Jon P. Rebman, W. Schmidtmann, G. Kenney, J. Martin</t>
  </si>
  <si>
    <t>Camp Pendleton: northeast of Stuart Mesa Road and west of Vandergrift Blvd.; along dirt road on the north side of the Santa Margarita River</t>
  </si>
  <si>
    <t>SD228015</t>
  </si>
  <si>
    <t>Jon P. Rebman, W. Schmidtmann, J. Green, V. Marshall,T. Barckley</t>
  </si>
  <si>
    <t>Lake Hodges area: south of Escondido and east of Rancho Santa Fe; east of Del Dios Highway in the canyon to the southwest of the Lake just below the dam</t>
  </si>
  <si>
    <t>SD230943</t>
  </si>
  <si>
    <t>James Shevock</t>
  </si>
  <si>
    <t>Eastern slope of the Southern Sierra Nevada. Grapevine Canyon, east base of Owens Peak and east of L.A. Aqueduct.</t>
  </si>
  <si>
    <t>SD231449</t>
  </si>
  <si>
    <t>Jon P. Rebman, Victoria Marshall &amp; Tom Barckley</t>
  </si>
  <si>
    <t>929 m</t>
  </si>
  <si>
    <t>Cleveland National Forest: vicinity of Buckman Springs, NE of Morena Reservoir; south of Morena Stokes Valley/Corral Canyon Rd. and west of Buckman Springs Road; along streambed</t>
  </si>
  <si>
    <t>SD235130</t>
  </si>
  <si>
    <t>Jon P. Rebman, W. Schmidtmann &amp; G. Kenney</t>
  </si>
  <si>
    <t>70 m</t>
  </si>
  <si>
    <t>Camp Pendleton: west-central portion of Base; Training Area Alpha Three; northwest of Camp Horno and southwest of Basilone Road; in the vicinity of Range 207; along the South Fork of San Onofre Creek</t>
  </si>
  <si>
    <t>SD238395</t>
  </si>
  <si>
    <t>24 m</t>
  </si>
  <si>
    <t>Camp Pendleton: south-central portion of Base; Training Area SMR2; northeast of the intersection of Vandegrift Blvd. and Basilone Road; along the southeast side of the Santa Margarita River</t>
  </si>
  <si>
    <t>SD239478</t>
  </si>
  <si>
    <t>NE end of Santa Susana Mtns.: Newhall Ranch, Santa Clara Riverbed, below confluence of Castaic Creek, east of Del Valle (Val Verde 7.5'Q)</t>
  </si>
  <si>
    <t>SD240473</t>
  </si>
  <si>
    <t>35 m</t>
  </si>
  <si>
    <t>Camp Pendleton: Training Area India: eastern portion of Base; along the Santa Margarita River just southwest of the De Luz Road crossing</t>
  </si>
  <si>
    <t>SD244256</t>
  </si>
  <si>
    <t>Jon P. Rebman, V. Marshall, J. Greene, D. Fosket, &amp; J. Roberts</t>
  </si>
  <si>
    <t>619 m</t>
  </si>
  <si>
    <t>Lake Sutherland: northeast of Ramona; east of Lake Sutherland Dam Road; northeast side of the Lake near a creek and east of the dam and spillway</t>
  </si>
  <si>
    <t>SD244838</t>
  </si>
  <si>
    <t>Jon P. Rebman, Layla Aerne-Hains, Carl Bell, &amp; David Thompson</t>
  </si>
  <si>
    <t>1200 m</t>
  </si>
  <si>
    <t>Manzanita Band of Kumeyaay Nation Reservation: northwest of Boulevard; approx. 4.5 miles north of the Golden Acorn Casino &amp; I-8: vicinity of Manzanita Lake</t>
  </si>
  <si>
    <t>SD249294</t>
  </si>
  <si>
    <t>Richard L. Breisch</t>
  </si>
  <si>
    <t>925 m</t>
  </si>
  <si>
    <t>Lake Morena County Park; along Cottonwood Creek, just south of Corral Canyon Road about 0.75 mile SW of junction with Buckman Springs Road (S-1).</t>
  </si>
  <si>
    <t>SD254556</t>
  </si>
  <si>
    <t>Ann Howald, Christina Freeman</t>
  </si>
  <si>
    <t>362 m</t>
  </si>
  <si>
    <t>Inner North Coast Ranges: Annadel State Park, Ledson Marsh, northwest corner, south of Marsh Trail (Kenwood 7.5'Q)</t>
  </si>
  <si>
    <t>SD254729</t>
  </si>
  <si>
    <t>Susan T Welker</t>
  </si>
  <si>
    <t>868 m</t>
  </si>
  <si>
    <t>Lake Henshaw area. North west of Vista Irrigation District. Gate #2; west of Hwy 79; south of Linton Rd., (Puerta La Cruz Cons. Camp); north of Warner Springs</t>
  </si>
  <si>
    <t>SD43552</t>
  </si>
  <si>
    <t>Afton Canyon, Mohave River, Mohave Desert</t>
  </si>
  <si>
    <t>SD69569</t>
  </si>
  <si>
    <t>Santa Catalina Island, Lower Middle Ranch Canyon, ca.75 miles above Ben Weston Beach, on surface of small shallow stream</t>
  </si>
  <si>
    <t>SD71366</t>
  </si>
  <si>
    <t>Antonio Creek between Arnaz Apple Orchards and Oak View.</t>
  </si>
  <si>
    <t>SD75731</t>
  </si>
  <si>
    <t>D. W. Taylor</t>
  </si>
  <si>
    <t>T</t>
  </si>
  <si>
    <t>Reservoir Canyon: 900' E, 1700' S, S30, T30S, R13E.</t>
  </si>
  <si>
    <t>SD86073</t>
  </si>
  <si>
    <t>R. Mitchel Beauchamp, R. C. Pierce</t>
  </si>
  <si>
    <t>1007 m</t>
  </si>
  <si>
    <t>In slow stream, Echo Dell.</t>
  </si>
  <si>
    <t>SDSU13513</t>
  </si>
  <si>
    <t>W. Miller</t>
  </si>
  <si>
    <t>75 m. north of road.</t>
  </si>
  <si>
    <t>SDSU14014</t>
  </si>
  <si>
    <t>Dinna Estrella, M. G. Simpson</t>
  </si>
  <si>
    <t>229 m</t>
  </si>
  <si>
    <t>Santa Margarita Ecological Reserve. River, ca. 1/4 mile east of junction with Via Tornado Road.</t>
  </si>
  <si>
    <t>SDSU14320</t>
  </si>
  <si>
    <t>Michelle Perl</t>
  </si>
  <si>
    <t>Santa Margarita Ecological Reserve 1/8 mile east of the junction between Santa Margarita River and Via Tornado Road.</t>
  </si>
  <si>
    <t>SDSU16204</t>
  </si>
  <si>
    <t>Jon Rebman, Mike Mayer</t>
  </si>
  <si>
    <t>SDSU2050</t>
  </si>
  <si>
    <t>FMC</t>
  </si>
  <si>
    <t>Google Earth (copied from SDSU10000)</t>
  </si>
  <si>
    <t>SEINET3154491</t>
  </si>
  <si>
    <t>10 4 1906</t>
  </si>
  <si>
    <t>305m</t>
  </si>
  <si>
    <t>SEINET3875614</t>
  </si>
  <si>
    <t>4 25 1996</t>
  </si>
  <si>
    <t>914m</t>
  </si>
  <si>
    <t>Liebre Mountains, Knapp Ranch area at upper end of Castaic Creek drainage in broad alluvial valley at head of Cienega Canyon, south of Liebre Mountain.; 0</t>
  </si>
  <si>
    <t>SEINET3875617</t>
  </si>
  <si>
    <t>5 20 1990</t>
  </si>
  <si>
    <t>30m</t>
  </si>
  <si>
    <t>About 1/4 mile south of the Feather River, about 4/10 mile west of Pacific Heights Road, about 4 1/2 miles south-west of Oroville.; 0</t>
  </si>
  <si>
    <t>SEINET4142883</t>
  </si>
  <si>
    <t>9 9 2008</t>
  </si>
  <si>
    <t>San Gabriel Mtns. Little Rock Creek, 0.2 mil north of Little Rock Reservoir. (Pacifico Mountain 7.5' Q.).; 0</t>
  </si>
  <si>
    <t>SEINET5777572</t>
  </si>
  <si>
    <t>S. M. Tracy</t>
  </si>
  <si>
    <t>1887-01-01</t>
  </si>
  <si>
    <t>1887-12-31</t>
  </si>
  <si>
    <t>7/2/1887</t>
  </si>
  <si>
    <t>georef batch tool 2016-05-19; GeoLocate</t>
  </si>
  <si>
    <t>SEINET6188358</t>
  </si>
  <si>
    <t>David Keil</t>
  </si>
  <si>
    <t>10 25 1981</t>
  </si>
  <si>
    <t>Just west of junction of Huasna and Branch Mill Road east of Arroyo Grande</t>
  </si>
  <si>
    <t>SFV7092</t>
  </si>
  <si>
    <t>K. A. Wilson</t>
  </si>
  <si>
    <t>Aug 21 1974</t>
  </si>
  <si>
    <t>245 m</t>
  </si>
  <si>
    <t>Santa Monica Mountains Malibu Creek. Kanan Road and Triunfo Canyon Road intersection.</t>
  </si>
  <si>
    <t>SJSU3922</t>
  </si>
  <si>
    <t>C. W. Sharsmith</t>
  </si>
  <si>
    <t>Bradshaw Rd. c. 10 mi SE of Sacramento</t>
  </si>
  <si>
    <t>UC1063697</t>
  </si>
  <si>
    <t>Jerome S. Horton</t>
  </si>
  <si>
    <t>Jul 28 1938</t>
  </si>
  <si>
    <t>surface of San Dimas Reservoir; Pomona Quadrangle, San Dimas Watershed</t>
  </si>
  <si>
    <t>UC1101612</t>
  </si>
  <si>
    <t>Aug 12 1947</t>
  </si>
  <si>
    <t>juction of N and S forks of Pit River Altura</t>
  </si>
  <si>
    <t>UC1177515</t>
  </si>
  <si>
    <t>Jun 30 1946</t>
  </si>
  <si>
    <t>Biogeomancer</t>
  </si>
  <si>
    <t>UC1192362</t>
  </si>
  <si>
    <t>Aug 26 1949</t>
  </si>
  <si>
    <t>marshes at mouth of Pescadero Creek</t>
  </si>
  <si>
    <t>UC1192363</t>
  </si>
  <si>
    <t>Aug 9 1949</t>
  </si>
  <si>
    <t>UC1192364</t>
  </si>
  <si>
    <t>Jun 22 1949</t>
  </si>
  <si>
    <t>ca. 3 mi s Oceano (Dune Lakes Gun Club)</t>
  </si>
  <si>
    <t>Google Earth (copied from NY814353)</t>
  </si>
  <si>
    <t>UC122588</t>
  </si>
  <si>
    <t>unknown</t>
  </si>
  <si>
    <t>1894-04-25</t>
  </si>
  <si>
    <t>Apr 25 1894</t>
  </si>
  <si>
    <t>UC122589</t>
  </si>
  <si>
    <t>May 29 1894</t>
  </si>
  <si>
    <t>UC122590</t>
  </si>
  <si>
    <t>Mrs. R. M. Austin</t>
  </si>
  <si>
    <t>1894-06-01</t>
  </si>
  <si>
    <t>1894-06-30</t>
  </si>
  <si>
    <t>June 1894</t>
  </si>
  <si>
    <t>Willow Creek Valley</t>
  </si>
  <si>
    <t>Terrain Navigator Pro (copied from UC28971)</t>
  </si>
  <si>
    <t>UC122591</t>
  </si>
  <si>
    <t>1866-01-01</t>
  </si>
  <si>
    <t>1866-12-31</t>
  </si>
  <si>
    <t>UC1302459</t>
  </si>
  <si>
    <t>Robert F. Thorne and P. C. Everett</t>
  </si>
  <si>
    <t>Feb 7 1964</t>
  </si>
  <si>
    <t>seepage pool below dam Middle Canyon Creek; Santa Catalina Isl.</t>
  </si>
  <si>
    <t>UC1483380</t>
  </si>
  <si>
    <t>Robert F. Thorne, D. Propst, and M. Hoefs</t>
  </si>
  <si>
    <t>Sep 12 1974</t>
  </si>
  <si>
    <t>106 m</t>
  </si>
  <si>
    <t>below Rancho Escondido; Santa Catalina Isl., Cottonwood Canyon</t>
  </si>
  <si>
    <t>Terrain Navigator Pro USGS 1:24000</t>
  </si>
  <si>
    <t>UC150771</t>
  </si>
  <si>
    <t>LeRoy Abrams</t>
  </si>
  <si>
    <t>UC1536056</t>
  </si>
  <si>
    <t>Robert F. Thorne and C. W. Tilforth</t>
  </si>
  <si>
    <t>May 24 1971</t>
  </si>
  <si>
    <t>ca. 3 mi se of Coarse Gold; Coarse Gold Highlands DVP</t>
  </si>
  <si>
    <t>UC1562367</t>
  </si>
  <si>
    <t>May 20 1990</t>
  </si>
  <si>
    <t>ca. 4 1/2 mi sw of Oroville (ca. 1/4 mi s of Feather River, ca. 4/10 mi w of Pacific Heights Rd.)</t>
  </si>
  <si>
    <t>UC1562395</t>
  </si>
  <si>
    <t>UC1619933</t>
  </si>
  <si>
    <t>Barbara Ertter, Brad Olson</t>
  </si>
  <si>
    <t>Sep 28 1991</t>
  </si>
  <si>
    <t>97 m</t>
  </si>
  <si>
    <t>S end San Pablo Reservoir between Orinda and El Sobrante</t>
  </si>
  <si>
    <t>UC1738569</t>
  </si>
  <si>
    <t>Jun 22 1994</t>
  </si>
  <si>
    <t>300 m</t>
  </si>
  <si>
    <t>Fort Hunter Liggett (Cantonment), both sides of Nacimiento-Fergusson Road bridge over San Antonio River, ca. 1.3 air km NNW of Oro Fino Canyon, ca. 4 air km NW of Lower Stony Reservoir</t>
  </si>
  <si>
    <t>(copied from RSA791364)</t>
  </si>
  <si>
    <t>UC1783437</t>
  </si>
  <si>
    <t>Santa Clara Riverbed</t>
  </si>
  <si>
    <t>Collector GPS (copied from UCR127647)</t>
  </si>
  <si>
    <t>UC1789109</t>
  </si>
  <si>
    <t>A. C. Sanders, P. J. MacKay, S. D. White, C. L. Sanders</t>
  </si>
  <si>
    <t>Sep 18 1994</t>
  </si>
  <si>
    <t>1494 m</t>
  </si>
  <si>
    <t>San Bernardino Mountains: Clarks Ranch (site) along the Seven Pines Road, ca. 0.25 mi E of Deer Creek, Santa Ana River Canyon</t>
  </si>
  <si>
    <t>UC1922449</t>
  </si>
  <si>
    <t>Sierra Nevada; Southern Sierra Nevada region: THE OWENS PEAK EASTERN WATERSHED. Indian Wells Canyon.</t>
  </si>
  <si>
    <t>UC202031</t>
  </si>
  <si>
    <t>Dr. P. B. Kennedy</t>
  </si>
  <si>
    <t>Colma Creek in San Francisco</t>
  </si>
  <si>
    <t>Terrain Navigator 1:24,0000</t>
  </si>
  <si>
    <t>UC2042150</t>
  </si>
  <si>
    <t>Nick Jensen with Neal Kramer</t>
  </si>
  <si>
    <t>Tejon Ranch. Along Lower Tejon Creek.</t>
  </si>
  <si>
    <t>UC211178</t>
  </si>
  <si>
    <t>I. Johnston</t>
  </si>
  <si>
    <t>May 13 1917</t>
  </si>
  <si>
    <t>El Monte</t>
  </si>
  <si>
    <t>UC218677</t>
  </si>
  <si>
    <t>Apr 29 1922</t>
  </si>
  <si>
    <t>Lancaster Valley, S of Hemet</t>
  </si>
  <si>
    <t>from UC856344: GoogleMaps via BerkeleyMa</t>
  </si>
  <si>
    <t>UC375172</t>
  </si>
  <si>
    <t>May, 1903</t>
  </si>
  <si>
    <t>Berkeley</t>
  </si>
  <si>
    <t>UC380920</t>
  </si>
  <si>
    <t>Marcus E. Jones, A. M.</t>
  </si>
  <si>
    <t>Mar 7 1882</t>
  </si>
  <si>
    <t>UC414640</t>
  </si>
  <si>
    <t>Jul 21 1930</t>
  </si>
  <si>
    <t>below Sutherland Dam (Santa Isabella Creek)</t>
  </si>
  <si>
    <t>Google Earth (copied from POM171891)</t>
  </si>
  <si>
    <t>UC42325</t>
  </si>
  <si>
    <t>M. A. Howe</t>
  </si>
  <si>
    <t>1892-10-21</t>
  </si>
  <si>
    <t>Oct 21 1892</t>
  </si>
  <si>
    <t>near San Francisco (Lake Merced)</t>
  </si>
  <si>
    <t>UC42326</t>
  </si>
  <si>
    <t>1887-07-01</t>
  </si>
  <si>
    <t>1887-07-31</t>
  </si>
  <si>
    <t>July 1887</t>
  </si>
  <si>
    <t>UC42328</t>
  </si>
  <si>
    <t>W. A. Setchell</t>
  </si>
  <si>
    <t>1896-05-01</t>
  </si>
  <si>
    <t>1896-05-31</t>
  </si>
  <si>
    <t>May, 1896</t>
  </si>
  <si>
    <t>Alvarado</t>
  </si>
  <si>
    <t>Terrain Navigator 5.03 1:24000</t>
  </si>
  <si>
    <t>UC42330</t>
  </si>
  <si>
    <t>Marshall A. Howe</t>
  </si>
  <si>
    <t>1895-11-13</t>
  </si>
  <si>
    <t>Nov 13 1895</t>
  </si>
  <si>
    <t>Mountain Lake</t>
  </si>
  <si>
    <t>UC455201</t>
  </si>
  <si>
    <t>I. J. Condit</t>
  </si>
  <si>
    <t>Nov 14 1908</t>
  </si>
  <si>
    <t>Oceano</t>
  </si>
  <si>
    <t>GeoLocate (copied from RSA461018)</t>
  </si>
  <si>
    <t>UC489007</t>
  </si>
  <si>
    <t>C. V. Meyer</t>
  </si>
  <si>
    <t>Jul 12 1929</t>
  </si>
  <si>
    <t>San Luis Rey River Rincon</t>
  </si>
  <si>
    <t>UC503075</t>
  </si>
  <si>
    <t>Jul 16 1927</t>
  </si>
  <si>
    <t>Eureka; Northern Coast Ranges</t>
  </si>
  <si>
    <t>Terrain Navigator Pro (copied from UC526772)</t>
  </si>
  <si>
    <t>UC505576</t>
  </si>
  <si>
    <t>E. W. Voegelin</t>
  </si>
  <si>
    <t>May 19 1933</t>
  </si>
  <si>
    <t>2 1/2 mi n Weldon (&amp;lt;Steban&amp;gt; Miranda's rancheria); n side of S. Fork valley</t>
  </si>
  <si>
    <t>Terrain Navigator</t>
  </si>
  <si>
    <t>UC519277</t>
  </si>
  <si>
    <t>UC535004</t>
  </si>
  <si>
    <t>Edward Lee</t>
  </si>
  <si>
    <t>Jul 4 1934</t>
  </si>
  <si>
    <t>Borden Hwy. between Middle and Old forks of San Joaquin River</t>
  </si>
  <si>
    <t>UC552470</t>
  </si>
  <si>
    <t>N. L. Gardner</t>
  </si>
  <si>
    <t>Jun 8 1936</t>
  </si>
  <si>
    <t>Lake Merced</t>
  </si>
  <si>
    <t>UC650471</t>
  </si>
  <si>
    <t>Jun 13 1928</t>
  </si>
  <si>
    <t>4 mi below Pala</t>
  </si>
  <si>
    <t>TOPO! (copied from DS181185)</t>
  </si>
  <si>
    <t>UC650576</t>
  </si>
  <si>
    <t>4 mi below Pala (San Luis Rey River)</t>
  </si>
  <si>
    <t>UC667945</t>
  </si>
  <si>
    <t>371 m</t>
  </si>
  <si>
    <t>Outlet Creek Longvale</t>
  </si>
  <si>
    <t>UC750504</t>
  </si>
  <si>
    <t>Jun 13 1945</t>
  </si>
  <si>
    <t>Mirror Lake, Ojai Valley</t>
  </si>
  <si>
    <t>UC750505</t>
  </si>
  <si>
    <t>Ventura River near Foster Park; Ventura River Basin</t>
  </si>
  <si>
    <t>Geolocate</t>
  </si>
  <si>
    <t>UC766943</t>
  </si>
  <si>
    <t>R. F. Hoover</t>
  </si>
  <si>
    <t>Mar 1 1935</t>
  </si>
  <si>
    <t>Stanislaus</t>
  </si>
  <si>
    <t>Grayson</t>
  </si>
  <si>
    <t>UC812935</t>
  </si>
  <si>
    <t>Aug 15 1910</t>
  </si>
  <si>
    <t>UC812937</t>
  </si>
  <si>
    <t>Apr 30 1940</t>
  </si>
  <si>
    <t>4 mi W of Lone Pine</t>
  </si>
  <si>
    <t>UCD136018</t>
  </si>
  <si>
    <t>Kern River at Hart Memorial Park.</t>
  </si>
  <si>
    <t>UCD136019</t>
  </si>
  <si>
    <t>Clifton F. Smith</t>
  </si>
  <si>
    <t>In Mission Creek northwest of Old Mission Santa Barbara.</t>
  </si>
  <si>
    <t>UCD136020</t>
  </si>
  <si>
    <t>Ventura River Basin, in Coyote Creek, ca. 1/4 mile north of Ventura River bridge, Foster Park.</t>
  </si>
  <si>
    <t>UCD136021</t>
  </si>
  <si>
    <t>San Luis Obispo County: Oceano, California.</t>
  </si>
  <si>
    <t>UCD146925</t>
  </si>
  <si>
    <t>Chuck Hughes</t>
  </si>
  <si>
    <t>403 m</t>
  </si>
  <si>
    <t>Little Lake Valley, north of Willits.</t>
  </si>
  <si>
    <t>UCD149960</t>
  </si>
  <si>
    <t>William Anderson</t>
  </si>
  <si>
    <t>46 m</t>
  </si>
  <si>
    <t>Firebaugh.</t>
  </si>
  <si>
    <t>UCD170029</t>
  </si>
  <si>
    <t>Los Angeles Basin, Los Angeles River at Los Feliz Blvd.</t>
  </si>
  <si>
    <t>UCD170030</t>
  </si>
  <si>
    <t>Near Foster Park.</t>
  </si>
  <si>
    <t>UCD41865</t>
  </si>
  <si>
    <t>Geri Hulse-Stephens</t>
  </si>
  <si>
    <t>944 m</t>
  </si>
  <si>
    <t>Goat Mountain. Three Walnuts Marsh. 1st glade east of vernal pools.</t>
  </si>
  <si>
    <t>UCD42045</t>
  </si>
  <si>
    <t>Goat Mountain. Bear Wallow.</t>
  </si>
  <si>
    <t>UCD74463</t>
  </si>
  <si>
    <t>J. E. Sandoval</t>
  </si>
  <si>
    <t>17 m</t>
  </si>
  <si>
    <t>Great Valley Grasslands State Park (encompasses the former Fremont Ford State Recreation Area). South of the town of Stevinson, 1 mi. south of Hwy 140 on Hwy 165.</t>
  </si>
  <si>
    <t>UCR109011</t>
  </si>
  <si>
    <t>1968-Sep-21</t>
  </si>
  <si>
    <t>530 m</t>
  </si>
  <si>
    <t>San Gabriel Mtns, Soledad Canyon, Santa Clara River</t>
  </si>
  <si>
    <t>TopoZoneACS</t>
  </si>
  <si>
    <t>UCR123672</t>
  </si>
  <si>
    <t>George K. Helmkamp, Elizabeth Helmkamp</t>
  </si>
  <si>
    <t>1999-Oct-16</t>
  </si>
  <si>
    <t>2119 m</t>
  </si>
  <si>
    <t>Sierra Nevada Mountains, Along Owens River, 0.6 mi NW of Benton's Crossing.</t>
  </si>
  <si>
    <t>UCR12631</t>
  </si>
  <si>
    <t>Margaret-Lee Dean</t>
  </si>
  <si>
    <t>1965-Mar-23</t>
  </si>
  <si>
    <t>Mojave Desert, Mojave River at Oro Grande</t>
  </si>
  <si>
    <t>Lat: 10000; Long: 10000</t>
  </si>
  <si>
    <t>UCR127645</t>
  </si>
  <si>
    <t>2003-Aug-6</t>
  </si>
  <si>
    <t>NE end of Santa Susana Mtns., Newhall Ranch, Santa Clara Riverbed, below confluence of Castaic Creek, east of Del Valle</t>
  </si>
  <si>
    <t>UCR127646</t>
  </si>
  <si>
    <t>UCR127647</t>
  </si>
  <si>
    <t>A. C. Sanders, Mark Elvin</t>
  </si>
  <si>
    <t>2002-Jun-20</t>
  </si>
  <si>
    <t>290 m</t>
  </si>
  <si>
    <t>NE end of Santa Susana Mtns., Santa Clara River bottom at confluence with Castaic Creek, near and above bench mark 926, at foot of bluffs on south side of river</t>
  </si>
  <si>
    <t>UCR132769</t>
  </si>
  <si>
    <t>A. C. Sanders, P. J. MacKay, Scott D. White, C. L. Sanders</t>
  </si>
  <si>
    <t>1994-Sep-18</t>
  </si>
  <si>
    <t>San Bernardino Mtns, Clark's Ranch (site) along the Seven Pines Rd, c. 0.25 mi east of Deer Creek, Santa Ana River Canyon</t>
  </si>
  <si>
    <t>UCR145471</t>
  </si>
  <si>
    <t>1933-Jul-15</t>
  </si>
  <si>
    <t>122 m</t>
  </si>
  <si>
    <t>UCR146486</t>
  </si>
  <si>
    <t>2004-Sep-16</t>
  </si>
  <si>
    <t>567 m</t>
  </si>
  <si>
    <t>San Jacinto Mountains foothills, Indian Creek; (Lake Fulmor)</t>
  </si>
  <si>
    <t>UCR153997</t>
  </si>
  <si>
    <t>Jon P. Rebman, M. Mayer</t>
  </si>
  <si>
    <t>2001-Oct-3</t>
  </si>
  <si>
    <t>Mission Valley Preserve: along the San Diego River from Sefton Park to the Interstate 5 bridge. Square: R8</t>
  </si>
  <si>
    <t>UCR156783</t>
  </si>
  <si>
    <t>2004-Aug-10</t>
  </si>
  <si>
    <t>285 m</t>
  </si>
  <si>
    <t>UCR163039</t>
  </si>
  <si>
    <t>A. C. Sanders, T. B. Salvato</t>
  </si>
  <si>
    <t>2005-Oct-7</t>
  </si>
  <si>
    <t>South Coast, Buena Vista Lagoon Ecological Reserve, Oceanside, NW side of lagoon near Audubon Nature Center at Hill St./Carlsbad Blvd.</t>
  </si>
  <si>
    <t>UCR171760</t>
  </si>
  <si>
    <t>2005-Jul-26</t>
  </si>
  <si>
    <t>112 m</t>
  </si>
  <si>
    <t>McGinty Mountain Ecological Reserve (California Fish &amp; Game). SE of city El Cajon. SE of intersection of Willow Glen Dr and Hillsdale Rd, in bed of Sweetwater River. San Diego Atlas Square R14</t>
  </si>
  <si>
    <t>UCR207787</t>
  </si>
  <si>
    <t>O. F. Clarke</t>
  </si>
  <si>
    <t>2004-Aug-23</t>
  </si>
  <si>
    <t>Santa Ana River Valley, Yorba Linda, Yorba Regional Park, Santa Ana River bank near intersection of E. La Palma Ave. and Fairmont Blvd.</t>
  </si>
  <si>
    <t>UCR207979</t>
  </si>
  <si>
    <t>1943-Jul-7</t>
  </si>
  <si>
    <t>438 m</t>
  </si>
  <si>
    <t>San Gabriel Mountains, San Dimas Canyon, San Dimas Reservoir</t>
  </si>
  <si>
    <t>GoogleEarthACS</t>
  </si>
  <si>
    <t>UCR209966</t>
  </si>
  <si>
    <t>2008-Sep-9</t>
  </si>
  <si>
    <t>960 m</t>
  </si>
  <si>
    <t>San Gabriel Mtns., Little Rock Creek, 0.2 mi. north of Little Rock Reservoir</t>
  </si>
  <si>
    <t>Collector GeoRef</t>
  </si>
  <si>
    <t>UCR214668</t>
  </si>
  <si>
    <t>A. C. Sanders, Dan S. Cooper</t>
  </si>
  <si>
    <t>2010-Apr-30</t>
  </si>
  <si>
    <t>South Coast, Madrona Marsh, Torrance</t>
  </si>
  <si>
    <t>UCR23357</t>
  </si>
  <si>
    <t>1942-Mar-7</t>
  </si>
  <si>
    <t>San Gabriel Mtns., Big Tujunga Canyon</t>
  </si>
  <si>
    <t>UCR236127</t>
  </si>
  <si>
    <t>Jim Andre, Glenn L. Clifton</t>
  </si>
  <si>
    <t>2011-May-27</t>
  </si>
  <si>
    <t>Owens Valley, along Lubken Road c. 1 mi west of US Hwy 395</t>
  </si>
  <si>
    <t>UCR245000</t>
  </si>
  <si>
    <t>Jon P. Rebman, Victoria Marshall, Tom Barckley</t>
  </si>
  <si>
    <t>2012-Jun-26</t>
  </si>
  <si>
    <t>930 m</t>
  </si>
  <si>
    <t>Peninsular Range, Cleveland National Forest, vicinity of Buckman Springs, NE of Morena Reservoir, southeast of Morena Stokes Valley/Corral Canyon Road and west of Buckman Springs Road, along streambed. Square: S22</t>
  </si>
  <si>
    <t>UCR249735</t>
  </si>
  <si>
    <t>Jon P. Rebman, Warren Schmidtmann, G. Kenney</t>
  </si>
  <si>
    <t>2013-May-21</t>
  </si>
  <si>
    <t>25 m</t>
  </si>
  <si>
    <t>Camp Pedleton, south-central portion of the base; Training Area SMR2, northeast of the intersection of Vandegrift Blvd and Basilone Road, along the southeast side of the Santa Margarita River. Square: E6</t>
  </si>
  <si>
    <t>UCR261389</t>
  </si>
  <si>
    <t>2010-Jun-29</t>
  </si>
  <si>
    <t>308 m</t>
  </si>
  <si>
    <t>San Gabriel Mountains/Verdugo Mountains, Hansen Food Control Basin, confluence of Big Tujunga Wash/stream with Hansen Lake</t>
  </si>
  <si>
    <t>Lat: 100; Long: 100</t>
  </si>
  <si>
    <t>UCR261395</t>
  </si>
  <si>
    <t>Joseph Cahill, Erik Jordan</t>
  </si>
  <si>
    <t>1110-</t>
  </si>
  <si>
    <t>2010-Nov-14</t>
  </si>
  <si>
    <t>98 m</t>
  </si>
  <si>
    <t>South Coast Range, Old Creek Road off Hwy 33 about 1 mile south of Oak View</t>
  </si>
  <si>
    <t>UCR264482</t>
  </si>
  <si>
    <t>2014-Sep-16</t>
  </si>
  <si>
    <t>Central Coastal: Santa Maria River Valley, Guadalupe Dunes, Guadalupe-Nipomo Dunes National Wildlife Refuge, 'Colorado Pond,' c. 80 m from south Refuge boundary</t>
  </si>
  <si>
    <t>UCR265434</t>
  </si>
  <si>
    <t>2015-Jun-1</t>
  </si>
  <si>
    <t>Inner North Coast Ranges, Annadel State Park, Ledson Marsh, northwest corner, south of Marsh Trail</t>
  </si>
  <si>
    <t>UCR271705</t>
  </si>
  <si>
    <t>Mitch Provance, Callen Huff</t>
  </si>
  <si>
    <t>2009-Apr-6</t>
  </si>
  <si>
    <t>296 m</t>
  </si>
  <si>
    <t>Tehachapi Mountains Foothills/San Joaquin Valley, Tejon Creek c. 11.5 miles east of Mettler, Tejon Ranch</t>
  </si>
  <si>
    <t>UCR271712</t>
  </si>
  <si>
    <t>Mitch Provance</t>
  </si>
  <si>
    <t>2011-Jun-27</t>
  </si>
  <si>
    <t>268 m</t>
  </si>
  <si>
    <t>San Bernardino Valley, Near Colton, 0.3 mi. S of Agua Mansa Rd., at the confluence of the Rialto Channel and the Santa Ana River</t>
  </si>
  <si>
    <t>GoogleEarthMCP</t>
  </si>
  <si>
    <t>UCR273970</t>
  </si>
  <si>
    <t>815-</t>
  </si>
  <si>
    <t>2015-Aug-10</t>
  </si>
  <si>
    <t>506 m</t>
  </si>
  <si>
    <t>Foothills of the Eastern San Joaquin Valley, Hungry Hollow, 7 mi due E of Terra Bella, transmission corridor, 2.3 mi S of Deer Creek</t>
  </si>
  <si>
    <t>Lat: 10; Long: 10</t>
  </si>
  <si>
    <t>UCR277758</t>
  </si>
  <si>
    <t>2011-Jul-29</t>
  </si>
  <si>
    <t>244 m</t>
  </si>
  <si>
    <t>Santa Ana River Valley, Santa Ana River Wash, area between Market St. and the 60 Freeway</t>
  </si>
  <si>
    <t>UCR43227</t>
  </si>
  <si>
    <t>David J. Keil, E. A. Wise</t>
  </si>
  <si>
    <t>1982-Jul-2</t>
  </si>
  <si>
    <t>Central Coast, Nipomo Mesa area west of Pomeroy Rd along Black Lake Canyon trail</t>
  </si>
  <si>
    <t>UCR95226</t>
  </si>
  <si>
    <t>D. L. Banks, E. H. Banks</t>
  </si>
  <si>
    <t>1996-May-2</t>
  </si>
  <si>
    <t>524 m</t>
  </si>
  <si>
    <t>Agua Tibia Mountains, NW Palomar Mountains; NW foothills of Dorland Mtn, S end of Los Caballos Road, University of California-Emerson Oaks Reserve, at the Emerson Cottage</t>
  </si>
  <si>
    <t>UCR96383</t>
  </si>
  <si>
    <t>George K. Helmkamp</t>
  </si>
  <si>
    <t>1996-Sep-29</t>
  </si>
  <si>
    <t>2073 m</t>
  </si>
  <si>
    <t>Spring [Layton Springs] on the east side of Lake Crowley 3.5 miles SSE of Benton Crossing</t>
  </si>
  <si>
    <t>UCR99570</t>
  </si>
  <si>
    <t>Julie A. Greene, Steve Boyd, D. Bramlet, H. Flores, H. Ochoterana</t>
  </si>
  <si>
    <t>1993-Jul-9</t>
  </si>
  <si>
    <t>433 m</t>
  </si>
  <si>
    <t>San Jacinto Valley, San Jacinto Wildlife Area [northwest of Lakeview]</t>
  </si>
  <si>
    <t>UCSB21073</t>
  </si>
  <si>
    <t>Keefe, Joseph</t>
  </si>
  <si>
    <t>9 m</t>
  </si>
  <si>
    <t>Floating in north edge of Oso Flaco Lake, northwest of Santa Maria</t>
  </si>
  <si>
    <t>Terrain Nav. v. 8.7 (copied from SBBG25525)</t>
  </si>
  <si>
    <t>UCSB28464</t>
  </si>
  <si>
    <t>Russum, J.</t>
  </si>
  <si>
    <t>149 m</t>
  </si>
  <si>
    <t>Below Hazel Rd., Boulder Creek</t>
  </si>
  <si>
    <t>UCSB38544</t>
  </si>
  <si>
    <t>Lampl, Diane</t>
  </si>
  <si>
    <t>228 m</t>
  </si>
  <si>
    <t>Approximately 2/3 mile southeast of Rancho San Fernando Rey along extreme southeast edge of Lake Cachuma, in an area 200 yards either side of drainage of unnamed creek between dirt road and water's edge on 4/26/1981</t>
  </si>
  <si>
    <t>Terrain Nav. USGS 1:24000 (copied from UCSB38566)</t>
  </si>
  <si>
    <t>UCSB40957</t>
  </si>
  <si>
    <t>Baley, Dave</t>
  </si>
  <si>
    <t>Terrain Nav. USGS 1:24000 (copied from UCSB40926)</t>
  </si>
  <si>
    <t>UCSB47704</t>
  </si>
  <si>
    <t>Forbes, Holly</t>
  </si>
  <si>
    <t>La Purisima Mission State Historic Park; 2 km. NE of Lompoc City limit</t>
  </si>
  <si>
    <t>UCSB52947</t>
  </si>
  <si>
    <t>Roberts, Fred; Polek, M.</t>
  </si>
  <si>
    <t>Newport Beach; upper Newport Back Bay near Back Bay Drive, 3.0 km. W UCI campus center</t>
  </si>
  <si>
    <t>UCSB56894</t>
  </si>
  <si>
    <t>Ferren, Wayne</t>
  </si>
  <si>
    <t>Shuman Creek estuary, Vandenberg Air Base</t>
  </si>
  <si>
    <t>Terrain Nav. v. 8.7</t>
  </si>
  <si>
    <t>UCSB61353</t>
  </si>
  <si>
    <t>Parikh, Anuja; Gale, Nathan</t>
  </si>
  <si>
    <t>37 m</t>
  </si>
  <si>
    <t>In bottom areas of created wetland site Wildflower Wetland</t>
  </si>
  <si>
    <t>UCSB71633</t>
  </si>
  <si>
    <t>Olson, Mark</t>
  </si>
  <si>
    <t>Burton Mesa Project Area; W of Vandenberg Village, nearly a mile SW of Cabrillo High School, S of Hwy 1; Shown as intermittent pond on Lompoc quadrangle</t>
  </si>
  <si>
    <t>Terrain Nav. USGS 1:24000 (copied from UCSB60226)</t>
  </si>
  <si>
    <t>CAS-BOT-BC53684</t>
  </si>
  <si>
    <t>7 March, 1981</t>
  </si>
  <si>
    <t>975 m</t>
  </si>
  <si>
    <t>Along Kelso Creek at the junction with Dry Meadows Creek. MDB&amp;M</t>
  </si>
  <si>
    <t>CAS-BOT-BC53685</t>
  </si>
  <si>
    <t>August 10, 1956.</t>
  </si>
  <si>
    <t>82 m</t>
  </si>
  <si>
    <t>Temblor Range and teh Western San Juaqin Valley - Buena Vista Slough floodgates 4.1 miles northwest of Tupman</t>
  </si>
  <si>
    <t>CAS-BOT-BC53693</t>
  </si>
  <si>
    <t>Sept. 24, 1970.</t>
  </si>
  <si>
    <t>Sierra Nevada - Dry bed of Clear Creek, 1.5 mile N of Havilah</t>
  </si>
  <si>
    <t>CAS-BOT-BC53695</t>
  </si>
  <si>
    <t>Robert F. Thorne; D. Propst; M. Hoefs</t>
  </si>
  <si>
    <t>12 Sept. 1974</t>
  </si>
  <si>
    <t>Santa Catalina Island: on surface of stream and reservoir in Cottonwood Canyon below Rancho Escondido.</t>
  </si>
  <si>
    <t>CAS-BOT-BC53696</t>
  </si>
  <si>
    <t>Peter Raven</t>
  </si>
  <si>
    <t>Channel Islands, Santa Catalina Island - Middle Creek about 1 mile below Ranch.</t>
  </si>
  <si>
    <t>CAS-BOT-BC66209</t>
  </si>
  <si>
    <t>G. R. Vasey</t>
  </si>
  <si>
    <t>1880-06-01</t>
  </si>
  <si>
    <t>June 1880</t>
  </si>
  <si>
    <t>Hot Springs</t>
  </si>
  <si>
    <t>CAS-BOT-BC66215</t>
  </si>
  <si>
    <t>June, 1894</t>
  </si>
  <si>
    <t>Cold Springs, Willow Creek</t>
  </si>
  <si>
    <t>CAS-BOT-BC66216</t>
  </si>
  <si>
    <t>China Slough, creek throughout Centerville</t>
  </si>
  <si>
    <t>CAS-BOT-BC66221</t>
  </si>
  <si>
    <t>on Walska Estate (Lotus land), Sycamore Canyon Rd., Montecito</t>
  </si>
  <si>
    <t>CAS-BOT-BC66222</t>
  </si>
  <si>
    <t>291 m</t>
  </si>
  <si>
    <t>north-west side of Lake Sherwood</t>
  </si>
  <si>
    <t>CAS-BOT-BC66224</t>
  </si>
  <si>
    <t>roadside ditch, 2.4 miles north of Volta schoolhouse on road to Gustine</t>
  </si>
  <si>
    <t>CAS-BOT-BC66225</t>
  </si>
  <si>
    <t>3 miles n. of Merced on 6 Mile Road</t>
  </si>
  <si>
    <t>CAS-BOT-BC66227</t>
  </si>
  <si>
    <t>Mark Kerr</t>
  </si>
  <si>
    <t>1127 m</t>
  </si>
  <si>
    <t>3 miles east of Independence</t>
  </si>
  <si>
    <t>CAS-BOT-BC66228</t>
  </si>
  <si>
    <t>Borden Highway between Middle and Old forks of the San Joaquin River</t>
  </si>
  <si>
    <t>CAS-BOT-BC66229</t>
  </si>
  <si>
    <t>Sept. 17, 1928</t>
  </si>
  <si>
    <t>Clear Lake, mouth of Scott Cr., Upper Lake</t>
  </si>
  <si>
    <t>CAS-BOT-BC66231</t>
  </si>
  <si>
    <t>CAS-BOT-BC66234</t>
  </si>
  <si>
    <t>Dec. 3, 1956</t>
  </si>
  <si>
    <t>Mariposa</t>
  </si>
  <si>
    <t>5.5 miles from Cathay on road to Planada</t>
  </si>
  <si>
    <t>CAS-BOT-BC66238</t>
  </si>
  <si>
    <t>Clare R. Wheeler</t>
  </si>
  <si>
    <t>Gualala, W of Hwy 1, N of bridge over Gualala River</t>
  </si>
  <si>
    <t>CAS-BOT-BC66239</t>
  </si>
  <si>
    <t>16 Sept. 1981</t>
  </si>
  <si>
    <t>ca. 1.6 km up the outlet stream of Hunter Lagoon, Manchester Beach State Park</t>
  </si>
  <si>
    <t>CAS-BOT-BC68328</t>
  </si>
  <si>
    <t>Volney Rattan</t>
  </si>
  <si>
    <t>Mar. 1883</t>
  </si>
  <si>
    <t>Milbrae</t>
  </si>
  <si>
    <t>CAS-BOT-BC68329</t>
  </si>
  <si>
    <t>Roxana S. Ferris</t>
  </si>
  <si>
    <t>Oct. 1920</t>
  </si>
  <si>
    <t>Santa Cruz Mountain Peninsula - Mud Lakes, Coalmine Ridge</t>
  </si>
  <si>
    <t>CAS-BOT-BC68338</t>
  </si>
  <si>
    <t>June 22, 1963.</t>
  </si>
  <si>
    <t>Bennett Mtn. Lake</t>
  </si>
  <si>
    <t>CAS-BOT-BC68340</t>
  </si>
  <si>
    <t>Aug. 6, 1961.</t>
  </si>
  <si>
    <t>Americano Creek 1/2 mi. east of Valley Ford</t>
  </si>
  <si>
    <t>CAS-BOT-BC68341</t>
  </si>
  <si>
    <t>June 23, 1961.</t>
  </si>
  <si>
    <t>CAS-BOT-BC68352</t>
  </si>
  <si>
    <t>Joseph Cook (Rev.) Nevin</t>
  </si>
  <si>
    <t>May, 1904</t>
  </si>
  <si>
    <t>Los Angeles River</t>
  </si>
  <si>
    <t>CAS-BOT-BC68358</t>
  </si>
  <si>
    <t>along borders of San Antonio river 3 miles north of Jolon</t>
  </si>
  <si>
    <t>CAS-BOT-BC68359</t>
  </si>
  <si>
    <t>Along borders of San Antonio river 3 miles north of Jolon</t>
  </si>
  <si>
    <t>CAS-BOT-BC68360</t>
  </si>
  <si>
    <t>Beatrice F. Howitt</t>
  </si>
  <si>
    <t>Nov. 18, 1956</t>
  </si>
  <si>
    <t>Santa Lucia Mountains - In the water of Cachagua Creek on the Hastings Reservation</t>
  </si>
  <si>
    <t>CAS-BOT-BC68361</t>
  </si>
  <si>
    <t>Oct. 21, 1963.</t>
  </si>
  <si>
    <t>Santa Lucia Mountains - Carmel River near the bridge at the Farm Center in Carmel Valley</t>
  </si>
  <si>
    <t>CAS-BOT-BC68362</t>
  </si>
  <si>
    <t>Jean M. Linsdale</t>
  </si>
  <si>
    <t>June 10, 1943.</t>
  </si>
  <si>
    <t>Santa Lucia Mountains - Frances Simes Hastings Natural History Reservatoin</t>
  </si>
  <si>
    <t>CAS-BOT-BC68363</t>
  </si>
  <si>
    <t>Floyd Durham</t>
  </si>
  <si>
    <t>Frances Simes Hastings Natural History Reservatoin, upper Carmel Valley about 2 miles northeast of Jamesburg.</t>
  </si>
  <si>
    <t>CAS-BOT-BC68364</t>
  </si>
  <si>
    <t>14 Spet. 1967</t>
  </si>
  <si>
    <t>Drainage ditch on N side of California Highway No. 1, 2 mi. N of Salinas River.</t>
  </si>
  <si>
    <t>CAS-BOT-BC68365</t>
  </si>
  <si>
    <t>M. E. B. Norton</t>
  </si>
  <si>
    <t>1877-01-01</t>
  </si>
  <si>
    <t>Skyland, Santa Cruz Mts.</t>
  </si>
  <si>
    <t>CAS-BOT-BC68366</t>
  </si>
  <si>
    <t>Howard Walton Clark</t>
  </si>
  <si>
    <t>Steinhart Aquarium, Golden Gate Park</t>
  </si>
  <si>
    <t>CAS-BOT-BC68368</t>
  </si>
  <si>
    <t>1898-05-10</t>
  </si>
  <si>
    <t>May 10th 1898</t>
  </si>
  <si>
    <t>South San Francisco</t>
  </si>
  <si>
    <t>CAS-BOT-BC68369</t>
  </si>
  <si>
    <t>North shore of Lake Merced</t>
  </si>
  <si>
    <t>CAS-BOT-BC68370</t>
  </si>
  <si>
    <t>October 14, 1951.</t>
  </si>
  <si>
    <t>SW of Pacheco St. at 24th Avenue</t>
  </si>
  <si>
    <t>CAS-BOT-BC68371</t>
  </si>
  <si>
    <t>Presidio - Lobos Creek between 16th Ave. and Lincoln Boulevard</t>
  </si>
  <si>
    <t>CAS-BOT-BC68372</t>
  </si>
  <si>
    <t>Evelina Cannon</t>
  </si>
  <si>
    <t>May 1896</t>
  </si>
  <si>
    <t>San Francisco - Mountain Lake</t>
  </si>
  <si>
    <t>CAS-BOT-BC68373</t>
  </si>
  <si>
    <t>CAS-BOT-BC68375</t>
  </si>
  <si>
    <t>George Oberlander</t>
  </si>
  <si>
    <t>San Francisco Watershed Reserve, San Mateo Creek</t>
  </si>
  <si>
    <t>CDA14197</t>
  </si>
  <si>
    <t>G. Kalin</t>
  </si>
  <si>
    <t xml:space="preserve">PDR </t>
  </si>
  <si>
    <t>South Coast; no location data</t>
  </si>
  <si>
    <t>CDA18795</t>
  </si>
  <si>
    <t>Deforest, Storm</t>
  </si>
  <si>
    <t>Yuba</t>
  </si>
  <si>
    <t>Loma Rica Rd., Marysville.</t>
  </si>
  <si>
    <t>CDA21224</t>
  </si>
  <si>
    <t>G. F. Hrusa, S. A. Wagner</t>
  </si>
  <si>
    <t>At Oxbow Lake. Caswell Memorial State Park</t>
  </si>
  <si>
    <t>CDA42494</t>
  </si>
  <si>
    <t>B. Oliver D. Griffin</t>
  </si>
  <si>
    <t>Laguna Seca County Park, Monterey.</t>
  </si>
  <si>
    <t>CDA42495</t>
  </si>
  <si>
    <t>E. O. Mankins</t>
  </si>
  <si>
    <t>Springville.</t>
  </si>
  <si>
    <t>CDA42496</t>
  </si>
  <si>
    <t>S. T. Ancell</t>
  </si>
  <si>
    <t>Mills Ranch, Red Bluff.</t>
  </si>
  <si>
    <t>CDA42497</t>
  </si>
  <si>
    <t>R. A. deGrassi</t>
  </si>
  <si>
    <t>Ben Mast property, Laytonville.</t>
  </si>
  <si>
    <t>GH376901</t>
  </si>
  <si>
    <t>GH376902</t>
  </si>
  <si>
    <t>Mrs. C. C. Bruce</t>
  </si>
  <si>
    <t>1899-10-01</t>
  </si>
  <si>
    <t>1899-11-01</t>
  </si>
  <si>
    <t>1899-10-01 - 1899-11-01</t>
  </si>
  <si>
    <t>Pitt River</t>
  </si>
  <si>
    <t>GH376909</t>
  </si>
  <si>
    <t>R. F. Thorne &amp; P. Everett</t>
  </si>
  <si>
    <t>1964-02-07 - 1964-02-07</t>
  </si>
  <si>
    <t>Middle Canyon Creek below dam. Santa Catalina Island</t>
  </si>
  <si>
    <t>GH376912</t>
  </si>
  <si>
    <t>J. G. Lemmon</t>
  </si>
  <si>
    <t>1878-07-01</t>
  </si>
  <si>
    <t>1878-08-01</t>
  </si>
  <si>
    <t>1878-07-01 - 1878-08-01</t>
  </si>
  <si>
    <t>Near Yosemite</t>
  </si>
  <si>
    <t>GH376916</t>
  </si>
  <si>
    <t>F. V. Coville &amp; F. Funston</t>
  </si>
  <si>
    <t>1890-12-28 - 1890-12-28</t>
  </si>
  <si>
    <t>Near San Bernardino</t>
  </si>
  <si>
    <t>GH376918</t>
  </si>
  <si>
    <t>P. H. Raven &amp; H. J. Thompson</t>
  </si>
  <si>
    <t>1959-10-18 - 1959-10-18</t>
  </si>
  <si>
    <t>north arm of Malibu Lake</t>
  </si>
  <si>
    <t>GH376919</t>
  </si>
  <si>
    <t>1933-07-15 - 1933-07-15</t>
  </si>
  <si>
    <t>Los Angeles R. at Los Feliz Blvd.</t>
  </si>
  <si>
    <t>GH376920</t>
  </si>
  <si>
    <t>E. P. Lee</t>
  </si>
  <si>
    <t>1934-07-04 - 1934-07-04</t>
  </si>
  <si>
    <t>Borden Highway between Middle and Old forks of the San Joqauin River</t>
  </si>
  <si>
    <t>GH376921</t>
  </si>
  <si>
    <t>1935-09-29 - 1935-09-29</t>
  </si>
  <si>
    <t>1356 m</t>
  </si>
  <si>
    <t>2 mi. S Alturas</t>
  </si>
  <si>
    <t>GH376923</t>
  </si>
  <si>
    <t>1897-05-01</t>
  </si>
  <si>
    <t>1897-06-01</t>
  </si>
  <si>
    <t>1897-05-01 - 1897-06-01</t>
  </si>
  <si>
    <t>San Francisco, Mountain Lake, Presidio</t>
  </si>
  <si>
    <t>GH376924</t>
  </si>
  <si>
    <t>J. M. Bigelow</t>
  </si>
  <si>
    <t>1853-01-01</t>
  </si>
  <si>
    <t>1853-01-01 - 1854-01-01</t>
  </si>
  <si>
    <t>GH376929</t>
  </si>
  <si>
    <t>J. C. Nevin</t>
  </si>
  <si>
    <t>1904-07-01 - 1904-08-01</t>
  </si>
  <si>
    <t>Wilson Lake</t>
  </si>
  <si>
    <t>GH376931</t>
  </si>
  <si>
    <t>1866-01-01 - 1867-01-01</t>
  </si>
  <si>
    <t>GH376935</t>
  </si>
  <si>
    <t>GH376937</t>
  </si>
  <si>
    <t>1927-06-24 - 1927-06-24</t>
  </si>
  <si>
    <t>Searsville Lake</t>
  </si>
  <si>
    <t>GH376957</t>
  </si>
  <si>
    <t>V. O. Bailey</t>
  </si>
  <si>
    <t>1891-09-15</t>
  </si>
  <si>
    <t>1891-09-15 - 1891-09-15</t>
  </si>
  <si>
    <t>At Three Rivers</t>
  </si>
  <si>
    <t>HSC37888</t>
  </si>
  <si>
    <t>Thomas W. Nelson, J. P. Smith, Jane P. Nelson, James Nelson</t>
  </si>
  <si>
    <t>N side of Clearlake State Park</t>
  </si>
  <si>
    <t>HSC66432</t>
  </si>
  <si>
    <t>Melany Seacat, Deni Seymour</t>
  </si>
  <si>
    <t>0m m</t>
  </si>
  <si>
    <t>S side of Big River Estuary 5 mi. upriver</t>
  </si>
  <si>
    <t>HSC86216</t>
  </si>
  <si>
    <t>Gualala, W of Hwy. 1, covering small pond N of bridge over Gualala River</t>
  </si>
  <si>
    <t>IRVC14109</t>
  </si>
  <si>
    <t>B. T. Gittins</t>
  </si>
  <si>
    <t>May 27 1967</t>
  </si>
  <si>
    <t>Rancho Santa Ana Botanic Garden; Claremont. Southern Coastal</t>
  </si>
  <si>
    <t>IRVC22750</t>
  </si>
  <si>
    <t>May 15 1985</t>
  </si>
  <si>
    <t>114 m</t>
  </si>
  <si>
    <t>San Joaquin Hills: Laguna Canyon; Laguna Lakes, northernmost pond, south margin, 5km ENE Signal Peak. southern coastal</t>
  </si>
  <si>
    <t>JEPS35136</t>
  </si>
  <si>
    <t>E. Fritz</t>
  </si>
  <si>
    <t>Jun 6 1922</t>
  </si>
  <si>
    <t>log pond of Goodyear Redwood &amp;lt;Company&amp;gt; Greenwood</t>
  </si>
  <si>
    <t>JEPS45415</t>
  </si>
  <si>
    <t>Perry Allen</t>
  </si>
  <si>
    <t>Mar 29 1961-Sep 30 1961</t>
  </si>
  <si>
    <t>vicinity of La Grange (ca. 300 ft. e of R. P. Allen residence)</t>
  </si>
  <si>
    <t>OBI71331</t>
  </si>
  <si>
    <t>David J. Keil</t>
  </si>
  <si>
    <t>Vandenberg Air Force base, North base. barka slough, near eastern boundary of base along san antonio creek. areas of freshwater marsh, riparian woodland, and salt-marsh meadow.</t>
  </si>
  <si>
    <t>PGM6839</t>
  </si>
  <si>
    <t>Beatrice F Howitt</t>
  </si>
  <si>
    <t>Santa Lucia Mountains, Carmel Valley Farm Center, Carmel River near bridge @Farm Center</t>
  </si>
  <si>
    <t>PGM6840</t>
  </si>
  <si>
    <t>Santa Lucia Mountains, Cachagua Creek, Hastings Reservation not far from</t>
  </si>
  <si>
    <t>PGM7359</t>
  </si>
  <si>
    <t>Vern Yadon</t>
  </si>
  <si>
    <t>Salinas Valley, Salinas River, 0.25 mi W of Toro Creek confluence</t>
  </si>
  <si>
    <t>POM10012</t>
  </si>
  <si>
    <t>1921-05</t>
  </si>
  <si>
    <t>426 m</t>
  </si>
  <si>
    <t>Pool in South Hills, So. of San Dimas</t>
  </si>
  <si>
    <t>POM119140</t>
  </si>
  <si>
    <t>C. C. Bruce</t>
  </si>
  <si>
    <t>1897-10-15</t>
  </si>
  <si>
    <t>POM119143</t>
  </si>
  <si>
    <t>Joseph Clemens</t>
  </si>
  <si>
    <t>Eshom Valley.</t>
  </si>
  <si>
    <t>POM119144</t>
  </si>
  <si>
    <t>H. B. Norton</t>
  </si>
  <si>
    <t>1877-12-31</t>
  </si>
  <si>
    <t>Skyland, Santa Cruz Mountains</t>
  </si>
  <si>
    <t>POM119145</t>
  </si>
  <si>
    <t>Carmel River.</t>
  </si>
  <si>
    <t>POM17428</t>
  </si>
  <si>
    <t>M. Louise Kendall</t>
  </si>
  <si>
    <t>Foster Park</t>
  </si>
  <si>
    <t>POM209887</t>
  </si>
  <si>
    <t>POM266486</t>
  </si>
  <si>
    <t>Big Tujunga Canyon, west end of San Gabriel Mountains</t>
  </si>
  <si>
    <t>POM282011</t>
  </si>
  <si>
    <t>6m</t>
  </si>
  <si>
    <t>Stanford University, San Francisquito Creek, Roble Bridge</t>
  </si>
  <si>
    <t>POM282012</t>
  </si>
  <si>
    <t>46m</t>
  </si>
  <si>
    <t>Stanford University; U.S. 101; San Francisco Bay watershed</t>
  </si>
  <si>
    <t>POM282015</t>
  </si>
  <si>
    <t>Arthur L. Cohen</t>
  </si>
  <si>
    <t>Kern River Park</t>
  </si>
  <si>
    <t>POM312957</t>
  </si>
  <si>
    <t>Scott Creek, Bridge 1431, northwestern end of Clear Lake</t>
  </si>
  <si>
    <t>POM89832</t>
  </si>
  <si>
    <t>F. T. Bioletti</t>
  </si>
  <si>
    <t>1893-06-15</t>
  </si>
  <si>
    <t>Baden</t>
  </si>
  <si>
    <t>POM904</t>
  </si>
  <si>
    <t>El Monte.</t>
  </si>
  <si>
    <t>POM905</t>
  </si>
  <si>
    <t>Murietta, on water</t>
  </si>
  <si>
    <t>RSA0034488</t>
  </si>
  <si>
    <t>Philip R. Brown</t>
  </si>
  <si>
    <t>274m</t>
  </si>
  <si>
    <t>Canon de Lana, L.A. Pierce College, Woodlamd Hills.</t>
  </si>
  <si>
    <t>RSA0034489</t>
  </si>
  <si>
    <t>279m</t>
  </si>
  <si>
    <t>Canon de Lana, L.A. Pierce College.</t>
  </si>
  <si>
    <t>RSA0048294</t>
  </si>
  <si>
    <t>P. R. Brown</t>
  </si>
  <si>
    <t>Upper pond, Canon de Lana.</t>
  </si>
  <si>
    <t>RSA0048539</t>
  </si>
  <si>
    <t>Pierce College Nature Center, Upper pond, Canon de Lana.</t>
  </si>
  <si>
    <t>RSA0102760</t>
  </si>
  <si>
    <t>Jessica Orozco, Daniela Klein,, Philip Huhn</t>
  </si>
  <si>
    <t>297m</t>
  </si>
  <si>
    <t>Tule River Indian Reservation. Off dirt road that starts behind McCarthy Ranch.</t>
  </si>
  <si>
    <t>RSA127417</t>
  </si>
  <si>
    <t>Peter H. Raven, Henry J. Thompson</t>
  </si>
  <si>
    <t>221m</t>
  </si>
  <si>
    <t>North arm of Malibu Lake</t>
  </si>
  <si>
    <t>RSA133442</t>
  </si>
  <si>
    <t>291m</t>
  </si>
  <si>
    <t>Santa Monica Mountains, north-west side of Lake Sherwood</t>
  </si>
  <si>
    <t>RSA144545</t>
  </si>
  <si>
    <t>10 miles west of La Grange</t>
  </si>
  <si>
    <t>RSA155834</t>
  </si>
  <si>
    <t>Santa Catalina Island. Hillside near stream about 1 mile below Middle Ranch.</t>
  </si>
  <si>
    <t>RSA162572</t>
  </si>
  <si>
    <t>Erskine Creek, Piute Mountains</t>
  </si>
  <si>
    <t>RSA176659</t>
  </si>
  <si>
    <t>Along borders of San Antonio River 3 miles north of Jolon</t>
  </si>
  <si>
    <t>RSA195616</t>
  </si>
  <si>
    <t>North side of California Highway No. 1, 2 miles north of Salinas River</t>
  </si>
  <si>
    <t>RSA215901</t>
  </si>
  <si>
    <t>Pine Lake, San Francisco</t>
  </si>
  <si>
    <t>RSA226674</t>
  </si>
  <si>
    <t>Robert F. Thorne, John Dourley, Selwyn Everist</t>
  </si>
  <si>
    <t>2125m</t>
  </si>
  <si>
    <t>Inyo National Forest: ca. 1/2 mile above Hot Springs in Hot Creek.</t>
  </si>
  <si>
    <t>RSA227254</t>
  </si>
  <si>
    <t>Bennett Mountain Lake</t>
  </si>
  <si>
    <t>RSA235253</t>
  </si>
  <si>
    <t>Martin A. Piehl</t>
  </si>
  <si>
    <t>Cottonwood Creek at bridge along main road, west side of island, Santa Catalina Island.</t>
  </si>
  <si>
    <t>RSA244101</t>
  </si>
  <si>
    <t>Owens Valley: Artesian well ca. one mile east of Independence.</t>
  </si>
  <si>
    <t>RSA246915</t>
  </si>
  <si>
    <t>3m</t>
  </si>
  <si>
    <t>Clam Beach County Park: along highway.</t>
  </si>
  <si>
    <t>RSA279124</t>
  </si>
  <si>
    <t>Robert F. Thorne, D. Propst, M. Hoefs</t>
  </si>
  <si>
    <t>107m</t>
  </si>
  <si>
    <t>Santa Catalina Island. Cottonwood Canyon below Rancho Escondido.</t>
  </si>
  <si>
    <t>RSA302687</t>
  </si>
  <si>
    <t>Santa Clara River</t>
  </si>
  <si>
    <t>RSA318294B</t>
  </si>
  <si>
    <t>2m</t>
  </si>
  <si>
    <t>Trapper Slough-- north side of Highway 4 approximately 4 miles west of Holt</t>
  </si>
  <si>
    <t>RSA355888</t>
  </si>
  <si>
    <t>Robert F. Thorne, C. W. Tilforth</t>
  </si>
  <si>
    <t>610m</t>
  </si>
  <si>
    <t>Coarse Gold Highlands DVP: ca. 3 miles SE of Coarse Gold</t>
  </si>
  <si>
    <t>RSA456653</t>
  </si>
  <si>
    <t>K</t>
  </si>
  <si>
    <t>3 miles south of Creston along Calif. Rte. 229 along middle branch of Huer Huero Creek Canyon</t>
  </si>
  <si>
    <t>RSA488058</t>
  </si>
  <si>
    <t>0m</t>
  </si>
  <si>
    <t>Gualala, west of Highway 1, small pond north of bridge over Gualala River</t>
  </si>
  <si>
    <t>RSA518702</t>
  </si>
  <si>
    <t>About 1/4 mile south of the Feather River, about 0.4 mile west of Pacific Heights Road, about 4.5 miles south-west of Oroville</t>
  </si>
  <si>
    <t>RSA522549</t>
  </si>
  <si>
    <t>Eric Wise</t>
  </si>
  <si>
    <t>Intersection of Highway 58 and San Juan Creek</t>
  </si>
  <si>
    <t>RSA585835</t>
  </si>
  <si>
    <t>1 km SW of Ranch House on Nacimento Road, Camp Roberts.</t>
  </si>
  <si>
    <t>RSA602596</t>
  </si>
  <si>
    <t>San Gabriel Mountains: San Dimas Canyon; ca. 1/4 mile upstream from dam.</t>
  </si>
  <si>
    <t>RSA604190</t>
  </si>
  <si>
    <t>Salinas: Near Monterey County Hospital.</t>
  </si>
  <si>
    <t>RSA607614</t>
  </si>
  <si>
    <t>530m</t>
  </si>
  <si>
    <t>San Gabriel Mountains: Soledad Canyon, Santa Clara River.</t>
  </si>
  <si>
    <t>RSA639346</t>
  </si>
  <si>
    <t>1357m</t>
  </si>
  <si>
    <t>Two miles south of Alturas</t>
  </si>
  <si>
    <t>RSA640836</t>
  </si>
  <si>
    <t>Mojave River.</t>
  </si>
  <si>
    <t>RSA694976</t>
  </si>
  <si>
    <t>Geo L. Moxley</t>
  </si>
  <si>
    <t>L.A. riverbed near Broadway Bridge</t>
  </si>
  <si>
    <t>RSA694981</t>
  </si>
  <si>
    <t>Ralph Hoffman</t>
  </si>
  <si>
    <t>Santa Ynez River</t>
  </si>
  <si>
    <t>RSA694982</t>
  </si>
  <si>
    <t>F. Raymond Fosberg</t>
  </si>
  <si>
    <t>Sherwood Lake, Santa Monica Mountains.</t>
  </si>
  <si>
    <t>RSA694983</t>
  </si>
  <si>
    <t>Albert J. Perkins</t>
  </si>
  <si>
    <t>1909-08</t>
  </si>
  <si>
    <t>Near San Juan, Salt River</t>
  </si>
  <si>
    <t>RSA694984</t>
  </si>
  <si>
    <t>Dean William Taylor</t>
  </si>
  <si>
    <t>At mouth of Reservoir Canyon, 900 E, 1700 S</t>
  </si>
  <si>
    <t>RSA775899</t>
  </si>
  <si>
    <t>David J. Keil, Lynne Dee Oyler, V. L. Holland, Wayne R. Ferren</t>
  </si>
  <si>
    <t>Vandenberg Air Force Base. North base. Pond in triangle formed by San Antonio RdW and Lompopc -Casmalia Rd intersection.</t>
  </si>
  <si>
    <t>RSA84262</t>
  </si>
  <si>
    <t>198 m</t>
  </si>
  <si>
    <t>Arroyo Seco, about 0.5 mile below California Street, Pasadena,</t>
  </si>
  <si>
    <t>RSA88935</t>
  </si>
  <si>
    <t>San Joaquin R bottom about N of Fruit Ave., reached by Jeep from N Van Ness Blvd. along old promotion canal cut into the bluff face.</t>
  </si>
  <si>
    <t>SBBG131547</t>
  </si>
  <si>
    <t>S. A. Junak</t>
  </si>
  <si>
    <t>SCa</t>
  </si>
  <si>
    <t>lower Cottonwood Cyn, just downstream from crossing of rd to Ben Weston Beach</t>
  </si>
  <si>
    <t>SBBG13803</t>
  </si>
  <si>
    <t>M. A. Piehl</t>
  </si>
  <si>
    <t>Middle Ranch Crk; Cottonwood Crk at bridge along main rd, W side of island</t>
  </si>
  <si>
    <t>SBBG14037</t>
  </si>
  <si>
    <t>P. H. Raven</t>
  </si>
  <si>
    <t>Middle Crk about 1 mi below ranch</t>
  </si>
  <si>
    <t>SBBG96140</t>
  </si>
  <si>
    <t>D. Keil</t>
  </si>
  <si>
    <t>just W of jct of Huasna Rd and Branch Mill Rd, E of Arroyo Grande</t>
  </si>
  <si>
    <t>SD107893</t>
  </si>
  <si>
    <t>Robert F. Thorne, D. Propst &amp; M. Hoefs</t>
  </si>
  <si>
    <t>105 m</t>
  </si>
  <si>
    <t>Santa Catalina Island, Cottonwood Canyon below Rancho Escondido, in thick mat in stream and reservoir</t>
  </si>
  <si>
    <t>SD107924</t>
  </si>
  <si>
    <t>Larry DeBuhr</t>
  </si>
  <si>
    <t>Santa Catalina Island, bottom end of Cottonwood Canyon, in stream</t>
  </si>
  <si>
    <t>SD112345</t>
  </si>
  <si>
    <t>Lake Oso Flaco</t>
  </si>
  <si>
    <t>SD85105</t>
  </si>
  <si>
    <t>3-6 Oct 1962</t>
  </si>
  <si>
    <t>Santa Catalina Island, Cottonwood Creek at bridge along main road, west side of island</t>
  </si>
  <si>
    <t>SDSU2044</t>
  </si>
  <si>
    <t>SDSU2056</t>
  </si>
  <si>
    <t>Clinton S. Kimball</t>
  </si>
  <si>
    <t>Sweetwater River and Mission Dam.</t>
  </si>
  <si>
    <t>SDSU2062</t>
  </si>
  <si>
    <t>Mohave River at Victorville.</t>
  </si>
  <si>
    <t>SEINET10839518</t>
  </si>
  <si>
    <t>Lowell Ahart, James D. Jokerst</t>
  </si>
  <si>
    <t xml:space="preserve">Ahart </t>
  </si>
  <si>
    <t>3 24 1985</t>
  </si>
  <si>
    <t>On shallow water in the ditch south of Highway 70, at the intersection of Highway 70 and 191.</t>
  </si>
  <si>
    <t>SEINET10971464</t>
  </si>
  <si>
    <t>Samuel B. Parish</t>
  </si>
  <si>
    <t xml:space="preserve">Parish </t>
  </si>
  <si>
    <t>10 4 1903</t>
  </si>
  <si>
    <t>Vicinity of San Bernardino.</t>
  </si>
  <si>
    <t>SEINET11712970</t>
  </si>
  <si>
    <t>1882-12-31</t>
  </si>
  <si>
    <t>7 Mar 1882</t>
  </si>
  <si>
    <t>SEINET11712971</t>
  </si>
  <si>
    <t>Danville</t>
  </si>
  <si>
    <t>SEINET11718749</t>
  </si>
  <si>
    <t>L. Ahart, Jokerst, J.</t>
  </si>
  <si>
    <t>100m</t>
  </si>
  <si>
    <t>S of Hwy 70, at intersection of Hwy 70 &amp; 191, Valle Grassland</t>
  </si>
  <si>
    <t>SEINET2441968</t>
  </si>
  <si>
    <t>David Keil, V. L. Holland; Lynne Dee Oyler; Wayne Ferren</t>
  </si>
  <si>
    <t>7 7 1995</t>
  </si>
  <si>
    <t>Vandenberg Air Force Base. North Base. Pond in triangle fromed by San Antonio Rd W and Lompopc-Casmalia Rd intersection.; 0</t>
  </si>
  <si>
    <t>SEINET3875609</t>
  </si>
  <si>
    <t>5 24 1971</t>
  </si>
  <si>
    <t>Coarse Gold Highlands DVP.: Surface of shallow pond in foothill woodland in the highlands, ca. 3 miles SE of Coarse Gold.; 0</t>
  </si>
  <si>
    <t>SEINET6188360</t>
  </si>
  <si>
    <t>9 17 1981</t>
  </si>
  <si>
    <t>Salinas River at Hwy 58</t>
  </si>
  <si>
    <t>SEINET6188361</t>
  </si>
  <si>
    <t>9 21 1980</t>
  </si>
  <si>
    <t>3 miles S of Creston along California Rte 229 along middle branch of Huer Huero Creek Canyon</t>
  </si>
  <si>
    <t>SEINET8713530</t>
  </si>
  <si>
    <t>N. Floy Bracelin</t>
  </si>
  <si>
    <t>January 11 1942</t>
  </si>
  <si>
    <t>2007m</t>
  </si>
  <si>
    <t>Native of California to Chile.</t>
  </si>
  <si>
    <t>UC1088858</t>
  </si>
  <si>
    <t>R. Storer</t>
  </si>
  <si>
    <t>Sep 2 1947</t>
  </si>
  <si>
    <t>441 m</t>
  </si>
  <si>
    <t>Cammotti Creek</t>
  </si>
  <si>
    <t>UC1093984</t>
  </si>
  <si>
    <t>Jun 17 1937</t>
  </si>
  <si>
    <t>Thornhill pool Moraga Rd. Oakland</t>
  </si>
  <si>
    <t>UC1234792</t>
  </si>
  <si>
    <t>May 22 1962</t>
  </si>
  <si>
    <t>ca. 1 mi below Ranch Middle Creek; Santa Catalina Isl.</t>
  </si>
  <si>
    <t>UC1239784</t>
  </si>
  <si>
    <t>Jun 25 1911</t>
  </si>
  <si>
    <t>pool back of Holmes Mill Bucksport; Northern Coast Region</t>
  </si>
  <si>
    <t>UC1475015</t>
  </si>
  <si>
    <t>W. H. Brewer</t>
  </si>
  <si>
    <t>1860-01-01</t>
  </si>
  <si>
    <t>Jan 1 1860-Jan 1 1867</t>
  </si>
  <si>
    <t>UC1536810</t>
  </si>
  <si>
    <t>Gordon H. True Jr.</t>
  </si>
  <si>
    <t>Jul 21 1939</t>
  </si>
  <si>
    <t>near Canby (Pit River)</t>
  </si>
  <si>
    <t>UC1713567</t>
  </si>
  <si>
    <t>1897-01-29</t>
  </si>
  <si>
    <t>Jan 29 1897</t>
  </si>
  <si>
    <t>Miramonte</t>
  </si>
  <si>
    <t>UC1783434</t>
  </si>
  <si>
    <t>Aug 6 2003</t>
  </si>
  <si>
    <t>UC1783436</t>
  </si>
  <si>
    <t>UC1945183</t>
  </si>
  <si>
    <t>Heulan Brown</t>
  </si>
  <si>
    <t>Apr 15 1959</t>
  </si>
  <si>
    <t>Laguna Lake, Los Osos Valley</t>
  </si>
  <si>
    <t>UC2027750</t>
  </si>
  <si>
    <t>Barbara Ertter</t>
  </si>
  <si>
    <t>West side of Mount Diablo, Pine Pond along Stage Road in Pine Canyon.</t>
  </si>
  <si>
    <t>UC2028018</t>
  </si>
  <si>
    <t>South end of Diablo Foothills Regional Park southeast of Walnut Creek, Hazzard Pond north of Livorna Staging Area.</t>
  </si>
  <si>
    <t>UC217979</t>
  </si>
  <si>
    <t>pool in hills s of San Dimas</t>
  </si>
  <si>
    <t>UC275449</t>
  </si>
  <si>
    <t>Parks and Tracy</t>
  </si>
  <si>
    <t>Jun 24 1925</t>
  </si>
  <si>
    <t>ditches along R.R. and tide flats Eureka</t>
  </si>
  <si>
    <t>UC302323</t>
  </si>
  <si>
    <t>Mrs. J. Clemens</t>
  </si>
  <si>
    <t>Nov 2 1911</t>
  </si>
  <si>
    <t>Del Monte</t>
  </si>
  <si>
    <t>UC303081</t>
  </si>
  <si>
    <t>Sep 11 1904</t>
  </si>
  <si>
    <t>Fields Landing; Northern Coast Region</t>
  </si>
  <si>
    <t>UC389942</t>
  </si>
  <si>
    <t>3 mi n Merced</t>
  </si>
  <si>
    <t>UC42327</t>
  </si>
  <si>
    <t>Cold Spring; Willow Creek Valley</t>
  </si>
  <si>
    <t>UC42329</t>
  </si>
  <si>
    <t>Jun 15 1893</t>
  </si>
  <si>
    <t>Boden</t>
  </si>
  <si>
    <t>UC473636</t>
  </si>
  <si>
    <t>M. S. Jussel</t>
  </si>
  <si>
    <t>Oct 11 1931</t>
  </si>
  <si>
    <t>on rd from Mariposa to Wawona</t>
  </si>
  <si>
    <t>UC56663</t>
  </si>
  <si>
    <t>Ernest Braunton</t>
  </si>
  <si>
    <t>L. A. River</t>
  </si>
  <si>
    <t>UC74912</t>
  </si>
  <si>
    <t>Mrs. R. W. Summers</t>
  </si>
  <si>
    <t>bluff near Santa Maria River</t>
  </si>
  <si>
    <t>UC812938</t>
  </si>
  <si>
    <t>hills s of San Dimas</t>
  </si>
  <si>
    <t>UCD136015</t>
  </si>
  <si>
    <t>Frederica Bowcutt</t>
  </si>
  <si>
    <t>Delta Meadows River Park. About 25 air miles S of Sacramento, 10 air miles W of Galt, and 3 air miles NE of Walnut Grove. 2 air miles NE of Locke, in the Sacramento River Delta, just S of Twin Cities Bridge. Along NW edge of northern most island in park in Snodgrass Slough.</t>
  </si>
  <si>
    <t>UCD136016</t>
  </si>
  <si>
    <t>W. R. Russell; C. B. Heiser Jr.</t>
  </si>
  <si>
    <t>f</t>
  </si>
  <si>
    <t>Under Yolo Causeway.</t>
  </si>
  <si>
    <t>UCD136017</t>
  </si>
  <si>
    <t>In vicinity of La Grange.</t>
  </si>
  <si>
    <t>UCD136022</t>
  </si>
  <si>
    <t>UCD136023</t>
  </si>
  <si>
    <t>Malcolm A. Nobs; S. Galen Smith</t>
  </si>
  <si>
    <t>Clam Beach.</t>
  </si>
  <si>
    <t>UCD136024</t>
  </si>
  <si>
    <t>Irene Brown</t>
  </si>
  <si>
    <t>45 m</t>
  </si>
  <si>
    <t>State Highway 21, ca. 1/2 mile north of junction with U.S. Highway 50.</t>
  </si>
  <si>
    <t>UCSB30933</t>
  </si>
  <si>
    <t>Parker, V.</t>
  </si>
  <si>
    <t>Off road 600, the Raymond to Ahwahnee road, a few miles before Ahwahnee where the river and the tributary meet by the road</t>
  </si>
  <si>
    <t>UCSB31393</t>
  </si>
  <si>
    <t>Floating on pond in park in Isla Vista, Goleta</t>
  </si>
  <si>
    <t>UCSB44815</t>
  </si>
  <si>
    <t>Hendrick, Roy</t>
  </si>
  <si>
    <t>Madera Co. Rd. #600 at the Fresno River</t>
  </si>
  <si>
    <t>UCSB57065</t>
  </si>
  <si>
    <t>Hayes, Virginia</t>
  </si>
  <si>
    <t>50 m</t>
  </si>
  <si>
    <t>Besides Highway 1 about 1/2 mile north of Callender Rd. in Black Lake Canyon</t>
  </si>
  <si>
    <t>UCSB61658</t>
  </si>
  <si>
    <t>Ahart, Lowell</t>
  </si>
  <si>
    <t>In the borrow area, about 1/4 mile south of the Feather River, about 4/10 mile west of Pacific Heights Road, about 4 1/2 miles south-west of Oroville</t>
  </si>
  <si>
    <t>UCSB8329</t>
  </si>
  <si>
    <t>B., K.</t>
  </si>
  <si>
    <t>Floating on San Dimas Reservoir, San Dimas Experimental Forrest, San Gabriel mountains</t>
  </si>
  <si>
    <t>UCSC000953</t>
  </si>
  <si>
    <t>D. J. Norman</t>
  </si>
  <si>
    <t>Aug 20 1966</t>
  </si>
  <si>
    <t>in carmel River near Farm Center - Carmel Valley -</t>
  </si>
  <si>
    <t>UCSC006589</t>
  </si>
  <si>
    <t>Randall Morgan</t>
  </si>
  <si>
    <t>Soquel, Old San Jose Road, just above Mountain School</t>
  </si>
  <si>
    <t>UCSC009108</t>
  </si>
  <si>
    <t>D. Styer, P. Smith</t>
  </si>
  <si>
    <t>Ft. Ord along the Salinas River near Marina Airport (Region H1)</t>
  </si>
  <si>
    <t>UCSC010171</t>
  </si>
  <si>
    <t>Salinas River just downstream from El Toro Creek (Fort Ord Region N6)</t>
  </si>
  <si>
    <t>CAS-BOT-BC30209</t>
  </si>
  <si>
    <t>Azolla mexicana</t>
  </si>
  <si>
    <t>Herbert Louis Mason</t>
  </si>
  <si>
    <t>Junction of North and South Forks of Pit River, Alturas.</t>
  </si>
  <si>
    <t>Geonet</t>
  </si>
  <si>
    <t>CAS-BOT-BC66241</t>
  </si>
  <si>
    <t>Sept. 21, 1959</t>
  </si>
  <si>
    <t>Plumas</t>
  </si>
  <si>
    <t>1066 m</t>
  </si>
  <si>
    <t>Crescent Mills</t>
  </si>
  <si>
    <t>Geolocate (copied from CAS900923)</t>
  </si>
  <si>
    <t>CAS-BOT-BC66242</t>
  </si>
  <si>
    <t>Mar. 25, 1960</t>
  </si>
  <si>
    <t>1341 m</t>
  </si>
  <si>
    <t>Cane Brake Creek, w. side Walker Pass</t>
  </si>
  <si>
    <t>CAS-BOT-BC66243</t>
  </si>
  <si>
    <t>Sept. 23, 1961</t>
  </si>
  <si>
    <t>1082 m</t>
  </si>
  <si>
    <t>Indian Valley</t>
  </si>
  <si>
    <t>Geolocate (copied from CAS437952)</t>
  </si>
  <si>
    <t>CAS-BOT-BC66244</t>
  </si>
  <si>
    <t>Sept. 24, 1970</t>
  </si>
  <si>
    <t>Havilah Creek at Havilah</t>
  </si>
  <si>
    <t>GEOLocate (copied from CAS815618)</t>
  </si>
  <si>
    <t>CAS-BOT-BC66245</t>
  </si>
  <si>
    <t>Gordon H. True</t>
  </si>
  <si>
    <t>Dec. 18, 1969</t>
  </si>
  <si>
    <t>Nevada</t>
  </si>
  <si>
    <t>396 m</t>
  </si>
  <si>
    <t>Reservoir on tributary to Dry Creek on Lime Kiln Rd. just E. of Banner Grange</t>
  </si>
  <si>
    <t>Geolocate (copied from CAS880509)</t>
  </si>
  <si>
    <t>CAS-BOT-BC66246</t>
  </si>
  <si>
    <t>Philip Carlstroem</t>
  </si>
  <si>
    <t>SE of Kelseyville on road to Hoberg's at Cold Ceek</t>
  </si>
  <si>
    <t>CAS-BOT-BC66247</t>
  </si>
  <si>
    <t>Kern River at Hart Memorial Park</t>
  </si>
  <si>
    <t>Google Earth (copied from UCD92629)</t>
  </si>
  <si>
    <t>CAS-BOT-BC66248</t>
  </si>
  <si>
    <t>CAS-BOT-BC66249</t>
  </si>
  <si>
    <t>Deer Creek, 8.4 miles east of Pixley</t>
  </si>
  <si>
    <t>Terrain Navigator 1:24,000 (copied from JEPS60773)</t>
  </si>
  <si>
    <t>CAS-BOT-BC66250</t>
  </si>
  <si>
    <t>CAS-BOT-BC66251</t>
  </si>
  <si>
    <t>Buena Vista Slough floodgates 4.1 miles north-west of Tupman</t>
  </si>
  <si>
    <t>CAS-BOT-BC66252</t>
  </si>
  <si>
    <t>1005 m</t>
  </si>
  <si>
    <t>Canebrake Creek at the Chimney Creek Road crossing</t>
  </si>
  <si>
    <t>GeoLocate (copied from RSA172787)</t>
  </si>
  <si>
    <t>CAS-BOT-BC66253</t>
  </si>
  <si>
    <t>Robert J. Weatherby</t>
  </si>
  <si>
    <t>at edge of Indian Creek, on road to Taylorsville</t>
  </si>
  <si>
    <t>CAS-BOT-BC66254</t>
  </si>
  <si>
    <t>M. S. Taylor; L. Ahart</t>
  </si>
  <si>
    <t>11/X/1982</t>
  </si>
  <si>
    <t>Pennington quad. Graylodge Wildlife Refuge, m side of Rutherford Rd, ca. 1/2 mi e of Pennington Rd,</t>
  </si>
  <si>
    <t>Terrain Navigator 1:24,000 (copied from UC1509659)</t>
  </si>
  <si>
    <t>CAS-BOT-BC66255</t>
  </si>
  <si>
    <t>M. S. Taylor; L. Ahart; J. Jokerst</t>
  </si>
  <si>
    <t>28/IV/1982</t>
  </si>
  <si>
    <t>Pennington quad., ca. 1/2 mi s of HQ on Graylodge Waterfowl Refuge, ca. 12 mi sw of Gridley</t>
  </si>
  <si>
    <t>BerkeleyMapper (rlm)</t>
  </si>
  <si>
    <t>CAS-BOT-BC66256</t>
  </si>
  <si>
    <t>Jan. 9, 1975</t>
  </si>
  <si>
    <t>Near North Honcut Creek, 2 miles N &amp; 3 miles E of Honcut</t>
  </si>
  <si>
    <t>(copied from CHSC46038)</t>
  </si>
  <si>
    <t>CAS-BOT-BC66257</t>
  </si>
  <si>
    <t>Jan. 25, 1975</t>
  </si>
  <si>
    <t>1 mile west of Princeton, Ca.</t>
  </si>
  <si>
    <t>(copied from CHSC46039)</t>
  </si>
  <si>
    <t>CAS-BOT-BC66258</t>
  </si>
  <si>
    <t>About 1/2 to 1/2 miles NE of intersection on Wise and McCourtney Road north of Lincoln</t>
  </si>
  <si>
    <t>CDA13816</t>
  </si>
  <si>
    <t>G. F. Hrusa, T. D. Wilfred</t>
  </si>
  <si>
    <t>Butte Basin; Occasional floating or on mud. Wet bank of Parrot Ditch, at intersection of Seven Mile Lane and Nelson Rd. approx. 3 mi. W of Nelson. Short internodes &amp; lower leaf lobe &amp;lt;&amp;lt; than upper suggest this. Sterile.</t>
  </si>
  <si>
    <t>CHSC81592</t>
  </si>
  <si>
    <t>On still waters of Indian Creek, about 400 yards south of Arlington Road, about 200 yards east of Highway 89, about 1 1/2 miles south of Crescent Mills.</t>
  </si>
  <si>
    <t>GH376895</t>
  </si>
  <si>
    <t>Steven Ela</t>
  </si>
  <si>
    <t>summer 1975</t>
  </si>
  <si>
    <t>Graylodge State Waterfowl Area</t>
  </si>
  <si>
    <t>GH376896</t>
  </si>
  <si>
    <t>summer 1974</t>
  </si>
  <si>
    <t>GH376897</t>
  </si>
  <si>
    <t>William Rains</t>
  </si>
  <si>
    <t>1975-09-01 - 1975-10-01</t>
  </si>
  <si>
    <t>Subaco Rd., Sacramento Valley</t>
  </si>
  <si>
    <t>GH376898</t>
  </si>
  <si>
    <t>JEPS111347</t>
  </si>
  <si>
    <t>RSA627387</t>
  </si>
  <si>
    <t>A. C. Sanders, P. Mackay, C. L. Sanders</t>
  </si>
  <si>
    <t>San Bernardino Mtns./ southern Mojave Desert: in the dry bed of the Mojave River just above the Mojave River Forks Dam, W of Arrowhead Lake Road from Hesperia.</t>
  </si>
  <si>
    <t>RSA786142</t>
  </si>
  <si>
    <t>Holly C. Forbes</t>
  </si>
  <si>
    <t>FS</t>
  </si>
  <si>
    <t>1274m</t>
  </si>
  <si>
    <t>Fish Slough: a desert wetland system 4.5 mi. north of Bishop at the northern end of Owens Valley; study site includes 14 sq. mi. along a 7 mi. drainage axis</t>
  </si>
  <si>
    <t>SD227667</t>
  </si>
  <si>
    <t>A. C. Sanders, P. MacKay &amp; C. L. Sanders</t>
  </si>
  <si>
    <t>950 m</t>
  </si>
  <si>
    <t>San Bernardina Mtns. / southern Mojave Desert: Dry bed of the Mojave River just above the Mojave River Forks Dan, W of Arrowhead Lake Road from Hesperia</t>
  </si>
  <si>
    <t>SEINET175074</t>
  </si>
  <si>
    <t>UCR109461</t>
  </si>
  <si>
    <t>A. C. Sanders, P. J. MacKay, C. L. Sanders</t>
  </si>
  <si>
    <t>1995-Oct-1</t>
  </si>
  <si>
    <t>945 m</t>
  </si>
  <si>
    <t>San Bernardino Mountains, In the dry bed of the Mojave River just above the Mojave River Forks Dam, west of Arrowhead Lake Road from Hesperia</t>
  </si>
  <si>
    <t>GH376893</t>
  </si>
  <si>
    <t>B. D. Gilbert</t>
  </si>
  <si>
    <t>GH376899</t>
  </si>
  <si>
    <t>Thomas Lumpkin</t>
  </si>
  <si>
    <t>1987-10-01 - 1987-11-01</t>
  </si>
  <si>
    <t>near Davis, 38.41 N, 121.47 W</t>
  </si>
  <si>
    <t>SEINET10530428</t>
  </si>
  <si>
    <t>Mary Susan Taylor, Lowell Ahart</t>
  </si>
  <si>
    <t xml:space="preserve">Taylor </t>
  </si>
  <si>
    <t>10 11 1982</t>
  </si>
  <si>
    <t>21m</t>
  </si>
  <si>
    <t>T17N R2E se/se sec 18. Pennington quad. Graylodge Wildlife Refuge, n side of Rutherford Rd, ca. 0.5 mi e of Penning- ton Rd, ca. 12 mi sw of Gridley. 70 ft.</t>
  </si>
  <si>
    <t>SEINET10530429</t>
  </si>
  <si>
    <t>Mary Susan Taylor</t>
  </si>
  <si>
    <t>4 28 1982</t>
  </si>
  <si>
    <t>T17N R1E se/sw sec 14. Pennington quad. Aquatic in slough, ca. 1/2 mi s of HQ on Graylodge Wildlife Refuge, ca. 12 mi sw of Gridley. 65 ft.</t>
  </si>
  <si>
    <t>SEINET10966170</t>
  </si>
  <si>
    <t>8 5 1981</t>
  </si>
  <si>
    <t>1069m</t>
  </si>
  <si>
    <t>SEINET6627104</t>
  </si>
  <si>
    <t>G. H. True Jr.</t>
  </si>
  <si>
    <t>12 18 1969</t>
  </si>
  <si>
    <t>Sierra Nevada, Reservoir on tributary to Dry Creek on Lime Kiln Rd. just E. of Banner Grange</t>
  </si>
  <si>
    <t>CHSC103016</t>
  </si>
  <si>
    <t>Azolla microphylla</t>
  </si>
  <si>
    <t>In a deep large ditch, on the east side of the road, about 20 yards east of Parking Lot 13, Gray Lodge Waterfowl Management Area, about 7 miles (air) southwest of Gridley.</t>
  </si>
  <si>
    <t>CHSC103171</t>
  </si>
  <si>
    <t>242 m</t>
  </si>
  <si>
    <t>About 40 yards southwest of table, about 100 yards south of Ten Mile House Road, Upper Bidwell Park, about 1/2 mile (air) west of Highway 32, about 10 miles northest of Chico.</t>
  </si>
  <si>
    <t>CHSC106105</t>
  </si>
  <si>
    <t>Siskiyou</t>
  </si>
  <si>
    <t>716 m</t>
  </si>
  <si>
    <t>Along the west edge of the Shasta River, about 120 yards northwest of the East Louie Road Bridge, Shasta Big Springs Ranch, 1.6 miles (air) southwest of Big Springs Lake, 4.6 miles (air) northwest of Dwinnel Dam, 5.7 miles (air) southeast of Grenada.</t>
  </si>
  <si>
    <t>CHSC108318</t>
  </si>
  <si>
    <t>249 m</t>
  </si>
  <si>
    <t>On the west edge of the pond, on the east side of the trail and dam, at the old homestead, about 100 yards south of Ten Mile House Road, about 5/8 mile (air) west of Highway 32, about 9 miles (air) northeast of Chico.</t>
  </si>
  <si>
    <t>CHSC112240</t>
  </si>
  <si>
    <t>49 m</t>
  </si>
  <si>
    <t>In Wilson Creek, about 40 yards southwest of the oak trees, about 1/2 mile north of the barn, about 3/4 mile north of the Honcut Cemetary, about 3 3/4 miles (air) northeast of Honcut.</t>
  </si>
  <si>
    <t>CHSC117705</t>
  </si>
  <si>
    <t>Rice field. Peter Ahart Ranch, about 2 miles north and 1/2 mile east of Honcut, about 12 miles (air) south of Oroville.</t>
  </si>
  <si>
    <t>CHSC31523</t>
  </si>
  <si>
    <t>57 m</t>
  </si>
  <si>
    <t>Near North Honcut Creek. Ca. 2.5 mi n and 3 mi e of Honcut.</t>
  </si>
  <si>
    <t>CHSC35273</t>
  </si>
  <si>
    <t>M. S. Taylor</t>
  </si>
  <si>
    <t>In Indian Valley, s side of Hwy 206, 1.5 mi e of its jct with Hwy 89 just n of Cresent Mills.</t>
  </si>
  <si>
    <t>CHSC46038</t>
  </si>
  <si>
    <t>On the west side of North Honcut Creek, about 2 1/2 miles north and 3 miles east of Honcut, from Honcut go east to Dunstone Drive and stop when you get to the 'S' curve, then go west about 1/4 mile to North Honcut Creek.</t>
  </si>
  <si>
    <t>CHSC46039</t>
  </si>
  <si>
    <t>On the south side of Norman Road, about 1 mile west of Princeton.</t>
  </si>
  <si>
    <t>CHSC46858</t>
  </si>
  <si>
    <t>Hwy 162 just e of the railroad crossing at the Rice Experimant Station, ca. 2.5 mi sse of Richvale.</t>
  </si>
  <si>
    <t>CHSC55817</t>
  </si>
  <si>
    <t>L. P. Janeway; Jean Witzman, Frances Biles</t>
  </si>
  <si>
    <t>137 m</t>
  </si>
  <si>
    <t>Near the edge of Los Banos Cr in Los Banos Valley.</t>
  </si>
  <si>
    <t>CHSC59166</t>
  </si>
  <si>
    <t>Vernon H. Oswald</t>
  </si>
  <si>
    <t>SE corner of Llano Seco, in a ditch crossing Seven Mile Lane ca. 0.25 mi N of Nelson West Rd.</t>
  </si>
  <si>
    <t>CHSC95989</t>
  </si>
  <si>
    <t>Dredge ponds along the east side of Wilson Creek, about 1/2 mile north of the Honcut Cemetary, about 3 3/4 miles (air) northeast of Honcut.</t>
  </si>
  <si>
    <t>HSC33719</t>
  </si>
  <si>
    <t>Scott M. Kruse</t>
  </si>
  <si>
    <t>Samoa Dunes, off Samoa Blvd. across from boat landing</t>
  </si>
  <si>
    <t>HSC933</t>
  </si>
  <si>
    <t>H. E. Parks</t>
  </si>
  <si>
    <t>Eureka,</t>
  </si>
  <si>
    <t>JEPS102443</t>
  </si>
  <si>
    <t>JEPS113220</t>
  </si>
  <si>
    <t>02 14 2007</t>
  </si>
  <si>
    <t>Dredge ponds along the east side of Wilson Creek, about 1/2 mile north of the Honcut Cemetary, about 3 3/4 miles (air) northeast of Honcut</t>
  </si>
  <si>
    <t>JEPS117723</t>
  </si>
  <si>
    <t>07 30 2010</t>
  </si>
  <si>
    <t>Along the west edge of the Shasta River, about 120 yards northwest of the East Louie Road Bridge, Shasta Big Springs Ranch, 1.6 miles (air) southwest of Big Springs Lake, 4.6 miles (air) northwest of Dwinnel Dam, 5.7 miles (air) southeast of Grenada</t>
  </si>
  <si>
    <t>JEPS118096</t>
  </si>
  <si>
    <t>08 17 2011</t>
  </si>
  <si>
    <t>On the west edge of the pond, on the east side of the trail and dam, at the old homestead, about 100 yards south of Ten Mile House Road, about 5/8 mile (air) west of Highway 32, about 9 miles (air) northeast of Chico</t>
  </si>
  <si>
    <t>JEPS120948</t>
  </si>
  <si>
    <t>Apr 20 2013</t>
  </si>
  <si>
    <t>Wilson Creek, about 40 yards SW of the oak trees, about 1/2 mile N of the barn, about 3/4 mile N of the Honcut Cemetery, about 3.75 air miles NE of Honcut.</t>
  </si>
  <si>
    <t>JEPS127249</t>
  </si>
  <si>
    <t>Peter Ahart Ranch, about 2 miles north and 1/2 mile east of Honcut, about 12 miles (air) south of Oroville.</t>
  </si>
  <si>
    <t>JEPS33846</t>
  </si>
  <si>
    <t>Edward Lee with A. Carter and F. Little</t>
  </si>
  <si>
    <t>1/2 mi e of &amp;lt;illeg.&amp;gt; slough Borden Hwy. (between middle and old river (San Joaquin), trip to Holt)</t>
  </si>
  <si>
    <t>JEPS35135</t>
  </si>
  <si>
    <t>Aug 18 1928</t>
  </si>
  <si>
    <t>irrigation canal n of Dos Palos</t>
  </si>
  <si>
    <t>Geolocate (copied from DS59286)</t>
  </si>
  <si>
    <t>JEPS59976</t>
  </si>
  <si>
    <t>Hilda W. Grinnell</t>
  </si>
  <si>
    <t>Oct 9 1933</t>
  </si>
  <si>
    <t>1 mi n Joe Walker Mine (s side Basin Creek); Walker Basin</t>
  </si>
  <si>
    <t>JEPS59977</t>
  </si>
  <si>
    <t>Oct 18 1923</t>
  </si>
  <si>
    <t>JEPS89882</t>
  </si>
  <si>
    <t>Dean Wm. Taylor with Glenn L. Clifton</t>
  </si>
  <si>
    <t>Aug 23 1992</t>
  </si>
  <si>
    <t>1112 m</t>
  </si>
  <si>
    <t>at bridge of Hwy. 207 ca. 1.3 mi. w. &amp;lt;Cresent&amp;gt; Mills (Indian Creek); Freather R. Watershed, Indian Creek</t>
  </si>
  <si>
    <t>OBI80009</t>
  </si>
  <si>
    <t>David J. Keil, with V. L. Holland</t>
  </si>
  <si>
    <t>Adelaida Cellars Vineyard and Walnut Grove</t>
  </si>
  <si>
    <t>POM312949</t>
  </si>
  <si>
    <t>Herbert L. Mason, Verne Grant</t>
  </si>
  <si>
    <t>Canal near big pond on Sacramento Outing Club, Butte sink.</t>
  </si>
  <si>
    <t>(copied from UC1100549)</t>
  </si>
  <si>
    <t>RSA216663</t>
  </si>
  <si>
    <t>Sierra Nevada: Canebrake Creek at the Chimney Creek Road Crossing.</t>
  </si>
  <si>
    <t>RSA52871</t>
  </si>
  <si>
    <t>R. Weatherby</t>
  </si>
  <si>
    <t>1067m</t>
  </si>
  <si>
    <t>Indian Creek, on road to Taylorsville.</t>
  </si>
  <si>
    <t>RSA616657</t>
  </si>
  <si>
    <t>1133 m</t>
  </si>
  <si>
    <t>Owens Valley: Owens River north of Manzanar Road.</t>
  </si>
  <si>
    <t>RSA621124</t>
  </si>
  <si>
    <t>RSA625292</t>
  </si>
  <si>
    <t>1165m</t>
  </si>
  <si>
    <t>Owens Valley. West of LA Aqueduct, spring field south of Citrus (Mazourka) Road, southeast of Independence</t>
  </si>
  <si>
    <t>RSA628901</t>
  </si>
  <si>
    <t>1310 m</t>
  </si>
  <si>
    <t>Owens Valley: Hogback Creek</t>
  </si>
  <si>
    <t>RSA709377</t>
  </si>
  <si>
    <t>NE end of Santa Susana Mtns.: Santa Clara River bottom at confluence with Castaic Creek, near and above bench mark 926, at foot of bluffs on south side of river.</t>
  </si>
  <si>
    <t>RSA768925</t>
  </si>
  <si>
    <t>Lowell A. Ahart, John Dittes</t>
  </si>
  <si>
    <t>717m</t>
  </si>
  <si>
    <t>Edge of the Shasta River, about 50-100 yards from the East Louie Road Bridge, Shasta Big Springs Ranch, 1.6 air miles southwest of Big Springs Lake, 4.6 air miles northwest of Dwinnel Dam, 5.7 air miles southeast of Grenada.</t>
  </si>
  <si>
    <t>SBBG47391</t>
  </si>
  <si>
    <t>SD178109</t>
  </si>
  <si>
    <t>289 m</t>
  </si>
  <si>
    <t>Northeast end of Santa Susan Mountains; Santa Clara riverbed at confluence with Castaic Creek, near and above bench mark 926, at foot of bluffs on south side of river.</t>
  </si>
  <si>
    <t>UC1101611</t>
  </si>
  <si>
    <t>Jul 12 1948</t>
  </si>
  <si>
    <t>2.4 mi n of Volta schoolhouse (on rd to Gustine)</t>
  </si>
  <si>
    <t>UC1101613</t>
  </si>
  <si>
    <t>Herbert L. Mason and Verne Grant</t>
  </si>
  <si>
    <t>Aug 14 1946</t>
  </si>
  <si>
    <t>canal near big pond on Sacramento Outing Club Butte Sink</t>
  </si>
  <si>
    <t>UC1187054</t>
  </si>
  <si>
    <t>Nov 20 1958</t>
  </si>
  <si>
    <t>near Camp Evers</t>
  </si>
  <si>
    <t>UC1733494</t>
  </si>
  <si>
    <t>Oct 1 1995</t>
  </si>
  <si>
    <t>San Bernardino Mountains/southern Mojave Desert; Mojave River just above the Mojave River Forks Dam, W of Arrowhead Lake Road from Hesperia</t>
  </si>
  <si>
    <t>UC2031966</t>
  </si>
  <si>
    <t>A. C. Sanders with P. J. MacKay, D. L. Sanders</t>
  </si>
  <si>
    <t>Southern Mojave Desert: Lower Narrow of the Mojave River at National Trails Highway bridge south of Oro Grande</t>
  </si>
  <si>
    <t>UCD136025</t>
  </si>
  <si>
    <t>At the mouth of Pescadero Creek.</t>
  </si>
  <si>
    <t>IRVC26113</t>
  </si>
  <si>
    <t>IRVC28397</t>
  </si>
  <si>
    <t>Jun 20 2002</t>
  </si>
  <si>
    <t>Santa Clara River bottom at confluence with Castaic Creek, near and above bench mark 926, at foot of bluffs on south side of river NE end of Santa Susana Mtns.</t>
  </si>
  <si>
    <t>JEPS27903</t>
  </si>
  <si>
    <t>Vernon Huebschwerlen</t>
  </si>
  <si>
    <t>Apr 20 1962</t>
  </si>
  <si>
    <t>n bank San Joaquin River at Santa Fe Bridge (ca. 110 yds from bridge)</t>
  </si>
  <si>
    <t>JEPS62350</t>
  </si>
  <si>
    <t>Jul 23 1940</t>
  </si>
  <si>
    <t>ca. 3 mi e Independence (Kersage Depot rd.)</t>
  </si>
  <si>
    <t>RSA233765A</t>
  </si>
  <si>
    <t>2073m</t>
  </si>
  <si>
    <t>Shallow water of Hot Creek N of Crowley Lake where creek is crossed by Owens River road.</t>
  </si>
  <si>
    <t>UC1980555</t>
  </si>
  <si>
    <t>C. Rose Broome, James L. Reveal, Darin Reveal, Crissie Cagle</t>
  </si>
  <si>
    <t>U. S. highway 395, 4.0 mi N of Lone Pine.</t>
  </si>
  <si>
    <t>month</t>
  </si>
  <si>
    <t>jan</t>
  </si>
  <si>
    <t>feb</t>
  </si>
  <si>
    <t>mar</t>
  </si>
  <si>
    <t>apr</t>
  </si>
  <si>
    <t>may</t>
  </si>
  <si>
    <t>jun</t>
  </si>
  <si>
    <t>jul</t>
  </si>
  <si>
    <t>aug</t>
  </si>
  <si>
    <t>se[t</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</si>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</sst>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15" fontId="0" fillId="0" borderId="0" xfId="0" applyNumberFormat="1"/>
    <xf numFmtId="17" fontId="0" fillId="0" borderId="0" xfId="0" applyNumberFormat="1"/>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sumByMonth!$B$1:$B$12</c:f>
              <c:numCache>
                <c:formatCode>General</c:formatCode>
                <c:ptCount val="12"/>
                <c:pt idx="0">
                  <c:v>39</c:v>
                </c:pt>
                <c:pt idx="1">
                  <c:v>16</c:v>
                </c:pt>
                <c:pt idx="2">
                  <c:v>50</c:v>
                </c:pt>
                <c:pt idx="3">
                  <c:v>69</c:v>
                </c:pt>
                <c:pt idx="4">
                  <c:v>73</c:v>
                </c:pt>
                <c:pt idx="5">
                  <c:v>80</c:v>
                </c:pt>
                <c:pt idx="6">
                  <c:v>74</c:v>
                </c:pt>
                <c:pt idx="7">
                  <c:v>78</c:v>
                </c:pt>
                <c:pt idx="8">
                  <c:v>95</c:v>
                </c:pt>
                <c:pt idx="9">
                  <c:v>83</c:v>
                </c:pt>
                <c:pt idx="10">
                  <c:v>31</c:v>
                </c:pt>
                <c:pt idx="11">
                  <c:v>17</c:v>
                </c:pt>
              </c:numCache>
            </c:numRef>
          </c:val>
          <c:extLst>
            <c:ext xmlns:c16="http://schemas.microsoft.com/office/drawing/2014/chart" uri="{C3380CC4-5D6E-409C-BE32-E72D297353CC}">
              <c16:uniqueId val="{00000000-5E54-5B48-A8AD-FB97056E1C2C}"/>
            </c:ext>
          </c:extLst>
        </c:ser>
        <c:dLbls>
          <c:showLegendKey val="0"/>
          <c:showVal val="0"/>
          <c:showCatName val="0"/>
          <c:showSerName val="0"/>
          <c:showPercent val="0"/>
          <c:showBubbleSize val="0"/>
        </c:dLbls>
        <c:gapWidth val="219"/>
        <c:overlap val="-27"/>
        <c:axId val="1119568224"/>
        <c:axId val="1119569856"/>
      </c:barChart>
      <c:catAx>
        <c:axId val="111956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569856"/>
        <c:crosses val="autoZero"/>
        <c:auto val="1"/>
        <c:lblAlgn val="ctr"/>
        <c:lblOffset val="100"/>
        <c:noMultiLvlLbl val="0"/>
      </c:catAx>
      <c:valAx>
        <c:axId val="1119569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5682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285750</xdr:colOff>
      <xdr:row>4</xdr:row>
      <xdr:rowOff>107950</xdr:rowOff>
    </xdr:from>
    <xdr:to>
      <xdr:col>9</xdr:col>
      <xdr:colOff>730250</xdr:colOff>
      <xdr:row>18</xdr:row>
      <xdr:rowOff>6350</xdr:rowOff>
    </xdr:to>
    <xdr:graphicFrame macro="">
      <xdr:nvGraphicFramePr>
        <xdr:cNvPr id="2" name="Chart 1">
          <a:extLst>
            <a:ext uri="{FF2B5EF4-FFF2-40B4-BE49-F238E27FC236}">
              <a16:creationId xmlns:a16="http://schemas.microsoft.com/office/drawing/2014/main" id="{5D393A0D-E9E3-2443-9D8E-E0D8698632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09"/>
  <sheetViews>
    <sheetView workbookViewId="0">
      <pane ySplit="1" topLeftCell="A686" activePane="bottomLeft" state="frozen"/>
      <selection pane="bottomLeft" activeCell="A663" sqref="A663:XFD663"/>
    </sheetView>
  </sheetViews>
  <sheetFormatPr baseColWidth="10" defaultRowHeight="16"/>
  <cols>
    <col min="8" max="9" width="17.6640625" customWidth="1"/>
  </cols>
  <sheetData>
    <row r="1" spans="1:20" s="4" customFormat="1">
      <c r="A1" s="4" t="s">
        <v>0</v>
      </c>
      <c r="B1" s="4" t="s">
        <v>1</v>
      </c>
      <c r="C1" s="4" t="s">
        <v>2</v>
      </c>
      <c r="D1" s="4" t="s">
        <v>3</v>
      </c>
      <c r="E1" s="4" t="s">
        <v>4</v>
      </c>
      <c r="F1" s="4" t="s">
        <v>5</v>
      </c>
      <c r="G1" s="4" t="s">
        <v>2494</v>
      </c>
      <c r="H1" s="4" t="s">
        <v>6</v>
      </c>
      <c r="I1" s="4" t="s">
        <v>7</v>
      </c>
      <c r="J1" s="4" t="s">
        <v>8</v>
      </c>
      <c r="K1" s="4" t="s">
        <v>9</v>
      </c>
      <c r="L1" s="4" t="s">
        <v>10</v>
      </c>
      <c r="M1" s="4" t="s">
        <v>11</v>
      </c>
      <c r="N1" s="4" t="s">
        <v>12</v>
      </c>
      <c r="O1" s="4" t="s">
        <v>13</v>
      </c>
      <c r="P1" s="4" t="s">
        <v>14</v>
      </c>
      <c r="Q1" s="4" t="s">
        <v>15</v>
      </c>
      <c r="R1" s="4" t="s">
        <v>16</v>
      </c>
      <c r="S1" s="4" t="s">
        <v>17</v>
      </c>
      <c r="T1" s="4" t="s">
        <v>18</v>
      </c>
    </row>
    <row r="2" spans="1:20">
      <c r="A2" t="s">
        <v>400</v>
      </c>
      <c r="B2" t="s">
        <v>139</v>
      </c>
      <c r="C2" t="s">
        <v>401</v>
      </c>
      <c r="D2" t="s">
        <v>22</v>
      </c>
      <c r="G2">
        <v>-4711</v>
      </c>
      <c r="H2">
        <f>-4712-0--1</f>
        <v>-4711</v>
      </c>
      <c r="I2">
        <f>-4712-0--1</f>
        <v>-4711</v>
      </c>
      <c r="K2" t="s">
        <v>402</v>
      </c>
      <c r="M2" t="s">
        <v>402</v>
      </c>
      <c r="N2">
        <v>37.751399999999997</v>
      </c>
      <c r="O2">
        <v>-122.4413</v>
      </c>
      <c r="P2" t="s">
        <v>403</v>
      </c>
      <c r="Q2" t="s">
        <v>27</v>
      </c>
      <c r="R2">
        <v>8</v>
      </c>
      <c r="S2" t="s">
        <v>48</v>
      </c>
      <c r="T2" t="s">
        <v>29</v>
      </c>
    </row>
    <row r="3" spans="1:20">
      <c r="A3" t="s">
        <v>522</v>
      </c>
      <c r="B3" t="s">
        <v>139</v>
      </c>
      <c r="C3" t="s">
        <v>523</v>
      </c>
      <c r="G3">
        <v>-4711</v>
      </c>
      <c r="H3">
        <f>-4712-0--1</f>
        <v>-4711</v>
      </c>
      <c r="I3">
        <f>-4712-0--1</f>
        <v>-4711</v>
      </c>
      <c r="K3" t="s">
        <v>113</v>
      </c>
      <c r="M3" t="s">
        <v>402</v>
      </c>
      <c r="N3">
        <v>37.751399999999997</v>
      </c>
      <c r="O3">
        <v>-122.4413</v>
      </c>
      <c r="P3" t="s">
        <v>27</v>
      </c>
      <c r="Q3" t="s">
        <v>403</v>
      </c>
      <c r="R3">
        <v>8</v>
      </c>
      <c r="S3" t="s">
        <v>48</v>
      </c>
      <c r="T3" t="s">
        <v>29</v>
      </c>
    </row>
    <row r="4" spans="1:20">
      <c r="A4" t="s">
        <v>577</v>
      </c>
      <c r="B4" t="s">
        <v>139</v>
      </c>
      <c r="C4" t="s">
        <v>578</v>
      </c>
      <c r="G4">
        <v>-4711</v>
      </c>
      <c r="H4">
        <f>-4712-0--1</f>
        <v>-4711</v>
      </c>
      <c r="I4">
        <f>-4712-0--1</f>
        <v>-4711</v>
      </c>
      <c r="J4" t="s">
        <v>579</v>
      </c>
      <c r="K4" t="s">
        <v>113</v>
      </c>
      <c r="M4" t="s">
        <v>402</v>
      </c>
      <c r="N4">
        <v>37.751399999999997</v>
      </c>
      <c r="O4">
        <v>-122.4413</v>
      </c>
      <c r="P4" t="s">
        <v>27</v>
      </c>
      <c r="Q4" t="s">
        <v>403</v>
      </c>
      <c r="R4">
        <v>8</v>
      </c>
      <c r="S4" t="s">
        <v>48</v>
      </c>
      <c r="T4" t="s">
        <v>29</v>
      </c>
    </row>
    <row r="5" spans="1:20">
      <c r="A5" t="s">
        <v>592</v>
      </c>
      <c r="B5" t="s">
        <v>139</v>
      </c>
      <c r="C5" t="s">
        <v>593</v>
      </c>
      <c r="G5">
        <v>-4711</v>
      </c>
      <c r="H5">
        <f>-4712-0--1</f>
        <v>-4711</v>
      </c>
      <c r="I5">
        <f>-4712-0--1</f>
        <v>-4711</v>
      </c>
      <c r="K5" t="s">
        <v>113</v>
      </c>
      <c r="M5" t="s">
        <v>263</v>
      </c>
      <c r="N5">
        <v>34.4208</v>
      </c>
      <c r="O5">
        <v>-119.6972</v>
      </c>
      <c r="P5" t="s">
        <v>27</v>
      </c>
      <c r="Q5" t="s">
        <v>237</v>
      </c>
      <c r="R5">
        <v>7</v>
      </c>
      <c r="S5" t="s">
        <v>48</v>
      </c>
      <c r="T5" t="s">
        <v>29</v>
      </c>
    </row>
    <row r="6" spans="1:20">
      <c r="A6" t="s">
        <v>937</v>
      </c>
      <c r="B6" t="s">
        <v>139</v>
      </c>
      <c r="C6" t="s">
        <v>938</v>
      </c>
      <c r="D6" t="s">
        <v>22</v>
      </c>
      <c r="G6">
        <v>-4711</v>
      </c>
      <c r="H6">
        <f>-4712-0--1</f>
        <v>-4711</v>
      </c>
      <c r="I6">
        <f>-4712-0--1</f>
        <v>-4711</v>
      </c>
      <c r="K6" t="s">
        <v>33</v>
      </c>
      <c r="M6" t="s">
        <v>939</v>
      </c>
      <c r="N6">
        <v>34.152867000000001</v>
      </c>
      <c r="O6">
        <v>-118.121454</v>
      </c>
      <c r="P6" t="s">
        <v>27</v>
      </c>
      <c r="Q6" t="s">
        <v>129</v>
      </c>
      <c r="R6">
        <v>6.7</v>
      </c>
      <c r="S6" t="s">
        <v>48</v>
      </c>
      <c r="T6" t="s">
        <v>29</v>
      </c>
    </row>
    <row r="7" spans="1:20">
      <c r="A7" t="s">
        <v>1223</v>
      </c>
      <c r="B7" t="s">
        <v>139</v>
      </c>
      <c r="C7" t="s">
        <v>1224</v>
      </c>
      <c r="E7">
        <v>179</v>
      </c>
      <c r="G7">
        <v>-4711</v>
      </c>
      <c r="H7">
        <f>-4712-0--1</f>
        <v>-4711</v>
      </c>
      <c r="I7">
        <f>-4712-0--1</f>
        <v>-4711</v>
      </c>
      <c r="K7" t="s">
        <v>24</v>
      </c>
      <c r="M7" t="s">
        <v>1091</v>
      </c>
      <c r="N7">
        <v>32.830280000000002</v>
      </c>
      <c r="O7">
        <v>-117.05222000000001</v>
      </c>
      <c r="P7" t="s">
        <v>27</v>
      </c>
      <c r="Q7" t="s">
        <v>1225</v>
      </c>
      <c r="R7">
        <v>1.609</v>
      </c>
      <c r="S7" t="s">
        <v>48</v>
      </c>
      <c r="T7" t="s">
        <v>29</v>
      </c>
    </row>
    <row r="8" spans="1:20">
      <c r="A8" t="s">
        <v>1323</v>
      </c>
      <c r="B8" t="s">
        <v>139</v>
      </c>
      <c r="C8" t="s">
        <v>58</v>
      </c>
      <c r="E8">
        <v>25227</v>
      </c>
      <c r="G8">
        <v>-4711</v>
      </c>
      <c r="H8">
        <f>-4712-0--1</f>
        <v>-4711</v>
      </c>
      <c r="I8">
        <f>-4712-0--1</f>
        <v>-4711</v>
      </c>
      <c r="K8" t="s">
        <v>33</v>
      </c>
      <c r="L8" t="s">
        <v>326</v>
      </c>
      <c r="M8" t="s">
        <v>1324</v>
      </c>
      <c r="N8">
        <v>34.42</v>
      </c>
      <c r="O8">
        <v>-118.62667</v>
      </c>
      <c r="Q8" t="s">
        <v>1325</v>
      </c>
      <c r="R8">
        <v>1</v>
      </c>
      <c r="S8" t="s">
        <v>48</v>
      </c>
      <c r="T8" t="s">
        <v>29</v>
      </c>
    </row>
    <row r="9" spans="1:20">
      <c r="A9" t="s">
        <v>1418</v>
      </c>
      <c r="B9" t="s">
        <v>139</v>
      </c>
      <c r="C9" t="s">
        <v>225</v>
      </c>
      <c r="G9">
        <v>-4711</v>
      </c>
      <c r="H9">
        <f>-4712-0--1</f>
        <v>-4711</v>
      </c>
      <c r="I9">
        <f>-4712-0--1</f>
        <v>-4711</v>
      </c>
      <c r="K9" t="s">
        <v>89</v>
      </c>
      <c r="M9" t="s">
        <v>1419</v>
      </c>
      <c r="N9">
        <v>34.352780000000003</v>
      </c>
      <c r="O9">
        <v>-119.31083</v>
      </c>
      <c r="P9" t="s">
        <v>27</v>
      </c>
      <c r="Q9" t="s">
        <v>1420</v>
      </c>
      <c r="R9">
        <v>1</v>
      </c>
      <c r="S9" t="s">
        <v>48</v>
      </c>
      <c r="T9" t="s">
        <v>29</v>
      </c>
    </row>
    <row r="10" spans="1:20">
      <c r="A10" t="s">
        <v>1786</v>
      </c>
      <c r="B10" t="s">
        <v>139</v>
      </c>
      <c r="G10">
        <v>-4711</v>
      </c>
      <c r="H10">
        <f>-4712-0--1</f>
        <v>-4711</v>
      </c>
      <c r="I10">
        <f>-4712-0--1</f>
        <v>-4711</v>
      </c>
      <c r="K10" t="s">
        <v>113</v>
      </c>
      <c r="M10" t="s">
        <v>33</v>
      </c>
      <c r="T10" t="s">
        <v>29</v>
      </c>
    </row>
    <row r="11" spans="1:20">
      <c r="A11" t="s">
        <v>2059</v>
      </c>
      <c r="B11" t="s">
        <v>139</v>
      </c>
      <c r="C11" t="s">
        <v>766</v>
      </c>
      <c r="E11">
        <v>532</v>
      </c>
      <c r="G11">
        <v>-4711</v>
      </c>
      <c r="H11">
        <f>-4712-0--1</f>
        <v>-4711</v>
      </c>
      <c r="I11">
        <f>-4712-0--1</f>
        <v>-4711</v>
      </c>
      <c r="K11" t="s">
        <v>24</v>
      </c>
      <c r="Q11" t="s">
        <v>55</v>
      </c>
      <c r="T11" t="s">
        <v>29</v>
      </c>
    </row>
    <row r="12" spans="1:20">
      <c r="A12" t="s">
        <v>2060</v>
      </c>
      <c r="B12" t="s">
        <v>139</v>
      </c>
      <c r="C12" t="s">
        <v>2061</v>
      </c>
      <c r="E12">
        <v>229</v>
      </c>
      <c r="G12">
        <v>-4711</v>
      </c>
      <c r="H12">
        <f>-4712-0--1</f>
        <v>-4711</v>
      </c>
      <c r="I12">
        <f>-4712-0--1</f>
        <v>-4711</v>
      </c>
      <c r="K12" t="s">
        <v>24</v>
      </c>
      <c r="M12" t="s">
        <v>2062</v>
      </c>
      <c r="Q12" t="s">
        <v>55</v>
      </c>
      <c r="T12" t="s">
        <v>29</v>
      </c>
    </row>
    <row r="13" spans="1:20">
      <c r="A13" t="s">
        <v>2153</v>
      </c>
      <c r="B13" t="s">
        <v>139</v>
      </c>
      <c r="C13" t="s">
        <v>93</v>
      </c>
      <c r="E13">
        <v>4206</v>
      </c>
      <c r="G13">
        <v>-4711</v>
      </c>
      <c r="H13">
        <f>-4712-0--1</f>
        <v>-4711</v>
      </c>
      <c r="I13">
        <f>-4712-0--1</f>
        <v>-4711</v>
      </c>
      <c r="K13" t="s">
        <v>95</v>
      </c>
      <c r="M13" t="s">
        <v>2154</v>
      </c>
      <c r="T13" t="s">
        <v>29</v>
      </c>
    </row>
    <row r="14" spans="1:20">
      <c r="A14" t="s">
        <v>2167</v>
      </c>
      <c r="B14" t="s">
        <v>139</v>
      </c>
      <c r="C14" t="s">
        <v>2168</v>
      </c>
      <c r="G14">
        <v>-4711</v>
      </c>
      <c r="H14">
        <f>-4712-0--1</f>
        <v>-4711</v>
      </c>
      <c r="I14">
        <f>-4712-0--1</f>
        <v>-4711</v>
      </c>
      <c r="K14" t="s">
        <v>235</v>
      </c>
      <c r="M14" t="s">
        <v>2169</v>
      </c>
      <c r="T14" t="s">
        <v>29</v>
      </c>
    </row>
    <row r="15" spans="1:20">
      <c r="A15" t="s">
        <v>2325</v>
      </c>
      <c r="B15" t="s">
        <v>2220</v>
      </c>
      <c r="C15" t="s">
        <v>2326</v>
      </c>
      <c r="G15">
        <v>-4711</v>
      </c>
      <c r="H15">
        <f>-4712-0--1</f>
        <v>-4711</v>
      </c>
      <c r="I15">
        <f>-4712-0--1</f>
        <v>-4711</v>
      </c>
      <c r="K15" t="s">
        <v>113</v>
      </c>
      <c r="M15" t="s">
        <v>1792</v>
      </c>
      <c r="T15" t="s">
        <v>29</v>
      </c>
    </row>
    <row r="16" spans="1:20">
      <c r="A16" t="s">
        <v>219</v>
      </c>
      <c r="B16" t="s">
        <v>139</v>
      </c>
      <c r="C16" t="s">
        <v>220</v>
      </c>
      <c r="E16">
        <v>915</v>
      </c>
      <c r="G16">
        <v>1</v>
      </c>
      <c r="H16" t="s">
        <v>221</v>
      </c>
      <c r="I16" t="s">
        <v>221</v>
      </c>
      <c r="J16">
        <v>1882</v>
      </c>
      <c r="K16" t="s">
        <v>83</v>
      </c>
      <c r="M16" t="s">
        <v>222</v>
      </c>
      <c r="N16">
        <v>34.113067000000001</v>
      </c>
      <c r="O16">
        <v>-117.29190199999999</v>
      </c>
      <c r="P16" t="s">
        <v>223</v>
      </c>
      <c r="Q16" t="s">
        <v>27</v>
      </c>
      <c r="R16">
        <v>10</v>
      </c>
      <c r="S16" t="s">
        <v>48</v>
      </c>
      <c r="T16" t="s">
        <v>29</v>
      </c>
    </row>
    <row r="17" spans="1:20">
      <c r="A17" t="s">
        <v>297</v>
      </c>
      <c r="B17" t="s">
        <v>139</v>
      </c>
      <c r="C17" t="s">
        <v>298</v>
      </c>
      <c r="E17">
        <v>3047</v>
      </c>
      <c r="G17">
        <v>1</v>
      </c>
      <c r="H17" s="1">
        <v>26694</v>
      </c>
      <c r="I17" s="1">
        <v>26694</v>
      </c>
      <c r="J17" s="1">
        <v>26694</v>
      </c>
      <c r="K17" t="s">
        <v>281</v>
      </c>
      <c r="L17" t="s">
        <v>299</v>
      </c>
      <c r="M17" t="s">
        <v>300</v>
      </c>
      <c r="N17">
        <v>36.799100000000003</v>
      </c>
      <c r="O17">
        <v>-118.1422</v>
      </c>
      <c r="P17" t="s">
        <v>27</v>
      </c>
      <c r="Q17" t="s">
        <v>159</v>
      </c>
      <c r="R17">
        <v>1.1299999999999999</v>
      </c>
      <c r="S17" t="s">
        <v>48</v>
      </c>
      <c r="T17" t="s">
        <v>29</v>
      </c>
    </row>
    <row r="18" spans="1:20">
      <c r="A18" t="s">
        <v>485</v>
      </c>
      <c r="B18" t="s">
        <v>139</v>
      </c>
      <c r="C18" t="s">
        <v>307</v>
      </c>
      <c r="E18">
        <v>6409</v>
      </c>
      <c r="G18">
        <v>1</v>
      </c>
      <c r="H18" s="1">
        <v>32890</v>
      </c>
      <c r="I18" s="1">
        <v>32890</v>
      </c>
      <c r="J18" s="1">
        <v>32890</v>
      </c>
      <c r="K18" t="s">
        <v>309</v>
      </c>
      <c r="L18" t="s">
        <v>486</v>
      </c>
      <c r="M18" t="s">
        <v>487</v>
      </c>
      <c r="N18">
        <v>39.541111000000001</v>
      </c>
      <c r="O18">
        <v>-121.343611</v>
      </c>
      <c r="P18" t="s">
        <v>36</v>
      </c>
      <c r="Q18" t="s">
        <v>37</v>
      </c>
      <c r="R18">
        <v>0.25</v>
      </c>
      <c r="S18" t="s">
        <v>272</v>
      </c>
      <c r="T18" t="s">
        <v>29</v>
      </c>
    </row>
    <row r="19" spans="1:20">
      <c r="A19" t="s">
        <v>496</v>
      </c>
      <c r="B19" t="s">
        <v>139</v>
      </c>
      <c r="C19" t="s">
        <v>307</v>
      </c>
      <c r="E19">
        <v>8718</v>
      </c>
      <c r="G19">
        <v>1</v>
      </c>
      <c r="H19" s="1">
        <v>36917</v>
      </c>
      <c r="I19" s="1">
        <v>36917</v>
      </c>
      <c r="J19" s="1">
        <v>36917</v>
      </c>
      <c r="K19" t="s">
        <v>309</v>
      </c>
      <c r="L19" t="s">
        <v>497</v>
      </c>
      <c r="M19" t="s">
        <v>498</v>
      </c>
      <c r="N19">
        <v>39.318888999999999</v>
      </c>
      <c r="O19">
        <v>-121.80416700000001</v>
      </c>
      <c r="P19" t="s">
        <v>36</v>
      </c>
      <c r="Q19" t="s">
        <v>37</v>
      </c>
      <c r="R19">
        <v>0.25</v>
      </c>
      <c r="S19" t="s">
        <v>272</v>
      </c>
      <c r="T19" t="s">
        <v>29</v>
      </c>
    </row>
    <row r="20" spans="1:20">
      <c r="A20" t="s">
        <v>535</v>
      </c>
      <c r="B20" t="s">
        <v>139</v>
      </c>
      <c r="C20" t="s">
        <v>536</v>
      </c>
      <c r="G20">
        <v>1</v>
      </c>
      <c r="H20" t="s">
        <v>537</v>
      </c>
      <c r="I20" t="s">
        <v>537</v>
      </c>
      <c r="J20" t="s">
        <v>538</v>
      </c>
      <c r="K20" t="s">
        <v>113</v>
      </c>
      <c r="M20" t="s">
        <v>24</v>
      </c>
      <c r="N20">
        <v>32.734090000000002</v>
      </c>
      <c r="O20">
        <v>-117.12945000000001</v>
      </c>
      <c r="P20" t="s">
        <v>27</v>
      </c>
      <c r="Q20" t="s">
        <v>539</v>
      </c>
      <c r="R20">
        <v>9.6539999999999999</v>
      </c>
      <c r="S20" t="s">
        <v>48</v>
      </c>
      <c r="T20" t="s">
        <v>29</v>
      </c>
    </row>
    <row r="21" spans="1:20">
      <c r="A21" t="s">
        <v>545</v>
      </c>
      <c r="B21" t="s">
        <v>139</v>
      </c>
      <c r="C21" t="s">
        <v>546</v>
      </c>
      <c r="E21">
        <v>6591</v>
      </c>
      <c r="F21" t="s">
        <v>51</v>
      </c>
      <c r="G21">
        <v>1</v>
      </c>
      <c r="H21" s="1">
        <v>5861</v>
      </c>
      <c r="I21" s="1">
        <v>5861</v>
      </c>
      <c r="J21" t="s">
        <v>547</v>
      </c>
      <c r="K21" t="s">
        <v>113</v>
      </c>
      <c r="M21" t="s">
        <v>548</v>
      </c>
      <c r="N21">
        <v>34.896991</v>
      </c>
      <c r="O21">
        <v>-117.022795</v>
      </c>
      <c r="P21" t="s">
        <v>27</v>
      </c>
      <c r="Q21" t="s">
        <v>549</v>
      </c>
      <c r="R21">
        <v>3.5</v>
      </c>
      <c r="S21" t="s">
        <v>48</v>
      </c>
      <c r="T21" t="s">
        <v>29</v>
      </c>
    </row>
    <row r="22" spans="1:20">
      <c r="A22" t="s">
        <v>555</v>
      </c>
      <c r="B22" t="s">
        <v>139</v>
      </c>
      <c r="C22" t="s">
        <v>556</v>
      </c>
      <c r="E22">
        <v>435</v>
      </c>
      <c r="G22">
        <v>1</v>
      </c>
      <c r="H22" t="s">
        <v>557</v>
      </c>
      <c r="I22" t="s">
        <v>557</v>
      </c>
      <c r="J22" t="s">
        <v>558</v>
      </c>
      <c r="K22" t="s">
        <v>113</v>
      </c>
      <c r="M22" t="s">
        <v>559</v>
      </c>
      <c r="N22">
        <v>33.284199999999998</v>
      </c>
      <c r="O22">
        <v>-116.63113</v>
      </c>
      <c r="P22" t="s">
        <v>27</v>
      </c>
      <c r="Q22" t="s">
        <v>560</v>
      </c>
      <c r="R22">
        <v>1.5</v>
      </c>
      <c r="S22" t="s">
        <v>28</v>
      </c>
      <c r="T22" t="s">
        <v>29</v>
      </c>
    </row>
    <row r="23" spans="1:20">
      <c r="A23" t="s">
        <v>580</v>
      </c>
      <c r="B23" t="s">
        <v>139</v>
      </c>
      <c r="C23" t="s">
        <v>581</v>
      </c>
      <c r="G23">
        <v>1</v>
      </c>
      <c r="H23" t="s">
        <v>582</v>
      </c>
      <c r="I23" t="s">
        <v>582</v>
      </c>
      <c r="J23" t="s">
        <v>583</v>
      </c>
      <c r="K23" t="s">
        <v>113</v>
      </c>
      <c r="M23" t="s">
        <v>584</v>
      </c>
      <c r="N23">
        <v>36.330227999999998</v>
      </c>
      <c r="O23">
        <v>-119.292058</v>
      </c>
      <c r="P23" t="s">
        <v>27</v>
      </c>
      <c r="Q23" t="s">
        <v>237</v>
      </c>
      <c r="R23">
        <v>10.881</v>
      </c>
      <c r="S23" t="s">
        <v>48</v>
      </c>
      <c r="T23" t="s">
        <v>29</v>
      </c>
    </row>
    <row r="24" spans="1:20">
      <c r="A24" t="s">
        <v>645</v>
      </c>
      <c r="B24" t="s">
        <v>139</v>
      </c>
      <c r="C24" t="s">
        <v>307</v>
      </c>
      <c r="E24">
        <v>8718</v>
      </c>
      <c r="G24">
        <v>1</v>
      </c>
      <c r="H24" s="1">
        <v>40569</v>
      </c>
      <c r="I24" s="1">
        <v>40569</v>
      </c>
      <c r="J24" t="s">
        <v>646</v>
      </c>
      <c r="K24" t="s">
        <v>309</v>
      </c>
      <c r="L24" t="s">
        <v>497</v>
      </c>
      <c r="M24" t="s">
        <v>647</v>
      </c>
      <c r="N24">
        <v>39.331000000000003</v>
      </c>
      <c r="O24">
        <v>-121.846</v>
      </c>
      <c r="P24" t="s">
        <v>55</v>
      </c>
      <c r="Q24" t="s">
        <v>648</v>
      </c>
      <c r="R24">
        <v>3</v>
      </c>
      <c r="S24" t="s">
        <v>28</v>
      </c>
      <c r="T24" t="s">
        <v>29</v>
      </c>
    </row>
    <row r="25" spans="1:20">
      <c r="A25" t="s">
        <v>694</v>
      </c>
      <c r="B25" t="s">
        <v>139</v>
      </c>
      <c r="C25" t="s">
        <v>546</v>
      </c>
      <c r="E25">
        <v>6591</v>
      </c>
      <c r="F25" t="s">
        <v>51</v>
      </c>
      <c r="G25">
        <v>1</v>
      </c>
      <c r="H25" s="1">
        <v>5861</v>
      </c>
      <c r="I25" s="1">
        <v>5861</v>
      </c>
      <c r="J25" t="s">
        <v>695</v>
      </c>
      <c r="K25" t="s">
        <v>83</v>
      </c>
      <c r="M25" t="s">
        <v>548</v>
      </c>
      <c r="N25">
        <v>34.896991</v>
      </c>
      <c r="O25">
        <v>-117.022795</v>
      </c>
      <c r="P25" t="s">
        <v>27</v>
      </c>
      <c r="Q25" t="s">
        <v>549</v>
      </c>
      <c r="R25">
        <v>3.5</v>
      </c>
      <c r="S25" t="s">
        <v>48</v>
      </c>
      <c r="T25" t="s">
        <v>29</v>
      </c>
    </row>
    <row r="26" spans="1:20">
      <c r="A26" t="s">
        <v>1065</v>
      </c>
      <c r="B26" t="s">
        <v>139</v>
      </c>
      <c r="C26" t="s">
        <v>685</v>
      </c>
      <c r="E26">
        <v>915</v>
      </c>
      <c r="G26">
        <v>1</v>
      </c>
      <c r="H26" t="s">
        <v>1066</v>
      </c>
      <c r="I26" t="s">
        <v>1067</v>
      </c>
      <c r="J26">
        <f>--1892</f>
        <v>1892</v>
      </c>
      <c r="K26" t="s">
        <v>83</v>
      </c>
      <c r="M26" t="s">
        <v>222</v>
      </c>
      <c r="N26">
        <v>34.113067000000001</v>
      </c>
      <c r="O26">
        <v>-117.29190199999999</v>
      </c>
      <c r="P26" t="s">
        <v>27</v>
      </c>
      <c r="Q26" t="s">
        <v>223</v>
      </c>
      <c r="R26">
        <v>10</v>
      </c>
      <c r="S26" t="s">
        <v>48</v>
      </c>
      <c r="T26" t="s">
        <v>29</v>
      </c>
    </row>
    <row r="27" spans="1:20">
      <c r="A27" t="s">
        <v>1144</v>
      </c>
      <c r="B27" t="s">
        <v>139</v>
      </c>
      <c r="C27" t="s">
        <v>1074</v>
      </c>
      <c r="E27">
        <v>4933</v>
      </c>
      <c r="G27">
        <v>1</v>
      </c>
      <c r="H27" s="1">
        <v>13892</v>
      </c>
      <c r="I27" s="1">
        <v>13892</v>
      </c>
      <c r="J27" s="2">
        <v>13892</v>
      </c>
      <c r="K27" t="s">
        <v>24</v>
      </c>
      <c r="M27" t="s">
        <v>1145</v>
      </c>
      <c r="N27">
        <v>32.841990000000003</v>
      </c>
      <c r="O27">
        <v>-117.04058999999999</v>
      </c>
      <c r="P27" t="s">
        <v>27</v>
      </c>
      <c r="Q27" t="s">
        <v>1088</v>
      </c>
      <c r="R27">
        <v>0.25</v>
      </c>
      <c r="S27" t="s">
        <v>272</v>
      </c>
      <c r="T27" t="s">
        <v>29</v>
      </c>
    </row>
    <row r="28" spans="1:20">
      <c r="A28" t="s">
        <v>1189</v>
      </c>
      <c r="B28" t="s">
        <v>139</v>
      </c>
      <c r="C28" t="s">
        <v>1190</v>
      </c>
      <c r="E28">
        <v>3411</v>
      </c>
      <c r="G28">
        <v>1</v>
      </c>
      <c r="H28" s="1">
        <v>42005</v>
      </c>
      <c r="I28" s="1">
        <v>42005</v>
      </c>
      <c r="J28" s="2">
        <v>42005</v>
      </c>
      <c r="K28" t="s">
        <v>362</v>
      </c>
      <c r="L28" t="s">
        <v>1191</v>
      </c>
      <c r="M28" t="s">
        <v>1192</v>
      </c>
      <c r="N28">
        <v>38.411110000000001</v>
      </c>
      <c r="O28">
        <v>-122.60167</v>
      </c>
      <c r="P28" t="s">
        <v>55</v>
      </c>
      <c r="Q28" t="s">
        <v>1113</v>
      </c>
      <c r="R28">
        <v>0</v>
      </c>
      <c r="T28" t="s">
        <v>29</v>
      </c>
    </row>
    <row r="29" spans="1:20">
      <c r="A29" t="s">
        <v>1240</v>
      </c>
      <c r="B29" t="s">
        <v>139</v>
      </c>
      <c r="C29" t="s">
        <v>1241</v>
      </c>
      <c r="E29">
        <v>307</v>
      </c>
      <c r="G29">
        <v>1</v>
      </c>
      <c r="H29" t="s">
        <v>1242</v>
      </c>
      <c r="I29" t="s">
        <v>1243</v>
      </c>
      <c r="J29" t="s">
        <v>1244</v>
      </c>
      <c r="K29" t="s">
        <v>83</v>
      </c>
      <c r="M29" t="s">
        <v>548</v>
      </c>
      <c r="N29">
        <v>34.898594000000003</v>
      </c>
      <c r="O29">
        <v>-117.022818</v>
      </c>
      <c r="Q29" t="s">
        <v>1245</v>
      </c>
      <c r="R29">
        <v>11213</v>
      </c>
      <c r="S29" t="s">
        <v>44</v>
      </c>
      <c r="T29" t="s">
        <v>29</v>
      </c>
    </row>
    <row r="30" spans="1:20">
      <c r="A30" t="s">
        <v>1290</v>
      </c>
      <c r="B30" t="s">
        <v>139</v>
      </c>
      <c r="C30" t="s">
        <v>578</v>
      </c>
      <c r="G30">
        <v>1</v>
      </c>
      <c r="H30" t="s">
        <v>1291</v>
      </c>
      <c r="I30" t="s">
        <v>1292</v>
      </c>
      <c r="J30">
        <v>1866</v>
      </c>
      <c r="K30" t="s">
        <v>402</v>
      </c>
      <c r="M30" t="s">
        <v>402</v>
      </c>
      <c r="N30">
        <v>37.774999999999999</v>
      </c>
      <c r="O30">
        <v>-122.41833</v>
      </c>
      <c r="P30" t="s">
        <v>55</v>
      </c>
      <c r="Q30" t="s">
        <v>1267</v>
      </c>
      <c r="T30" t="s">
        <v>29</v>
      </c>
    </row>
    <row r="31" spans="1:20">
      <c r="A31" t="s">
        <v>1690</v>
      </c>
      <c r="B31" t="s">
        <v>139</v>
      </c>
      <c r="C31" t="s">
        <v>1691</v>
      </c>
      <c r="E31">
        <v>3798</v>
      </c>
      <c r="G31">
        <v>1</v>
      </c>
      <c r="H31" s="1">
        <v>31795</v>
      </c>
      <c r="I31" s="1">
        <v>31795</v>
      </c>
      <c r="J31" s="2">
        <v>31795</v>
      </c>
      <c r="K31" t="s">
        <v>320</v>
      </c>
      <c r="M31" t="s">
        <v>1692</v>
      </c>
      <c r="T31" t="s">
        <v>29</v>
      </c>
    </row>
    <row r="32" spans="1:20">
      <c r="A32" t="s">
        <v>1737</v>
      </c>
      <c r="B32" t="s">
        <v>139</v>
      </c>
      <c r="C32" t="s">
        <v>1738</v>
      </c>
      <c r="D32" t="s">
        <v>22</v>
      </c>
      <c r="G32">
        <v>1</v>
      </c>
      <c r="H32" t="s">
        <v>1739</v>
      </c>
      <c r="I32" t="s">
        <v>1739</v>
      </c>
      <c r="J32">
        <v>1877</v>
      </c>
      <c r="K32" t="s">
        <v>393</v>
      </c>
      <c r="M32" t="s">
        <v>1740</v>
      </c>
      <c r="T32" t="s">
        <v>29</v>
      </c>
    </row>
    <row r="33" spans="1:20">
      <c r="A33" t="s">
        <v>1827</v>
      </c>
      <c r="B33" t="s">
        <v>139</v>
      </c>
      <c r="C33" t="s">
        <v>1828</v>
      </c>
      <c r="G33">
        <v>1</v>
      </c>
      <c r="H33" t="s">
        <v>1829</v>
      </c>
      <c r="I33" t="s">
        <v>1829</v>
      </c>
      <c r="J33" t="s">
        <v>1830</v>
      </c>
      <c r="K33" t="s">
        <v>113</v>
      </c>
      <c r="T33" t="s">
        <v>29</v>
      </c>
    </row>
    <row r="34" spans="1:20">
      <c r="A34" t="s">
        <v>1835</v>
      </c>
      <c r="B34" t="s">
        <v>139</v>
      </c>
      <c r="C34" t="s">
        <v>578</v>
      </c>
      <c r="G34">
        <v>1</v>
      </c>
      <c r="H34" t="s">
        <v>1291</v>
      </c>
      <c r="I34" t="s">
        <v>1291</v>
      </c>
      <c r="J34" t="s">
        <v>1836</v>
      </c>
      <c r="K34" t="s">
        <v>113</v>
      </c>
      <c r="T34" t="s">
        <v>29</v>
      </c>
    </row>
    <row r="35" spans="1:20">
      <c r="A35" t="s">
        <v>1853</v>
      </c>
      <c r="B35" t="s">
        <v>139</v>
      </c>
      <c r="C35" t="s">
        <v>1691</v>
      </c>
      <c r="E35">
        <v>3798</v>
      </c>
      <c r="G35">
        <v>1</v>
      </c>
      <c r="H35" s="1">
        <v>31795</v>
      </c>
      <c r="I35" s="1">
        <v>31795</v>
      </c>
      <c r="J35" s="2">
        <v>31795</v>
      </c>
      <c r="K35" t="s">
        <v>320</v>
      </c>
      <c r="L35" t="s">
        <v>1851</v>
      </c>
      <c r="M35" t="s">
        <v>1854</v>
      </c>
      <c r="T35" t="s">
        <v>29</v>
      </c>
    </row>
    <row r="36" spans="1:20">
      <c r="A36" t="s">
        <v>1892</v>
      </c>
      <c r="B36" t="s">
        <v>139</v>
      </c>
      <c r="C36" t="s">
        <v>1893</v>
      </c>
      <c r="D36" t="s">
        <v>22</v>
      </c>
      <c r="G36">
        <v>1</v>
      </c>
      <c r="H36" t="s">
        <v>1739</v>
      </c>
      <c r="I36" t="s">
        <v>1894</v>
      </c>
      <c r="J36">
        <v>1877</v>
      </c>
      <c r="K36" t="s">
        <v>339</v>
      </c>
      <c r="M36" t="s">
        <v>1895</v>
      </c>
      <c r="T36" t="s">
        <v>29</v>
      </c>
    </row>
    <row r="37" spans="1:20">
      <c r="A37" t="s">
        <v>1927</v>
      </c>
      <c r="B37" t="s">
        <v>139</v>
      </c>
      <c r="C37" t="s">
        <v>1924</v>
      </c>
      <c r="D37" t="s">
        <v>22</v>
      </c>
      <c r="G37">
        <v>1</v>
      </c>
      <c r="H37" s="1">
        <v>25941</v>
      </c>
      <c r="I37" s="1">
        <v>25941</v>
      </c>
      <c r="J37" s="1">
        <v>25941</v>
      </c>
      <c r="K37" t="s">
        <v>33</v>
      </c>
      <c r="L37" t="s">
        <v>1928</v>
      </c>
      <c r="M37" t="s">
        <v>1929</v>
      </c>
      <c r="T37" t="s">
        <v>29</v>
      </c>
    </row>
    <row r="38" spans="1:20">
      <c r="A38" t="s">
        <v>1930</v>
      </c>
      <c r="B38" t="s">
        <v>139</v>
      </c>
      <c r="C38" t="s">
        <v>1931</v>
      </c>
      <c r="D38" t="s">
        <v>22</v>
      </c>
      <c r="G38">
        <v>1</v>
      </c>
      <c r="H38" s="1">
        <v>25941</v>
      </c>
      <c r="I38" s="1">
        <v>25941</v>
      </c>
      <c r="J38" s="1">
        <v>25941</v>
      </c>
      <c r="K38" t="s">
        <v>33</v>
      </c>
      <c r="L38" t="s">
        <v>1928</v>
      </c>
      <c r="M38" t="s">
        <v>1932</v>
      </c>
      <c r="T38" t="s">
        <v>29</v>
      </c>
    </row>
    <row r="39" spans="1:20">
      <c r="A39" t="s">
        <v>1967</v>
      </c>
      <c r="B39" t="s">
        <v>139</v>
      </c>
      <c r="C39" t="s">
        <v>298</v>
      </c>
      <c r="E39">
        <v>3047</v>
      </c>
      <c r="G39">
        <v>1</v>
      </c>
      <c r="H39" s="1">
        <v>26694</v>
      </c>
      <c r="I39" s="1">
        <v>26694</v>
      </c>
      <c r="J39" s="1">
        <v>26694</v>
      </c>
      <c r="K39" t="s">
        <v>281</v>
      </c>
      <c r="L39" t="s">
        <v>299</v>
      </c>
      <c r="M39" t="s">
        <v>1968</v>
      </c>
      <c r="T39" t="s">
        <v>29</v>
      </c>
    </row>
    <row r="40" spans="1:20">
      <c r="A40" t="s">
        <v>1988</v>
      </c>
      <c r="B40" t="s">
        <v>139</v>
      </c>
      <c r="C40" t="s">
        <v>1691</v>
      </c>
      <c r="E40">
        <v>3798</v>
      </c>
      <c r="G40">
        <v>1</v>
      </c>
      <c r="H40" s="1">
        <v>31795</v>
      </c>
      <c r="I40" s="1">
        <v>31795</v>
      </c>
      <c r="J40" s="1">
        <v>31795</v>
      </c>
      <c r="K40" t="s">
        <v>320</v>
      </c>
      <c r="L40" t="s">
        <v>1989</v>
      </c>
      <c r="M40" t="s">
        <v>1990</v>
      </c>
      <c r="T40" t="s">
        <v>29</v>
      </c>
    </row>
    <row r="41" spans="1:20">
      <c r="A41" t="s">
        <v>2075</v>
      </c>
      <c r="B41" t="s">
        <v>139</v>
      </c>
      <c r="C41" t="s">
        <v>125</v>
      </c>
      <c r="E41">
        <v>3043</v>
      </c>
      <c r="G41">
        <v>1</v>
      </c>
      <c r="H41" t="s">
        <v>221</v>
      </c>
      <c r="I41" t="s">
        <v>2076</v>
      </c>
      <c r="J41" t="s">
        <v>2077</v>
      </c>
      <c r="K41" t="s">
        <v>33</v>
      </c>
      <c r="M41" t="s">
        <v>128</v>
      </c>
      <c r="T41" t="s">
        <v>29</v>
      </c>
    </row>
    <row r="42" spans="1:20">
      <c r="A42" t="s">
        <v>2078</v>
      </c>
      <c r="B42" t="s">
        <v>139</v>
      </c>
      <c r="C42" t="s">
        <v>113</v>
      </c>
      <c r="D42" t="s">
        <v>22</v>
      </c>
      <c r="G42">
        <v>1</v>
      </c>
      <c r="H42" s="1">
        <v>25569</v>
      </c>
      <c r="I42" s="1">
        <v>25933</v>
      </c>
      <c r="J42" s="2">
        <v>25821</v>
      </c>
      <c r="K42" t="s">
        <v>113</v>
      </c>
      <c r="M42" t="s">
        <v>2079</v>
      </c>
      <c r="T42" t="s">
        <v>29</v>
      </c>
    </row>
    <row r="43" spans="1:20">
      <c r="A43" t="s">
        <v>2080</v>
      </c>
      <c r="B43" t="s">
        <v>139</v>
      </c>
      <c r="C43" t="s">
        <v>2081</v>
      </c>
      <c r="E43">
        <v>4850</v>
      </c>
      <c r="G43">
        <v>1</v>
      </c>
      <c r="H43" s="1">
        <v>31048</v>
      </c>
      <c r="I43" s="1">
        <v>31412</v>
      </c>
      <c r="J43" s="2">
        <v>31130</v>
      </c>
      <c r="K43" t="s">
        <v>309</v>
      </c>
      <c r="L43" t="s">
        <v>2082</v>
      </c>
      <c r="M43" t="s">
        <v>2083</v>
      </c>
      <c r="T43" t="s">
        <v>29</v>
      </c>
    </row>
    <row r="44" spans="1:20">
      <c r="A44" t="s">
        <v>2097</v>
      </c>
      <c r="B44" t="s">
        <v>139</v>
      </c>
      <c r="C44" t="s">
        <v>2098</v>
      </c>
      <c r="E44">
        <v>1845</v>
      </c>
      <c r="G44">
        <v>1</v>
      </c>
      <c r="H44" s="1">
        <v>15342</v>
      </c>
      <c r="I44" s="1">
        <v>15706</v>
      </c>
      <c r="J44" t="s">
        <v>2099</v>
      </c>
      <c r="K44" t="s">
        <v>113</v>
      </c>
      <c r="L44" t="s">
        <v>2100</v>
      </c>
      <c r="M44" t="s">
        <v>2101</v>
      </c>
      <c r="T44" t="s">
        <v>29</v>
      </c>
    </row>
    <row r="45" spans="1:20">
      <c r="A45" t="s">
        <v>2116</v>
      </c>
      <c r="B45" t="s">
        <v>139</v>
      </c>
      <c r="C45" t="s">
        <v>2117</v>
      </c>
      <c r="E45">
        <v>2738</v>
      </c>
      <c r="G45">
        <v>1</v>
      </c>
      <c r="H45" t="s">
        <v>2118</v>
      </c>
      <c r="I45" t="s">
        <v>2118</v>
      </c>
      <c r="J45" t="s">
        <v>2119</v>
      </c>
      <c r="K45" t="s">
        <v>113</v>
      </c>
      <c r="T45" t="s">
        <v>29</v>
      </c>
    </row>
    <row r="46" spans="1:20">
      <c r="A46" t="s">
        <v>2124</v>
      </c>
      <c r="B46" t="s">
        <v>139</v>
      </c>
      <c r="C46" t="s">
        <v>1278</v>
      </c>
      <c r="G46">
        <v>1</v>
      </c>
      <c r="H46" t="s">
        <v>2125</v>
      </c>
      <c r="I46" t="s">
        <v>2125</v>
      </c>
      <c r="J46" t="s">
        <v>2126</v>
      </c>
      <c r="K46" t="s">
        <v>60</v>
      </c>
      <c r="M46" t="s">
        <v>2127</v>
      </c>
      <c r="T46" t="s">
        <v>29</v>
      </c>
    </row>
    <row r="47" spans="1:20">
      <c r="A47" t="s">
        <v>2138</v>
      </c>
      <c r="B47" t="s">
        <v>139</v>
      </c>
      <c r="C47" t="s">
        <v>2136</v>
      </c>
      <c r="E47">
        <v>15889</v>
      </c>
      <c r="G47">
        <v>1</v>
      </c>
      <c r="H47" s="1">
        <v>35799</v>
      </c>
      <c r="I47" s="1">
        <v>35799</v>
      </c>
      <c r="J47" s="2">
        <v>35799</v>
      </c>
      <c r="K47" t="s">
        <v>104</v>
      </c>
      <c r="M47" t="s">
        <v>2139</v>
      </c>
      <c r="T47" t="s">
        <v>29</v>
      </c>
    </row>
    <row r="48" spans="1:20">
      <c r="A48" t="s">
        <v>2280</v>
      </c>
      <c r="B48" t="s">
        <v>2220</v>
      </c>
      <c r="C48" t="s">
        <v>307</v>
      </c>
      <c r="D48" t="s">
        <v>22</v>
      </c>
      <c r="G48">
        <v>1</v>
      </c>
      <c r="H48" s="1">
        <v>27403</v>
      </c>
      <c r="I48" s="1">
        <v>27403</v>
      </c>
      <c r="J48" t="s">
        <v>2281</v>
      </c>
      <c r="K48" t="s">
        <v>309</v>
      </c>
      <c r="L48" t="s">
        <v>447</v>
      </c>
      <c r="M48" t="s">
        <v>2282</v>
      </c>
      <c r="N48">
        <v>39.364722</v>
      </c>
      <c r="O48">
        <v>-121.47583299999999</v>
      </c>
      <c r="P48" t="s">
        <v>2283</v>
      </c>
      <c r="Q48" t="s">
        <v>68</v>
      </c>
      <c r="R48">
        <v>0.5</v>
      </c>
      <c r="S48" t="s">
        <v>313</v>
      </c>
      <c r="T48" t="s">
        <v>29</v>
      </c>
    </row>
    <row r="49" spans="1:20">
      <c r="A49" t="s">
        <v>2284</v>
      </c>
      <c r="B49" t="s">
        <v>2220</v>
      </c>
      <c r="C49" t="s">
        <v>307</v>
      </c>
      <c r="D49" t="s">
        <v>22</v>
      </c>
      <c r="G49">
        <v>1</v>
      </c>
      <c r="H49" s="1">
        <v>27419</v>
      </c>
      <c r="I49" s="1">
        <v>27419</v>
      </c>
      <c r="J49" t="s">
        <v>2285</v>
      </c>
      <c r="K49" t="s">
        <v>472</v>
      </c>
      <c r="L49" t="s">
        <v>483</v>
      </c>
      <c r="M49" t="s">
        <v>2286</v>
      </c>
      <c r="N49">
        <v>39.406388999999997</v>
      </c>
      <c r="O49">
        <v>-122.030278</v>
      </c>
      <c r="P49" t="s">
        <v>2287</v>
      </c>
      <c r="Q49" t="s">
        <v>68</v>
      </c>
      <c r="R49">
        <v>0.5</v>
      </c>
      <c r="S49" t="s">
        <v>313</v>
      </c>
      <c r="T49" t="s">
        <v>29</v>
      </c>
    </row>
    <row r="50" spans="1:20">
      <c r="A50" t="s">
        <v>2295</v>
      </c>
      <c r="B50" t="s">
        <v>2220</v>
      </c>
      <c r="C50" t="s">
        <v>2296</v>
      </c>
      <c r="G50">
        <v>1</v>
      </c>
      <c r="H50" s="1">
        <v>27395</v>
      </c>
      <c r="I50" s="1">
        <v>27395</v>
      </c>
      <c r="J50" t="s">
        <v>2297</v>
      </c>
      <c r="K50" t="s">
        <v>113</v>
      </c>
      <c r="M50" t="s">
        <v>2298</v>
      </c>
      <c r="N50">
        <v>39.317157999999999</v>
      </c>
      <c r="O50">
        <v>-121.816096</v>
      </c>
      <c r="P50" t="s">
        <v>27</v>
      </c>
      <c r="Q50" t="s">
        <v>1420</v>
      </c>
      <c r="R50">
        <v>6.7629999999999999</v>
      </c>
      <c r="S50" t="s">
        <v>48</v>
      </c>
      <c r="T50" t="s">
        <v>29</v>
      </c>
    </row>
    <row r="51" spans="1:20">
      <c r="A51" t="s">
        <v>2299</v>
      </c>
      <c r="B51" t="s">
        <v>2220</v>
      </c>
      <c r="C51" t="s">
        <v>2296</v>
      </c>
      <c r="G51">
        <v>1</v>
      </c>
      <c r="H51" s="1">
        <v>27030</v>
      </c>
      <c r="I51" s="1">
        <v>27030</v>
      </c>
      <c r="J51" t="s">
        <v>2300</v>
      </c>
      <c r="K51" t="s">
        <v>113</v>
      </c>
      <c r="M51" t="s">
        <v>2298</v>
      </c>
      <c r="N51">
        <v>39.317157999999999</v>
      </c>
      <c r="O51">
        <v>-121.816096</v>
      </c>
      <c r="P51" t="s">
        <v>27</v>
      </c>
      <c r="Q51" t="s">
        <v>1420</v>
      </c>
      <c r="R51">
        <v>6.7629999999999999</v>
      </c>
      <c r="S51" t="s">
        <v>48</v>
      </c>
      <c r="T51" t="s">
        <v>29</v>
      </c>
    </row>
    <row r="52" spans="1:20">
      <c r="A52" t="s">
        <v>2372</v>
      </c>
      <c r="B52" t="s">
        <v>2349</v>
      </c>
      <c r="C52" t="s">
        <v>307</v>
      </c>
      <c r="E52">
        <v>697</v>
      </c>
      <c r="G52">
        <v>1</v>
      </c>
      <c r="H52" s="1">
        <v>27403</v>
      </c>
      <c r="I52" s="1">
        <v>27403</v>
      </c>
      <c r="J52" s="1">
        <v>27403</v>
      </c>
      <c r="K52" t="s">
        <v>309</v>
      </c>
      <c r="L52" t="s">
        <v>447</v>
      </c>
      <c r="M52" t="s">
        <v>2373</v>
      </c>
      <c r="N52">
        <v>39.364722</v>
      </c>
      <c r="O52">
        <v>-121.47583299999999</v>
      </c>
      <c r="P52" t="s">
        <v>36</v>
      </c>
      <c r="Q52" t="s">
        <v>37</v>
      </c>
      <c r="R52">
        <v>0.5</v>
      </c>
      <c r="S52" t="s">
        <v>272</v>
      </c>
      <c r="T52" t="s">
        <v>29</v>
      </c>
    </row>
    <row r="53" spans="1:20">
      <c r="A53" t="s">
        <v>2374</v>
      </c>
      <c r="B53" t="s">
        <v>2349</v>
      </c>
      <c r="C53" t="s">
        <v>307</v>
      </c>
      <c r="E53">
        <v>699</v>
      </c>
      <c r="G53">
        <v>1</v>
      </c>
      <c r="H53" s="1">
        <v>27419</v>
      </c>
      <c r="I53" s="1">
        <v>27419</v>
      </c>
      <c r="J53" s="1">
        <v>27419</v>
      </c>
      <c r="K53" t="s">
        <v>508</v>
      </c>
      <c r="L53" t="s">
        <v>483</v>
      </c>
      <c r="M53" t="s">
        <v>2375</v>
      </c>
      <c r="N53">
        <v>39.406388999999997</v>
      </c>
      <c r="O53">
        <v>-122.030278</v>
      </c>
      <c r="P53" t="s">
        <v>36</v>
      </c>
      <c r="Q53" t="s">
        <v>37</v>
      </c>
      <c r="R53">
        <v>0.5</v>
      </c>
      <c r="S53" t="s">
        <v>272</v>
      </c>
      <c r="T53" t="s">
        <v>29</v>
      </c>
    </row>
    <row r="54" spans="1:20">
      <c r="A54" t="s">
        <v>2442</v>
      </c>
      <c r="B54" t="s">
        <v>2349</v>
      </c>
      <c r="C54" t="s">
        <v>298</v>
      </c>
      <c r="E54">
        <v>3047</v>
      </c>
      <c r="G54">
        <v>1</v>
      </c>
      <c r="H54" s="1">
        <v>26694</v>
      </c>
      <c r="I54" s="1">
        <v>26694</v>
      </c>
      <c r="J54" s="1">
        <v>26694</v>
      </c>
      <c r="K54" t="s">
        <v>281</v>
      </c>
      <c r="L54" t="s">
        <v>299</v>
      </c>
      <c r="M54" t="s">
        <v>1968</v>
      </c>
      <c r="N54">
        <v>36.799100000000003</v>
      </c>
      <c r="O54">
        <v>-118.1422</v>
      </c>
      <c r="P54" t="s">
        <v>27</v>
      </c>
      <c r="Q54" t="s">
        <v>429</v>
      </c>
      <c r="R54">
        <v>1.1299999999999999</v>
      </c>
      <c r="S54" t="s">
        <v>48</v>
      </c>
      <c r="T54" t="s">
        <v>29</v>
      </c>
    </row>
    <row r="55" spans="1:20">
      <c r="A55" t="s">
        <v>63</v>
      </c>
      <c r="B55" t="s">
        <v>20</v>
      </c>
      <c r="C55" t="s">
        <v>64</v>
      </c>
      <c r="E55">
        <v>36</v>
      </c>
      <c r="G55">
        <v>2</v>
      </c>
      <c r="H55" s="1">
        <v>39490</v>
      </c>
      <c r="I55" s="1">
        <v>39490</v>
      </c>
      <c r="J55" s="2">
        <v>39490</v>
      </c>
      <c r="K55" t="s">
        <v>65</v>
      </c>
      <c r="L55" t="s">
        <v>66</v>
      </c>
      <c r="M55" t="s">
        <v>67</v>
      </c>
      <c r="N55">
        <v>38.251336000000002</v>
      </c>
      <c r="O55">
        <v>-121.440046</v>
      </c>
      <c r="P55" t="s">
        <v>68</v>
      </c>
      <c r="T55" t="s">
        <v>29</v>
      </c>
    </row>
    <row r="56" spans="1:20">
      <c r="A56" t="s">
        <v>252</v>
      </c>
      <c r="B56" t="s">
        <v>139</v>
      </c>
      <c r="C56" t="s">
        <v>253</v>
      </c>
      <c r="E56">
        <v>1835</v>
      </c>
      <c r="G56">
        <v>2</v>
      </c>
      <c r="H56" s="1">
        <v>9548</v>
      </c>
      <c r="I56" s="1">
        <v>9548</v>
      </c>
      <c r="J56" t="s">
        <v>254</v>
      </c>
      <c r="K56" t="s">
        <v>24</v>
      </c>
      <c r="M56" t="s">
        <v>255</v>
      </c>
      <c r="N56">
        <v>32.608669999999996</v>
      </c>
      <c r="O56">
        <v>-116.62844</v>
      </c>
      <c r="Q56" t="s">
        <v>256</v>
      </c>
      <c r="R56">
        <v>403</v>
      </c>
      <c r="S56" t="s">
        <v>44</v>
      </c>
      <c r="T56" t="s">
        <v>29</v>
      </c>
    </row>
    <row r="57" spans="1:20">
      <c r="A57" t="s">
        <v>284</v>
      </c>
      <c r="B57" t="s">
        <v>139</v>
      </c>
      <c r="C57" t="s">
        <v>253</v>
      </c>
      <c r="E57">
        <v>1835</v>
      </c>
      <c r="G57">
        <v>2</v>
      </c>
      <c r="H57" s="1">
        <v>9548</v>
      </c>
      <c r="I57" s="1">
        <v>9548</v>
      </c>
      <c r="J57" t="s">
        <v>254</v>
      </c>
      <c r="K57" t="s">
        <v>33</v>
      </c>
      <c r="M57" t="s">
        <v>285</v>
      </c>
      <c r="N57">
        <v>32.608669999999996</v>
      </c>
      <c r="O57">
        <v>-116.62844</v>
      </c>
      <c r="P57" t="s">
        <v>286</v>
      </c>
      <c r="Q57" t="s">
        <v>27</v>
      </c>
      <c r="R57">
        <v>403</v>
      </c>
      <c r="S57" t="s">
        <v>44</v>
      </c>
      <c r="T57" t="s">
        <v>29</v>
      </c>
    </row>
    <row r="58" spans="1:20">
      <c r="A58" t="s">
        <v>359</v>
      </c>
      <c r="B58" t="s">
        <v>139</v>
      </c>
      <c r="C58" t="s">
        <v>360</v>
      </c>
      <c r="E58">
        <v>8125</v>
      </c>
      <c r="G58">
        <v>2</v>
      </c>
      <c r="H58" s="1">
        <v>31816</v>
      </c>
      <c r="I58" s="1">
        <v>31816</v>
      </c>
      <c r="J58" t="s">
        <v>361</v>
      </c>
      <c r="K58" t="s">
        <v>362</v>
      </c>
      <c r="L58" t="s">
        <v>363</v>
      </c>
      <c r="M58" t="s">
        <v>364</v>
      </c>
      <c r="N58">
        <v>38.566667000000002</v>
      </c>
      <c r="O58">
        <v>-122.7</v>
      </c>
      <c r="P58" t="s">
        <v>55</v>
      </c>
      <c r="T58" t="s">
        <v>29</v>
      </c>
    </row>
    <row r="59" spans="1:20">
      <c r="A59" t="s">
        <v>415</v>
      </c>
      <c r="B59" t="s">
        <v>139</v>
      </c>
      <c r="C59" t="s">
        <v>416</v>
      </c>
      <c r="D59" t="s">
        <v>22</v>
      </c>
      <c r="G59">
        <v>2</v>
      </c>
      <c r="H59" s="1">
        <v>40596</v>
      </c>
      <c r="I59" s="1">
        <v>40596</v>
      </c>
      <c r="J59" s="2">
        <v>40596</v>
      </c>
      <c r="K59" t="s">
        <v>362</v>
      </c>
      <c r="L59" t="s">
        <v>417</v>
      </c>
      <c r="M59" t="s">
        <v>418</v>
      </c>
      <c r="N59">
        <v>38.325361000000001</v>
      </c>
      <c r="O59">
        <v>-122.523083</v>
      </c>
      <c r="P59" t="s">
        <v>55</v>
      </c>
      <c r="Q59" t="s">
        <v>37</v>
      </c>
      <c r="T59" t="s">
        <v>29</v>
      </c>
    </row>
    <row r="60" spans="1:20">
      <c r="A60" t="s">
        <v>449</v>
      </c>
      <c r="B60" t="s">
        <v>139</v>
      </c>
      <c r="C60" t="s">
        <v>450</v>
      </c>
      <c r="G60">
        <v>2</v>
      </c>
      <c r="H60" s="1">
        <v>22687</v>
      </c>
      <c r="I60" s="1">
        <v>22687</v>
      </c>
      <c r="J60" s="1">
        <v>22687</v>
      </c>
      <c r="K60" t="s">
        <v>309</v>
      </c>
      <c r="L60" t="s">
        <v>451</v>
      </c>
      <c r="M60" t="s">
        <v>452</v>
      </c>
      <c r="N60">
        <v>39.730277999999998</v>
      </c>
      <c r="O60">
        <v>-121.94666700000001</v>
      </c>
      <c r="P60" t="s">
        <v>36</v>
      </c>
      <c r="Q60" t="s">
        <v>37</v>
      </c>
      <c r="R60">
        <v>0.5</v>
      </c>
      <c r="S60" t="s">
        <v>272</v>
      </c>
      <c r="T60" t="s">
        <v>29</v>
      </c>
    </row>
    <row r="61" spans="1:20">
      <c r="A61" t="s">
        <v>514</v>
      </c>
      <c r="B61" t="s">
        <v>139</v>
      </c>
      <c r="C61" t="s">
        <v>511</v>
      </c>
      <c r="E61">
        <v>3269</v>
      </c>
      <c r="G61">
        <v>2</v>
      </c>
      <c r="H61" s="1">
        <v>17225</v>
      </c>
      <c r="I61" s="1">
        <v>17225</v>
      </c>
      <c r="J61" s="1">
        <v>17225</v>
      </c>
      <c r="K61" t="s">
        <v>83</v>
      </c>
      <c r="M61" t="s">
        <v>515</v>
      </c>
      <c r="N61">
        <v>34.0685</v>
      </c>
      <c r="O61">
        <v>-117.2916</v>
      </c>
      <c r="P61" t="s">
        <v>513</v>
      </c>
      <c r="T61" t="s">
        <v>29</v>
      </c>
    </row>
    <row r="62" spans="1:20">
      <c r="A62" t="s">
        <v>849</v>
      </c>
      <c r="B62" t="s">
        <v>139</v>
      </c>
      <c r="C62" t="s">
        <v>850</v>
      </c>
      <c r="E62">
        <v>33484</v>
      </c>
      <c r="G62">
        <v>2</v>
      </c>
      <c r="H62" s="1">
        <v>23414</v>
      </c>
      <c r="I62" s="1">
        <v>23414</v>
      </c>
      <c r="J62" s="1">
        <v>23414</v>
      </c>
      <c r="K62" t="s">
        <v>33</v>
      </c>
      <c r="L62" t="s">
        <v>837</v>
      </c>
      <c r="M62" t="s">
        <v>851</v>
      </c>
      <c r="N62">
        <v>33.356394999999999</v>
      </c>
      <c r="O62">
        <v>-118.445899</v>
      </c>
      <c r="P62" t="s">
        <v>27</v>
      </c>
      <c r="Q62" t="s">
        <v>852</v>
      </c>
      <c r="R62">
        <v>325</v>
      </c>
      <c r="S62" t="s">
        <v>44</v>
      </c>
      <c r="T62" t="s">
        <v>29</v>
      </c>
    </row>
    <row r="63" spans="1:20">
      <c r="A63" t="s">
        <v>888</v>
      </c>
      <c r="B63" t="s">
        <v>139</v>
      </c>
      <c r="C63" t="s">
        <v>225</v>
      </c>
      <c r="D63" t="s">
        <v>22</v>
      </c>
      <c r="G63">
        <v>2</v>
      </c>
      <c r="H63" s="1">
        <v>17949</v>
      </c>
      <c r="I63" s="1">
        <v>17949</v>
      </c>
      <c r="J63" s="1">
        <v>17949</v>
      </c>
      <c r="K63" t="s">
        <v>89</v>
      </c>
      <c r="M63" t="s">
        <v>889</v>
      </c>
      <c r="N63">
        <v>34.352780000000003</v>
      </c>
      <c r="O63">
        <v>-119.31083</v>
      </c>
      <c r="P63" t="s">
        <v>27</v>
      </c>
      <c r="Q63" t="s">
        <v>890</v>
      </c>
      <c r="R63">
        <v>1</v>
      </c>
      <c r="S63" t="s">
        <v>48</v>
      </c>
      <c r="T63" t="s">
        <v>29</v>
      </c>
    </row>
    <row r="64" spans="1:20">
      <c r="A64" t="s">
        <v>1293</v>
      </c>
      <c r="B64" t="s">
        <v>139</v>
      </c>
      <c r="C64" t="s">
        <v>1294</v>
      </c>
      <c r="E64">
        <v>33484</v>
      </c>
      <c r="G64">
        <v>2</v>
      </c>
      <c r="H64" s="1">
        <v>23414</v>
      </c>
      <c r="I64" s="1">
        <v>23414</v>
      </c>
      <c r="J64" t="s">
        <v>1295</v>
      </c>
      <c r="K64" t="s">
        <v>33</v>
      </c>
      <c r="L64" t="s">
        <v>268</v>
      </c>
      <c r="M64" t="s">
        <v>1296</v>
      </c>
      <c r="N64">
        <v>33.356395999999997</v>
      </c>
      <c r="O64">
        <v>-118.44589999999999</v>
      </c>
      <c r="P64" t="s">
        <v>55</v>
      </c>
      <c r="Q64" t="s">
        <v>852</v>
      </c>
      <c r="R64">
        <v>325</v>
      </c>
      <c r="S64" t="s">
        <v>616</v>
      </c>
      <c r="T64" t="s">
        <v>29</v>
      </c>
    </row>
    <row r="65" spans="1:20">
      <c r="A65" t="s">
        <v>1793</v>
      </c>
      <c r="B65" t="s">
        <v>139</v>
      </c>
      <c r="C65" t="s">
        <v>1794</v>
      </c>
      <c r="E65">
        <v>33484</v>
      </c>
      <c r="G65">
        <v>2</v>
      </c>
      <c r="H65" s="1">
        <v>23414</v>
      </c>
      <c r="I65" s="1">
        <v>23414</v>
      </c>
      <c r="J65" t="s">
        <v>1795</v>
      </c>
      <c r="K65" t="s">
        <v>113</v>
      </c>
      <c r="L65" t="s">
        <v>268</v>
      </c>
      <c r="M65" t="s">
        <v>1796</v>
      </c>
      <c r="T65" t="s">
        <v>29</v>
      </c>
    </row>
    <row r="66" spans="1:20">
      <c r="A66" t="s">
        <v>1904</v>
      </c>
      <c r="B66" t="s">
        <v>139</v>
      </c>
      <c r="C66" t="s">
        <v>780</v>
      </c>
      <c r="E66">
        <v>2579</v>
      </c>
      <c r="G66">
        <v>2</v>
      </c>
      <c r="H66" s="1">
        <v>11355</v>
      </c>
      <c r="I66" s="1">
        <v>11355</v>
      </c>
      <c r="J66" s="1">
        <v>11355</v>
      </c>
      <c r="K66" t="s">
        <v>334</v>
      </c>
      <c r="L66" t="s">
        <v>1905</v>
      </c>
      <c r="M66" t="s">
        <v>1906</v>
      </c>
      <c r="T66" t="s">
        <v>29</v>
      </c>
    </row>
    <row r="67" spans="1:20">
      <c r="A67" t="s">
        <v>2366</v>
      </c>
      <c r="B67" t="s">
        <v>2349</v>
      </c>
      <c r="C67" t="s">
        <v>420</v>
      </c>
      <c r="E67">
        <v>1015</v>
      </c>
      <c r="G67">
        <v>2</v>
      </c>
      <c r="H67" s="1">
        <v>27818</v>
      </c>
      <c r="I67" s="1">
        <v>27818</v>
      </c>
      <c r="J67" s="1">
        <v>27818</v>
      </c>
      <c r="K67" t="s">
        <v>309</v>
      </c>
      <c r="L67" t="s">
        <v>2367</v>
      </c>
      <c r="M67" t="s">
        <v>2368</v>
      </c>
      <c r="N67">
        <v>39.357222</v>
      </c>
      <c r="O67">
        <v>-121.488333</v>
      </c>
      <c r="P67" t="s">
        <v>36</v>
      </c>
      <c r="Q67" t="s">
        <v>37</v>
      </c>
      <c r="R67">
        <v>0.5</v>
      </c>
      <c r="S67" t="s">
        <v>272</v>
      </c>
      <c r="T67" t="s">
        <v>29</v>
      </c>
    </row>
    <row r="68" spans="1:20">
      <c r="A68" t="s">
        <v>2385</v>
      </c>
      <c r="B68" t="s">
        <v>2349</v>
      </c>
      <c r="C68" t="s">
        <v>307</v>
      </c>
      <c r="E68">
        <v>13562</v>
      </c>
      <c r="G68">
        <v>2</v>
      </c>
      <c r="H68" s="1">
        <v>39127</v>
      </c>
      <c r="I68" s="1">
        <v>39127</v>
      </c>
      <c r="J68" s="1">
        <v>39127</v>
      </c>
      <c r="K68" t="s">
        <v>309</v>
      </c>
      <c r="L68" t="s">
        <v>2362</v>
      </c>
      <c r="M68" t="s">
        <v>2386</v>
      </c>
      <c r="N68">
        <v>39.351666999999999</v>
      </c>
      <c r="O68">
        <v>-121.478056</v>
      </c>
      <c r="P68" t="s">
        <v>433</v>
      </c>
      <c r="Q68" t="s">
        <v>37</v>
      </c>
      <c r="T68" t="s">
        <v>29</v>
      </c>
    </row>
    <row r="69" spans="1:20">
      <c r="A69" t="s">
        <v>2394</v>
      </c>
      <c r="B69" t="s">
        <v>2349</v>
      </c>
      <c r="C69" t="s">
        <v>307</v>
      </c>
      <c r="E69">
        <v>13562</v>
      </c>
      <c r="G69">
        <v>2</v>
      </c>
      <c r="H69" s="1">
        <v>39127</v>
      </c>
      <c r="I69" s="1">
        <v>39127</v>
      </c>
      <c r="J69" t="s">
        <v>2395</v>
      </c>
      <c r="K69" t="s">
        <v>309</v>
      </c>
      <c r="L69" t="s">
        <v>2362</v>
      </c>
      <c r="M69" t="s">
        <v>2396</v>
      </c>
      <c r="N69">
        <v>39.351664999999997</v>
      </c>
      <c r="O69">
        <v>-121.47806</v>
      </c>
      <c r="P69" t="s">
        <v>55</v>
      </c>
      <c r="T69" t="s">
        <v>29</v>
      </c>
    </row>
    <row r="70" spans="1:20">
      <c r="A70" t="s">
        <v>86</v>
      </c>
      <c r="B70" t="s">
        <v>20</v>
      </c>
      <c r="C70" t="s">
        <v>87</v>
      </c>
      <c r="E70">
        <v>5377</v>
      </c>
      <c r="G70">
        <v>3</v>
      </c>
      <c r="H70" s="1">
        <v>39151</v>
      </c>
      <c r="I70" s="1">
        <v>39151</v>
      </c>
      <c r="J70" t="s">
        <v>88</v>
      </c>
      <c r="K70" t="s">
        <v>89</v>
      </c>
      <c r="L70" t="s">
        <v>90</v>
      </c>
      <c r="M70" t="s">
        <v>91</v>
      </c>
      <c r="N70">
        <v>34.235309999999998</v>
      </c>
      <c r="O70">
        <v>-119.25069000000001</v>
      </c>
      <c r="P70" t="s">
        <v>55</v>
      </c>
      <c r="Q70" t="s">
        <v>78</v>
      </c>
      <c r="R70" t="s">
        <v>79</v>
      </c>
      <c r="S70" t="s">
        <v>44</v>
      </c>
      <c r="T70" t="s">
        <v>29</v>
      </c>
    </row>
    <row r="71" spans="1:20">
      <c r="A71" t="s">
        <v>123</v>
      </c>
      <c r="B71" t="s">
        <v>124</v>
      </c>
      <c r="C71" t="s">
        <v>125</v>
      </c>
      <c r="E71">
        <v>3043</v>
      </c>
      <c r="G71">
        <v>3</v>
      </c>
      <c r="H71" t="s">
        <v>126</v>
      </c>
      <c r="I71" t="s">
        <v>126</v>
      </c>
      <c r="J71" t="s">
        <v>127</v>
      </c>
      <c r="K71" t="s">
        <v>33</v>
      </c>
      <c r="M71" t="s">
        <v>128</v>
      </c>
      <c r="N71">
        <v>34.152867000000001</v>
      </c>
      <c r="O71">
        <v>-118.121454</v>
      </c>
      <c r="P71" t="s">
        <v>27</v>
      </c>
      <c r="Q71" t="s">
        <v>129</v>
      </c>
      <c r="R71">
        <v>6.7</v>
      </c>
      <c r="S71" t="s">
        <v>48</v>
      </c>
      <c r="T71" t="s">
        <v>29</v>
      </c>
    </row>
    <row r="72" spans="1:20">
      <c r="A72" t="s">
        <v>135</v>
      </c>
      <c r="B72" t="s">
        <v>124</v>
      </c>
      <c r="C72" t="s">
        <v>113</v>
      </c>
      <c r="G72">
        <v>3</v>
      </c>
      <c r="H72" t="s">
        <v>136</v>
      </c>
      <c r="I72" t="s">
        <v>137</v>
      </c>
      <c r="K72" t="s">
        <v>24</v>
      </c>
      <c r="M72" t="s">
        <v>24</v>
      </c>
      <c r="T72" t="s">
        <v>29</v>
      </c>
    </row>
    <row r="73" spans="1:20">
      <c r="A73" t="s">
        <v>138</v>
      </c>
      <c r="B73" t="s">
        <v>139</v>
      </c>
      <c r="C73" t="s">
        <v>140</v>
      </c>
      <c r="E73">
        <v>11087</v>
      </c>
      <c r="G73">
        <v>3</v>
      </c>
      <c r="H73" s="1">
        <v>31130</v>
      </c>
      <c r="I73" s="1">
        <v>31130</v>
      </c>
      <c r="J73" s="2">
        <v>31130</v>
      </c>
      <c r="K73" t="s">
        <v>60</v>
      </c>
      <c r="L73" t="s">
        <v>141</v>
      </c>
      <c r="M73" t="s">
        <v>142</v>
      </c>
      <c r="N73">
        <v>35.725000000000001</v>
      </c>
      <c r="O73">
        <v>-117.9</v>
      </c>
      <c r="P73" t="s">
        <v>55</v>
      </c>
      <c r="T73" t="s">
        <v>29</v>
      </c>
    </row>
    <row r="74" spans="1:20">
      <c r="A74" t="s">
        <v>190</v>
      </c>
      <c r="B74" t="s">
        <v>139</v>
      </c>
      <c r="C74" t="s">
        <v>21</v>
      </c>
      <c r="E74">
        <v>3043</v>
      </c>
      <c r="G74">
        <v>3</v>
      </c>
      <c r="H74" t="s">
        <v>126</v>
      </c>
      <c r="I74" t="s">
        <v>126</v>
      </c>
      <c r="J74" t="s">
        <v>191</v>
      </c>
      <c r="K74" t="s">
        <v>33</v>
      </c>
      <c r="M74" t="s">
        <v>128</v>
      </c>
      <c r="N74">
        <v>34.152867000000001</v>
      </c>
      <c r="O74">
        <v>-118.121454</v>
      </c>
      <c r="P74" t="s">
        <v>129</v>
      </c>
      <c r="Q74" t="s">
        <v>27</v>
      </c>
      <c r="R74">
        <v>6.7</v>
      </c>
      <c r="S74" t="s">
        <v>48</v>
      </c>
      <c r="T74" t="s">
        <v>29</v>
      </c>
    </row>
    <row r="75" spans="1:20">
      <c r="A75" t="s">
        <v>192</v>
      </c>
      <c r="B75" t="s">
        <v>139</v>
      </c>
      <c r="C75" t="s">
        <v>21</v>
      </c>
      <c r="E75">
        <v>3043</v>
      </c>
      <c r="G75">
        <v>3</v>
      </c>
      <c r="H75" t="s">
        <v>126</v>
      </c>
      <c r="I75" t="s">
        <v>126</v>
      </c>
      <c r="J75" t="s">
        <v>191</v>
      </c>
      <c r="K75" t="s">
        <v>33</v>
      </c>
      <c r="M75" t="s">
        <v>128</v>
      </c>
      <c r="N75">
        <v>34.152867000000001</v>
      </c>
      <c r="O75">
        <v>-118.121454</v>
      </c>
      <c r="P75" t="s">
        <v>129</v>
      </c>
      <c r="Q75" t="s">
        <v>27</v>
      </c>
      <c r="R75">
        <v>6.7</v>
      </c>
      <c r="S75" t="s">
        <v>48</v>
      </c>
      <c r="T75" t="s">
        <v>29</v>
      </c>
    </row>
    <row r="76" spans="1:20">
      <c r="A76" t="s">
        <v>193</v>
      </c>
      <c r="B76" t="s">
        <v>139</v>
      </c>
      <c r="C76" t="s">
        <v>21</v>
      </c>
      <c r="E76">
        <v>3043</v>
      </c>
      <c r="G76">
        <v>3</v>
      </c>
      <c r="H76" t="s">
        <v>126</v>
      </c>
      <c r="I76" t="s">
        <v>126</v>
      </c>
      <c r="J76" t="s">
        <v>191</v>
      </c>
      <c r="K76" t="s">
        <v>33</v>
      </c>
      <c r="M76" t="s">
        <v>128</v>
      </c>
      <c r="N76">
        <v>34.152867000000001</v>
      </c>
      <c r="O76">
        <v>-118.121454</v>
      </c>
      <c r="P76" t="s">
        <v>129</v>
      </c>
      <c r="Q76" t="s">
        <v>27</v>
      </c>
      <c r="R76">
        <v>6.7</v>
      </c>
      <c r="S76" t="s">
        <v>48</v>
      </c>
      <c r="T76" t="s">
        <v>29</v>
      </c>
    </row>
    <row r="77" spans="1:20">
      <c r="A77" t="s">
        <v>194</v>
      </c>
      <c r="B77" t="s">
        <v>139</v>
      </c>
      <c r="C77" t="s">
        <v>195</v>
      </c>
      <c r="E77">
        <v>303</v>
      </c>
      <c r="G77">
        <v>3</v>
      </c>
      <c r="H77" s="1">
        <v>35126</v>
      </c>
      <c r="I77" s="1">
        <v>35126</v>
      </c>
      <c r="J77" s="2">
        <v>35126</v>
      </c>
      <c r="K77" t="s">
        <v>100</v>
      </c>
      <c r="L77" t="s">
        <v>196</v>
      </c>
      <c r="M77" t="s">
        <v>197</v>
      </c>
      <c r="N77">
        <v>36.804167</v>
      </c>
      <c r="O77">
        <v>-119.49722199999999</v>
      </c>
      <c r="P77" t="s">
        <v>55</v>
      </c>
      <c r="T77" t="s">
        <v>29</v>
      </c>
    </row>
    <row r="78" spans="1:20">
      <c r="A78" t="s">
        <v>208</v>
      </c>
      <c r="B78" t="s">
        <v>139</v>
      </c>
      <c r="C78" t="s">
        <v>209</v>
      </c>
      <c r="E78">
        <v>11658</v>
      </c>
      <c r="G78">
        <v>3</v>
      </c>
      <c r="H78" s="1">
        <v>17241</v>
      </c>
      <c r="I78" s="1">
        <v>17241</v>
      </c>
      <c r="J78" s="2">
        <v>17241</v>
      </c>
      <c r="K78" t="s">
        <v>83</v>
      </c>
      <c r="L78" t="s">
        <v>210</v>
      </c>
      <c r="M78" t="s">
        <v>211</v>
      </c>
      <c r="N78">
        <v>35.025399999999998</v>
      </c>
      <c r="O78">
        <v>-116.364</v>
      </c>
      <c r="P78" t="s">
        <v>212</v>
      </c>
      <c r="Q78" t="s">
        <v>27</v>
      </c>
      <c r="R78">
        <v>4</v>
      </c>
      <c r="S78" t="s">
        <v>48</v>
      </c>
      <c r="T78" t="s">
        <v>29</v>
      </c>
    </row>
    <row r="79" spans="1:20">
      <c r="A79" t="s">
        <v>314</v>
      </c>
      <c r="B79" t="s">
        <v>139</v>
      </c>
      <c r="C79" t="s">
        <v>307</v>
      </c>
      <c r="E79">
        <v>4850</v>
      </c>
      <c r="G79">
        <v>3</v>
      </c>
      <c r="H79" s="1">
        <v>31130</v>
      </c>
      <c r="I79" s="1">
        <v>31130</v>
      </c>
      <c r="J79" s="2">
        <v>31130</v>
      </c>
      <c r="K79" t="s">
        <v>309</v>
      </c>
      <c r="L79" t="s">
        <v>315</v>
      </c>
      <c r="M79" t="s">
        <v>316</v>
      </c>
      <c r="N79">
        <v>39.601666999999999</v>
      </c>
      <c r="O79">
        <v>-121.618611</v>
      </c>
      <c r="P79" t="s">
        <v>27</v>
      </c>
      <c r="Q79" t="s">
        <v>159</v>
      </c>
      <c r="R79">
        <v>0.25</v>
      </c>
      <c r="S79" t="s">
        <v>313</v>
      </c>
      <c r="T79" t="s">
        <v>29</v>
      </c>
    </row>
    <row r="80" spans="1:20">
      <c r="A80" t="s">
        <v>459</v>
      </c>
      <c r="B80" t="s">
        <v>139</v>
      </c>
      <c r="C80" t="s">
        <v>307</v>
      </c>
      <c r="E80">
        <v>4850</v>
      </c>
      <c r="G80">
        <v>3</v>
      </c>
      <c r="H80" s="1">
        <v>31130</v>
      </c>
      <c r="I80" s="1">
        <v>31130</v>
      </c>
      <c r="J80" s="1">
        <v>31130</v>
      </c>
      <c r="K80" t="s">
        <v>309</v>
      </c>
      <c r="L80" t="s">
        <v>460</v>
      </c>
      <c r="M80" t="s">
        <v>461</v>
      </c>
      <c r="N80">
        <v>39.601666999999999</v>
      </c>
      <c r="O80">
        <v>-121.618611</v>
      </c>
      <c r="P80" t="s">
        <v>433</v>
      </c>
      <c r="Q80" t="s">
        <v>37</v>
      </c>
      <c r="R80">
        <v>0.25</v>
      </c>
      <c r="S80" t="s">
        <v>272</v>
      </c>
      <c r="T80" t="s">
        <v>29</v>
      </c>
    </row>
    <row r="81" spans="1:20">
      <c r="A81" t="s">
        <v>478</v>
      </c>
      <c r="B81" t="s">
        <v>139</v>
      </c>
      <c r="C81" t="s">
        <v>307</v>
      </c>
      <c r="E81">
        <v>708</v>
      </c>
      <c r="G81">
        <v>3</v>
      </c>
      <c r="H81" s="1">
        <v>27469</v>
      </c>
      <c r="I81" s="1">
        <v>27469</v>
      </c>
      <c r="J81" s="1">
        <v>27469</v>
      </c>
      <c r="K81" t="s">
        <v>479</v>
      </c>
      <c r="L81" t="s">
        <v>480</v>
      </c>
      <c r="M81" t="s">
        <v>481</v>
      </c>
      <c r="N81">
        <v>38.931666999999997</v>
      </c>
      <c r="O81">
        <v>-121.240556</v>
      </c>
      <c r="P81" t="s">
        <v>36</v>
      </c>
      <c r="Q81" t="s">
        <v>37</v>
      </c>
      <c r="R81">
        <v>0.5</v>
      </c>
      <c r="S81" t="s">
        <v>272</v>
      </c>
      <c r="T81" t="s">
        <v>29</v>
      </c>
    </row>
    <row r="82" spans="1:20">
      <c r="A82" t="s">
        <v>499</v>
      </c>
      <c r="B82" t="s">
        <v>139</v>
      </c>
      <c r="C82" t="s">
        <v>500</v>
      </c>
      <c r="E82">
        <v>2</v>
      </c>
      <c r="G82">
        <v>3</v>
      </c>
      <c r="H82" s="1">
        <v>24191</v>
      </c>
      <c r="I82" s="1">
        <v>24191</v>
      </c>
      <c r="J82" s="1">
        <v>24191</v>
      </c>
      <c r="K82" t="s">
        <v>309</v>
      </c>
      <c r="M82" t="s">
        <v>501</v>
      </c>
      <c r="N82">
        <v>39.700833000000003</v>
      </c>
      <c r="O82">
        <v>-121.784722</v>
      </c>
      <c r="P82" t="s">
        <v>36</v>
      </c>
      <c r="Q82" t="s">
        <v>37</v>
      </c>
      <c r="R82">
        <v>1</v>
      </c>
      <c r="S82" t="s">
        <v>272</v>
      </c>
      <c r="T82" t="s">
        <v>29</v>
      </c>
    </row>
    <row r="83" spans="1:20">
      <c r="A83" t="s">
        <v>571</v>
      </c>
      <c r="B83" t="s">
        <v>139</v>
      </c>
      <c r="C83" t="s">
        <v>125</v>
      </c>
      <c r="E83">
        <v>3043</v>
      </c>
      <c r="G83">
        <v>3</v>
      </c>
      <c r="H83" t="s">
        <v>126</v>
      </c>
      <c r="I83" t="s">
        <v>126</v>
      </c>
      <c r="J83" t="s">
        <v>572</v>
      </c>
      <c r="K83" t="s">
        <v>113</v>
      </c>
      <c r="M83" t="s">
        <v>128</v>
      </c>
      <c r="N83">
        <v>34.152867000000001</v>
      </c>
      <c r="O83">
        <v>-118.121454</v>
      </c>
      <c r="P83" t="s">
        <v>27</v>
      </c>
      <c r="Q83" t="s">
        <v>129</v>
      </c>
      <c r="R83">
        <v>6.7</v>
      </c>
      <c r="S83" t="s">
        <v>48</v>
      </c>
      <c r="T83" t="s">
        <v>29</v>
      </c>
    </row>
    <row r="84" spans="1:20">
      <c r="A84" t="s">
        <v>612</v>
      </c>
      <c r="B84" t="s">
        <v>139</v>
      </c>
      <c r="C84" t="s">
        <v>613</v>
      </c>
      <c r="D84" t="s">
        <v>614</v>
      </c>
      <c r="E84">
        <v>145</v>
      </c>
      <c r="G84">
        <v>3</v>
      </c>
      <c r="H84" s="1">
        <v>21631</v>
      </c>
      <c r="I84" s="1">
        <v>21631</v>
      </c>
      <c r="J84" s="1">
        <v>21631</v>
      </c>
      <c r="K84" t="s">
        <v>320</v>
      </c>
      <c r="M84" t="s">
        <v>615</v>
      </c>
      <c r="N84">
        <v>38.997351999999999</v>
      </c>
      <c r="O84">
        <v>-123.07183999999999</v>
      </c>
      <c r="P84" t="s">
        <v>55</v>
      </c>
      <c r="R84">
        <v>364.69671959999999</v>
      </c>
      <c r="S84" t="s">
        <v>616</v>
      </c>
      <c r="T84" t="s">
        <v>29</v>
      </c>
    </row>
    <row r="85" spans="1:20">
      <c r="A85" t="s">
        <v>774</v>
      </c>
      <c r="B85" t="s">
        <v>139</v>
      </c>
      <c r="C85" t="s">
        <v>209</v>
      </c>
      <c r="E85">
        <v>6588</v>
      </c>
      <c r="G85">
        <v>3</v>
      </c>
      <c r="H85" s="1">
        <v>8470</v>
      </c>
      <c r="I85" s="1">
        <v>8470</v>
      </c>
      <c r="J85" s="1">
        <v>8470</v>
      </c>
      <c r="K85" t="s">
        <v>427</v>
      </c>
      <c r="M85" t="s">
        <v>775</v>
      </c>
      <c r="N85">
        <v>33.678400000000003</v>
      </c>
      <c r="O85">
        <v>-117.2852</v>
      </c>
      <c r="P85" t="s">
        <v>27</v>
      </c>
      <c r="Q85" t="s">
        <v>429</v>
      </c>
      <c r="R85">
        <v>825</v>
      </c>
      <c r="S85" t="s">
        <v>44</v>
      </c>
      <c r="T85" t="s">
        <v>29</v>
      </c>
    </row>
    <row r="86" spans="1:20">
      <c r="A86" t="s">
        <v>861</v>
      </c>
      <c r="B86" t="s">
        <v>139</v>
      </c>
      <c r="C86" t="s">
        <v>862</v>
      </c>
      <c r="E86">
        <v>5609</v>
      </c>
      <c r="G86">
        <v>3</v>
      </c>
      <c r="H86" s="1">
        <v>23831</v>
      </c>
      <c r="I86" s="1">
        <v>23831</v>
      </c>
      <c r="J86" s="1">
        <v>23831</v>
      </c>
      <c r="K86" t="s">
        <v>427</v>
      </c>
      <c r="M86" t="s">
        <v>863</v>
      </c>
      <c r="N86">
        <v>33.512500000000003</v>
      </c>
      <c r="O86">
        <v>-117.3261</v>
      </c>
      <c r="P86" t="s">
        <v>27</v>
      </c>
      <c r="Q86" t="s">
        <v>864</v>
      </c>
      <c r="R86">
        <v>2</v>
      </c>
      <c r="S86" t="s">
        <v>48</v>
      </c>
      <c r="T86" t="s">
        <v>29</v>
      </c>
    </row>
    <row r="87" spans="1:20">
      <c r="A87" t="s">
        <v>882</v>
      </c>
      <c r="B87" t="s">
        <v>139</v>
      </c>
      <c r="C87" t="s">
        <v>209</v>
      </c>
      <c r="E87">
        <v>11658</v>
      </c>
      <c r="G87">
        <v>3</v>
      </c>
      <c r="H87" s="1">
        <v>17241</v>
      </c>
      <c r="I87" s="1">
        <v>17241</v>
      </c>
      <c r="J87" s="1">
        <v>17241</v>
      </c>
      <c r="K87" t="s">
        <v>83</v>
      </c>
      <c r="L87" t="s">
        <v>883</v>
      </c>
      <c r="M87" t="s">
        <v>884</v>
      </c>
      <c r="N87">
        <v>35.025399999999998</v>
      </c>
      <c r="O87">
        <v>-116.364</v>
      </c>
      <c r="P87" t="s">
        <v>27</v>
      </c>
      <c r="Q87" t="s">
        <v>212</v>
      </c>
      <c r="R87">
        <v>4</v>
      </c>
      <c r="S87" t="s">
        <v>48</v>
      </c>
      <c r="T87" t="s">
        <v>29</v>
      </c>
    </row>
    <row r="88" spans="1:20">
      <c r="A88" t="s">
        <v>943</v>
      </c>
      <c r="B88" t="s">
        <v>139</v>
      </c>
      <c r="C88" t="s">
        <v>209</v>
      </c>
      <c r="D88" t="s">
        <v>22</v>
      </c>
      <c r="G88">
        <v>3</v>
      </c>
      <c r="H88" s="1">
        <v>17241</v>
      </c>
      <c r="I88" s="1">
        <v>17241</v>
      </c>
      <c r="J88" s="1">
        <v>17241</v>
      </c>
      <c r="K88" t="s">
        <v>83</v>
      </c>
      <c r="L88" t="s">
        <v>883</v>
      </c>
      <c r="M88" t="s">
        <v>884</v>
      </c>
      <c r="N88">
        <v>35.033332999999999</v>
      </c>
      <c r="O88">
        <v>-116.373333</v>
      </c>
      <c r="P88" t="s">
        <v>55</v>
      </c>
      <c r="T88" t="s">
        <v>29</v>
      </c>
    </row>
    <row r="89" spans="1:20">
      <c r="A89" t="s">
        <v>944</v>
      </c>
      <c r="B89" t="s">
        <v>139</v>
      </c>
      <c r="C89" t="s">
        <v>945</v>
      </c>
      <c r="D89" t="s">
        <v>22</v>
      </c>
      <c r="G89">
        <v>3</v>
      </c>
      <c r="H89" s="1">
        <v>13231</v>
      </c>
      <c r="I89" s="1">
        <v>13231</v>
      </c>
      <c r="J89" s="1">
        <v>13231</v>
      </c>
      <c r="K89" t="s">
        <v>33</v>
      </c>
      <c r="M89" t="s">
        <v>946</v>
      </c>
      <c r="N89">
        <v>34.439017999999997</v>
      </c>
      <c r="O89">
        <v>-118.324991</v>
      </c>
      <c r="P89" t="s">
        <v>27</v>
      </c>
      <c r="Q89" t="s">
        <v>947</v>
      </c>
      <c r="R89">
        <v>20</v>
      </c>
      <c r="S89" t="s">
        <v>48</v>
      </c>
      <c r="T89" t="s">
        <v>29</v>
      </c>
    </row>
    <row r="90" spans="1:20">
      <c r="A90" t="s">
        <v>971</v>
      </c>
      <c r="B90" t="s">
        <v>139</v>
      </c>
      <c r="C90" t="s">
        <v>972</v>
      </c>
      <c r="E90">
        <v>2109</v>
      </c>
      <c r="G90">
        <v>3</v>
      </c>
      <c r="H90" s="1">
        <v>39150</v>
      </c>
      <c r="I90" s="1">
        <v>39150</v>
      </c>
      <c r="J90" s="1">
        <v>39150</v>
      </c>
      <c r="K90" t="s">
        <v>24</v>
      </c>
      <c r="L90" t="s">
        <v>973</v>
      </c>
      <c r="M90" t="s">
        <v>974</v>
      </c>
      <c r="N90">
        <v>33.019399999999997</v>
      </c>
      <c r="O90">
        <v>-116.79389999999999</v>
      </c>
      <c r="P90" t="s">
        <v>27</v>
      </c>
      <c r="Q90" t="s">
        <v>43</v>
      </c>
      <c r="R90">
        <v>160</v>
      </c>
      <c r="S90" t="s">
        <v>44</v>
      </c>
      <c r="T90" t="s">
        <v>29</v>
      </c>
    </row>
    <row r="91" spans="1:20">
      <c r="A91" t="s">
        <v>992</v>
      </c>
      <c r="B91" t="s">
        <v>139</v>
      </c>
      <c r="C91" t="s">
        <v>140</v>
      </c>
      <c r="E91">
        <v>11087</v>
      </c>
      <c r="G91">
        <v>3</v>
      </c>
      <c r="H91" s="1">
        <v>31130</v>
      </c>
      <c r="I91" s="1">
        <v>31130</v>
      </c>
      <c r="J91" s="1">
        <v>31130</v>
      </c>
      <c r="K91" t="s">
        <v>60</v>
      </c>
      <c r="L91" t="s">
        <v>993</v>
      </c>
      <c r="M91" t="s">
        <v>994</v>
      </c>
      <c r="N91">
        <v>35.725000000000001</v>
      </c>
      <c r="O91">
        <v>-117.9</v>
      </c>
      <c r="P91" t="s">
        <v>55</v>
      </c>
      <c r="T91" t="s">
        <v>29</v>
      </c>
    </row>
    <row r="92" spans="1:20">
      <c r="A92" t="s">
        <v>1015</v>
      </c>
      <c r="B92" t="s">
        <v>139</v>
      </c>
      <c r="C92" t="s">
        <v>1016</v>
      </c>
      <c r="E92">
        <v>2680</v>
      </c>
      <c r="G92">
        <v>3</v>
      </c>
      <c r="H92" s="1">
        <v>21625</v>
      </c>
      <c r="I92" s="1">
        <v>21625</v>
      </c>
      <c r="J92" s="2">
        <v>21625</v>
      </c>
      <c r="K92" t="s">
        <v>263</v>
      </c>
      <c r="L92" t="s">
        <v>268</v>
      </c>
      <c r="M92" t="s">
        <v>1017</v>
      </c>
      <c r="N92">
        <v>34.4407</v>
      </c>
      <c r="O92">
        <v>-119.6592</v>
      </c>
      <c r="Q92" t="s">
        <v>1006</v>
      </c>
      <c r="R92">
        <v>300</v>
      </c>
      <c r="S92" t="s">
        <v>44</v>
      </c>
      <c r="T92" t="s">
        <v>29</v>
      </c>
    </row>
    <row r="93" spans="1:20">
      <c r="A93" t="s">
        <v>1052</v>
      </c>
      <c r="B93" t="s">
        <v>139</v>
      </c>
      <c r="C93" t="s">
        <v>1051</v>
      </c>
      <c r="G93">
        <v>3</v>
      </c>
      <c r="H93" s="1">
        <v>21625</v>
      </c>
      <c r="I93" s="1">
        <v>21625</v>
      </c>
      <c r="J93" s="2">
        <v>21625</v>
      </c>
      <c r="K93" t="s">
        <v>263</v>
      </c>
      <c r="M93" t="s">
        <v>1053</v>
      </c>
      <c r="N93">
        <v>34.440600000000003</v>
      </c>
      <c r="O93">
        <v>-119.65779999999999</v>
      </c>
      <c r="Q93" t="s">
        <v>1006</v>
      </c>
      <c r="R93">
        <v>300</v>
      </c>
      <c r="S93" t="s">
        <v>44</v>
      </c>
      <c r="T93" t="s">
        <v>29</v>
      </c>
    </row>
    <row r="94" spans="1:20">
      <c r="A94" t="s">
        <v>1095</v>
      </c>
      <c r="B94" t="s">
        <v>139</v>
      </c>
      <c r="C94" t="s">
        <v>1096</v>
      </c>
      <c r="G94">
        <v>3</v>
      </c>
      <c r="H94" s="1">
        <v>27474</v>
      </c>
      <c r="I94" s="1">
        <v>27474</v>
      </c>
      <c r="J94" s="2">
        <v>27474</v>
      </c>
      <c r="K94" t="s">
        <v>33</v>
      </c>
      <c r="M94" t="s">
        <v>1097</v>
      </c>
      <c r="N94">
        <v>33.384599999999999</v>
      </c>
      <c r="O94">
        <v>-118.4479</v>
      </c>
      <c r="P94" t="s">
        <v>27</v>
      </c>
      <c r="Q94" t="s">
        <v>159</v>
      </c>
      <c r="R94">
        <v>3.173</v>
      </c>
      <c r="S94" t="s">
        <v>48</v>
      </c>
      <c r="T94" t="s">
        <v>29</v>
      </c>
    </row>
    <row r="95" spans="1:20">
      <c r="A95" t="s">
        <v>1136</v>
      </c>
      <c r="B95" t="s">
        <v>139</v>
      </c>
      <c r="C95" t="s">
        <v>1137</v>
      </c>
      <c r="E95">
        <v>2109</v>
      </c>
      <c r="G95">
        <v>3</v>
      </c>
      <c r="H95" s="1">
        <v>39150</v>
      </c>
      <c r="I95" s="1">
        <v>39150</v>
      </c>
      <c r="J95" s="2">
        <v>39150</v>
      </c>
      <c r="K95" t="s">
        <v>24</v>
      </c>
      <c r="L95" t="s">
        <v>1138</v>
      </c>
      <c r="M95" t="s">
        <v>1139</v>
      </c>
      <c r="N95">
        <v>33.019370000000002</v>
      </c>
      <c r="O95">
        <v>-116.79395</v>
      </c>
      <c r="P95" t="s">
        <v>55</v>
      </c>
      <c r="Q95" t="s">
        <v>1113</v>
      </c>
      <c r="R95">
        <v>0</v>
      </c>
      <c r="T95" t="s">
        <v>29</v>
      </c>
    </row>
    <row r="96" spans="1:20">
      <c r="A96" t="s">
        <v>1158</v>
      </c>
      <c r="B96" t="s">
        <v>139</v>
      </c>
      <c r="C96" t="s">
        <v>1159</v>
      </c>
      <c r="E96">
        <v>11087</v>
      </c>
      <c r="G96">
        <v>3</v>
      </c>
      <c r="H96" s="1">
        <v>31130</v>
      </c>
      <c r="I96" s="1">
        <v>31130</v>
      </c>
      <c r="J96" s="2">
        <v>31130</v>
      </c>
      <c r="K96" t="s">
        <v>60</v>
      </c>
      <c r="L96" t="s">
        <v>141</v>
      </c>
      <c r="M96" t="s">
        <v>1160</v>
      </c>
      <c r="N96">
        <v>35.725000000000001</v>
      </c>
      <c r="O96">
        <v>-117.9</v>
      </c>
      <c r="P96" t="s">
        <v>55</v>
      </c>
      <c r="Q96" t="s">
        <v>1113</v>
      </c>
      <c r="R96">
        <v>0</v>
      </c>
      <c r="T96" t="s">
        <v>29</v>
      </c>
    </row>
    <row r="97" spans="1:20">
      <c r="A97" t="s">
        <v>1197</v>
      </c>
      <c r="B97" t="s">
        <v>139</v>
      </c>
      <c r="C97" t="s">
        <v>209</v>
      </c>
      <c r="E97">
        <v>11658</v>
      </c>
      <c r="G97">
        <v>3</v>
      </c>
      <c r="H97" s="1">
        <v>17241</v>
      </c>
      <c r="I97" s="1">
        <v>17241</v>
      </c>
      <c r="J97" s="2">
        <v>17241</v>
      </c>
      <c r="K97" t="s">
        <v>83</v>
      </c>
      <c r="L97" t="s">
        <v>210</v>
      </c>
      <c r="M97" t="s">
        <v>1198</v>
      </c>
      <c r="N97">
        <v>35.025399999999998</v>
      </c>
      <c r="O97">
        <v>-116.364</v>
      </c>
      <c r="P97" t="s">
        <v>55</v>
      </c>
      <c r="Q97" t="s">
        <v>1113</v>
      </c>
      <c r="R97">
        <v>0</v>
      </c>
      <c r="T97" t="s">
        <v>29</v>
      </c>
    </row>
    <row r="98" spans="1:20">
      <c r="A98" t="s">
        <v>1351</v>
      </c>
      <c r="B98" t="s">
        <v>139</v>
      </c>
      <c r="C98" t="s">
        <v>1352</v>
      </c>
      <c r="E98">
        <v>3043</v>
      </c>
      <c r="G98">
        <v>3</v>
      </c>
      <c r="H98" t="s">
        <v>126</v>
      </c>
      <c r="I98" t="s">
        <v>126</v>
      </c>
      <c r="J98" t="s">
        <v>1353</v>
      </c>
      <c r="K98" t="s">
        <v>33</v>
      </c>
      <c r="M98" t="s">
        <v>128</v>
      </c>
      <c r="N98">
        <v>34.147779999999997</v>
      </c>
      <c r="O98">
        <v>-118.14361</v>
      </c>
      <c r="P98" t="s">
        <v>55</v>
      </c>
      <c r="Q98" t="s">
        <v>1267</v>
      </c>
      <c r="T98" t="s">
        <v>29</v>
      </c>
    </row>
    <row r="99" spans="1:20">
      <c r="A99" t="s">
        <v>1421</v>
      </c>
      <c r="B99" t="s">
        <v>139</v>
      </c>
      <c r="C99" t="s">
        <v>1422</v>
      </c>
      <c r="E99">
        <v>257</v>
      </c>
      <c r="G99">
        <v>3</v>
      </c>
      <c r="H99" s="1">
        <v>12844</v>
      </c>
      <c r="I99" s="1">
        <v>12844</v>
      </c>
      <c r="J99" t="s">
        <v>1423</v>
      </c>
      <c r="K99" t="s">
        <v>1424</v>
      </c>
      <c r="M99" t="s">
        <v>1425</v>
      </c>
      <c r="N99">
        <v>37.563890000000001</v>
      </c>
      <c r="O99">
        <v>-121.17833</v>
      </c>
      <c r="P99" t="s">
        <v>55</v>
      </c>
      <c r="Q99" t="s">
        <v>1267</v>
      </c>
      <c r="T99" t="s">
        <v>29</v>
      </c>
    </row>
    <row r="100" spans="1:20">
      <c r="A100" t="s">
        <v>1472</v>
      </c>
      <c r="B100" t="s">
        <v>139</v>
      </c>
      <c r="C100" t="s">
        <v>1473</v>
      </c>
      <c r="D100" t="s">
        <v>22</v>
      </c>
      <c r="G100">
        <v>3</v>
      </c>
      <c r="H100" s="1">
        <v>23824</v>
      </c>
      <c r="I100" s="1">
        <v>23824</v>
      </c>
      <c r="J100" t="s">
        <v>1474</v>
      </c>
      <c r="K100" t="s">
        <v>83</v>
      </c>
      <c r="L100" t="s">
        <v>76</v>
      </c>
      <c r="M100" t="s">
        <v>1475</v>
      </c>
      <c r="N100">
        <v>34.600279999999998</v>
      </c>
      <c r="O100">
        <v>-117.34778</v>
      </c>
      <c r="P100" t="s">
        <v>55</v>
      </c>
      <c r="Q100" t="s">
        <v>1466</v>
      </c>
      <c r="R100" t="s">
        <v>1476</v>
      </c>
      <c r="S100" t="s">
        <v>44</v>
      </c>
      <c r="T100" t="s">
        <v>29</v>
      </c>
    </row>
    <row r="101" spans="1:20">
      <c r="A101" t="s">
        <v>1530</v>
      </c>
      <c r="B101" t="s">
        <v>139</v>
      </c>
      <c r="C101" t="s">
        <v>511</v>
      </c>
      <c r="E101">
        <v>1009</v>
      </c>
      <c r="G101">
        <v>3</v>
      </c>
      <c r="H101" s="1">
        <v>15407</v>
      </c>
      <c r="I101" s="1">
        <v>15407</v>
      </c>
      <c r="J101" t="s">
        <v>1531</v>
      </c>
      <c r="K101" t="s">
        <v>33</v>
      </c>
      <c r="L101" t="s">
        <v>748</v>
      </c>
      <c r="M101" t="s">
        <v>1532</v>
      </c>
      <c r="N101">
        <v>34.289169999999999</v>
      </c>
      <c r="O101">
        <v>-118.28917</v>
      </c>
      <c r="P101" t="s">
        <v>55</v>
      </c>
      <c r="Q101" t="s">
        <v>1466</v>
      </c>
      <c r="R101" t="s">
        <v>1476</v>
      </c>
      <c r="S101" t="s">
        <v>44</v>
      </c>
      <c r="T101" t="s">
        <v>29</v>
      </c>
    </row>
    <row r="102" spans="1:20">
      <c r="A102" t="s">
        <v>1639</v>
      </c>
      <c r="B102" t="s">
        <v>139</v>
      </c>
      <c r="C102" t="s">
        <v>140</v>
      </c>
      <c r="E102">
        <v>8066</v>
      </c>
      <c r="G102">
        <v>3</v>
      </c>
      <c r="H102" s="1">
        <v>29652</v>
      </c>
      <c r="I102" s="1">
        <v>29652</v>
      </c>
      <c r="J102" t="s">
        <v>1640</v>
      </c>
      <c r="K102" t="s">
        <v>60</v>
      </c>
      <c r="L102" t="s">
        <v>1641</v>
      </c>
      <c r="M102" t="s">
        <v>1642</v>
      </c>
      <c r="T102" t="s">
        <v>29</v>
      </c>
    </row>
    <row r="103" spans="1:20">
      <c r="A103" t="s">
        <v>1667</v>
      </c>
      <c r="B103" t="s">
        <v>139</v>
      </c>
      <c r="C103" t="s">
        <v>225</v>
      </c>
      <c r="D103" t="s">
        <v>22</v>
      </c>
      <c r="G103">
        <v>3</v>
      </c>
      <c r="H103" s="1">
        <v>21625</v>
      </c>
      <c r="I103" s="1">
        <v>21625</v>
      </c>
      <c r="J103" s="2">
        <v>21625</v>
      </c>
      <c r="K103" t="s">
        <v>263</v>
      </c>
      <c r="M103" t="s">
        <v>1668</v>
      </c>
      <c r="T103" t="s">
        <v>29</v>
      </c>
    </row>
    <row r="104" spans="1:20">
      <c r="A104" t="s">
        <v>1696</v>
      </c>
      <c r="B104" t="s">
        <v>139</v>
      </c>
      <c r="C104" t="s">
        <v>1697</v>
      </c>
      <c r="D104" t="s">
        <v>22</v>
      </c>
      <c r="G104">
        <v>3</v>
      </c>
      <c r="H104" t="s">
        <v>136</v>
      </c>
      <c r="I104" t="s">
        <v>136</v>
      </c>
      <c r="J104" t="s">
        <v>1698</v>
      </c>
      <c r="K104" t="s">
        <v>40</v>
      </c>
      <c r="M104" t="s">
        <v>1699</v>
      </c>
      <c r="T104" t="s">
        <v>29</v>
      </c>
    </row>
    <row r="105" spans="1:20">
      <c r="A105" t="s">
        <v>1716</v>
      </c>
      <c r="B105" t="s">
        <v>139</v>
      </c>
      <c r="C105" t="s">
        <v>206</v>
      </c>
      <c r="E105">
        <v>18750</v>
      </c>
      <c r="G105">
        <v>3</v>
      </c>
      <c r="H105" s="1">
        <v>23461</v>
      </c>
      <c r="I105" s="1">
        <v>23461</v>
      </c>
      <c r="J105" s="2">
        <v>23461</v>
      </c>
      <c r="K105" t="s">
        <v>393</v>
      </c>
      <c r="M105" t="s">
        <v>1717</v>
      </c>
      <c r="T105" t="s">
        <v>29</v>
      </c>
    </row>
    <row r="106" spans="1:20">
      <c r="A106" t="s">
        <v>1718</v>
      </c>
      <c r="B106" t="s">
        <v>139</v>
      </c>
      <c r="C106" t="s">
        <v>206</v>
      </c>
      <c r="E106">
        <v>18750</v>
      </c>
      <c r="G106">
        <v>3</v>
      </c>
      <c r="H106" s="1">
        <v>23461</v>
      </c>
      <c r="I106" s="1">
        <v>23461</v>
      </c>
      <c r="J106" s="2">
        <v>23461</v>
      </c>
      <c r="K106" t="s">
        <v>393</v>
      </c>
      <c r="M106" t="s">
        <v>1719</v>
      </c>
      <c r="T106" t="s">
        <v>29</v>
      </c>
    </row>
    <row r="107" spans="1:20">
      <c r="A107" t="s">
        <v>1760</v>
      </c>
      <c r="B107" t="s">
        <v>139</v>
      </c>
      <c r="C107" t="s">
        <v>1761</v>
      </c>
      <c r="E107">
        <v>1174</v>
      </c>
      <c r="G107">
        <v>3</v>
      </c>
      <c r="H107" s="1">
        <v>18717</v>
      </c>
      <c r="I107" s="1">
        <v>18717</v>
      </c>
      <c r="J107" s="1">
        <v>18717</v>
      </c>
      <c r="K107" t="s">
        <v>40</v>
      </c>
      <c r="M107" t="s">
        <v>1762</v>
      </c>
      <c r="T107" t="s">
        <v>29</v>
      </c>
    </row>
    <row r="108" spans="1:20">
      <c r="A108" t="s">
        <v>1767</v>
      </c>
      <c r="B108" t="s">
        <v>139</v>
      </c>
      <c r="C108" t="s">
        <v>1768</v>
      </c>
      <c r="D108" t="s">
        <v>1765</v>
      </c>
      <c r="E108">
        <v>1199217</v>
      </c>
      <c r="G108">
        <v>3</v>
      </c>
      <c r="H108" s="1">
        <v>36612</v>
      </c>
      <c r="I108" s="1">
        <v>36612</v>
      </c>
      <c r="J108" s="2">
        <v>36612</v>
      </c>
      <c r="K108" t="s">
        <v>1769</v>
      </c>
      <c r="L108" t="s">
        <v>417</v>
      </c>
      <c r="M108" t="s">
        <v>1770</v>
      </c>
      <c r="T108" t="s">
        <v>29</v>
      </c>
    </row>
    <row r="109" spans="1:20">
      <c r="A109" t="s">
        <v>1780</v>
      </c>
      <c r="B109" t="s">
        <v>139</v>
      </c>
      <c r="C109" t="s">
        <v>1781</v>
      </c>
      <c r="D109" t="s">
        <v>22</v>
      </c>
      <c r="G109">
        <v>3</v>
      </c>
      <c r="H109" s="1">
        <v>22362</v>
      </c>
      <c r="I109" s="1">
        <v>22362</v>
      </c>
      <c r="J109" s="2">
        <v>22362</v>
      </c>
      <c r="K109" t="s">
        <v>441</v>
      </c>
      <c r="L109" t="s">
        <v>417</v>
      </c>
      <c r="M109" t="s">
        <v>1782</v>
      </c>
      <c r="T109" t="s">
        <v>29</v>
      </c>
    </row>
    <row r="110" spans="1:20">
      <c r="A110" t="s">
        <v>1867</v>
      </c>
      <c r="B110" t="s">
        <v>139</v>
      </c>
      <c r="C110" t="s">
        <v>1868</v>
      </c>
      <c r="G110">
        <v>3</v>
      </c>
      <c r="H110" s="1">
        <v>22369</v>
      </c>
      <c r="I110" s="1">
        <v>22554</v>
      </c>
      <c r="J110" t="s">
        <v>1869</v>
      </c>
      <c r="K110" t="s">
        <v>1424</v>
      </c>
      <c r="M110" t="s">
        <v>1870</v>
      </c>
      <c r="T110" t="s">
        <v>29</v>
      </c>
    </row>
    <row r="111" spans="1:20">
      <c r="A111" t="s">
        <v>1902</v>
      </c>
      <c r="B111" t="s">
        <v>139</v>
      </c>
      <c r="C111" t="s">
        <v>926</v>
      </c>
      <c r="E111">
        <v>1009</v>
      </c>
      <c r="G111">
        <v>3</v>
      </c>
      <c r="H111" s="1">
        <v>15407</v>
      </c>
      <c r="I111" s="1">
        <v>15407</v>
      </c>
      <c r="J111" s="1">
        <v>15407</v>
      </c>
      <c r="K111" t="s">
        <v>33</v>
      </c>
      <c r="M111" t="s">
        <v>1903</v>
      </c>
      <c r="T111" t="s">
        <v>29</v>
      </c>
    </row>
    <row r="112" spans="1:20">
      <c r="A112" t="s">
        <v>1935</v>
      </c>
      <c r="B112" t="s">
        <v>139</v>
      </c>
      <c r="C112" t="s">
        <v>1936</v>
      </c>
      <c r="E112">
        <v>794</v>
      </c>
      <c r="G112">
        <v>3</v>
      </c>
      <c r="H112" s="1">
        <v>42072</v>
      </c>
      <c r="I112" s="1">
        <v>42072</v>
      </c>
      <c r="J112" s="1">
        <v>42072</v>
      </c>
      <c r="K112" t="s">
        <v>302</v>
      </c>
      <c r="L112" t="s">
        <v>1937</v>
      </c>
      <c r="M112" t="s">
        <v>1938</v>
      </c>
      <c r="T112" t="s">
        <v>29</v>
      </c>
    </row>
    <row r="113" spans="1:20">
      <c r="A113" t="s">
        <v>1952</v>
      </c>
      <c r="B113" t="s">
        <v>139</v>
      </c>
      <c r="C113" t="s">
        <v>206</v>
      </c>
      <c r="E113">
        <v>18750</v>
      </c>
      <c r="G113">
        <v>3</v>
      </c>
      <c r="H113" s="1">
        <v>23461</v>
      </c>
      <c r="I113" s="1">
        <v>23461</v>
      </c>
      <c r="J113" s="1">
        <v>23461</v>
      </c>
      <c r="K113" t="s">
        <v>393</v>
      </c>
      <c r="M113" t="s">
        <v>1953</v>
      </c>
      <c r="T113" t="s">
        <v>29</v>
      </c>
    </row>
    <row r="114" spans="1:20">
      <c r="A114" t="s">
        <v>2013</v>
      </c>
      <c r="B114" t="s">
        <v>139</v>
      </c>
      <c r="C114" t="s">
        <v>2014</v>
      </c>
      <c r="D114" t="s">
        <v>22</v>
      </c>
      <c r="G114">
        <v>3</v>
      </c>
      <c r="H114" s="1">
        <v>11026</v>
      </c>
      <c r="I114" s="1">
        <v>11026</v>
      </c>
      <c r="J114" s="1">
        <v>11026</v>
      </c>
      <c r="K114" t="s">
        <v>263</v>
      </c>
      <c r="M114" t="s">
        <v>2015</v>
      </c>
      <c r="T114" t="s">
        <v>29</v>
      </c>
    </row>
    <row r="115" spans="1:20">
      <c r="A115" t="s">
        <v>2065</v>
      </c>
      <c r="B115" t="s">
        <v>139</v>
      </c>
      <c r="C115" t="s">
        <v>2066</v>
      </c>
      <c r="D115" t="s">
        <v>2067</v>
      </c>
      <c r="E115">
        <v>4850</v>
      </c>
      <c r="G115">
        <v>3</v>
      </c>
      <c r="H115" s="1">
        <v>31130</v>
      </c>
      <c r="I115" s="1">
        <v>31130</v>
      </c>
      <c r="J115" t="s">
        <v>2068</v>
      </c>
      <c r="K115" t="s">
        <v>309</v>
      </c>
      <c r="M115" t="s">
        <v>2069</v>
      </c>
      <c r="T115" t="s">
        <v>29</v>
      </c>
    </row>
    <row r="116" spans="1:20">
      <c r="A116" t="s">
        <v>2230</v>
      </c>
      <c r="B116" t="s">
        <v>2220</v>
      </c>
      <c r="C116" t="s">
        <v>174</v>
      </c>
      <c r="E116">
        <v>35164</v>
      </c>
      <c r="G116">
        <v>3</v>
      </c>
      <c r="H116" s="1">
        <v>22000</v>
      </c>
      <c r="I116" s="1">
        <v>22000</v>
      </c>
      <c r="J116" t="s">
        <v>2231</v>
      </c>
      <c r="K116" t="s">
        <v>60</v>
      </c>
      <c r="L116" t="s">
        <v>2232</v>
      </c>
      <c r="M116" t="s">
        <v>2233</v>
      </c>
      <c r="N116">
        <v>35.697023999999999</v>
      </c>
      <c r="O116">
        <v>-118.057796</v>
      </c>
      <c r="P116" t="s">
        <v>43</v>
      </c>
      <c r="Q116" t="s">
        <v>27</v>
      </c>
      <c r="R116">
        <v>1</v>
      </c>
      <c r="S116" t="s">
        <v>48</v>
      </c>
      <c r="T116" t="s">
        <v>29</v>
      </c>
    </row>
    <row r="117" spans="1:20">
      <c r="A117" t="s">
        <v>2288</v>
      </c>
      <c r="B117" t="s">
        <v>2220</v>
      </c>
      <c r="C117" t="s">
        <v>307</v>
      </c>
      <c r="D117" t="s">
        <v>22</v>
      </c>
      <c r="G117">
        <v>3</v>
      </c>
      <c r="H117" s="1">
        <v>27469</v>
      </c>
      <c r="I117" s="1">
        <v>27469</v>
      </c>
      <c r="J117" s="2">
        <v>27469</v>
      </c>
      <c r="K117" t="s">
        <v>479</v>
      </c>
      <c r="L117" t="s">
        <v>480</v>
      </c>
      <c r="M117" t="s">
        <v>2289</v>
      </c>
      <c r="N117">
        <v>38.939880000000002</v>
      </c>
      <c r="O117">
        <v>-121.261</v>
      </c>
      <c r="P117" t="s">
        <v>429</v>
      </c>
      <c r="Q117" t="s">
        <v>27</v>
      </c>
      <c r="R117">
        <v>1.9870000000000001</v>
      </c>
      <c r="S117" t="s">
        <v>48</v>
      </c>
      <c r="T117" t="s">
        <v>29</v>
      </c>
    </row>
    <row r="118" spans="1:20">
      <c r="A118" t="s">
        <v>2319</v>
      </c>
      <c r="B118" t="s">
        <v>2220</v>
      </c>
      <c r="C118" t="s">
        <v>125</v>
      </c>
      <c r="E118">
        <v>3043</v>
      </c>
      <c r="G118">
        <v>3</v>
      </c>
      <c r="H118" t="s">
        <v>126</v>
      </c>
      <c r="I118" t="s">
        <v>126</v>
      </c>
      <c r="J118" t="s">
        <v>127</v>
      </c>
      <c r="K118" t="s">
        <v>33</v>
      </c>
      <c r="M118" t="s">
        <v>128</v>
      </c>
      <c r="N118">
        <v>34.152867000000001</v>
      </c>
      <c r="O118">
        <v>-118.121454</v>
      </c>
      <c r="P118" t="s">
        <v>27</v>
      </c>
      <c r="Q118" t="s">
        <v>129</v>
      </c>
      <c r="R118">
        <v>6.7</v>
      </c>
      <c r="S118" t="s">
        <v>48</v>
      </c>
      <c r="T118" t="s">
        <v>29</v>
      </c>
    </row>
    <row r="119" spans="1:20">
      <c r="A119" t="s">
        <v>57</v>
      </c>
      <c r="B119" t="s">
        <v>20</v>
      </c>
      <c r="C119" t="s">
        <v>58</v>
      </c>
      <c r="E119">
        <v>20557</v>
      </c>
      <c r="G119">
        <v>4</v>
      </c>
      <c r="H119" s="1">
        <v>35540</v>
      </c>
      <c r="I119" s="1">
        <v>35540</v>
      </c>
      <c r="J119" t="s">
        <v>59</v>
      </c>
      <c r="K119" t="s">
        <v>60</v>
      </c>
      <c r="L119" t="s">
        <v>61</v>
      </c>
      <c r="M119" t="s">
        <v>62</v>
      </c>
      <c r="N119">
        <v>34.948889999999999</v>
      </c>
      <c r="O119">
        <v>-119.21472</v>
      </c>
      <c r="P119" t="s">
        <v>55</v>
      </c>
      <c r="T119" t="s">
        <v>29</v>
      </c>
    </row>
    <row r="120" spans="1:20">
      <c r="A120" t="s">
        <v>74</v>
      </c>
      <c r="B120" t="s">
        <v>20</v>
      </c>
      <c r="C120" t="s">
        <v>58</v>
      </c>
      <c r="E120">
        <v>20557</v>
      </c>
      <c r="G120">
        <v>4</v>
      </c>
      <c r="H120" s="1">
        <v>35540</v>
      </c>
      <c r="I120" s="1">
        <v>35540</v>
      </c>
      <c r="J120" t="s">
        <v>75</v>
      </c>
      <c r="K120" t="s">
        <v>60</v>
      </c>
      <c r="L120" t="s">
        <v>76</v>
      </c>
      <c r="M120" t="s">
        <v>77</v>
      </c>
      <c r="N120">
        <v>34.948889999999999</v>
      </c>
      <c r="O120">
        <v>-119.21472</v>
      </c>
      <c r="P120" t="s">
        <v>55</v>
      </c>
      <c r="Q120" t="s">
        <v>78</v>
      </c>
      <c r="R120" t="s">
        <v>79</v>
      </c>
      <c r="S120" t="s">
        <v>44</v>
      </c>
      <c r="T120" t="s">
        <v>29</v>
      </c>
    </row>
    <row r="121" spans="1:20">
      <c r="A121" t="s">
        <v>92</v>
      </c>
      <c r="B121" t="s">
        <v>20</v>
      </c>
      <c r="C121" t="s">
        <v>93</v>
      </c>
      <c r="E121">
        <v>4206</v>
      </c>
      <c r="G121">
        <v>4</v>
      </c>
      <c r="H121" s="1">
        <v>10709</v>
      </c>
      <c r="I121" s="1">
        <v>10709</v>
      </c>
      <c r="J121" t="s">
        <v>94</v>
      </c>
      <c r="K121" t="s">
        <v>95</v>
      </c>
      <c r="L121" t="s">
        <v>96</v>
      </c>
      <c r="M121" t="s">
        <v>97</v>
      </c>
      <c r="T121" t="s">
        <v>29</v>
      </c>
    </row>
    <row r="122" spans="1:20">
      <c r="A122" t="s">
        <v>244</v>
      </c>
      <c r="B122" t="s">
        <v>139</v>
      </c>
      <c r="C122" t="s">
        <v>245</v>
      </c>
      <c r="E122">
        <v>14352</v>
      </c>
      <c r="G122">
        <v>4</v>
      </c>
      <c r="H122" s="1">
        <v>9960</v>
      </c>
      <c r="I122" s="1">
        <v>9960</v>
      </c>
      <c r="J122" s="2">
        <v>9960</v>
      </c>
      <c r="K122" t="s">
        <v>235</v>
      </c>
      <c r="M122" t="s">
        <v>246</v>
      </c>
      <c r="N122">
        <v>35.057509000000003</v>
      </c>
      <c r="O122">
        <v>-120.603337</v>
      </c>
      <c r="P122" t="s">
        <v>247</v>
      </c>
      <c r="Q122" t="s">
        <v>27</v>
      </c>
      <c r="R122">
        <v>238</v>
      </c>
      <c r="S122" t="s">
        <v>44</v>
      </c>
      <c r="T122" t="s">
        <v>29</v>
      </c>
    </row>
    <row r="123" spans="1:20">
      <c r="A123" t="s">
        <v>279</v>
      </c>
      <c r="B123" t="s">
        <v>139</v>
      </c>
      <c r="C123" t="s">
        <v>280</v>
      </c>
      <c r="E123">
        <v>6242</v>
      </c>
      <c r="G123">
        <v>4</v>
      </c>
      <c r="H123" s="1">
        <v>14731</v>
      </c>
      <c r="I123" s="1">
        <v>14731</v>
      </c>
      <c r="J123" s="2">
        <v>14731</v>
      </c>
      <c r="K123" t="s">
        <v>281</v>
      </c>
      <c r="M123" t="s">
        <v>282</v>
      </c>
      <c r="N123">
        <v>36.593913999999998</v>
      </c>
      <c r="O123">
        <v>-118.13275</v>
      </c>
      <c r="Q123" t="s">
        <v>283</v>
      </c>
      <c r="R123">
        <v>1</v>
      </c>
      <c r="S123" t="s">
        <v>48</v>
      </c>
      <c r="T123" t="s">
        <v>29</v>
      </c>
    </row>
    <row r="124" spans="1:20">
      <c r="A124" t="s">
        <v>370</v>
      </c>
      <c r="B124" t="s">
        <v>139</v>
      </c>
      <c r="C124" t="s">
        <v>366</v>
      </c>
      <c r="E124">
        <v>1812</v>
      </c>
      <c r="G124">
        <v>4</v>
      </c>
      <c r="H124" s="1">
        <v>20209</v>
      </c>
      <c r="I124" s="1">
        <v>20209</v>
      </c>
      <c r="J124" s="2">
        <v>20209</v>
      </c>
      <c r="K124" t="s">
        <v>362</v>
      </c>
      <c r="M124" t="s">
        <v>371</v>
      </c>
      <c r="N124">
        <v>38.4739</v>
      </c>
      <c r="O124">
        <v>-122.87949999999999</v>
      </c>
      <c r="P124" t="s">
        <v>27</v>
      </c>
      <c r="Q124" t="s">
        <v>159</v>
      </c>
      <c r="R124">
        <v>670</v>
      </c>
      <c r="S124" t="s">
        <v>44</v>
      </c>
      <c r="T124" t="s">
        <v>29</v>
      </c>
    </row>
    <row r="125" spans="1:20">
      <c r="A125" t="s">
        <v>425</v>
      </c>
      <c r="B125" t="s">
        <v>139</v>
      </c>
      <c r="C125" t="s">
        <v>426</v>
      </c>
      <c r="D125" t="s">
        <v>22</v>
      </c>
      <c r="G125">
        <v>4</v>
      </c>
      <c r="H125" s="1">
        <v>21276</v>
      </c>
      <c r="I125" s="1">
        <v>21305</v>
      </c>
      <c r="J125" s="3">
        <v>21276</v>
      </c>
      <c r="K125" t="s">
        <v>427</v>
      </c>
      <c r="L125" t="s">
        <v>417</v>
      </c>
      <c r="M125" t="s">
        <v>428</v>
      </c>
      <c r="N125">
        <v>33.666640000000001</v>
      </c>
      <c r="O125">
        <v>-116.69369</v>
      </c>
      <c r="P125" t="s">
        <v>27</v>
      </c>
      <c r="Q125" t="s">
        <v>429</v>
      </c>
      <c r="R125">
        <v>1.571</v>
      </c>
      <c r="S125" t="s">
        <v>48</v>
      </c>
      <c r="T125" t="s">
        <v>29</v>
      </c>
    </row>
    <row r="126" spans="1:20">
      <c r="A126" t="s">
        <v>430</v>
      </c>
      <c r="B126" t="s">
        <v>139</v>
      </c>
      <c r="C126" t="s">
        <v>307</v>
      </c>
      <c r="E126">
        <v>19338</v>
      </c>
      <c r="G126">
        <v>4</v>
      </c>
      <c r="H126" s="1">
        <v>41738</v>
      </c>
      <c r="I126" s="1">
        <v>41738</v>
      </c>
      <c r="J126" s="1">
        <v>41738</v>
      </c>
      <c r="K126" t="s">
        <v>309</v>
      </c>
      <c r="L126" t="s">
        <v>431</v>
      </c>
      <c r="M126" t="s">
        <v>432</v>
      </c>
      <c r="N126">
        <v>39.348610999999998</v>
      </c>
      <c r="O126">
        <v>-121.83805599999999</v>
      </c>
      <c r="P126" t="s">
        <v>433</v>
      </c>
      <c r="Q126" t="s">
        <v>37</v>
      </c>
      <c r="T126" t="s">
        <v>29</v>
      </c>
    </row>
    <row r="127" spans="1:20">
      <c r="A127" t="s">
        <v>444</v>
      </c>
      <c r="B127" t="s">
        <v>139</v>
      </c>
      <c r="C127" t="s">
        <v>445</v>
      </c>
      <c r="E127">
        <v>51</v>
      </c>
      <c r="G127">
        <v>4</v>
      </c>
      <c r="H127" s="1">
        <v>27867</v>
      </c>
      <c r="I127" s="1">
        <v>27867</v>
      </c>
      <c r="J127" s="1">
        <v>27867</v>
      </c>
      <c r="K127" t="s">
        <v>446</v>
      </c>
      <c r="L127" t="s">
        <v>447</v>
      </c>
      <c r="M127" t="s">
        <v>448</v>
      </c>
      <c r="N127">
        <v>38.494166999999997</v>
      </c>
      <c r="O127">
        <v>-122.028611</v>
      </c>
      <c r="P127" t="s">
        <v>36</v>
      </c>
      <c r="Q127" t="s">
        <v>37</v>
      </c>
      <c r="R127">
        <v>0.25</v>
      </c>
      <c r="S127" t="s">
        <v>272</v>
      </c>
      <c r="T127" t="s">
        <v>29</v>
      </c>
    </row>
    <row r="128" spans="1:20">
      <c r="A128" t="s">
        <v>456</v>
      </c>
      <c r="B128" t="s">
        <v>139</v>
      </c>
      <c r="C128" t="s">
        <v>457</v>
      </c>
      <c r="E128">
        <v>4370</v>
      </c>
      <c r="G128">
        <v>4</v>
      </c>
      <c r="H128" s="1">
        <v>30069</v>
      </c>
      <c r="I128" s="1">
        <v>30069</v>
      </c>
      <c r="J128" s="1">
        <v>30069</v>
      </c>
      <c r="K128" t="s">
        <v>309</v>
      </c>
      <c r="L128" t="s">
        <v>431</v>
      </c>
      <c r="M128" t="s">
        <v>458</v>
      </c>
      <c r="N128">
        <v>39.315277999999999</v>
      </c>
      <c r="O128">
        <v>-121.82722200000001</v>
      </c>
      <c r="P128" t="s">
        <v>36</v>
      </c>
      <c r="Q128" t="s">
        <v>37</v>
      </c>
      <c r="R128">
        <v>0.25</v>
      </c>
      <c r="S128" t="s">
        <v>272</v>
      </c>
      <c r="T128" t="s">
        <v>29</v>
      </c>
    </row>
    <row r="129" spans="1:20">
      <c r="A129" t="s">
        <v>462</v>
      </c>
      <c r="B129" t="s">
        <v>139</v>
      </c>
      <c r="C129" t="s">
        <v>463</v>
      </c>
      <c r="E129">
        <v>10</v>
      </c>
      <c r="G129">
        <v>4</v>
      </c>
      <c r="H129" s="1">
        <v>24585</v>
      </c>
      <c r="I129" s="1">
        <v>24585</v>
      </c>
      <c r="J129" s="1">
        <v>24585</v>
      </c>
      <c r="K129" t="s">
        <v>441</v>
      </c>
      <c r="L129" t="s">
        <v>464</v>
      </c>
      <c r="M129" t="s">
        <v>465</v>
      </c>
      <c r="N129">
        <v>39.980277999999998</v>
      </c>
      <c r="O129">
        <v>-122.383889</v>
      </c>
      <c r="P129" t="s">
        <v>36</v>
      </c>
      <c r="Q129" t="s">
        <v>37</v>
      </c>
      <c r="R129">
        <v>8</v>
      </c>
      <c r="S129" t="s">
        <v>272</v>
      </c>
      <c r="T129" t="s">
        <v>29</v>
      </c>
    </row>
    <row r="130" spans="1:20">
      <c r="A130" t="s">
        <v>466</v>
      </c>
      <c r="B130" t="s">
        <v>139</v>
      </c>
      <c r="C130" t="s">
        <v>467</v>
      </c>
      <c r="E130">
        <v>2361</v>
      </c>
      <c r="G130">
        <v>4</v>
      </c>
      <c r="H130" s="1">
        <v>31897</v>
      </c>
      <c r="I130" s="1">
        <v>31897</v>
      </c>
      <c r="J130" s="1">
        <v>31897</v>
      </c>
      <c r="K130" t="s">
        <v>309</v>
      </c>
      <c r="L130" t="s">
        <v>454</v>
      </c>
      <c r="M130" t="s">
        <v>468</v>
      </c>
      <c r="N130">
        <v>39.708888999999999</v>
      </c>
      <c r="O130">
        <v>-121.74638899999999</v>
      </c>
      <c r="P130" t="s">
        <v>36</v>
      </c>
      <c r="Q130" t="s">
        <v>37</v>
      </c>
      <c r="R130">
        <v>0.25</v>
      </c>
      <c r="S130" t="s">
        <v>272</v>
      </c>
      <c r="T130" t="s">
        <v>29</v>
      </c>
    </row>
    <row r="131" spans="1:20">
      <c r="A131" t="s">
        <v>471</v>
      </c>
      <c r="B131" t="s">
        <v>139</v>
      </c>
      <c r="C131" t="s">
        <v>467</v>
      </c>
      <c r="E131">
        <v>1162</v>
      </c>
      <c r="G131">
        <v>4</v>
      </c>
      <c r="H131" s="1">
        <v>30429</v>
      </c>
      <c r="I131" s="1">
        <v>30429</v>
      </c>
      <c r="J131" s="1">
        <v>30429</v>
      </c>
      <c r="K131" t="s">
        <v>472</v>
      </c>
      <c r="L131" t="s">
        <v>473</v>
      </c>
      <c r="M131" t="s">
        <v>474</v>
      </c>
      <c r="N131">
        <v>39.736111000000001</v>
      </c>
      <c r="O131">
        <v>-122.396389</v>
      </c>
      <c r="P131" t="s">
        <v>36</v>
      </c>
      <c r="Q131" t="s">
        <v>37</v>
      </c>
      <c r="R131">
        <v>0.25</v>
      </c>
      <c r="S131" t="s">
        <v>272</v>
      </c>
      <c r="T131" t="s">
        <v>29</v>
      </c>
    </row>
    <row r="132" spans="1:20">
      <c r="A132" t="s">
        <v>502</v>
      </c>
      <c r="B132" t="s">
        <v>139</v>
      </c>
      <c r="C132" t="s">
        <v>500</v>
      </c>
      <c r="E132">
        <v>7</v>
      </c>
      <c r="G132">
        <v>4</v>
      </c>
      <c r="H132" s="1">
        <v>24212</v>
      </c>
      <c r="I132" s="1">
        <v>24212</v>
      </c>
      <c r="J132" s="1">
        <v>24212</v>
      </c>
      <c r="K132" t="s">
        <v>320</v>
      </c>
      <c r="M132" t="s">
        <v>503</v>
      </c>
      <c r="N132">
        <v>39.698056000000001</v>
      </c>
      <c r="O132">
        <v>-123.333611</v>
      </c>
      <c r="P132" t="s">
        <v>36</v>
      </c>
      <c r="Q132" t="s">
        <v>37</v>
      </c>
      <c r="R132">
        <v>3</v>
      </c>
      <c r="S132" t="s">
        <v>272</v>
      </c>
      <c r="T132" t="s">
        <v>29</v>
      </c>
    </row>
    <row r="133" spans="1:20">
      <c r="A133" t="s">
        <v>504</v>
      </c>
      <c r="B133" t="s">
        <v>139</v>
      </c>
      <c r="C133" t="s">
        <v>307</v>
      </c>
      <c r="E133">
        <v>11703</v>
      </c>
      <c r="G133">
        <v>4</v>
      </c>
      <c r="H133" s="1">
        <v>38456</v>
      </c>
      <c r="I133" s="1">
        <v>38456</v>
      </c>
      <c r="J133" s="1">
        <v>38456</v>
      </c>
      <c r="K133" t="s">
        <v>309</v>
      </c>
      <c r="L133" t="s">
        <v>505</v>
      </c>
      <c r="M133" t="s">
        <v>506</v>
      </c>
      <c r="N133">
        <v>39.375278000000002</v>
      </c>
      <c r="O133">
        <v>-121.69888899999999</v>
      </c>
      <c r="P133" t="s">
        <v>433</v>
      </c>
      <c r="Q133" t="s">
        <v>37</v>
      </c>
      <c r="T133" t="s">
        <v>29</v>
      </c>
    </row>
    <row r="134" spans="1:20">
      <c r="A134" t="s">
        <v>585</v>
      </c>
      <c r="B134" t="s">
        <v>139</v>
      </c>
      <c r="C134" t="s">
        <v>280</v>
      </c>
      <c r="E134">
        <v>6242</v>
      </c>
      <c r="G134">
        <v>4</v>
      </c>
      <c r="H134" s="1">
        <v>14731</v>
      </c>
      <c r="I134" s="1">
        <v>14731</v>
      </c>
      <c r="J134" t="s">
        <v>586</v>
      </c>
      <c r="K134" t="s">
        <v>113</v>
      </c>
      <c r="M134" t="s">
        <v>282</v>
      </c>
      <c r="N134">
        <v>36.593899999999998</v>
      </c>
      <c r="O134">
        <v>-118.1328</v>
      </c>
      <c r="P134" t="s">
        <v>27</v>
      </c>
      <c r="Q134" t="s">
        <v>283</v>
      </c>
      <c r="R134">
        <v>1</v>
      </c>
      <c r="S134" t="s">
        <v>48</v>
      </c>
      <c r="T134" t="s">
        <v>29</v>
      </c>
    </row>
    <row r="135" spans="1:20">
      <c r="A135" t="s">
        <v>649</v>
      </c>
      <c r="B135" t="s">
        <v>139</v>
      </c>
      <c r="C135" t="s">
        <v>307</v>
      </c>
      <c r="E135">
        <v>11703</v>
      </c>
      <c r="G135">
        <v>4</v>
      </c>
      <c r="H135" s="1">
        <v>38456</v>
      </c>
      <c r="I135" s="1">
        <v>38456</v>
      </c>
      <c r="J135" t="s">
        <v>650</v>
      </c>
      <c r="K135" t="s">
        <v>309</v>
      </c>
      <c r="L135" t="s">
        <v>505</v>
      </c>
      <c r="M135" t="s">
        <v>651</v>
      </c>
      <c r="N135">
        <v>39.375275000000002</v>
      </c>
      <c r="O135">
        <v>-121.69889000000001</v>
      </c>
      <c r="P135" t="s">
        <v>55</v>
      </c>
      <c r="T135" t="s">
        <v>29</v>
      </c>
    </row>
    <row r="136" spans="1:20">
      <c r="A136" t="s">
        <v>652</v>
      </c>
      <c r="B136" t="s">
        <v>139</v>
      </c>
      <c r="C136" t="s">
        <v>653</v>
      </c>
      <c r="G136">
        <v>4</v>
      </c>
      <c r="H136" s="1">
        <v>39199</v>
      </c>
      <c r="I136" s="1">
        <v>39199</v>
      </c>
      <c r="J136" t="s">
        <v>654</v>
      </c>
      <c r="K136" t="s">
        <v>309</v>
      </c>
      <c r="M136" t="s">
        <v>655</v>
      </c>
      <c r="N136">
        <v>39.466428000000001</v>
      </c>
      <c r="O136">
        <v>-121.65980399999999</v>
      </c>
      <c r="P136" t="s">
        <v>27</v>
      </c>
      <c r="Q136" t="s">
        <v>656</v>
      </c>
      <c r="R136">
        <v>1.55</v>
      </c>
      <c r="S136" t="s">
        <v>48</v>
      </c>
      <c r="T136" t="s">
        <v>29</v>
      </c>
    </row>
    <row r="137" spans="1:20">
      <c r="A137" t="s">
        <v>657</v>
      </c>
      <c r="B137" t="s">
        <v>139</v>
      </c>
      <c r="C137" t="s">
        <v>658</v>
      </c>
      <c r="E137">
        <v>311</v>
      </c>
      <c r="G137">
        <v>4</v>
      </c>
      <c r="H137" s="1">
        <v>38107</v>
      </c>
      <c r="I137" s="1">
        <v>38107</v>
      </c>
      <c r="J137" s="2">
        <v>38107</v>
      </c>
      <c r="K137" t="s">
        <v>104</v>
      </c>
      <c r="M137" t="s">
        <v>659</v>
      </c>
      <c r="N137">
        <v>37.963056000000002</v>
      </c>
      <c r="O137">
        <v>-122.17527800000001</v>
      </c>
      <c r="P137" t="s">
        <v>55</v>
      </c>
      <c r="T137" t="s">
        <v>29</v>
      </c>
    </row>
    <row r="138" spans="1:20">
      <c r="A138" t="s">
        <v>666</v>
      </c>
      <c r="B138" t="s">
        <v>139</v>
      </c>
      <c r="C138" t="s">
        <v>307</v>
      </c>
      <c r="E138">
        <v>19338</v>
      </c>
      <c r="G138">
        <v>4</v>
      </c>
      <c r="H138" s="1">
        <v>41738</v>
      </c>
      <c r="I138" s="1">
        <v>41738</v>
      </c>
      <c r="J138" s="2">
        <v>41738</v>
      </c>
      <c r="K138" t="s">
        <v>309</v>
      </c>
      <c r="M138" t="s">
        <v>667</v>
      </c>
      <c r="N138">
        <v>39.348610999999998</v>
      </c>
      <c r="O138">
        <v>-121.83794399999999</v>
      </c>
      <c r="P138" t="s">
        <v>55</v>
      </c>
      <c r="Q138" t="s">
        <v>78</v>
      </c>
      <c r="T138" t="s">
        <v>29</v>
      </c>
    </row>
    <row r="139" spans="1:20">
      <c r="A139" t="s">
        <v>672</v>
      </c>
      <c r="B139" t="s">
        <v>139</v>
      </c>
      <c r="C139" t="s">
        <v>673</v>
      </c>
      <c r="E139">
        <v>995</v>
      </c>
      <c r="G139">
        <v>4</v>
      </c>
      <c r="H139" s="1">
        <v>29698</v>
      </c>
      <c r="I139" s="1">
        <v>29698</v>
      </c>
      <c r="J139" s="2">
        <v>29698</v>
      </c>
      <c r="K139" t="s">
        <v>674</v>
      </c>
      <c r="M139" t="s">
        <v>675</v>
      </c>
      <c r="N139">
        <v>38.257399999999997</v>
      </c>
      <c r="O139">
        <v>-122.2805</v>
      </c>
      <c r="P139" t="s">
        <v>55</v>
      </c>
      <c r="Q139" t="s">
        <v>676</v>
      </c>
      <c r="T139" t="s">
        <v>29</v>
      </c>
    </row>
    <row r="140" spans="1:20">
      <c r="A140" t="s">
        <v>680</v>
      </c>
      <c r="B140" t="s">
        <v>139</v>
      </c>
      <c r="C140" t="s">
        <v>546</v>
      </c>
      <c r="E140">
        <v>8757</v>
      </c>
      <c r="G140">
        <v>4</v>
      </c>
      <c r="H140" s="1">
        <v>7419</v>
      </c>
      <c r="I140" s="1">
        <v>7419</v>
      </c>
      <c r="J140" t="s">
        <v>681</v>
      </c>
      <c r="K140" t="s">
        <v>24</v>
      </c>
      <c r="M140" t="s">
        <v>682</v>
      </c>
      <c r="N140">
        <v>33.175829999999998</v>
      </c>
      <c r="O140">
        <v>-116.52333</v>
      </c>
      <c r="P140" t="s">
        <v>27</v>
      </c>
      <c r="Q140" t="s">
        <v>683</v>
      </c>
      <c r="R140">
        <v>0.25</v>
      </c>
      <c r="S140" t="s">
        <v>28</v>
      </c>
      <c r="T140" t="s">
        <v>29</v>
      </c>
    </row>
    <row r="141" spans="1:20">
      <c r="A141" t="s">
        <v>706</v>
      </c>
      <c r="B141" t="s">
        <v>139</v>
      </c>
      <c r="C141" t="s">
        <v>707</v>
      </c>
      <c r="G141">
        <v>4</v>
      </c>
      <c r="H141" s="1">
        <v>6329</v>
      </c>
      <c r="I141" s="1">
        <v>6329</v>
      </c>
      <c r="J141" t="s">
        <v>708</v>
      </c>
      <c r="K141" t="s">
        <v>402</v>
      </c>
      <c r="M141" t="s">
        <v>709</v>
      </c>
      <c r="N141">
        <v>37.697200000000002</v>
      </c>
      <c r="O141">
        <v>-122.4508</v>
      </c>
      <c r="P141" t="s">
        <v>55</v>
      </c>
      <c r="Q141" t="s">
        <v>710</v>
      </c>
      <c r="R141">
        <v>600</v>
      </c>
      <c r="S141" t="s">
        <v>616</v>
      </c>
      <c r="T141" t="s">
        <v>29</v>
      </c>
    </row>
    <row r="142" spans="1:20">
      <c r="A142" t="s">
        <v>743</v>
      </c>
      <c r="B142" t="s">
        <v>139</v>
      </c>
      <c r="C142" t="s">
        <v>744</v>
      </c>
      <c r="E142">
        <v>15846</v>
      </c>
      <c r="G142">
        <v>4</v>
      </c>
      <c r="H142" s="1">
        <v>30045</v>
      </c>
      <c r="I142" s="1">
        <v>30045</v>
      </c>
      <c r="J142" s="2">
        <v>30045</v>
      </c>
      <c r="K142" t="s">
        <v>235</v>
      </c>
      <c r="M142" t="s">
        <v>745</v>
      </c>
      <c r="N142">
        <v>35.056237000000003</v>
      </c>
      <c r="O142">
        <v>-120.56403400000001</v>
      </c>
      <c r="P142" t="s">
        <v>27</v>
      </c>
      <c r="Q142" t="s">
        <v>746</v>
      </c>
      <c r="R142">
        <v>3.415</v>
      </c>
      <c r="S142" t="s">
        <v>48</v>
      </c>
      <c r="T142" t="s">
        <v>29</v>
      </c>
    </row>
    <row r="143" spans="1:20">
      <c r="A143" t="s">
        <v>747</v>
      </c>
      <c r="B143" t="s">
        <v>139</v>
      </c>
      <c r="C143" t="s">
        <v>209</v>
      </c>
      <c r="E143">
        <v>5109</v>
      </c>
      <c r="G143">
        <v>4</v>
      </c>
      <c r="H143" s="1">
        <v>8155</v>
      </c>
      <c r="I143" s="1">
        <v>8155</v>
      </c>
      <c r="J143" s="1">
        <v>8155</v>
      </c>
      <c r="K143" t="s">
        <v>427</v>
      </c>
      <c r="L143" t="s">
        <v>748</v>
      </c>
      <c r="M143" t="s">
        <v>749</v>
      </c>
      <c r="N143">
        <v>33.489800000000002</v>
      </c>
      <c r="O143">
        <v>-116.93519999999999</v>
      </c>
      <c r="P143" t="s">
        <v>27</v>
      </c>
      <c r="Q143" t="s">
        <v>750</v>
      </c>
      <c r="R143">
        <v>1500</v>
      </c>
      <c r="S143" t="s">
        <v>44</v>
      </c>
      <c r="T143" t="s">
        <v>29</v>
      </c>
    </row>
    <row r="144" spans="1:20">
      <c r="A144" t="s">
        <v>751</v>
      </c>
      <c r="B144" t="s">
        <v>139</v>
      </c>
      <c r="C144" t="s">
        <v>209</v>
      </c>
      <c r="E144">
        <v>5095</v>
      </c>
      <c r="G144">
        <v>4</v>
      </c>
      <c r="H144" s="1">
        <v>8155</v>
      </c>
      <c r="I144" s="1">
        <v>8155</v>
      </c>
      <c r="J144" s="1">
        <v>8155</v>
      </c>
      <c r="K144" t="s">
        <v>427</v>
      </c>
      <c r="L144" t="s">
        <v>752</v>
      </c>
      <c r="M144" t="s">
        <v>753</v>
      </c>
      <c r="N144">
        <v>33.467399999999998</v>
      </c>
      <c r="O144">
        <v>-116.9853</v>
      </c>
      <c r="P144" t="s">
        <v>27</v>
      </c>
      <c r="Q144" t="s">
        <v>429</v>
      </c>
      <c r="R144">
        <v>1425</v>
      </c>
      <c r="S144" t="s">
        <v>44</v>
      </c>
      <c r="T144" t="s">
        <v>29</v>
      </c>
    </row>
    <row r="145" spans="1:20">
      <c r="A145" t="s">
        <v>763</v>
      </c>
      <c r="B145" t="s">
        <v>139</v>
      </c>
      <c r="C145" t="s">
        <v>209</v>
      </c>
      <c r="E145">
        <v>5099</v>
      </c>
      <c r="G145">
        <v>4</v>
      </c>
      <c r="H145" s="1">
        <v>8155</v>
      </c>
      <c r="I145" s="1">
        <v>8155</v>
      </c>
      <c r="J145" s="1">
        <v>8155</v>
      </c>
      <c r="K145" t="s">
        <v>427</v>
      </c>
      <c r="L145" t="s">
        <v>752</v>
      </c>
      <c r="M145" t="s">
        <v>753</v>
      </c>
      <c r="N145">
        <v>33.467399999999998</v>
      </c>
      <c r="O145">
        <v>-116.9853</v>
      </c>
      <c r="P145" t="s">
        <v>27</v>
      </c>
      <c r="Q145" t="s">
        <v>764</v>
      </c>
      <c r="R145">
        <v>1425</v>
      </c>
      <c r="S145" t="s">
        <v>44</v>
      </c>
      <c r="T145" t="s">
        <v>29</v>
      </c>
    </row>
    <row r="146" spans="1:20">
      <c r="A146" t="s">
        <v>806</v>
      </c>
      <c r="B146" t="s">
        <v>139</v>
      </c>
      <c r="C146" t="s">
        <v>807</v>
      </c>
      <c r="E146">
        <v>920</v>
      </c>
      <c r="G146">
        <v>4</v>
      </c>
      <c r="H146" s="1">
        <v>41735</v>
      </c>
      <c r="I146" s="1">
        <v>41735</v>
      </c>
      <c r="J146" s="1">
        <v>41735</v>
      </c>
      <c r="K146" t="s">
        <v>60</v>
      </c>
      <c r="L146" t="s">
        <v>808</v>
      </c>
      <c r="M146" t="s">
        <v>809</v>
      </c>
      <c r="N146">
        <v>34.971907999999999</v>
      </c>
      <c r="O146">
        <v>-118.781899</v>
      </c>
      <c r="P146" t="s">
        <v>55</v>
      </c>
      <c r="T146" t="s">
        <v>29</v>
      </c>
    </row>
    <row r="147" spans="1:20">
      <c r="A147" t="s">
        <v>814</v>
      </c>
      <c r="B147" t="s">
        <v>139</v>
      </c>
      <c r="C147" t="s">
        <v>815</v>
      </c>
      <c r="E147">
        <v>7308</v>
      </c>
      <c r="G147">
        <v>4</v>
      </c>
      <c r="H147" s="1">
        <v>42124</v>
      </c>
      <c r="I147" s="1">
        <v>42124</v>
      </c>
      <c r="J147" s="1">
        <v>42124</v>
      </c>
      <c r="K147" t="s">
        <v>89</v>
      </c>
      <c r="L147" t="s">
        <v>816</v>
      </c>
      <c r="M147" t="s">
        <v>817</v>
      </c>
      <c r="N147">
        <v>34.398090000000003</v>
      </c>
      <c r="O147">
        <v>-118.79498</v>
      </c>
      <c r="P147" t="s">
        <v>55</v>
      </c>
      <c r="T147" t="s">
        <v>29</v>
      </c>
    </row>
    <row r="148" spans="1:20">
      <c r="A148" t="s">
        <v>879</v>
      </c>
      <c r="B148" t="s">
        <v>139</v>
      </c>
      <c r="C148" t="s">
        <v>880</v>
      </c>
      <c r="E148">
        <v>6242</v>
      </c>
      <c r="G148">
        <v>4</v>
      </c>
      <c r="H148" s="1">
        <v>14731</v>
      </c>
      <c r="I148" s="1">
        <v>14731</v>
      </c>
      <c r="J148" s="1">
        <v>14731</v>
      </c>
      <c r="K148" t="s">
        <v>281</v>
      </c>
      <c r="M148" t="s">
        <v>881</v>
      </c>
      <c r="N148">
        <v>36.593913999999998</v>
      </c>
      <c r="O148">
        <v>-118.13275</v>
      </c>
      <c r="P148" t="s">
        <v>27</v>
      </c>
      <c r="Q148" t="s">
        <v>283</v>
      </c>
      <c r="R148">
        <v>1</v>
      </c>
      <c r="S148" t="s">
        <v>48</v>
      </c>
      <c r="T148" t="s">
        <v>29</v>
      </c>
    </row>
    <row r="149" spans="1:20">
      <c r="A149" t="s">
        <v>900</v>
      </c>
      <c r="B149" t="s">
        <v>139</v>
      </c>
      <c r="C149" t="s">
        <v>901</v>
      </c>
      <c r="E149">
        <v>8693</v>
      </c>
      <c r="G149">
        <v>4</v>
      </c>
      <c r="H149" s="1">
        <v>35180</v>
      </c>
      <c r="I149" s="1">
        <v>35180</v>
      </c>
      <c r="J149" s="1">
        <v>35180</v>
      </c>
      <c r="K149" t="s">
        <v>33</v>
      </c>
      <c r="L149" t="s">
        <v>902</v>
      </c>
      <c r="M149" t="s">
        <v>903</v>
      </c>
      <c r="N149">
        <v>34.679167</v>
      </c>
      <c r="O149">
        <v>-118.665278</v>
      </c>
      <c r="P149" t="s">
        <v>55</v>
      </c>
      <c r="T149" t="s">
        <v>29</v>
      </c>
    </row>
    <row r="150" spans="1:20">
      <c r="A150" t="s">
        <v>955</v>
      </c>
      <c r="B150" t="s">
        <v>139</v>
      </c>
      <c r="C150" t="s">
        <v>58</v>
      </c>
      <c r="E150">
        <v>20557</v>
      </c>
      <c r="G150">
        <v>4</v>
      </c>
      <c r="H150" s="1">
        <v>35540</v>
      </c>
      <c r="I150" s="1">
        <v>35540</v>
      </c>
      <c r="J150" s="1">
        <v>35540</v>
      </c>
      <c r="K150" t="s">
        <v>60</v>
      </c>
      <c r="L150" t="s">
        <v>956</v>
      </c>
      <c r="M150" t="s">
        <v>957</v>
      </c>
      <c r="N150">
        <v>34.948889000000001</v>
      </c>
      <c r="O150">
        <v>-119.21472199999999</v>
      </c>
      <c r="P150" t="s">
        <v>55</v>
      </c>
      <c r="T150" t="s">
        <v>29</v>
      </c>
    </row>
    <row r="151" spans="1:20">
      <c r="A151" t="s">
        <v>995</v>
      </c>
      <c r="B151" t="s">
        <v>139</v>
      </c>
      <c r="C151" t="s">
        <v>996</v>
      </c>
      <c r="E151">
        <v>2948</v>
      </c>
      <c r="G151">
        <v>4</v>
      </c>
      <c r="H151" s="1">
        <v>8156</v>
      </c>
      <c r="I151" s="1">
        <v>8156</v>
      </c>
      <c r="J151" s="1">
        <v>8156</v>
      </c>
      <c r="K151" t="s">
        <v>427</v>
      </c>
      <c r="L151" t="s">
        <v>752</v>
      </c>
      <c r="M151" t="s">
        <v>997</v>
      </c>
      <c r="N151">
        <v>33.486389000000003</v>
      </c>
      <c r="O151">
        <v>-116.91194400000001</v>
      </c>
      <c r="P151" t="s">
        <v>761</v>
      </c>
      <c r="Q151" t="s">
        <v>998</v>
      </c>
      <c r="T151" t="s">
        <v>29</v>
      </c>
    </row>
    <row r="152" spans="1:20">
      <c r="A152" t="s">
        <v>1002</v>
      </c>
      <c r="B152" t="s">
        <v>139</v>
      </c>
      <c r="C152" t="s">
        <v>1003</v>
      </c>
      <c r="D152" t="s">
        <v>1004</v>
      </c>
      <c r="E152">
        <v>397</v>
      </c>
      <c r="G152">
        <v>4</v>
      </c>
      <c r="H152" s="1">
        <v>34071</v>
      </c>
      <c r="I152" s="1">
        <v>34071</v>
      </c>
      <c r="J152" s="2">
        <v>34071</v>
      </c>
      <c r="K152" t="s">
        <v>235</v>
      </c>
      <c r="M152" t="s">
        <v>1005</v>
      </c>
      <c r="N152">
        <v>35.759</v>
      </c>
      <c r="O152">
        <v>-120.801</v>
      </c>
      <c r="Q152" t="s">
        <v>1006</v>
      </c>
      <c r="R152">
        <v>1000</v>
      </c>
      <c r="S152" t="s">
        <v>44</v>
      </c>
      <c r="T152" t="s">
        <v>29</v>
      </c>
    </row>
    <row r="153" spans="1:20">
      <c r="A153" t="s">
        <v>1060</v>
      </c>
      <c r="B153" t="s">
        <v>139</v>
      </c>
      <c r="C153" t="s">
        <v>1061</v>
      </c>
      <c r="G153">
        <v>4</v>
      </c>
      <c r="H153" s="1">
        <v>10710</v>
      </c>
      <c r="I153" s="1">
        <v>10710</v>
      </c>
      <c r="J153" s="2">
        <v>10710</v>
      </c>
      <c r="K153" t="s">
        <v>83</v>
      </c>
      <c r="M153" t="s">
        <v>1062</v>
      </c>
      <c r="N153">
        <v>34.744</v>
      </c>
      <c r="O153">
        <v>-117.325</v>
      </c>
      <c r="Q153" t="s">
        <v>1006</v>
      </c>
      <c r="R153">
        <v>2000</v>
      </c>
      <c r="S153" t="s">
        <v>44</v>
      </c>
      <c r="T153" t="s">
        <v>29</v>
      </c>
    </row>
    <row r="154" spans="1:20">
      <c r="A154" t="s">
        <v>1108</v>
      </c>
      <c r="B154" t="s">
        <v>139</v>
      </c>
      <c r="C154" t="s">
        <v>1074</v>
      </c>
      <c r="E154">
        <v>1375</v>
      </c>
      <c r="G154">
        <v>4</v>
      </c>
      <c r="H154" s="1">
        <v>13255</v>
      </c>
      <c r="I154" s="1">
        <v>13255</v>
      </c>
      <c r="J154" s="2">
        <v>13255</v>
      </c>
      <c r="K154" t="s">
        <v>24</v>
      </c>
      <c r="M154" t="s">
        <v>1109</v>
      </c>
      <c r="N154">
        <v>33.041710000000002</v>
      </c>
      <c r="O154">
        <v>-116.86808000000001</v>
      </c>
      <c r="P154" t="s">
        <v>27</v>
      </c>
      <c r="Q154" t="s">
        <v>1088</v>
      </c>
      <c r="R154">
        <v>3</v>
      </c>
      <c r="S154" t="s">
        <v>272</v>
      </c>
      <c r="T154" t="s">
        <v>29</v>
      </c>
    </row>
    <row r="155" spans="1:20">
      <c r="A155" t="s">
        <v>1152</v>
      </c>
      <c r="B155" t="s">
        <v>139</v>
      </c>
      <c r="C155" t="s">
        <v>1153</v>
      </c>
      <c r="E155">
        <v>23241</v>
      </c>
      <c r="G155">
        <v>4</v>
      </c>
      <c r="H155" s="1">
        <v>41017</v>
      </c>
      <c r="I155" s="1">
        <v>41017</v>
      </c>
      <c r="J155" s="2">
        <v>41017</v>
      </c>
      <c r="K155" t="s">
        <v>24</v>
      </c>
      <c r="L155" t="s">
        <v>1027</v>
      </c>
      <c r="M155" t="s">
        <v>1154</v>
      </c>
      <c r="N155">
        <v>33.248849999999997</v>
      </c>
      <c r="O155">
        <v>-117.38167</v>
      </c>
      <c r="P155" t="s">
        <v>27</v>
      </c>
      <c r="Q155" t="s">
        <v>1113</v>
      </c>
      <c r="R155">
        <v>0</v>
      </c>
      <c r="T155" t="s">
        <v>29</v>
      </c>
    </row>
    <row r="156" spans="1:20">
      <c r="A156" t="s">
        <v>1214</v>
      </c>
      <c r="B156" t="s">
        <v>139</v>
      </c>
      <c r="C156" t="s">
        <v>1215</v>
      </c>
      <c r="E156">
        <v>29</v>
      </c>
      <c r="G156">
        <v>4</v>
      </c>
      <c r="H156" s="1">
        <v>37366</v>
      </c>
      <c r="I156" s="1">
        <v>37366</v>
      </c>
      <c r="J156" s="1">
        <v>37366</v>
      </c>
      <c r="K156" t="s">
        <v>427</v>
      </c>
      <c r="L156" t="s">
        <v>1216</v>
      </c>
      <c r="M156" t="s">
        <v>1217</v>
      </c>
      <c r="N156">
        <v>33.456389999999999</v>
      </c>
      <c r="O156">
        <v>-117.17028000000001</v>
      </c>
      <c r="P156" t="s">
        <v>55</v>
      </c>
      <c r="Q156" t="s">
        <v>55</v>
      </c>
      <c r="T156" t="s">
        <v>29</v>
      </c>
    </row>
    <row r="157" spans="1:20">
      <c r="A157" t="s">
        <v>1218</v>
      </c>
      <c r="B157" t="s">
        <v>139</v>
      </c>
      <c r="C157" t="s">
        <v>1219</v>
      </c>
      <c r="E157">
        <v>13</v>
      </c>
      <c r="G157">
        <v>4</v>
      </c>
      <c r="H157" s="1">
        <v>37366</v>
      </c>
      <c r="I157" s="1">
        <v>37366</v>
      </c>
      <c r="J157" s="1">
        <v>37366</v>
      </c>
      <c r="K157" t="s">
        <v>427</v>
      </c>
      <c r="L157" t="s">
        <v>1216</v>
      </c>
      <c r="M157" t="s">
        <v>1220</v>
      </c>
      <c r="N157">
        <v>33.456389999999999</v>
      </c>
      <c r="O157">
        <v>-117.17028000000001</v>
      </c>
      <c r="P157" t="s">
        <v>55</v>
      </c>
      <c r="Q157" t="s">
        <v>55</v>
      </c>
      <c r="T157" t="s">
        <v>29</v>
      </c>
    </row>
    <row r="158" spans="1:20">
      <c r="A158" t="s">
        <v>1229</v>
      </c>
      <c r="B158" t="s">
        <v>139</v>
      </c>
      <c r="C158" t="s">
        <v>901</v>
      </c>
      <c r="E158">
        <v>8693</v>
      </c>
      <c r="G158">
        <v>4</v>
      </c>
      <c r="H158" s="1">
        <v>35180</v>
      </c>
      <c r="I158" s="1">
        <v>35180</v>
      </c>
      <c r="J158" t="s">
        <v>1230</v>
      </c>
      <c r="K158" t="s">
        <v>33</v>
      </c>
      <c r="L158" t="s">
        <v>1231</v>
      </c>
      <c r="M158" t="s">
        <v>1232</v>
      </c>
      <c r="N158">
        <v>34.679160000000003</v>
      </c>
      <c r="O158">
        <v>-118.66527000000001</v>
      </c>
      <c r="P158" t="s">
        <v>55</v>
      </c>
      <c r="T158" t="s">
        <v>29</v>
      </c>
    </row>
    <row r="159" spans="1:20">
      <c r="A159" t="s">
        <v>1277</v>
      </c>
      <c r="B159" t="s">
        <v>139</v>
      </c>
      <c r="C159" t="s">
        <v>1278</v>
      </c>
      <c r="G159">
        <v>4</v>
      </c>
      <c r="H159" t="s">
        <v>1279</v>
      </c>
      <c r="I159" t="s">
        <v>1279</v>
      </c>
      <c r="J159" t="s">
        <v>1280</v>
      </c>
      <c r="K159" t="s">
        <v>24</v>
      </c>
      <c r="M159" t="s">
        <v>1087</v>
      </c>
      <c r="N159">
        <v>33.041789999999999</v>
      </c>
      <c r="O159">
        <v>-116.86803</v>
      </c>
      <c r="P159" t="s">
        <v>55</v>
      </c>
      <c r="Q159" t="s">
        <v>705</v>
      </c>
      <c r="R159">
        <v>3</v>
      </c>
      <c r="S159" t="s">
        <v>28</v>
      </c>
      <c r="T159" t="s">
        <v>29</v>
      </c>
    </row>
    <row r="160" spans="1:20">
      <c r="A160" t="s">
        <v>1333</v>
      </c>
      <c r="B160" t="s">
        <v>139</v>
      </c>
      <c r="C160" t="s">
        <v>1334</v>
      </c>
      <c r="G160">
        <v>4</v>
      </c>
      <c r="H160" s="1">
        <v>6329</v>
      </c>
      <c r="I160" s="1">
        <v>6329</v>
      </c>
      <c r="J160" t="s">
        <v>708</v>
      </c>
      <c r="K160" t="s">
        <v>40</v>
      </c>
      <c r="M160" t="s">
        <v>1335</v>
      </c>
      <c r="N160">
        <v>37.652973000000003</v>
      </c>
      <c r="O160">
        <v>-122.42319500000001</v>
      </c>
      <c r="P160" t="s">
        <v>55</v>
      </c>
      <c r="Q160" t="s">
        <v>1336</v>
      </c>
      <c r="R160">
        <v>2.1819999999999999</v>
      </c>
      <c r="S160" t="s">
        <v>28</v>
      </c>
      <c r="T160" t="s">
        <v>29</v>
      </c>
    </row>
    <row r="161" spans="1:20">
      <c r="A161" t="s">
        <v>1344</v>
      </c>
      <c r="B161" t="s">
        <v>139</v>
      </c>
      <c r="C161" t="s">
        <v>525</v>
      </c>
      <c r="E161">
        <v>5109</v>
      </c>
      <c r="G161">
        <v>4</v>
      </c>
      <c r="H161" s="1">
        <v>8155</v>
      </c>
      <c r="I161" s="1">
        <v>8155</v>
      </c>
      <c r="J161" t="s">
        <v>1345</v>
      </c>
      <c r="K161" t="s">
        <v>427</v>
      </c>
      <c r="L161" t="s">
        <v>748</v>
      </c>
      <c r="M161" t="s">
        <v>1346</v>
      </c>
      <c r="N161">
        <v>33.489800000000002</v>
      </c>
      <c r="O161">
        <v>-116.93519999999999</v>
      </c>
      <c r="P161" t="s">
        <v>55</v>
      </c>
      <c r="Q161" t="s">
        <v>1347</v>
      </c>
      <c r="R161">
        <v>1500</v>
      </c>
      <c r="S161" t="s">
        <v>616</v>
      </c>
      <c r="T161" t="s">
        <v>29</v>
      </c>
    </row>
    <row r="162" spans="1:20">
      <c r="A162" t="s">
        <v>1428</v>
      </c>
      <c r="B162" t="s">
        <v>139</v>
      </c>
      <c r="C162" t="s">
        <v>280</v>
      </c>
      <c r="E162">
        <v>6242</v>
      </c>
      <c r="G162">
        <v>4</v>
      </c>
      <c r="H162" s="1">
        <v>14731</v>
      </c>
      <c r="I162" s="1">
        <v>14731</v>
      </c>
      <c r="J162" t="s">
        <v>1429</v>
      </c>
      <c r="K162" t="s">
        <v>281</v>
      </c>
      <c r="M162" t="s">
        <v>1430</v>
      </c>
      <c r="N162">
        <v>36.593913999999998</v>
      </c>
      <c r="O162">
        <v>-118.13275</v>
      </c>
      <c r="P162" t="s">
        <v>27</v>
      </c>
      <c r="Q162" t="s">
        <v>283</v>
      </c>
      <c r="R162">
        <v>1</v>
      </c>
      <c r="S162" t="s">
        <v>48</v>
      </c>
      <c r="T162" t="s">
        <v>29</v>
      </c>
    </row>
    <row r="163" spans="1:20">
      <c r="A163" t="s">
        <v>1526</v>
      </c>
      <c r="B163" t="s">
        <v>139</v>
      </c>
      <c r="C163" t="s">
        <v>1527</v>
      </c>
      <c r="E163">
        <v>38155</v>
      </c>
      <c r="G163">
        <v>4</v>
      </c>
      <c r="H163" s="1">
        <v>40298</v>
      </c>
      <c r="I163" s="1">
        <v>40298</v>
      </c>
      <c r="J163" t="s">
        <v>1528</v>
      </c>
      <c r="K163" t="s">
        <v>33</v>
      </c>
      <c r="L163" t="s">
        <v>1170</v>
      </c>
      <c r="M163" t="s">
        <v>1529</v>
      </c>
      <c r="N163">
        <v>33.82611</v>
      </c>
      <c r="O163">
        <v>-118.34278</v>
      </c>
      <c r="P163" t="s">
        <v>55</v>
      </c>
      <c r="Q163" t="s">
        <v>78</v>
      </c>
      <c r="R163" t="s">
        <v>79</v>
      </c>
      <c r="S163" t="s">
        <v>44</v>
      </c>
      <c r="T163" t="s">
        <v>29</v>
      </c>
    </row>
    <row r="164" spans="1:20">
      <c r="A164" t="s">
        <v>1564</v>
      </c>
      <c r="B164" t="s">
        <v>139</v>
      </c>
      <c r="C164" t="s">
        <v>1565</v>
      </c>
      <c r="E164">
        <v>10396</v>
      </c>
      <c r="G164">
        <v>4</v>
      </c>
      <c r="H164" s="1">
        <v>39909</v>
      </c>
      <c r="I164" s="1">
        <v>39909</v>
      </c>
      <c r="J164" t="s">
        <v>1566</v>
      </c>
      <c r="K164" t="s">
        <v>60</v>
      </c>
      <c r="L164" t="s">
        <v>1567</v>
      </c>
      <c r="M164" t="s">
        <v>1568</v>
      </c>
      <c r="N164">
        <v>35.076610000000002</v>
      </c>
      <c r="O164">
        <v>-118.76725</v>
      </c>
      <c r="P164" t="s">
        <v>55</v>
      </c>
      <c r="Q164" t="s">
        <v>78</v>
      </c>
      <c r="R164" t="s">
        <v>1551</v>
      </c>
      <c r="S164" t="s">
        <v>44</v>
      </c>
      <c r="T164" t="s">
        <v>29</v>
      </c>
    </row>
    <row r="165" spans="1:20">
      <c r="A165" t="s">
        <v>1604</v>
      </c>
      <c r="B165" t="s">
        <v>139</v>
      </c>
      <c r="C165" t="s">
        <v>1605</v>
      </c>
      <c r="G165">
        <v>4</v>
      </c>
      <c r="H165" s="1">
        <v>24583</v>
      </c>
      <c r="I165" s="1">
        <v>24583</v>
      </c>
      <c r="J165" s="1">
        <v>24583</v>
      </c>
      <c r="K165" t="s">
        <v>235</v>
      </c>
      <c r="L165" t="s">
        <v>1606</v>
      </c>
      <c r="M165" t="s">
        <v>1607</v>
      </c>
      <c r="N165">
        <v>35.03</v>
      </c>
      <c r="O165">
        <v>-120.61750000000001</v>
      </c>
      <c r="P165" t="s">
        <v>68</v>
      </c>
      <c r="Q165" t="s">
        <v>1608</v>
      </c>
      <c r="R165">
        <v>2</v>
      </c>
      <c r="S165" t="s">
        <v>48</v>
      </c>
      <c r="T165" t="s">
        <v>29</v>
      </c>
    </row>
    <row r="166" spans="1:20">
      <c r="A166" t="s">
        <v>1674</v>
      </c>
      <c r="B166" t="s">
        <v>139</v>
      </c>
      <c r="C166" t="s">
        <v>174</v>
      </c>
      <c r="E166">
        <v>4206</v>
      </c>
      <c r="G166">
        <v>4</v>
      </c>
      <c r="H166" s="1">
        <v>10709</v>
      </c>
      <c r="I166" s="1">
        <v>10709</v>
      </c>
      <c r="J166" t="s">
        <v>94</v>
      </c>
      <c r="K166" t="s">
        <v>95</v>
      </c>
      <c r="L166" t="s">
        <v>96</v>
      </c>
      <c r="M166" t="s">
        <v>1675</v>
      </c>
      <c r="T166" t="s">
        <v>29</v>
      </c>
    </row>
    <row r="167" spans="1:20">
      <c r="A167" t="s">
        <v>1753</v>
      </c>
      <c r="B167" t="s">
        <v>139</v>
      </c>
      <c r="C167" t="s">
        <v>366</v>
      </c>
      <c r="E167">
        <v>3268</v>
      </c>
      <c r="G167">
        <v>4</v>
      </c>
      <c r="H167" s="1">
        <v>20937</v>
      </c>
      <c r="I167" s="1">
        <v>20937</v>
      </c>
      <c r="J167" s="2">
        <v>20937</v>
      </c>
      <c r="K167" t="s">
        <v>402</v>
      </c>
      <c r="M167" t="s">
        <v>1754</v>
      </c>
      <c r="T167" t="s">
        <v>29</v>
      </c>
    </row>
    <row r="168" spans="1:20">
      <c r="A168" t="s">
        <v>1759</v>
      </c>
      <c r="B168" t="s">
        <v>139</v>
      </c>
      <c r="C168" t="s">
        <v>206</v>
      </c>
      <c r="E168">
        <v>6564</v>
      </c>
      <c r="G168">
        <v>4</v>
      </c>
      <c r="H168" s="1">
        <v>19826</v>
      </c>
      <c r="I168" s="1">
        <v>19826</v>
      </c>
      <c r="J168" s="2">
        <v>19826</v>
      </c>
      <c r="K168" t="s">
        <v>402</v>
      </c>
      <c r="M168" t="s">
        <v>406</v>
      </c>
      <c r="T168" t="s">
        <v>29</v>
      </c>
    </row>
    <row r="169" spans="1:20">
      <c r="A169" t="s">
        <v>1763</v>
      </c>
      <c r="B169" t="s">
        <v>139</v>
      </c>
      <c r="C169" t="s">
        <v>1764</v>
      </c>
      <c r="D169" t="s">
        <v>1765</v>
      </c>
      <c r="E169">
        <v>1112487</v>
      </c>
      <c r="G169">
        <v>4</v>
      </c>
      <c r="H169" s="1">
        <v>35894</v>
      </c>
      <c r="I169" s="1">
        <v>35894</v>
      </c>
      <c r="J169" s="2">
        <v>35894</v>
      </c>
      <c r="K169" t="s">
        <v>24</v>
      </c>
      <c r="L169" t="s">
        <v>417</v>
      </c>
      <c r="M169" t="s">
        <v>1766</v>
      </c>
      <c r="T169" t="s">
        <v>29</v>
      </c>
    </row>
    <row r="170" spans="1:20">
      <c r="A170" t="s">
        <v>1771</v>
      </c>
      <c r="B170" t="s">
        <v>139</v>
      </c>
      <c r="C170" t="s">
        <v>1772</v>
      </c>
      <c r="E170">
        <v>9106</v>
      </c>
      <c r="G170">
        <v>4</v>
      </c>
      <c r="H170" s="1">
        <v>33702</v>
      </c>
      <c r="I170" s="1">
        <v>33702</v>
      </c>
      <c r="J170" s="2">
        <v>33702</v>
      </c>
      <c r="K170" t="s">
        <v>1039</v>
      </c>
      <c r="L170" t="s">
        <v>417</v>
      </c>
      <c r="M170" t="s">
        <v>1773</v>
      </c>
      <c r="T170" t="s">
        <v>29</v>
      </c>
    </row>
    <row r="171" spans="1:20">
      <c r="A171" t="s">
        <v>1846</v>
      </c>
      <c r="B171" t="s">
        <v>139</v>
      </c>
      <c r="C171" t="s">
        <v>1847</v>
      </c>
      <c r="E171">
        <v>2289</v>
      </c>
      <c r="G171">
        <v>4</v>
      </c>
      <c r="H171" s="1">
        <v>27862</v>
      </c>
      <c r="I171" s="1">
        <v>27862</v>
      </c>
      <c r="J171" s="2">
        <v>27862</v>
      </c>
      <c r="K171" t="s">
        <v>53</v>
      </c>
      <c r="M171" t="s">
        <v>1848</v>
      </c>
      <c r="T171" t="s">
        <v>29</v>
      </c>
    </row>
    <row r="172" spans="1:20">
      <c r="A172" t="s">
        <v>1898</v>
      </c>
      <c r="B172" t="s">
        <v>139</v>
      </c>
      <c r="C172" t="s">
        <v>1899</v>
      </c>
      <c r="D172" t="s">
        <v>22</v>
      </c>
      <c r="G172">
        <v>4</v>
      </c>
      <c r="H172" s="1">
        <v>8517</v>
      </c>
      <c r="I172" s="1">
        <v>8517</v>
      </c>
      <c r="J172" s="1">
        <v>8517</v>
      </c>
      <c r="K172" t="s">
        <v>89</v>
      </c>
      <c r="M172" t="s">
        <v>1900</v>
      </c>
      <c r="T172" t="s">
        <v>29</v>
      </c>
    </row>
    <row r="173" spans="1:20">
      <c r="A173" t="s">
        <v>1910</v>
      </c>
      <c r="B173" t="s">
        <v>139</v>
      </c>
      <c r="C173" t="s">
        <v>1911</v>
      </c>
      <c r="E173">
        <v>264</v>
      </c>
      <c r="G173">
        <v>4</v>
      </c>
      <c r="H173" s="1">
        <v>12531</v>
      </c>
      <c r="I173" s="1">
        <v>12531</v>
      </c>
      <c r="J173" s="1">
        <v>12531</v>
      </c>
      <c r="K173" t="s">
        <v>60</v>
      </c>
      <c r="L173" t="s">
        <v>268</v>
      </c>
      <c r="M173" t="s">
        <v>1912</v>
      </c>
      <c r="T173" t="s">
        <v>29</v>
      </c>
    </row>
    <row r="174" spans="1:20">
      <c r="A174" t="s">
        <v>1921</v>
      </c>
      <c r="B174" t="s">
        <v>139</v>
      </c>
      <c r="C174" t="s">
        <v>209</v>
      </c>
      <c r="E174">
        <v>2160</v>
      </c>
      <c r="G174">
        <v>4</v>
      </c>
      <c r="H174" s="1">
        <v>6692</v>
      </c>
      <c r="I174" s="1">
        <v>6692</v>
      </c>
      <c r="J174" s="1">
        <v>6692</v>
      </c>
      <c r="K174" t="s">
        <v>427</v>
      </c>
      <c r="M174" t="s">
        <v>1922</v>
      </c>
      <c r="T174" t="s">
        <v>29</v>
      </c>
    </row>
    <row r="175" spans="1:20">
      <c r="A175" t="s">
        <v>1996</v>
      </c>
      <c r="B175" t="s">
        <v>139</v>
      </c>
      <c r="C175" t="s">
        <v>1003</v>
      </c>
      <c r="D175" t="s">
        <v>1004</v>
      </c>
      <c r="E175">
        <v>397</v>
      </c>
      <c r="G175">
        <v>4</v>
      </c>
      <c r="H175" s="1">
        <v>34071</v>
      </c>
      <c r="I175" s="1">
        <v>34071</v>
      </c>
      <c r="J175" s="1">
        <v>34071</v>
      </c>
      <c r="K175" t="s">
        <v>235</v>
      </c>
      <c r="M175" t="s">
        <v>1997</v>
      </c>
      <c r="T175" t="s">
        <v>29</v>
      </c>
    </row>
    <row r="176" spans="1:20">
      <c r="A176" t="s">
        <v>2051</v>
      </c>
      <c r="B176" t="s">
        <v>139</v>
      </c>
      <c r="C176" t="s">
        <v>2052</v>
      </c>
      <c r="E176">
        <v>2571</v>
      </c>
      <c r="G176">
        <v>4</v>
      </c>
      <c r="H176" s="1">
        <v>28231</v>
      </c>
      <c r="I176" s="1">
        <v>28231</v>
      </c>
      <c r="J176" s="2">
        <v>28231</v>
      </c>
      <c r="K176" t="s">
        <v>33</v>
      </c>
      <c r="M176" t="s">
        <v>2053</v>
      </c>
      <c r="R176">
        <v>0</v>
      </c>
      <c r="T176" t="s">
        <v>29</v>
      </c>
    </row>
    <row r="177" spans="1:20">
      <c r="A177" t="s">
        <v>2131</v>
      </c>
      <c r="B177" t="s">
        <v>139</v>
      </c>
      <c r="C177" t="s">
        <v>2132</v>
      </c>
      <c r="E177">
        <v>16</v>
      </c>
      <c r="G177">
        <v>4</v>
      </c>
      <c r="H177" s="1">
        <v>21655</v>
      </c>
      <c r="I177" s="1">
        <v>21655</v>
      </c>
      <c r="J177" t="s">
        <v>2133</v>
      </c>
      <c r="K177" t="s">
        <v>235</v>
      </c>
      <c r="M177" t="s">
        <v>2134</v>
      </c>
      <c r="T177" t="s">
        <v>29</v>
      </c>
    </row>
    <row r="178" spans="1:20">
      <c r="A178" t="s">
        <v>2185</v>
      </c>
      <c r="B178" t="s">
        <v>139</v>
      </c>
      <c r="C178" t="s">
        <v>2186</v>
      </c>
      <c r="E178">
        <v>108</v>
      </c>
      <c r="G178">
        <v>4</v>
      </c>
      <c r="H178" s="1">
        <v>21669</v>
      </c>
      <c r="I178" s="1">
        <v>21669</v>
      </c>
      <c r="J178" s="2">
        <v>21669</v>
      </c>
      <c r="K178" t="s">
        <v>771</v>
      </c>
      <c r="L178" t="s">
        <v>2187</v>
      </c>
      <c r="M178" t="s">
        <v>2188</v>
      </c>
      <c r="T178" t="s">
        <v>29</v>
      </c>
    </row>
    <row r="179" spans="1:20">
      <c r="A179" t="s">
        <v>2197</v>
      </c>
      <c r="B179" t="s">
        <v>139</v>
      </c>
      <c r="C179" t="s">
        <v>2198</v>
      </c>
      <c r="G179">
        <v>4</v>
      </c>
      <c r="H179" s="1">
        <v>31150</v>
      </c>
      <c r="I179" s="1">
        <v>31150</v>
      </c>
      <c r="J179" s="1">
        <v>31150</v>
      </c>
      <c r="K179" t="s">
        <v>263</v>
      </c>
      <c r="L179" t="s">
        <v>2199</v>
      </c>
      <c r="M179" t="s">
        <v>2200</v>
      </c>
      <c r="T179" t="s">
        <v>29</v>
      </c>
    </row>
    <row r="180" spans="1:20">
      <c r="A180" t="s">
        <v>2275</v>
      </c>
      <c r="B180" t="s">
        <v>2220</v>
      </c>
      <c r="C180" t="s">
        <v>2276</v>
      </c>
      <c r="E180">
        <v>4370</v>
      </c>
      <c r="G180">
        <v>4</v>
      </c>
      <c r="H180" s="1">
        <v>30069</v>
      </c>
      <c r="I180" s="1">
        <v>30069</v>
      </c>
      <c r="J180" t="s">
        <v>2277</v>
      </c>
      <c r="K180" t="s">
        <v>309</v>
      </c>
      <c r="L180" t="s">
        <v>431</v>
      </c>
      <c r="M180" t="s">
        <v>2278</v>
      </c>
      <c r="N180">
        <v>39.32009</v>
      </c>
      <c r="O180">
        <v>-121.80576000000001</v>
      </c>
      <c r="P180" t="s">
        <v>2279</v>
      </c>
      <c r="Q180" t="s">
        <v>27</v>
      </c>
      <c r="R180">
        <v>200</v>
      </c>
      <c r="S180" t="s">
        <v>44</v>
      </c>
      <c r="T180" t="s">
        <v>29</v>
      </c>
    </row>
    <row r="181" spans="1:20">
      <c r="A181" t="s">
        <v>2306</v>
      </c>
      <c r="B181" t="s">
        <v>2220</v>
      </c>
      <c r="C181" t="s">
        <v>653</v>
      </c>
      <c r="G181">
        <v>4</v>
      </c>
      <c r="H181" s="1">
        <v>39199</v>
      </c>
      <c r="I181" s="1">
        <v>39199</v>
      </c>
      <c r="J181" t="s">
        <v>654</v>
      </c>
      <c r="K181" t="s">
        <v>309</v>
      </c>
      <c r="M181" t="s">
        <v>655</v>
      </c>
      <c r="N181">
        <v>39.466428000000001</v>
      </c>
      <c r="O181">
        <v>-121.65980399999999</v>
      </c>
      <c r="P181" t="s">
        <v>27</v>
      </c>
      <c r="Q181" t="s">
        <v>1420</v>
      </c>
      <c r="R181">
        <v>1.55</v>
      </c>
      <c r="S181" t="s">
        <v>48</v>
      </c>
      <c r="T181" t="s">
        <v>29</v>
      </c>
    </row>
    <row r="182" spans="1:20">
      <c r="A182" t="s">
        <v>2310</v>
      </c>
      <c r="B182" t="s">
        <v>2220</v>
      </c>
      <c r="C182" t="s">
        <v>2311</v>
      </c>
      <c r="D182" t="s">
        <v>2312</v>
      </c>
      <c r="E182">
        <v>570</v>
      </c>
      <c r="G182">
        <v>4</v>
      </c>
      <c r="H182" s="1">
        <v>31897</v>
      </c>
      <c r="I182" s="1">
        <v>31897</v>
      </c>
      <c r="J182" s="1">
        <v>31897</v>
      </c>
      <c r="K182" t="s">
        <v>281</v>
      </c>
      <c r="L182" t="s">
        <v>2313</v>
      </c>
      <c r="M182" t="s">
        <v>2314</v>
      </c>
      <c r="N182">
        <v>37.491667</v>
      </c>
      <c r="O182">
        <v>-118.38333299999999</v>
      </c>
      <c r="P182" t="s">
        <v>55</v>
      </c>
      <c r="T182" t="s">
        <v>29</v>
      </c>
    </row>
    <row r="183" spans="1:20">
      <c r="A183" t="s">
        <v>2337</v>
      </c>
      <c r="B183" t="s">
        <v>2220</v>
      </c>
      <c r="C183" t="s">
        <v>2338</v>
      </c>
      <c r="D183" t="s">
        <v>2333</v>
      </c>
      <c r="E183">
        <v>4370</v>
      </c>
      <c r="G183">
        <v>4</v>
      </c>
      <c r="H183" s="1">
        <v>30069</v>
      </c>
      <c r="I183" s="1">
        <v>30069</v>
      </c>
      <c r="J183" t="s">
        <v>2339</v>
      </c>
      <c r="K183" t="s">
        <v>309</v>
      </c>
      <c r="L183" t="s">
        <v>964</v>
      </c>
      <c r="M183" t="s">
        <v>2340</v>
      </c>
      <c r="T183" t="s">
        <v>29</v>
      </c>
    </row>
    <row r="184" spans="1:20">
      <c r="A184" t="s">
        <v>2361</v>
      </c>
      <c r="B184" t="s">
        <v>2349</v>
      </c>
      <c r="C184" t="s">
        <v>307</v>
      </c>
      <c r="E184">
        <v>18550</v>
      </c>
      <c r="G184">
        <v>4</v>
      </c>
      <c r="H184" s="1">
        <v>41384</v>
      </c>
      <c r="I184" s="1">
        <v>41384</v>
      </c>
      <c r="J184" s="1">
        <v>41384</v>
      </c>
      <c r="K184" t="s">
        <v>309</v>
      </c>
      <c r="L184" t="s">
        <v>2362</v>
      </c>
      <c r="M184" t="s">
        <v>2363</v>
      </c>
      <c r="N184">
        <v>39.351666999999999</v>
      </c>
      <c r="O184">
        <v>-121.47833300000001</v>
      </c>
      <c r="P184" t="s">
        <v>433</v>
      </c>
      <c r="Q184" t="s">
        <v>37</v>
      </c>
      <c r="T184" t="s">
        <v>29</v>
      </c>
    </row>
    <row r="185" spans="1:20">
      <c r="A185" t="s">
        <v>2403</v>
      </c>
      <c r="B185" t="s">
        <v>2349</v>
      </c>
      <c r="C185" t="s">
        <v>307</v>
      </c>
      <c r="E185">
        <v>18550</v>
      </c>
      <c r="G185">
        <v>4</v>
      </c>
      <c r="H185" s="1">
        <v>41384</v>
      </c>
      <c r="I185" s="1">
        <v>41384</v>
      </c>
      <c r="J185" t="s">
        <v>2404</v>
      </c>
      <c r="K185" t="s">
        <v>309</v>
      </c>
      <c r="M185" t="s">
        <v>2405</v>
      </c>
      <c r="N185">
        <v>39.351666999999999</v>
      </c>
      <c r="O185">
        <v>-121.478306</v>
      </c>
      <c r="P185" t="s">
        <v>55</v>
      </c>
      <c r="T185" t="s">
        <v>29</v>
      </c>
    </row>
    <row r="186" spans="1:20">
      <c r="A186" t="s">
        <v>2481</v>
      </c>
      <c r="B186" t="s">
        <v>2349</v>
      </c>
      <c r="C186" t="s">
        <v>2482</v>
      </c>
      <c r="E186">
        <v>11</v>
      </c>
      <c r="G186">
        <v>4</v>
      </c>
      <c r="H186" s="1">
        <v>22756</v>
      </c>
      <c r="I186" s="1">
        <v>22756</v>
      </c>
      <c r="J186" t="s">
        <v>2483</v>
      </c>
      <c r="K186" t="s">
        <v>100</v>
      </c>
      <c r="M186" t="s">
        <v>2484</v>
      </c>
      <c r="T186" t="s">
        <v>29</v>
      </c>
    </row>
    <row r="187" spans="1:20">
      <c r="A187" t="s">
        <v>372</v>
      </c>
      <c r="B187" t="s">
        <v>139</v>
      </c>
      <c r="C187" t="s">
        <v>366</v>
      </c>
      <c r="E187">
        <v>4424</v>
      </c>
      <c r="G187">
        <v>5</v>
      </c>
      <c r="H187" s="1">
        <v>22065</v>
      </c>
      <c r="I187" s="1">
        <v>22065</v>
      </c>
      <c r="J187" s="2">
        <v>22065</v>
      </c>
      <c r="K187" t="s">
        <v>362</v>
      </c>
      <c r="M187" t="s">
        <v>373</v>
      </c>
      <c r="N187">
        <v>38.4694</v>
      </c>
      <c r="O187">
        <v>-122.84099999999999</v>
      </c>
      <c r="P187" t="s">
        <v>27</v>
      </c>
      <c r="Q187" t="s">
        <v>159</v>
      </c>
      <c r="R187">
        <v>2.2999999999999998</v>
      </c>
      <c r="S187" t="s">
        <v>48</v>
      </c>
      <c r="T187" t="s">
        <v>29</v>
      </c>
    </row>
    <row r="188" spans="1:20">
      <c r="A188" t="s">
        <v>377</v>
      </c>
      <c r="B188" t="s">
        <v>139</v>
      </c>
      <c r="C188" t="s">
        <v>245</v>
      </c>
      <c r="D188" t="s">
        <v>22</v>
      </c>
      <c r="G188">
        <v>5</v>
      </c>
      <c r="H188" s="1">
        <v>2343</v>
      </c>
      <c r="I188" s="1">
        <v>2343</v>
      </c>
      <c r="J188" t="s">
        <v>378</v>
      </c>
      <c r="K188" t="s">
        <v>33</v>
      </c>
      <c r="M188" t="s">
        <v>379</v>
      </c>
      <c r="N188">
        <v>34.069093000000002</v>
      </c>
      <c r="O188">
        <v>-118.291625</v>
      </c>
      <c r="P188" t="s">
        <v>380</v>
      </c>
      <c r="Q188" t="s">
        <v>27</v>
      </c>
      <c r="R188">
        <v>800</v>
      </c>
      <c r="S188" t="s">
        <v>44</v>
      </c>
      <c r="T188" t="s">
        <v>29</v>
      </c>
    </row>
    <row r="189" spans="1:20">
      <c r="A189" t="s">
        <v>422</v>
      </c>
      <c r="B189" t="s">
        <v>139</v>
      </c>
      <c r="C189" t="s">
        <v>423</v>
      </c>
      <c r="D189" t="s">
        <v>22</v>
      </c>
      <c r="G189">
        <v>5</v>
      </c>
      <c r="H189" s="1">
        <v>24618</v>
      </c>
      <c r="I189" s="1">
        <v>24618</v>
      </c>
      <c r="J189" s="2">
        <v>24618</v>
      </c>
      <c r="K189" t="s">
        <v>24</v>
      </c>
      <c r="L189" t="s">
        <v>417</v>
      </c>
      <c r="M189" t="s">
        <v>424</v>
      </c>
      <c r="N189">
        <v>33.066699999999997</v>
      </c>
      <c r="O189">
        <v>-116.7475</v>
      </c>
      <c r="P189" t="s">
        <v>27</v>
      </c>
      <c r="Q189" t="s">
        <v>43</v>
      </c>
      <c r="R189">
        <v>1.6080000000000001</v>
      </c>
      <c r="S189" t="s">
        <v>48</v>
      </c>
      <c r="T189" t="s">
        <v>29</v>
      </c>
    </row>
    <row r="190" spans="1:20">
      <c r="A190" t="s">
        <v>469</v>
      </c>
      <c r="B190" t="s">
        <v>139</v>
      </c>
      <c r="C190" t="s">
        <v>467</v>
      </c>
      <c r="E190">
        <v>2913</v>
      </c>
      <c r="G190">
        <v>5</v>
      </c>
      <c r="H190" s="1">
        <v>31917</v>
      </c>
      <c r="I190" s="1">
        <v>31917</v>
      </c>
      <c r="J190" s="1">
        <v>31917</v>
      </c>
      <c r="K190" t="s">
        <v>309</v>
      </c>
      <c r="L190" t="s">
        <v>454</v>
      </c>
      <c r="M190" t="s">
        <v>470</v>
      </c>
      <c r="N190">
        <v>39.707500000000003</v>
      </c>
      <c r="O190">
        <v>-121.746667</v>
      </c>
      <c r="P190" t="s">
        <v>36</v>
      </c>
      <c r="Q190" t="s">
        <v>37</v>
      </c>
      <c r="R190">
        <v>0.25</v>
      </c>
      <c r="S190" t="s">
        <v>272</v>
      </c>
      <c r="T190" t="s">
        <v>29</v>
      </c>
    </row>
    <row r="191" spans="1:20">
      <c r="A191" t="s">
        <v>488</v>
      </c>
      <c r="B191" t="s">
        <v>139</v>
      </c>
      <c r="C191" t="s">
        <v>307</v>
      </c>
      <c r="E191">
        <v>6473</v>
      </c>
      <c r="G191">
        <v>5</v>
      </c>
      <c r="H191" s="1">
        <v>33013</v>
      </c>
      <c r="I191" s="1">
        <v>33013</v>
      </c>
      <c r="J191" s="1">
        <v>33013</v>
      </c>
      <c r="K191" t="s">
        <v>309</v>
      </c>
      <c r="L191" t="s">
        <v>483</v>
      </c>
      <c r="M191" t="s">
        <v>484</v>
      </c>
      <c r="N191">
        <v>39.450555999999999</v>
      </c>
      <c r="O191">
        <v>-121.61416699999999</v>
      </c>
      <c r="P191" t="s">
        <v>36</v>
      </c>
      <c r="Q191" t="s">
        <v>37</v>
      </c>
      <c r="R191">
        <v>0.25</v>
      </c>
      <c r="S191" t="s">
        <v>272</v>
      </c>
      <c r="T191" t="s">
        <v>29</v>
      </c>
    </row>
    <row r="192" spans="1:20">
      <c r="A192" t="s">
        <v>524</v>
      </c>
      <c r="B192" t="s">
        <v>139</v>
      </c>
      <c r="C192" t="s">
        <v>525</v>
      </c>
      <c r="E192">
        <v>18060</v>
      </c>
      <c r="G192">
        <v>5</v>
      </c>
      <c r="H192" s="1">
        <v>24960</v>
      </c>
      <c r="I192" s="1">
        <v>24960</v>
      </c>
      <c r="J192" t="s">
        <v>526</v>
      </c>
      <c r="K192" t="s">
        <v>113</v>
      </c>
      <c r="L192" t="s">
        <v>527</v>
      </c>
      <c r="M192" t="s">
        <v>528</v>
      </c>
      <c r="N192">
        <v>36.6693</v>
      </c>
      <c r="O192">
        <v>-118.1356</v>
      </c>
      <c r="P192" t="s">
        <v>27</v>
      </c>
      <c r="Q192" t="s">
        <v>529</v>
      </c>
      <c r="R192">
        <v>200</v>
      </c>
      <c r="S192" t="s">
        <v>44</v>
      </c>
      <c r="T192" t="s">
        <v>29</v>
      </c>
    </row>
    <row r="193" spans="1:20">
      <c r="A193" t="s">
        <v>550</v>
      </c>
      <c r="B193" t="s">
        <v>139</v>
      </c>
      <c r="C193" t="s">
        <v>551</v>
      </c>
      <c r="G193">
        <v>5</v>
      </c>
      <c r="H193" t="s">
        <v>552</v>
      </c>
      <c r="I193" t="s">
        <v>552</v>
      </c>
      <c r="J193" t="s">
        <v>553</v>
      </c>
      <c r="K193" t="s">
        <v>113</v>
      </c>
      <c r="M193" t="s">
        <v>554</v>
      </c>
      <c r="N193">
        <v>38.035299999999999</v>
      </c>
      <c r="O193">
        <v>-122.90470000000001</v>
      </c>
      <c r="P193" t="s">
        <v>27</v>
      </c>
      <c r="Q193" t="s">
        <v>159</v>
      </c>
      <c r="R193">
        <v>23.9</v>
      </c>
      <c r="S193" t="s">
        <v>48</v>
      </c>
      <c r="T193" t="s">
        <v>29</v>
      </c>
    </row>
    <row r="194" spans="1:20">
      <c r="A194" t="s">
        <v>573</v>
      </c>
      <c r="B194" t="s">
        <v>139</v>
      </c>
      <c r="C194" t="s">
        <v>574</v>
      </c>
      <c r="E194">
        <v>229</v>
      </c>
      <c r="G194">
        <v>5</v>
      </c>
      <c r="H194" s="1">
        <v>122</v>
      </c>
      <c r="I194" s="1">
        <v>153</v>
      </c>
      <c r="J194" t="s">
        <v>575</v>
      </c>
      <c r="K194" t="s">
        <v>113</v>
      </c>
      <c r="M194" t="s">
        <v>576</v>
      </c>
      <c r="N194">
        <v>32.841270000000002</v>
      </c>
      <c r="O194">
        <v>-117.03843000000001</v>
      </c>
      <c r="P194" t="s">
        <v>27</v>
      </c>
      <c r="Q194" t="s">
        <v>259</v>
      </c>
      <c r="R194">
        <v>403</v>
      </c>
      <c r="S194" t="s">
        <v>44</v>
      </c>
      <c r="T194" t="s">
        <v>29</v>
      </c>
    </row>
    <row r="195" spans="1:20">
      <c r="A195" t="s">
        <v>606</v>
      </c>
      <c r="B195" t="s">
        <v>139</v>
      </c>
      <c r="C195" t="s">
        <v>607</v>
      </c>
      <c r="E195">
        <v>18327</v>
      </c>
      <c r="G195">
        <v>5</v>
      </c>
      <c r="H195" s="1">
        <v>40690</v>
      </c>
      <c r="I195" s="1">
        <v>40690</v>
      </c>
      <c r="J195" t="s">
        <v>608</v>
      </c>
      <c r="K195" t="s">
        <v>281</v>
      </c>
      <c r="L195" t="s">
        <v>609</v>
      </c>
      <c r="M195" t="s">
        <v>610</v>
      </c>
      <c r="N195">
        <v>36.542433000000003</v>
      </c>
      <c r="O195">
        <v>-118.061967</v>
      </c>
      <c r="P195" t="s">
        <v>68</v>
      </c>
      <c r="Q195" t="s">
        <v>611</v>
      </c>
      <c r="R195">
        <v>30</v>
      </c>
      <c r="S195" t="s">
        <v>44</v>
      </c>
      <c r="T195" t="s">
        <v>29</v>
      </c>
    </row>
    <row r="196" spans="1:20">
      <c r="A196" t="s">
        <v>617</v>
      </c>
      <c r="B196" t="s">
        <v>139</v>
      </c>
      <c r="C196" t="s">
        <v>618</v>
      </c>
      <c r="E196">
        <v>566</v>
      </c>
      <c r="G196">
        <v>5</v>
      </c>
      <c r="H196" s="1">
        <v>28630</v>
      </c>
      <c r="I196" s="1">
        <v>28630</v>
      </c>
      <c r="J196" s="2">
        <v>28630</v>
      </c>
      <c r="K196" t="s">
        <v>133</v>
      </c>
      <c r="M196" t="s">
        <v>619</v>
      </c>
      <c r="N196">
        <v>41.186500000000002</v>
      </c>
      <c r="O196">
        <v>-123.70099999999999</v>
      </c>
      <c r="P196" t="s">
        <v>27</v>
      </c>
      <c r="Q196" t="s">
        <v>159</v>
      </c>
      <c r="R196">
        <v>454</v>
      </c>
      <c r="S196" t="s">
        <v>44</v>
      </c>
      <c r="T196" t="s">
        <v>29</v>
      </c>
    </row>
    <row r="197" spans="1:20">
      <c r="A197" t="s">
        <v>688</v>
      </c>
      <c r="B197" t="s">
        <v>139</v>
      </c>
      <c r="C197" t="s">
        <v>689</v>
      </c>
      <c r="G197">
        <v>5</v>
      </c>
      <c r="H197" s="1">
        <v>22772</v>
      </c>
      <c r="I197" s="1">
        <v>22772</v>
      </c>
      <c r="J197" t="s">
        <v>690</v>
      </c>
      <c r="K197" t="s">
        <v>691</v>
      </c>
      <c r="M197" t="s">
        <v>692</v>
      </c>
      <c r="N197">
        <v>37.00271</v>
      </c>
      <c r="O197">
        <v>-120.25570999999999</v>
      </c>
      <c r="P197" t="s">
        <v>55</v>
      </c>
      <c r="Q197" t="s">
        <v>693</v>
      </c>
      <c r="R197">
        <v>1.5669999999999999</v>
      </c>
      <c r="S197" t="s">
        <v>28</v>
      </c>
      <c r="T197" t="s">
        <v>29</v>
      </c>
    </row>
    <row r="198" spans="1:20">
      <c r="A198" t="s">
        <v>696</v>
      </c>
      <c r="B198" t="s">
        <v>139</v>
      </c>
      <c r="C198" t="s">
        <v>697</v>
      </c>
      <c r="G198">
        <v>5</v>
      </c>
      <c r="H198" t="s">
        <v>698</v>
      </c>
      <c r="I198" t="s">
        <v>699</v>
      </c>
      <c r="J198" t="s">
        <v>700</v>
      </c>
      <c r="K198" t="s">
        <v>83</v>
      </c>
      <c r="M198" t="s">
        <v>222</v>
      </c>
      <c r="N198">
        <v>34.113067000000001</v>
      </c>
      <c r="O198">
        <v>-117.29190199999999</v>
      </c>
      <c r="P198" t="s">
        <v>27</v>
      </c>
      <c r="Q198" t="s">
        <v>223</v>
      </c>
      <c r="R198">
        <v>10</v>
      </c>
      <c r="S198" t="s">
        <v>48</v>
      </c>
      <c r="T198" t="s">
        <v>29</v>
      </c>
    </row>
    <row r="199" spans="1:20">
      <c r="A199" t="s">
        <v>768</v>
      </c>
      <c r="B199" t="s">
        <v>139</v>
      </c>
      <c r="C199" t="s">
        <v>769</v>
      </c>
      <c r="D199" t="s">
        <v>22</v>
      </c>
      <c r="G199">
        <v>5</v>
      </c>
      <c r="H199" s="1">
        <v>1217</v>
      </c>
      <c r="I199" s="1">
        <v>1247</v>
      </c>
      <c r="J199" t="s">
        <v>770</v>
      </c>
      <c r="K199" t="s">
        <v>771</v>
      </c>
      <c r="M199" t="s">
        <v>772</v>
      </c>
      <c r="N199">
        <v>37.869700000000002</v>
      </c>
      <c r="O199">
        <v>-122.26860000000001</v>
      </c>
      <c r="P199" t="s">
        <v>27</v>
      </c>
      <c r="Q199" t="s">
        <v>773</v>
      </c>
      <c r="R199">
        <v>4.5</v>
      </c>
      <c r="S199" t="s">
        <v>48</v>
      </c>
      <c r="T199" t="s">
        <v>29</v>
      </c>
    </row>
    <row r="200" spans="1:20">
      <c r="A200" t="s">
        <v>839</v>
      </c>
      <c r="B200" t="s">
        <v>139</v>
      </c>
      <c r="C200" t="s">
        <v>840</v>
      </c>
      <c r="E200">
        <v>2056</v>
      </c>
      <c r="F200" t="s">
        <v>51</v>
      </c>
      <c r="G200">
        <v>5</v>
      </c>
      <c r="H200" s="1">
        <v>19504</v>
      </c>
      <c r="I200" s="1">
        <v>19504</v>
      </c>
      <c r="J200" s="1">
        <v>19504</v>
      </c>
      <c r="K200" t="s">
        <v>100</v>
      </c>
      <c r="M200" t="s">
        <v>841</v>
      </c>
      <c r="N200">
        <v>36.727407999999997</v>
      </c>
      <c r="O200">
        <v>-119.482151</v>
      </c>
      <c r="P200" t="s">
        <v>27</v>
      </c>
      <c r="Q200" t="s">
        <v>842</v>
      </c>
      <c r="R200">
        <v>1.4</v>
      </c>
      <c r="S200" t="s">
        <v>48</v>
      </c>
      <c r="T200" t="s">
        <v>29</v>
      </c>
    </row>
    <row r="201" spans="1:20">
      <c r="A201" t="s">
        <v>873</v>
      </c>
      <c r="B201" t="s">
        <v>139</v>
      </c>
      <c r="C201" t="s">
        <v>209</v>
      </c>
      <c r="E201">
        <v>18060</v>
      </c>
      <c r="G201">
        <v>5</v>
      </c>
      <c r="H201" s="1">
        <v>24960</v>
      </c>
      <c r="I201" s="1">
        <v>24960</v>
      </c>
      <c r="J201" s="1">
        <v>24960</v>
      </c>
      <c r="K201" t="s">
        <v>281</v>
      </c>
      <c r="L201" t="s">
        <v>874</v>
      </c>
      <c r="M201" t="s">
        <v>875</v>
      </c>
      <c r="N201">
        <v>36.6693</v>
      </c>
      <c r="O201">
        <v>-118.1356</v>
      </c>
      <c r="P201" t="s">
        <v>27</v>
      </c>
      <c r="Q201" t="s">
        <v>529</v>
      </c>
      <c r="R201">
        <v>200</v>
      </c>
      <c r="S201" t="s">
        <v>44</v>
      </c>
      <c r="T201" t="s">
        <v>29</v>
      </c>
    </row>
    <row r="202" spans="1:20">
      <c r="A202" t="s">
        <v>896</v>
      </c>
      <c r="B202" t="s">
        <v>139</v>
      </c>
      <c r="C202" t="s">
        <v>897</v>
      </c>
      <c r="E202">
        <v>946</v>
      </c>
      <c r="G202">
        <v>5</v>
      </c>
      <c r="H202" s="1">
        <v>35187</v>
      </c>
      <c r="I202" s="1">
        <v>35187</v>
      </c>
      <c r="J202" s="1">
        <v>35187</v>
      </c>
      <c r="K202" t="s">
        <v>427</v>
      </c>
      <c r="L202" t="s">
        <v>898</v>
      </c>
      <c r="M202" t="s">
        <v>899</v>
      </c>
      <c r="N202">
        <v>33.466700000000003</v>
      </c>
      <c r="O202">
        <v>-117.0419</v>
      </c>
      <c r="P202" t="s">
        <v>27</v>
      </c>
      <c r="Q202" t="s">
        <v>710</v>
      </c>
      <c r="R202">
        <v>150</v>
      </c>
      <c r="S202" t="s">
        <v>44</v>
      </c>
      <c r="T202" t="s">
        <v>29</v>
      </c>
    </row>
    <row r="203" spans="1:20">
      <c r="A203" t="s">
        <v>1046</v>
      </c>
      <c r="B203" t="s">
        <v>139</v>
      </c>
      <c r="C203" t="s">
        <v>1047</v>
      </c>
      <c r="D203" t="s">
        <v>1048</v>
      </c>
      <c r="E203">
        <v>67</v>
      </c>
      <c r="F203">
        <v>-223</v>
      </c>
      <c r="G203">
        <v>5</v>
      </c>
      <c r="H203" s="1">
        <v>24610</v>
      </c>
      <c r="I203" s="1">
        <v>24610</v>
      </c>
      <c r="J203" s="2">
        <v>24610</v>
      </c>
      <c r="K203" t="s">
        <v>33</v>
      </c>
      <c r="M203" t="s">
        <v>1049</v>
      </c>
      <c r="N203">
        <v>33.364600000000003</v>
      </c>
      <c r="O203">
        <v>-118.4661</v>
      </c>
      <c r="Q203" t="s">
        <v>1006</v>
      </c>
      <c r="R203">
        <v>1000</v>
      </c>
      <c r="S203" t="s">
        <v>44</v>
      </c>
      <c r="T203" t="s">
        <v>29</v>
      </c>
    </row>
    <row r="204" spans="1:20">
      <c r="A204" t="s">
        <v>1073</v>
      </c>
      <c r="B204" t="s">
        <v>139</v>
      </c>
      <c r="C204" t="s">
        <v>1074</v>
      </c>
      <c r="G204">
        <v>5</v>
      </c>
      <c r="H204" s="1">
        <v>12189</v>
      </c>
      <c r="I204" s="1">
        <v>12189</v>
      </c>
      <c r="J204" s="2">
        <v>12189</v>
      </c>
      <c r="K204" t="s">
        <v>24</v>
      </c>
      <c r="M204" t="s">
        <v>1075</v>
      </c>
      <c r="N204">
        <v>32.731250000000003</v>
      </c>
      <c r="O204">
        <v>-117.14682000000001</v>
      </c>
      <c r="P204" t="s">
        <v>27</v>
      </c>
      <c r="Q204" t="s">
        <v>1076</v>
      </c>
      <c r="R204">
        <v>1</v>
      </c>
      <c r="S204" t="s">
        <v>272</v>
      </c>
      <c r="T204" t="s">
        <v>29</v>
      </c>
    </row>
    <row r="205" spans="1:20">
      <c r="A205" t="s">
        <v>1083</v>
      </c>
      <c r="B205" t="s">
        <v>139</v>
      </c>
      <c r="C205" t="s">
        <v>1084</v>
      </c>
      <c r="G205">
        <v>5</v>
      </c>
      <c r="H205" t="s">
        <v>1085</v>
      </c>
      <c r="I205" t="s">
        <v>1085</v>
      </c>
      <c r="J205" t="s">
        <v>1086</v>
      </c>
      <c r="K205" t="s">
        <v>24</v>
      </c>
      <c r="M205" t="s">
        <v>1087</v>
      </c>
      <c r="N205">
        <v>33.041710000000002</v>
      </c>
      <c r="O205">
        <v>-116.86808000000001</v>
      </c>
      <c r="P205" t="s">
        <v>27</v>
      </c>
      <c r="Q205" t="s">
        <v>1088</v>
      </c>
      <c r="R205">
        <v>3</v>
      </c>
      <c r="S205" t="s">
        <v>272</v>
      </c>
      <c r="T205" t="s">
        <v>29</v>
      </c>
    </row>
    <row r="206" spans="1:20">
      <c r="A206" t="s">
        <v>1114</v>
      </c>
      <c r="B206" t="s">
        <v>139</v>
      </c>
      <c r="C206" t="s">
        <v>1074</v>
      </c>
      <c r="E206">
        <v>2348</v>
      </c>
      <c r="G206">
        <v>5</v>
      </c>
      <c r="H206" s="1">
        <v>13296</v>
      </c>
      <c r="I206" s="1">
        <v>13296</v>
      </c>
      <c r="J206" s="2">
        <v>13296</v>
      </c>
      <c r="K206" t="s">
        <v>24</v>
      </c>
      <c r="M206" t="s">
        <v>1115</v>
      </c>
      <c r="N206">
        <v>33.05509</v>
      </c>
      <c r="O206">
        <v>-117.08741000000001</v>
      </c>
      <c r="P206" t="s">
        <v>27</v>
      </c>
      <c r="Q206" t="s">
        <v>1076</v>
      </c>
      <c r="R206">
        <v>2.5</v>
      </c>
      <c r="S206" t="s">
        <v>272</v>
      </c>
      <c r="T206" t="s">
        <v>29</v>
      </c>
    </row>
    <row r="207" spans="1:20">
      <c r="A207" t="s">
        <v>1116</v>
      </c>
      <c r="B207" t="s">
        <v>139</v>
      </c>
      <c r="C207" t="s">
        <v>1074</v>
      </c>
      <c r="E207">
        <v>2386</v>
      </c>
      <c r="G207">
        <v>5</v>
      </c>
      <c r="H207" s="1">
        <v>13296</v>
      </c>
      <c r="I207" s="1">
        <v>13296</v>
      </c>
      <c r="J207" s="2">
        <v>13296</v>
      </c>
      <c r="K207" t="s">
        <v>24</v>
      </c>
      <c r="M207" t="s">
        <v>1117</v>
      </c>
      <c r="N207">
        <v>33.091709999999999</v>
      </c>
      <c r="O207">
        <v>-116.95392</v>
      </c>
      <c r="P207" t="s">
        <v>27</v>
      </c>
      <c r="Q207" t="s">
        <v>1088</v>
      </c>
      <c r="R207">
        <v>2</v>
      </c>
      <c r="S207" t="s">
        <v>272</v>
      </c>
      <c r="T207" t="s">
        <v>29</v>
      </c>
    </row>
    <row r="208" spans="1:20">
      <c r="A208" t="s">
        <v>1155</v>
      </c>
      <c r="B208" t="s">
        <v>139</v>
      </c>
      <c r="C208" t="s">
        <v>1156</v>
      </c>
      <c r="E208">
        <v>24620</v>
      </c>
      <c r="G208">
        <v>5</v>
      </c>
      <c r="H208" s="1">
        <v>41060</v>
      </c>
      <c r="I208" s="1">
        <v>41060</v>
      </c>
      <c r="J208" s="2">
        <v>41060</v>
      </c>
      <c r="K208" t="s">
        <v>24</v>
      </c>
      <c r="L208" t="s">
        <v>447</v>
      </c>
      <c r="M208" t="s">
        <v>1157</v>
      </c>
      <c r="N208">
        <v>33.043759999999999</v>
      </c>
      <c r="O208">
        <v>-117.13066999999999</v>
      </c>
      <c r="P208" t="s">
        <v>55</v>
      </c>
      <c r="Q208" t="s">
        <v>1113</v>
      </c>
      <c r="R208">
        <v>0</v>
      </c>
      <c r="T208" t="s">
        <v>29</v>
      </c>
    </row>
    <row r="209" spans="1:20">
      <c r="A209" t="s">
        <v>1165</v>
      </c>
      <c r="B209" t="s">
        <v>139</v>
      </c>
      <c r="C209" t="s">
        <v>1166</v>
      </c>
      <c r="E209">
        <v>26450</v>
      </c>
      <c r="G209">
        <v>5</v>
      </c>
      <c r="H209" s="1">
        <v>41409</v>
      </c>
      <c r="I209" s="1">
        <v>41409</v>
      </c>
      <c r="J209" s="2">
        <v>41409</v>
      </c>
      <c r="K209" t="s">
        <v>24</v>
      </c>
      <c r="L209" t="s">
        <v>1167</v>
      </c>
      <c r="M209" t="s">
        <v>1168</v>
      </c>
      <c r="N209">
        <v>33.385390000000001</v>
      </c>
      <c r="O209">
        <v>-117.50194999999999</v>
      </c>
      <c r="P209" t="s">
        <v>55</v>
      </c>
      <c r="Q209" t="s">
        <v>1113</v>
      </c>
      <c r="R209">
        <v>0</v>
      </c>
      <c r="T209" t="s">
        <v>29</v>
      </c>
    </row>
    <row r="210" spans="1:20">
      <c r="A210" t="s">
        <v>1169</v>
      </c>
      <c r="B210" t="s">
        <v>139</v>
      </c>
      <c r="C210" t="s">
        <v>1166</v>
      </c>
      <c r="E210">
        <v>26625</v>
      </c>
      <c r="G210">
        <v>5</v>
      </c>
      <c r="H210" s="1">
        <v>41415</v>
      </c>
      <c r="I210" s="1">
        <v>41415</v>
      </c>
      <c r="J210" s="2">
        <v>41415</v>
      </c>
      <c r="K210" t="s">
        <v>24</v>
      </c>
      <c r="L210" t="s">
        <v>1170</v>
      </c>
      <c r="M210" t="s">
        <v>1171</v>
      </c>
      <c r="N210">
        <v>33.318289999999998</v>
      </c>
      <c r="O210">
        <v>-117.3356</v>
      </c>
      <c r="P210" t="s">
        <v>55</v>
      </c>
      <c r="Q210" t="s">
        <v>1113</v>
      </c>
      <c r="R210">
        <v>0</v>
      </c>
      <c r="T210" t="s">
        <v>29</v>
      </c>
    </row>
    <row r="211" spans="1:20">
      <c r="A211" t="s">
        <v>1174</v>
      </c>
      <c r="B211" t="s">
        <v>139</v>
      </c>
      <c r="C211" t="s">
        <v>1166</v>
      </c>
      <c r="E211">
        <v>28329</v>
      </c>
      <c r="G211">
        <v>5</v>
      </c>
      <c r="H211" s="1">
        <v>41767</v>
      </c>
      <c r="I211" s="1">
        <v>41767</v>
      </c>
      <c r="J211" s="2">
        <v>41767</v>
      </c>
      <c r="K211" t="s">
        <v>24</v>
      </c>
      <c r="L211" t="s">
        <v>1175</v>
      </c>
      <c r="M211" t="s">
        <v>1176</v>
      </c>
      <c r="N211">
        <v>33.361190000000001</v>
      </c>
      <c r="O211">
        <v>-117.32249</v>
      </c>
      <c r="P211" t="s">
        <v>55</v>
      </c>
      <c r="Q211" t="s">
        <v>1113</v>
      </c>
      <c r="R211">
        <v>0</v>
      </c>
      <c r="T211" t="s">
        <v>29</v>
      </c>
    </row>
    <row r="212" spans="1:20">
      <c r="A212" t="s">
        <v>1177</v>
      </c>
      <c r="B212" t="s">
        <v>139</v>
      </c>
      <c r="C212" t="s">
        <v>1178</v>
      </c>
      <c r="E212">
        <v>26798</v>
      </c>
      <c r="G212">
        <v>5</v>
      </c>
      <c r="H212" s="1">
        <v>41423</v>
      </c>
      <c r="I212" s="1">
        <v>41423</v>
      </c>
      <c r="J212" s="2">
        <v>41423</v>
      </c>
      <c r="K212" t="s">
        <v>24</v>
      </c>
      <c r="L212" t="s">
        <v>1179</v>
      </c>
      <c r="M212" t="s">
        <v>1180</v>
      </c>
      <c r="N212">
        <v>33.119109999999999</v>
      </c>
      <c r="O212">
        <v>-116.77687</v>
      </c>
      <c r="P212" t="s">
        <v>55</v>
      </c>
      <c r="Q212" t="s">
        <v>1113</v>
      </c>
      <c r="R212">
        <v>0</v>
      </c>
      <c r="T212" t="s">
        <v>29</v>
      </c>
    </row>
    <row r="213" spans="1:20">
      <c r="A213" t="s">
        <v>1181</v>
      </c>
      <c r="B213" t="s">
        <v>139</v>
      </c>
      <c r="C213" t="s">
        <v>1182</v>
      </c>
      <c r="E213">
        <v>28614</v>
      </c>
      <c r="G213">
        <v>5</v>
      </c>
      <c r="H213" s="1">
        <v>41775</v>
      </c>
      <c r="I213" s="1">
        <v>41775</v>
      </c>
      <c r="J213" s="2">
        <v>41775</v>
      </c>
      <c r="K213" t="s">
        <v>24</v>
      </c>
      <c r="L213" t="s">
        <v>1183</v>
      </c>
      <c r="M213" t="s">
        <v>1184</v>
      </c>
      <c r="N213">
        <v>32.757559999999998</v>
      </c>
      <c r="O213">
        <v>-116.32344000000001</v>
      </c>
      <c r="P213" t="s">
        <v>55</v>
      </c>
      <c r="Q213" t="s">
        <v>1113</v>
      </c>
      <c r="R213">
        <v>0</v>
      </c>
      <c r="T213" t="s">
        <v>29</v>
      </c>
    </row>
    <row r="214" spans="1:20">
      <c r="A214" t="s">
        <v>1233</v>
      </c>
      <c r="B214" t="s">
        <v>139</v>
      </c>
      <c r="C214" t="s">
        <v>307</v>
      </c>
      <c r="E214">
        <v>6473</v>
      </c>
      <c r="G214">
        <v>5</v>
      </c>
      <c r="H214" s="1">
        <v>33013</v>
      </c>
      <c r="I214" s="1">
        <v>33013</v>
      </c>
      <c r="J214" t="s">
        <v>1234</v>
      </c>
      <c r="K214" t="s">
        <v>309</v>
      </c>
      <c r="L214" t="s">
        <v>1235</v>
      </c>
      <c r="M214" t="s">
        <v>1236</v>
      </c>
      <c r="N214">
        <v>39.450555999999999</v>
      </c>
      <c r="O214">
        <v>-121.61416699999999</v>
      </c>
      <c r="P214" t="s">
        <v>68</v>
      </c>
      <c r="Q214" t="s">
        <v>159</v>
      </c>
      <c r="R214">
        <v>0.25</v>
      </c>
      <c r="S214" t="s">
        <v>313</v>
      </c>
      <c r="T214" t="s">
        <v>29</v>
      </c>
    </row>
    <row r="215" spans="1:20">
      <c r="A215" t="s">
        <v>1281</v>
      </c>
      <c r="B215" t="s">
        <v>139</v>
      </c>
      <c r="C215" t="s">
        <v>1278</v>
      </c>
      <c r="G215">
        <v>5</v>
      </c>
      <c r="H215" t="s">
        <v>1085</v>
      </c>
      <c r="I215" t="s">
        <v>1085</v>
      </c>
      <c r="J215" t="s">
        <v>1282</v>
      </c>
      <c r="K215" t="s">
        <v>24</v>
      </c>
      <c r="M215" t="s">
        <v>1087</v>
      </c>
      <c r="N215">
        <v>33.041789999999999</v>
      </c>
      <c r="O215">
        <v>-116.86803</v>
      </c>
      <c r="P215" t="s">
        <v>55</v>
      </c>
      <c r="Q215" t="s">
        <v>705</v>
      </c>
      <c r="R215">
        <v>3</v>
      </c>
      <c r="S215" t="s">
        <v>28</v>
      </c>
      <c r="T215" t="s">
        <v>29</v>
      </c>
    </row>
    <row r="216" spans="1:20">
      <c r="A216" t="s">
        <v>1305</v>
      </c>
      <c r="B216" t="s">
        <v>139</v>
      </c>
      <c r="C216" t="s">
        <v>1306</v>
      </c>
      <c r="E216">
        <v>39622</v>
      </c>
      <c r="G216">
        <v>5</v>
      </c>
      <c r="H216" s="1">
        <v>26077</v>
      </c>
      <c r="I216" s="1">
        <v>26077</v>
      </c>
      <c r="J216" t="s">
        <v>1307</v>
      </c>
      <c r="K216" t="s">
        <v>691</v>
      </c>
      <c r="L216" t="s">
        <v>169</v>
      </c>
      <c r="M216" t="s">
        <v>1308</v>
      </c>
      <c r="N216">
        <v>37.230235999999998</v>
      </c>
      <c r="O216">
        <v>-119.66153</v>
      </c>
      <c r="P216" t="s">
        <v>55</v>
      </c>
      <c r="Q216" t="s">
        <v>693</v>
      </c>
      <c r="R216">
        <v>4.3280000000000003</v>
      </c>
      <c r="S216" t="s">
        <v>28</v>
      </c>
      <c r="T216" t="s">
        <v>29</v>
      </c>
    </row>
    <row r="217" spans="1:20">
      <c r="A217" t="s">
        <v>1309</v>
      </c>
      <c r="B217" t="s">
        <v>139</v>
      </c>
      <c r="C217" t="s">
        <v>307</v>
      </c>
      <c r="E217">
        <v>6473</v>
      </c>
      <c r="G217">
        <v>5</v>
      </c>
      <c r="H217" s="1">
        <v>33013</v>
      </c>
      <c r="I217" s="1">
        <v>33013</v>
      </c>
      <c r="J217" t="s">
        <v>1310</v>
      </c>
      <c r="K217" t="s">
        <v>309</v>
      </c>
      <c r="L217" t="s">
        <v>483</v>
      </c>
      <c r="M217" t="s">
        <v>1311</v>
      </c>
      <c r="N217">
        <v>39.4465</v>
      </c>
      <c r="O217">
        <v>-121.6228</v>
      </c>
      <c r="P217" t="s">
        <v>55</v>
      </c>
      <c r="Q217" t="s">
        <v>648</v>
      </c>
      <c r="R217">
        <v>0.5</v>
      </c>
      <c r="S217" t="s">
        <v>28</v>
      </c>
      <c r="T217" t="s">
        <v>29</v>
      </c>
    </row>
    <row r="218" spans="1:20">
      <c r="A218" t="s">
        <v>1312</v>
      </c>
      <c r="B218" t="s">
        <v>139</v>
      </c>
      <c r="C218" t="s">
        <v>307</v>
      </c>
      <c r="E218">
        <v>6473</v>
      </c>
      <c r="G218">
        <v>5</v>
      </c>
      <c r="H218" s="1">
        <v>33013</v>
      </c>
      <c r="I218" s="1">
        <v>33013</v>
      </c>
      <c r="J218" t="s">
        <v>1310</v>
      </c>
      <c r="K218" t="s">
        <v>309</v>
      </c>
      <c r="L218" t="s">
        <v>483</v>
      </c>
      <c r="M218" t="s">
        <v>1311</v>
      </c>
      <c r="N218">
        <v>39.4465</v>
      </c>
      <c r="O218">
        <v>-121.6228</v>
      </c>
      <c r="P218" t="s">
        <v>55</v>
      </c>
      <c r="Q218" t="s">
        <v>648</v>
      </c>
      <c r="R218">
        <v>0.5</v>
      </c>
      <c r="S218" t="s">
        <v>28</v>
      </c>
      <c r="T218" t="s">
        <v>29</v>
      </c>
    </row>
    <row r="219" spans="1:20">
      <c r="A219" t="s">
        <v>1340</v>
      </c>
      <c r="B219" t="s">
        <v>139</v>
      </c>
      <c r="C219" t="s">
        <v>1341</v>
      </c>
      <c r="E219">
        <v>1030</v>
      </c>
      <c r="G219">
        <v>5</v>
      </c>
      <c r="H219" s="1">
        <v>6343</v>
      </c>
      <c r="I219" s="1">
        <v>6343</v>
      </c>
      <c r="J219" t="s">
        <v>1342</v>
      </c>
      <c r="K219" t="s">
        <v>33</v>
      </c>
      <c r="M219" t="s">
        <v>1343</v>
      </c>
      <c r="N219">
        <v>34.06861</v>
      </c>
      <c r="O219">
        <v>-118.02667</v>
      </c>
      <c r="P219" t="s">
        <v>27</v>
      </c>
      <c r="Q219" t="s">
        <v>159</v>
      </c>
      <c r="R219">
        <v>1</v>
      </c>
      <c r="S219" t="s">
        <v>48</v>
      </c>
      <c r="T219" t="s">
        <v>29</v>
      </c>
    </row>
    <row r="220" spans="1:20">
      <c r="A220" t="s">
        <v>1348</v>
      </c>
      <c r="B220" t="s">
        <v>139</v>
      </c>
      <c r="C220" t="s">
        <v>769</v>
      </c>
      <c r="G220">
        <v>5</v>
      </c>
      <c r="H220" s="1">
        <v>1217</v>
      </c>
      <c r="I220" s="1">
        <v>1247</v>
      </c>
      <c r="J220" t="s">
        <v>1349</v>
      </c>
      <c r="K220" t="s">
        <v>771</v>
      </c>
      <c r="M220" t="s">
        <v>1350</v>
      </c>
      <c r="N220">
        <v>37.871670000000002</v>
      </c>
      <c r="O220">
        <v>-122.27167</v>
      </c>
      <c r="P220" t="s">
        <v>55</v>
      </c>
      <c r="Q220" t="s">
        <v>1267</v>
      </c>
      <c r="T220" t="s">
        <v>29</v>
      </c>
    </row>
    <row r="221" spans="1:20">
      <c r="A221" t="s">
        <v>1367</v>
      </c>
      <c r="B221" t="s">
        <v>139</v>
      </c>
      <c r="C221" t="s">
        <v>1368</v>
      </c>
      <c r="G221">
        <v>5</v>
      </c>
      <c r="H221" t="s">
        <v>1369</v>
      </c>
      <c r="I221" t="s">
        <v>1370</v>
      </c>
      <c r="J221" t="s">
        <v>1371</v>
      </c>
      <c r="K221" t="s">
        <v>771</v>
      </c>
      <c r="M221" t="s">
        <v>1372</v>
      </c>
      <c r="N221">
        <v>37.594589999999997</v>
      </c>
      <c r="O221">
        <v>-122.06941999999999</v>
      </c>
      <c r="P221" t="s">
        <v>55</v>
      </c>
      <c r="Q221" t="s">
        <v>1373</v>
      </c>
      <c r="R221">
        <v>2.0779999999999998</v>
      </c>
      <c r="S221" t="s">
        <v>28</v>
      </c>
      <c r="T221" t="s">
        <v>29</v>
      </c>
    </row>
    <row r="222" spans="1:20">
      <c r="A222" t="s">
        <v>1392</v>
      </c>
      <c r="B222" t="s">
        <v>139</v>
      </c>
      <c r="C222" t="s">
        <v>1393</v>
      </c>
      <c r="E222">
        <v>202</v>
      </c>
      <c r="G222">
        <v>5</v>
      </c>
      <c r="H222" s="1">
        <v>12193</v>
      </c>
      <c r="I222" s="1">
        <v>12193</v>
      </c>
      <c r="J222" t="s">
        <v>1394</v>
      </c>
      <c r="K222" t="s">
        <v>60</v>
      </c>
      <c r="M222" t="s">
        <v>1395</v>
      </c>
      <c r="N222">
        <v>35.696820000000002</v>
      </c>
      <c r="O222">
        <v>-118.29922999999999</v>
      </c>
      <c r="P222" t="s">
        <v>55</v>
      </c>
      <c r="Q222" t="s">
        <v>1396</v>
      </c>
      <c r="R222">
        <v>0.60799999999999998</v>
      </c>
      <c r="S222" t="s">
        <v>28</v>
      </c>
      <c r="T222" t="s">
        <v>29</v>
      </c>
    </row>
    <row r="223" spans="1:20">
      <c r="A223" t="s">
        <v>1440</v>
      </c>
      <c r="B223" t="s">
        <v>139</v>
      </c>
      <c r="C223" t="s">
        <v>1441</v>
      </c>
      <c r="E223">
        <v>307</v>
      </c>
      <c r="G223">
        <v>5</v>
      </c>
      <c r="H223" s="1">
        <v>41030</v>
      </c>
      <c r="I223" s="1">
        <v>41030</v>
      </c>
      <c r="J223" s="2">
        <v>41030</v>
      </c>
      <c r="K223" t="s">
        <v>320</v>
      </c>
      <c r="L223" t="s">
        <v>1442</v>
      </c>
      <c r="M223" t="s">
        <v>1443</v>
      </c>
      <c r="N223">
        <v>39.448053000000002</v>
      </c>
      <c r="O223">
        <v>-123.34144499999999</v>
      </c>
      <c r="P223" t="s">
        <v>27</v>
      </c>
      <c r="T223" t="s">
        <v>29</v>
      </c>
    </row>
    <row r="224" spans="1:20">
      <c r="A224" t="s">
        <v>1533</v>
      </c>
      <c r="B224" t="s">
        <v>139</v>
      </c>
      <c r="C224" t="s">
        <v>1534</v>
      </c>
      <c r="E224">
        <v>18327</v>
      </c>
      <c r="G224">
        <v>5</v>
      </c>
      <c r="H224" s="1">
        <v>40690</v>
      </c>
      <c r="I224" s="1">
        <v>40690</v>
      </c>
      <c r="J224" t="s">
        <v>1535</v>
      </c>
      <c r="K224" t="s">
        <v>281</v>
      </c>
      <c r="L224" t="s">
        <v>609</v>
      </c>
      <c r="M224" t="s">
        <v>1536</v>
      </c>
      <c r="N224">
        <v>36.542430000000003</v>
      </c>
      <c r="O224">
        <v>-118.06197</v>
      </c>
      <c r="P224" t="s">
        <v>55</v>
      </c>
      <c r="Q224" t="s">
        <v>78</v>
      </c>
      <c r="R224" t="s">
        <v>79</v>
      </c>
      <c r="S224" t="s">
        <v>44</v>
      </c>
      <c r="T224" t="s">
        <v>29</v>
      </c>
    </row>
    <row r="225" spans="1:20">
      <c r="A225" t="s">
        <v>1542</v>
      </c>
      <c r="B225" t="s">
        <v>139</v>
      </c>
      <c r="C225" t="s">
        <v>1543</v>
      </c>
      <c r="E225">
        <v>26625</v>
      </c>
      <c r="G225">
        <v>5</v>
      </c>
      <c r="H225" s="1">
        <v>41415</v>
      </c>
      <c r="I225" s="1">
        <v>41415</v>
      </c>
      <c r="J225" t="s">
        <v>1544</v>
      </c>
      <c r="K225" t="s">
        <v>24</v>
      </c>
      <c r="L225" t="s">
        <v>1545</v>
      </c>
      <c r="M225" t="s">
        <v>1546</v>
      </c>
      <c r="N225">
        <v>33.318309999999997</v>
      </c>
      <c r="O225">
        <v>-117.33561</v>
      </c>
      <c r="P225" t="s">
        <v>55</v>
      </c>
      <c r="Q225" t="s">
        <v>78</v>
      </c>
      <c r="R225" t="s">
        <v>79</v>
      </c>
      <c r="S225" t="s">
        <v>44</v>
      </c>
      <c r="T225" t="s">
        <v>29</v>
      </c>
    </row>
    <row r="226" spans="1:20">
      <c r="A226" t="s">
        <v>1589</v>
      </c>
      <c r="B226" t="s">
        <v>139</v>
      </c>
      <c r="C226" t="s">
        <v>1590</v>
      </c>
      <c r="E226">
        <v>946</v>
      </c>
      <c r="G226">
        <v>5</v>
      </c>
      <c r="H226" s="1">
        <v>35187</v>
      </c>
      <c r="I226" s="1">
        <v>35187</v>
      </c>
      <c r="J226" t="s">
        <v>1591</v>
      </c>
      <c r="K226" t="s">
        <v>427</v>
      </c>
      <c r="L226" t="s">
        <v>1592</v>
      </c>
      <c r="M226" t="s">
        <v>1593</v>
      </c>
      <c r="N226">
        <v>33.466670000000001</v>
      </c>
      <c r="O226">
        <v>-117.04167</v>
      </c>
      <c r="P226" t="s">
        <v>55</v>
      </c>
      <c r="R226" t="s">
        <v>55</v>
      </c>
      <c r="T226" t="s">
        <v>29</v>
      </c>
    </row>
    <row r="227" spans="1:20">
      <c r="A227" t="s">
        <v>1609</v>
      </c>
      <c r="B227" t="s">
        <v>139</v>
      </c>
      <c r="C227" t="s">
        <v>1610</v>
      </c>
      <c r="G227">
        <v>5</v>
      </c>
      <c r="H227" s="1">
        <v>26810</v>
      </c>
      <c r="I227" s="1">
        <v>26810</v>
      </c>
      <c r="J227" s="1">
        <v>26810</v>
      </c>
      <c r="K227" t="s">
        <v>339</v>
      </c>
      <c r="L227" t="s">
        <v>1611</v>
      </c>
      <c r="M227" t="s">
        <v>1612</v>
      </c>
      <c r="N227">
        <v>37.125579999999999</v>
      </c>
      <c r="O227">
        <v>-122.12741</v>
      </c>
      <c r="P227" t="s">
        <v>27</v>
      </c>
      <c r="Q227" t="s">
        <v>429</v>
      </c>
      <c r="R227">
        <v>71</v>
      </c>
      <c r="S227" t="s">
        <v>44</v>
      </c>
      <c r="T227" t="s">
        <v>29</v>
      </c>
    </row>
    <row r="228" spans="1:20">
      <c r="A228" t="s">
        <v>1613</v>
      </c>
      <c r="B228" t="s">
        <v>139</v>
      </c>
      <c r="C228" t="s">
        <v>1614</v>
      </c>
      <c r="G228">
        <v>5</v>
      </c>
      <c r="H228" s="1">
        <v>29709</v>
      </c>
      <c r="I228" s="1">
        <v>29709</v>
      </c>
      <c r="J228" s="1">
        <v>29709</v>
      </c>
      <c r="K228" t="s">
        <v>263</v>
      </c>
      <c r="L228" t="s">
        <v>1615</v>
      </c>
      <c r="M228" t="s">
        <v>1616</v>
      </c>
      <c r="N228">
        <v>34.558100000000003</v>
      </c>
      <c r="O228">
        <v>-119.8938</v>
      </c>
      <c r="P228" t="s">
        <v>68</v>
      </c>
      <c r="Q228" t="s">
        <v>1617</v>
      </c>
      <c r="R228">
        <v>1</v>
      </c>
      <c r="S228" t="s">
        <v>48</v>
      </c>
      <c r="T228" t="s">
        <v>29</v>
      </c>
    </row>
    <row r="229" spans="1:20">
      <c r="A229" t="s">
        <v>1618</v>
      </c>
      <c r="B229" t="s">
        <v>139</v>
      </c>
      <c r="C229" t="s">
        <v>1619</v>
      </c>
      <c r="G229">
        <v>5</v>
      </c>
      <c r="H229" s="1">
        <v>29709</v>
      </c>
      <c r="I229" s="1">
        <v>29709</v>
      </c>
      <c r="J229" s="1">
        <v>29709</v>
      </c>
      <c r="K229" t="s">
        <v>263</v>
      </c>
      <c r="L229" t="s">
        <v>1615</v>
      </c>
      <c r="M229" t="s">
        <v>1616</v>
      </c>
      <c r="N229">
        <v>34.5488</v>
      </c>
      <c r="O229">
        <v>-119.89749999999999</v>
      </c>
      <c r="P229" t="s">
        <v>68</v>
      </c>
      <c r="Q229" t="s">
        <v>1620</v>
      </c>
      <c r="R229">
        <v>200</v>
      </c>
      <c r="S229" t="s">
        <v>44</v>
      </c>
      <c r="T229" t="s">
        <v>29</v>
      </c>
    </row>
    <row r="230" spans="1:20">
      <c r="A230" t="s">
        <v>1654</v>
      </c>
      <c r="B230" t="s">
        <v>139</v>
      </c>
      <c r="C230" t="s">
        <v>1655</v>
      </c>
      <c r="E230">
        <v>17853</v>
      </c>
      <c r="G230">
        <v>5</v>
      </c>
      <c r="H230" s="1">
        <v>22788</v>
      </c>
      <c r="I230" s="1">
        <v>22788</v>
      </c>
      <c r="J230" s="2">
        <v>22788</v>
      </c>
      <c r="K230" t="s">
        <v>33</v>
      </c>
      <c r="M230" t="s">
        <v>1656</v>
      </c>
      <c r="T230" t="s">
        <v>29</v>
      </c>
    </row>
    <row r="231" spans="1:20">
      <c r="A231" t="s">
        <v>1712</v>
      </c>
      <c r="B231" t="s">
        <v>139</v>
      </c>
      <c r="C231" t="s">
        <v>1713</v>
      </c>
      <c r="D231" t="s">
        <v>22</v>
      </c>
      <c r="G231">
        <v>5</v>
      </c>
      <c r="H231" s="1">
        <v>1583</v>
      </c>
      <c r="I231" s="1">
        <v>1583</v>
      </c>
      <c r="J231" t="s">
        <v>1714</v>
      </c>
      <c r="K231" t="s">
        <v>33</v>
      </c>
      <c r="M231" t="s">
        <v>1715</v>
      </c>
      <c r="T231" t="s">
        <v>29</v>
      </c>
    </row>
    <row r="232" spans="1:20">
      <c r="A232" t="s">
        <v>1744</v>
      </c>
      <c r="B232" t="s">
        <v>139</v>
      </c>
      <c r="C232" t="s">
        <v>523</v>
      </c>
      <c r="D232" t="s">
        <v>22</v>
      </c>
      <c r="G232">
        <v>5</v>
      </c>
      <c r="H232" t="s">
        <v>1745</v>
      </c>
      <c r="I232" t="s">
        <v>1745</v>
      </c>
      <c r="J232" t="s">
        <v>1746</v>
      </c>
      <c r="K232" t="s">
        <v>402</v>
      </c>
      <c r="M232" t="s">
        <v>1747</v>
      </c>
      <c r="T232" t="s">
        <v>29</v>
      </c>
    </row>
    <row r="233" spans="1:20">
      <c r="A233" t="s">
        <v>1755</v>
      </c>
      <c r="B233" t="s">
        <v>139</v>
      </c>
      <c r="C233" t="s">
        <v>1756</v>
      </c>
      <c r="D233" t="s">
        <v>22</v>
      </c>
      <c r="G233">
        <v>5</v>
      </c>
      <c r="H233" t="s">
        <v>1369</v>
      </c>
      <c r="I233" t="s">
        <v>1369</v>
      </c>
      <c r="J233" t="s">
        <v>1757</v>
      </c>
      <c r="K233" t="s">
        <v>402</v>
      </c>
      <c r="M233" t="s">
        <v>1758</v>
      </c>
      <c r="T233" t="s">
        <v>29</v>
      </c>
    </row>
    <row r="234" spans="1:20">
      <c r="A234" t="s">
        <v>1777</v>
      </c>
      <c r="B234" t="s">
        <v>139</v>
      </c>
      <c r="C234" t="s">
        <v>1778</v>
      </c>
      <c r="D234" t="s">
        <v>22</v>
      </c>
      <c r="G234">
        <v>5</v>
      </c>
      <c r="H234" s="1">
        <v>21336</v>
      </c>
      <c r="I234" s="1">
        <v>21336</v>
      </c>
      <c r="J234" s="2">
        <v>21336</v>
      </c>
      <c r="K234" t="s">
        <v>302</v>
      </c>
      <c r="L234" t="s">
        <v>417</v>
      </c>
      <c r="M234" t="s">
        <v>1779</v>
      </c>
      <c r="T234" t="s">
        <v>29</v>
      </c>
    </row>
    <row r="235" spans="1:20">
      <c r="A235" t="s">
        <v>1783</v>
      </c>
      <c r="B235" t="s">
        <v>139</v>
      </c>
      <c r="C235" t="s">
        <v>1784</v>
      </c>
      <c r="D235" t="s">
        <v>22</v>
      </c>
      <c r="G235">
        <v>5</v>
      </c>
      <c r="H235" s="1">
        <v>23146</v>
      </c>
      <c r="I235" s="1">
        <v>23146</v>
      </c>
      <c r="J235" s="2">
        <v>23146</v>
      </c>
      <c r="K235" t="s">
        <v>320</v>
      </c>
      <c r="L235" t="s">
        <v>417</v>
      </c>
      <c r="M235" t="s">
        <v>1785</v>
      </c>
      <c r="T235" t="s">
        <v>29</v>
      </c>
    </row>
    <row r="236" spans="1:20">
      <c r="A236" t="s">
        <v>1822</v>
      </c>
      <c r="B236" t="s">
        <v>139</v>
      </c>
      <c r="C236" t="s">
        <v>523</v>
      </c>
      <c r="G236">
        <v>5</v>
      </c>
      <c r="H236" t="s">
        <v>1823</v>
      </c>
      <c r="I236" t="s">
        <v>1824</v>
      </c>
      <c r="J236" t="s">
        <v>1825</v>
      </c>
      <c r="K236" t="s">
        <v>113</v>
      </c>
      <c r="M236" t="s">
        <v>1826</v>
      </c>
      <c r="T236" t="s">
        <v>29</v>
      </c>
    </row>
    <row r="237" spans="1:20">
      <c r="A237" t="s">
        <v>1855</v>
      </c>
      <c r="B237" t="s">
        <v>139</v>
      </c>
      <c r="C237" t="s">
        <v>1856</v>
      </c>
      <c r="E237">
        <v>2028</v>
      </c>
      <c r="G237">
        <v>5</v>
      </c>
      <c r="H237" s="1">
        <v>24619</v>
      </c>
      <c r="I237" s="1">
        <v>24619</v>
      </c>
      <c r="J237" t="s">
        <v>1857</v>
      </c>
      <c r="K237" t="s">
        <v>83</v>
      </c>
      <c r="M237" t="s">
        <v>1858</v>
      </c>
      <c r="T237" t="s">
        <v>29</v>
      </c>
    </row>
    <row r="238" spans="1:20">
      <c r="A238" t="s">
        <v>1859</v>
      </c>
      <c r="B238" t="s">
        <v>139</v>
      </c>
      <c r="C238" t="s">
        <v>631</v>
      </c>
      <c r="E238">
        <v>3026</v>
      </c>
      <c r="G238">
        <v>5</v>
      </c>
      <c r="H238" s="1">
        <v>31182</v>
      </c>
      <c r="I238" s="1">
        <v>31182</v>
      </c>
      <c r="J238" t="s">
        <v>1860</v>
      </c>
      <c r="K238" t="s">
        <v>267</v>
      </c>
      <c r="L238" t="s">
        <v>1861</v>
      </c>
      <c r="M238" t="s">
        <v>1862</v>
      </c>
      <c r="T238" t="s">
        <v>29</v>
      </c>
    </row>
    <row r="239" spans="1:20">
      <c r="A239" t="s">
        <v>1882</v>
      </c>
      <c r="B239" t="s">
        <v>139</v>
      </c>
      <c r="C239" t="s">
        <v>209</v>
      </c>
      <c r="E239">
        <v>4554</v>
      </c>
      <c r="G239">
        <v>5</v>
      </c>
      <c r="H239" s="1">
        <v>7792</v>
      </c>
      <c r="I239" s="1">
        <v>7822</v>
      </c>
      <c r="J239" t="s">
        <v>1883</v>
      </c>
      <c r="K239" t="s">
        <v>33</v>
      </c>
      <c r="L239" t="s">
        <v>1884</v>
      </c>
      <c r="M239" t="s">
        <v>1885</v>
      </c>
      <c r="T239" t="s">
        <v>29</v>
      </c>
    </row>
    <row r="240" spans="1:20">
      <c r="A240" t="s">
        <v>1919</v>
      </c>
      <c r="B240" t="s">
        <v>139</v>
      </c>
      <c r="C240" t="s">
        <v>796</v>
      </c>
      <c r="E240">
        <v>1030</v>
      </c>
      <c r="G240">
        <v>5</v>
      </c>
      <c r="H240" s="1">
        <v>6343</v>
      </c>
      <c r="I240" s="1">
        <v>6343</v>
      </c>
      <c r="J240" s="1">
        <v>6343</v>
      </c>
      <c r="K240" t="s">
        <v>33</v>
      </c>
      <c r="M240" t="s">
        <v>1920</v>
      </c>
      <c r="T240" t="s">
        <v>29</v>
      </c>
    </row>
    <row r="241" spans="1:20">
      <c r="A241" t="s">
        <v>1948</v>
      </c>
      <c r="B241" t="s">
        <v>139</v>
      </c>
      <c r="C241" t="s">
        <v>206</v>
      </c>
      <c r="E241">
        <v>17853</v>
      </c>
      <c r="G241">
        <v>5</v>
      </c>
      <c r="H241" s="1">
        <v>22788</v>
      </c>
      <c r="I241" s="1">
        <v>22788</v>
      </c>
      <c r="J241" s="1">
        <v>22788</v>
      </c>
      <c r="K241" t="s">
        <v>33</v>
      </c>
      <c r="M241" t="s">
        <v>1949</v>
      </c>
      <c r="T241" t="s">
        <v>29</v>
      </c>
    </row>
    <row r="242" spans="1:20">
      <c r="A242" t="s">
        <v>1981</v>
      </c>
      <c r="B242" t="s">
        <v>139</v>
      </c>
      <c r="C242" t="s">
        <v>1982</v>
      </c>
      <c r="E242">
        <v>39622</v>
      </c>
      <c r="G242">
        <v>5</v>
      </c>
      <c r="H242" s="1">
        <v>26077</v>
      </c>
      <c r="I242" s="1">
        <v>26077</v>
      </c>
      <c r="J242" s="1">
        <v>26077</v>
      </c>
      <c r="K242" t="s">
        <v>691</v>
      </c>
      <c r="L242" t="s">
        <v>1983</v>
      </c>
      <c r="M242" t="s">
        <v>1984</v>
      </c>
      <c r="T242" t="s">
        <v>29</v>
      </c>
    </row>
    <row r="243" spans="1:20">
      <c r="A243" t="s">
        <v>1991</v>
      </c>
      <c r="B243" t="s">
        <v>139</v>
      </c>
      <c r="C243" t="s">
        <v>963</v>
      </c>
      <c r="E243">
        <v>6473</v>
      </c>
      <c r="G243">
        <v>5</v>
      </c>
      <c r="H243" s="1">
        <v>33013</v>
      </c>
      <c r="I243" s="1">
        <v>33013</v>
      </c>
      <c r="J243" s="1">
        <v>33013</v>
      </c>
      <c r="K243" t="s">
        <v>309</v>
      </c>
      <c r="L243" t="s">
        <v>1235</v>
      </c>
      <c r="M243" t="s">
        <v>1992</v>
      </c>
      <c r="T243" t="s">
        <v>29</v>
      </c>
    </row>
    <row r="244" spans="1:20">
      <c r="A244" t="s">
        <v>2032</v>
      </c>
      <c r="B244" t="s">
        <v>139</v>
      </c>
      <c r="C244" t="s">
        <v>840</v>
      </c>
      <c r="E244">
        <v>2153</v>
      </c>
      <c r="G244">
        <v>5</v>
      </c>
      <c r="H244" s="1">
        <v>19509</v>
      </c>
      <c r="I244" s="1">
        <v>19509</v>
      </c>
      <c r="J244" s="1">
        <v>19509</v>
      </c>
      <c r="K244" t="s">
        <v>100</v>
      </c>
      <c r="M244" t="s">
        <v>2033</v>
      </c>
      <c r="T244" t="s">
        <v>29</v>
      </c>
    </row>
    <row r="245" spans="1:20">
      <c r="A245" t="s">
        <v>2041</v>
      </c>
      <c r="B245" t="s">
        <v>139</v>
      </c>
      <c r="C245" t="s">
        <v>2042</v>
      </c>
      <c r="E245">
        <v>17853</v>
      </c>
      <c r="G245">
        <v>5</v>
      </c>
      <c r="H245" s="1">
        <v>22788</v>
      </c>
      <c r="I245" s="1">
        <v>22788</v>
      </c>
      <c r="J245" s="2">
        <v>22788</v>
      </c>
      <c r="K245" t="s">
        <v>33</v>
      </c>
      <c r="M245" t="s">
        <v>2043</v>
      </c>
      <c r="T245" t="s">
        <v>29</v>
      </c>
    </row>
    <row r="246" spans="1:20">
      <c r="A246" t="s">
        <v>2088</v>
      </c>
      <c r="B246" t="s">
        <v>139</v>
      </c>
      <c r="C246" t="s">
        <v>1982</v>
      </c>
      <c r="E246">
        <v>39622</v>
      </c>
      <c r="G246">
        <v>5</v>
      </c>
      <c r="H246" s="1">
        <v>26077</v>
      </c>
      <c r="I246" s="1">
        <v>26077</v>
      </c>
      <c r="J246" t="s">
        <v>2089</v>
      </c>
      <c r="K246" t="s">
        <v>691</v>
      </c>
      <c r="L246" t="s">
        <v>1983</v>
      </c>
      <c r="M246" t="s">
        <v>2090</v>
      </c>
      <c r="T246" t="s">
        <v>29</v>
      </c>
    </row>
    <row r="247" spans="1:20">
      <c r="A247" t="s">
        <v>2110</v>
      </c>
      <c r="B247" t="s">
        <v>139</v>
      </c>
      <c r="C247" t="s">
        <v>206</v>
      </c>
      <c r="E247">
        <v>17853</v>
      </c>
      <c r="G247">
        <v>5</v>
      </c>
      <c r="H247" s="1">
        <v>22788</v>
      </c>
      <c r="I247" s="1">
        <v>22788</v>
      </c>
      <c r="J247" t="s">
        <v>2111</v>
      </c>
      <c r="K247" t="s">
        <v>33</v>
      </c>
      <c r="M247" t="s">
        <v>2112</v>
      </c>
      <c r="T247" t="s">
        <v>29</v>
      </c>
    </row>
    <row r="248" spans="1:20">
      <c r="A248" t="s">
        <v>2140</v>
      </c>
      <c r="B248" t="s">
        <v>139</v>
      </c>
      <c r="C248" t="s">
        <v>525</v>
      </c>
      <c r="E248">
        <v>4554</v>
      </c>
      <c r="G248">
        <v>5</v>
      </c>
      <c r="H248" s="1">
        <v>7792</v>
      </c>
      <c r="I248" s="1">
        <v>7822</v>
      </c>
      <c r="J248" s="3">
        <v>7792</v>
      </c>
      <c r="K248" t="s">
        <v>33</v>
      </c>
      <c r="L248" t="s">
        <v>1884</v>
      </c>
      <c r="M248" t="s">
        <v>2141</v>
      </c>
      <c r="T248" t="s">
        <v>29</v>
      </c>
    </row>
    <row r="249" spans="1:20">
      <c r="A249" t="s">
        <v>2170</v>
      </c>
      <c r="B249" t="s">
        <v>139</v>
      </c>
      <c r="C249" t="s">
        <v>525</v>
      </c>
      <c r="E249">
        <v>4554</v>
      </c>
      <c r="G249">
        <v>5</v>
      </c>
      <c r="H249" s="1">
        <v>7792</v>
      </c>
      <c r="I249" s="1">
        <v>7822</v>
      </c>
      <c r="J249" s="3">
        <v>7792</v>
      </c>
      <c r="K249" t="s">
        <v>33</v>
      </c>
      <c r="M249" t="s">
        <v>2171</v>
      </c>
      <c r="T249" t="s">
        <v>29</v>
      </c>
    </row>
    <row r="250" spans="1:20">
      <c r="A250" t="s">
        <v>2175</v>
      </c>
      <c r="B250" t="s">
        <v>139</v>
      </c>
      <c r="C250" t="s">
        <v>2176</v>
      </c>
      <c r="E250">
        <v>1908</v>
      </c>
      <c r="F250" t="s">
        <v>2177</v>
      </c>
      <c r="G250">
        <v>5</v>
      </c>
      <c r="H250" s="1">
        <v>17290</v>
      </c>
      <c r="I250" s="1">
        <v>17290</v>
      </c>
      <c r="J250" s="2">
        <v>17290</v>
      </c>
      <c r="K250" t="s">
        <v>446</v>
      </c>
      <c r="M250" t="s">
        <v>2178</v>
      </c>
      <c r="T250" t="s">
        <v>29</v>
      </c>
    </row>
    <row r="251" spans="1:20">
      <c r="A251" t="s">
        <v>2189</v>
      </c>
      <c r="B251" t="s">
        <v>139</v>
      </c>
      <c r="C251" t="s">
        <v>2190</v>
      </c>
      <c r="G251">
        <v>5</v>
      </c>
      <c r="H251" s="1">
        <v>27165</v>
      </c>
      <c r="I251" s="1">
        <v>27165</v>
      </c>
      <c r="J251" s="1">
        <v>27165</v>
      </c>
      <c r="K251" t="s">
        <v>691</v>
      </c>
      <c r="L251" t="s">
        <v>169</v>
      </c>
      <c r="M251" t="s">
        <v>2191</v>
      </c>
      <c r="T251" t="s">
        <v>29</v>
      </c>
    </row>
    <row r="252" spans="1:20">
      <c r="A252" t="s">
        <v>2192</v>
      </c>
      <c r="B252" t="s">
        <v>139</v>
      </c>
      <c r="C252" t="s">
        <v>1628</v>
      </c>
      <c r="G252">
        <v>5</v>
      </c>
      <c r="H252" s="1">
        <v>28620</v>
      </c>
      <c r="I252" s="1">
        <v>28620</v>
      </c>
      <c r="J252" s="1">
        <v>28620</v>
      </c>
      <c r="K252" t="s">
        <v>263</v>
      </c>
      <c r="L252" t="s">
        <v>2187</v>
      </c>
      <c r="M252" t="s">
        <v>2193</v>
      </c>
      <c r="T252" t="s">
        <v>29</v>
      </c>
    </row>
    <row r="253" spans="1:20">
      <c r="A253" t="s">
        <v>2194</v>
      </c>
      <c r="B253" t="s">
        <v>139</v>
      </c>
      <c r="C253" t="s">
        <v>2195</v>
      </c>
      <c r="G253">
        <v>5</v>
      </c>
      <c r="H253" s="1">
        <v>28271</v>
      </c>
      <c r="I253" s="1">
        <v>28271</v>
      </c>
      <c r="J253" s="1">
        <v>28271</v>
      </c>
      <c r="K253" t="s">
        <v>691</v>
      </c>
      <c r="L253" t="s">
        <v>61</v>
      </c>
      <c r="M253" t="s">
        <v>2196</v>
      </c>
      <c r="T253" t="s">
        <v>29</v>
      </c>
    </row>
    <row r="254" spans="1:20">
      <c r="A254" t="s">
        <v>2201</v>
      </c>
      <c r="B254" t="s">
        <v>139</v>
      </c>
      <c r="C254" t="s">
        <v>2202</v>
      </c>
      <c r="G254">
        <v>5</v>
      </c>
      <c r="H254" s="1">
        <v>33013</v>
      </c>
      <c r="I254" s="1">
        <v>33013</v>
      </c>
      <c r="J254" s="1">
        <v>33013</v>
      </c>
      <c r="K254" t="s">
        <v>309</v>
      </c>
      <c r="L254" t="s">
        <v>483</v>
      </c>
      <c r="M254" t="s">
        <v>2203</v>
      </c>
      <c r="T254" t="s">
        <v>29</v>
      </c>
    </row>
    <row r="255" spans="1:20">
      <c r="A255" t="s">
        <v>2263</v>
      </c>
      <c r="B255" t="s">
        <v>2220</v>
      </c>
      <c r="C255" t="s">
        <v>155</v>
      </c>
      <c r="E255">
        <v>16499</v>
      </c>
      <c r="G255">
        <v>5</v>
      </c>
      <c r="H255" s="1">
        <v>25694</v>
      </c>
      <c r="I255" s="1">
        <v>25694</v>
      </c>
      <c r="J255" s="2">
        <v>25694</v>
      </c>
      <c r="K255" t="s">
        <v>60</v>
      </c>
      <c r="L255" t="s">
        <v>2264</v>
      </c>
      <c r="M255" t="s">
        <v>2265</v>
      </c>
      <c r="N255">
        <v>35.749811000000001</v>
      </c>
      <c r="O255">
        <v>-118.112544</v>
      </c>
      <c r="P255" t="s">
        <v>2266</v>
      </c>
      <c r="Q255" t="s">
        <v>27</v>
      </c>
      <c r="R255">
        <v>50</v>
      </c>
      <c r="S255" t="s">
        <v>44</v>
      </c>
      <c r="T255" t="s">
        <v>29</v>
      </c>
    </row>
    <row r="256" spans="1:20">
      <c r="A256" t="s">
        <v>2387</v>
      </c>
      <c r="B256" t="s">
        <v>2349</v>
      </c>
      <c r="C256" t="s">
        <v>2388</v>
      </c>
      <c r="E256">
        <v>55</v>
      </c>
      <c r="G256">
        <v>5</v>
      </c>
      <c r="H256" s="1">
        <v>27538</v>
      </c>
      <c r="I256" s="1">
        <v>27538</v>
      </c>
      <c r="J256" s="2">
        <v>27538</v>
      </c>
      <c r="K256" t="s">
        <v>133</v>
      </c>
      <c r="M256" t="s">
        <v>2389</v>
      </c>
      <c r="N256">
        <v>40.763150000000003</v>
      </c>
      <c r="O256">
        <v>-124.22203</v>
      </c>
      <c r="P256" t="s">
        <v>27</v>
      </c>
      <c r="Q256" t="s">
        <v>429</v>
      </c>
      <c r="R256">
        <v>452</v>
      </c>
      <c r="S256" t="s">
        <v>44</v>
      </c>
      <c r="T256" t="s">
        <v>29</v>
      </c>
    </row>
    <row r="257" spans="1:20">
      <c r="A257" t="s">
        <v>2433</v>
      </c>
      <c r="B257" t="s">
        <v>2349</v>
      </c>
      <c r="C257" t="s">
        <v>155</v>
      </c>
      <c r="E257">
        <v>16499</v>
      </c>
      <c r="G257">
        <v>5</v>
      </c>
      <c r="H257" s="1">
        <v>25694</v>
      </c>
      <c r="I257" s="1">
        <v>25694</v>
      </c>
      <c r="J257" s="1">
        <v>25694</v>
      </c>
      <c r="K257" t="s">
        <v>60</v>
      </c>
      <c r="L257" t="s">
        <v>2264</v>
      </c>
      <c r="M257" t="s">
        <v>2434</v>
      </c>
      <c r="N257">
        <v>35.749811000000001</v>
      </c>
      <c r="O257">
        <v>-118.112544</v>
      </c>
      <c r="P257" t="s">
        <v>27</v>
      </c>
      <c r="Q257" t="s">
        <v>2266</v>
      </c>
      <c r="R257">
        <v>50</v>
      </c>
      <c r="S257" t="s">
        <v>44</v>
      </c>
      <c r="T257" t="s">
        <v>29</v>
      </c>
    </row>
    <row r="258" spans="1:20">
      <c r="A258" t="s">
        <v>2446</v>
      </c>
      <c r="B258" t="s">
        <v>2349</v>
      </c>
      <c r="C258" t="s">
        <v>298</v>
      </c>
      <c r="E258">
        <v>1863</v>
      </c>
      <c r="G258">
        <v>5</v>
      </c>
      <c r="H258" s="1">
        <v>24960</v>
      </c>
      <c r="I258" s="1">
        <v>24960</v>
      </c>
      <c r="J258" s="1">
        <v>24960</v>
      </c>
      <c r="K258" t="s">
        <v>281</v>
      </c>
      <c r="L258" t="s">
        <v>2447</v>
      </c>
      <c r="M258" t="s">
        <v>2448</v>
      </c>
      <c r="N258">
        <v>36.662799999999997</v>
      </c>
      <c r="O258">
        <v>-118.1463</v>
      </c>
      <c r="P258" t="s">
        <v>27</v>
      </c>
      <c r="Q258" t="s">
        <v>429</v>
      </c>
      <c r="R258">
        <v>1</v>
      </c>
      <c r="S258" t="s">
        <v>48</v>
      </c>
      <c r="T258" t="s">
        <v>29</v>
      </c>
    </row>
    <row r="259" spans="1:20">
      <c r="A259" t="s">
        <v>38</v>
      </c>
      <c r="B259" t="s">
        <v>20</v>
      </c>
      <c r="C259" t="s">
        <v>39</v>
      </c>
      <c r="E259">
        <v>20669</v>
      </c>
      <c r="G259">
        <v>6</v>
      </c>
      <c r="H259" s="1">
        <v>29741</v>
      </c>
      <c r="I259" s="1">
        <v>29741</v>
      </c>
      <c r="J259" s="1">
        <v>29741</v>
      </c>
      <c r="K259" t="s">
        <v>40</v>
      </c>
      <c r="L259" t="s">
        <v>41</v>
      </c>
      <c r="M259" t="s">
        <v>42</v>
      </c>
      <c r="N259">
        <v>37.410716999999998</v>
      </c>
      <c r="O259">
        <v>-122.237835</v>
      </c>
      <c r="P259" t="s">
        <v>27</v>
      </c>
      <c r="Q259" t="s">
        <v>43</v>
      </c>
      <c r="R259">
        <v>20</v>
      </c>
      <c r="S259" t="s">
        <v>44</v>
      </c>
      <c r="T259" t="s">
        <v>29</v>
      </c>
    </row>
    <row r="260" spans="1:20">
      <c r="A260" t="s">
        <v>130</v>
      </c>
      <c r="B260" t="s">
        <v>124</v>
      </c>
      <c r="C260" t="s">
        <v>131</v>
      </c>
      <c r="E260">
        <v>3245</v>
      </c>
      <c r="G260">
        <v>6</v>
      </c>
      <c r="H260" s="1">
        <v>4194</v>
      </c>
      <c r="I260" s="1">
        <v>4194</v>
      </c>
      <c r="J260" t="s">
        <v>132</v>
      </c>
      <c r="K260" t="s">
        <v>133</v>
      </c>
      <c r="M260" t="s">
        <v>134</v>
      </c>
      <c r="T260" t="s">
        <v>29</v>
      </c>
    </row>
    <row r="261" spans="1:20">
      <c r="A261" t="s">
        <v>154</v>
      </c>
      <c r="B261" t="s">
        <v>139</v>
      </c>
      <c r="C261" t="s">
        <v>155</v>
      </c>
      <c r="E261">
        <v>8431</v>
      </c>
      <c r="G261">
        <v>6</v>
      </c>
      <c r="H261" s="1">
        <v>23173</v>
      </c>
      <c r="I261" s="1">
        <v>23173</v>
      </c>
      <c r="J261" t="s">
        <v>156</v>
      </c>
      <c r="K261" t="s">
        <v>60</v>
      </c>
      <c r="L261" t="s">
        <v>157</v>
      </c>
      <c r="M261" t="s">
        <v>158</v>
      </c>
      <c r="N261">
        <v>35.61139</v>
      </c>
      <c r="O261">
        <v>-118.48972000000001</v>
      </c>
      <c r="P261" t="s">
        <v>27</v>
      </c>
      <c r="Q261" t="s">
        <v>159</v>
      </c>
      <c r="R261">
        <v>1</v>
      </c>
      <c r="S261" t="s">
        <v>48</v>
      </c>
      <c r="T261" t="s">
        <v>29</v>
      </c>
    </row>
    <row r="262" spans="1:20">
      <c r="A262" t="s">
        <v>160</v>
      </c>
      <c r="B262" t="s">
        <v>139</v>
      </c>
      <c r="C262" t="s">
        <v>155</v>
      </c>
      <c r="E262">
        <v>8431</v>
      </c>
      <c r="G262">
        <v>6</v>
      </c>
      <c r="H262" s="1">
        <v>23173</v>
      </c>
      <c r="I262" s="1">
        <v>23173</v>
      </c>
      <c r="J262" t="s">
        <v>156</v>
      </c>
      <c r="K262" t="s">
        <v>60</v>
      </c>
      <c r="L262" t="s">
        <v>157</v>
      </c>
      <c r="M262" t="s">
        <v>158</v>
      </c>
      <c r="N262">
        <v>35.61139</v>
      </c>
      <c r="O262">
        <v>-118.48972000000001</v>
      </c>
      <c r="P262" t="s">
        <v>27</v>
      </c>
      <c r="Q262" t="s">
        <v>159</v>
      </c>
      <c r="R262">
        <v>1</v>
      </c>
      <c r="S262" t="s">
        <v>48</v>
      </c>
      <c r="T262" t="s">
        <v>29</v>
      </c>
    </row>
    <row r="263" spans="1:20">
      <c r="A263" t="s">
        <v>179</v>
      </c>
      <c r="B263" t="s">
        <v>139</v>
      </c>
      <c r="C263" t="s">
        <v>180</v>
      </c>
      <c r="E263">
        <v>74884</v>
      </c>
      <c r="G263">
        <v>6</v>
      </c>
      <c r="H263" s="1">
        <v>26100</v>
      </c>
      <c r="I263" s="1">
        <v>26100</v>
      </c>
      <c r="J263" t="s">
        <v>181</v>
      </c>
      <c r="K263" t="s">
        <v>60</v>
      </c>
      <c r="L263" t="s">
        <v>182</v>
      </c>
      <c r="M263" t="s">
        <v>183</v>
      </c>
      <c r="N263">
        <v>35.577737999999997</v>
      </c>
      <c r="O263">
        <v>-118.25091500000001</v>
      </c>
      <c r="P263" t="s">
        <v>184</v>
      </c>
      <c r="Q263" t="s">
        <v>27</v>
      </c>
      <c r="R263">
        <v>3.2</v>
      </c>
      <c r="S263" t="s">
        <v>48</v>
      </c>
      <c r="T263" t="s">
        <v>29</v>
      </c>
    </row>
    <row r="264" spans="1:20">
      <c r="A264" t="s">
        <v>238</v>
      </c>
      <c r="B264" t="s">
        <v>139</v>
      </c>
      <c r="C264" t="s">
        <v>225</v>
      </c>
      <c r="D264" t="s">
        <v>22</v>
      </c>
      <c r="G264">
        <v>6</v>
      </c>
      <c r="H264" s="1">
        <v>25739</v>
      </c>
      <c r="I264" s="1">
        <v>25739</v>
      </c>
      <c r="J264" s="2">
        <v>25739</v>
      </c>
      <c r="K264" t="s">
        <v>89</v>
      </c>
      <c r="M264" t="s">
        <v>239</v>
      </c>
      <c r="N264">
        <v>34.359000000000002</v>
      </c>
      <c r="O264">
        <v>-119.316</v>
      </c>
      <c r="P264" t="s">
        <v>240</v>
      </c>
      <c r="Q264" t="s">
        <v>229</v>
      </c>
      <c r="R264">
        <v>1</v>
      </c>
      <c r="S264" t="s">
        <v>48</v>
      </c>
      <c r="T264" t="s">
        <v>29</v>
      </c>
    </row>
    <row r="265" spans="1:20">
      <c r="A265" t="s">
        <v>257</v>
      </c>
      <c r="B265" t="s">
        <v>139</v>
      </c>
      <c r="C265" t="s">
        <v>253</v>
      </c>
      <c r="E265">
        <v>3064</v>
      </c>
      <c r="G265">
        <v>6</v>
      </c>
      <c r="H265" s="1">
        <v>10392</v>
      </c>
      <c r="I265" s="1">
        <v>10392</v>
      </c>
      <c r="J265" s="2">
        <v>10392</v>
      </c>
      <c r="K265" t="s">
        <v>24</v>
      </c>
      <c r="M265" t="s">
        <v>258</v>
      </c>
      <c r="N265">
        <v>33.340339999999998</v>
      </c>
      <c r="O265">
        <v>-117.13006</v>
      </c>
      <c r="P265" t="s">
        <v>259</v>
      </c>
      <c r="Q265" t="s">
        <v>27</v>
      </c>
      <c r="R265">
        <v>805</v>
      </c>
      <c r="S265" t="s">
        <v>44</v>
      </c>
      <c r="T265" t="s">
        <v>29</v>
      </c>
    </row>
    <row r="266" spans="1:20">
      <c r="A266" t="s">
        <v>301</v>
      </c>
      <c r="B266" t="s">
        <v>139</v>
      </c>
      <c r="C266" t="s">
        <v>155</v>
      </c>
      <c r="E266">
        <v>14501</v>
      </c>
      <c r="G266">
        <v>6</v>
      </c>
      <c r="H266" s="1">
        <v>25015</v>
      </c>
      <c r="I266" s="1">
        <v>25015</v>
      </c>
      <c r="J266" s="2">
        <v>25015</v>
      </c>
      <c r="K266" t="s">
        <v>302</v>
      </c>
      <c r="L266" t="s">
        <v>303</v>
      </c>
      <c r="M266" t="s">
        <v>304</v>
      </c>
      <c r="N266">
        <v>35.800984999999997</v>
      </c>
      <c r="O266">
        <v>-118.06565000000001</v>
      </c>
      <c r="P266" t="s">
        <v>305</v>
      </c>
      <c r="Q266" t="s">
        <v>27</v>
      </c>
      <c r="R266">
        <v>1.5</v>
      </c>
      <c r="S266" t="s">
        <v>48</v>
      </c>
      <c r="T266" t="s">
        <v>29</v>
      </c>
    </row>
    <row r="267" spans="1:20">
      <c r="A267" t="s">
        <v>352</v>
      </c>
      <c r="B267" t="s">
        <v>139</v>
      </c>
      <c r="C267" t="s">
        <v>353</v>
      </c>
      <c r="E267">
        <v>3361</v>
      </c>
      <c r="G267">
        <v>6</v>
      </c>
      <c r="H267" s="1">
        <v>19524</v>
      </c>
      <c r="I267" s="1">
        <v>19524</v>
      </c>
      <c r="J267" s="2">
        <v>19524</v>
      </c>
      <c r="K267" t="s">
        <v>339</v>
      </c>
      <c r="L267" t="s">
        <v>268</v>
      </c>
      <c r="M267" t="s">
        <v>354</v>
      </c>
      <c r="N267">
        <v>37.041666999999997</v>
      </c>
      <c r="O267">
        <v>-122.028333</v>
      </c>
      <c r="P267" t="s">
        <v>55</v>
      </c>
      <c r="T267" t="s">
        <v>29</v>
      </c>
    </row>
    <row r="268" spans="1:20">
      <c r="A268" t="s">
        <v>368</v>
      </c>
      <c r="B268" t="s">
        <v>139</v>
      </c>
      <c r="C268" t="s">
        <v>366</v>
      </c>
      <c r="E268">
        <v>4133</v>
      </c>
      <c r="G268">
        <v>6</v>
      </c>
      <c r="H268" s="1">
        <v>21714</v>
      </c>
      <c r="I268" s="1">
        <v>21714</v>
      </c>
      <c r="J268" s="2">
        <v>21714</v>
      </c>
      <c r="K268" t="s">
        <v>362</v>
      </c>
      <c r="M268" t="s">
        <v>369</v>
      </c>
      <c r="N268">
        <v>38.437220000000003</v>
      </c>
      <c r="O268">
        <v>-123.01528</v>
      </c>
      <c r="P268" t="s">
        <v>27</v>
      </c>
      <c r="Q268" t="s">
        <v>159</v>
      </c>
      <c r="R268">
        <v>10</v>
      </c>
      <c r="S268" t="s">
        <v>48</v>
      </c>
      <c r="T268" t="s">
        <v>29</v>
      </c>
    </row>
    <row r="269" spans="1:20">
      <c r="A269" t="s">
        <v>381</v>
      </c>
      <c r="B269" t="s">
        <v>139</v>
      </c>
      <c r="C269" t="s">
        <v>382</v>
      </c>
      <c r="D269" t="s">
        <v>22</v>
      </c>
      <c r="G269">
        <v>6</v>
      </c>
      <c r="H269" s="1">
        <v>25746</v>
      </c>
      <c r="I269" s="1">
        <v>25746</v>
      </c>
      <c r="J269" s="2">
        <v>25746</v>
      </c>
      <c r="K269" t="s">
        <v>33</v>
      </c>
      <c r="M269" t="s">
        <v>383</v>
      </c>
      <c r="N269">
        <v>33.360714000000002</v>
      </c>
      <c r="O269">
        <v>-118.41785400000001</v>
      </c>
      <c r="Q269" t="s">
        <v>384</v>
      </c>
      <c r="R269">
        <v>1.5169999999999999</v>
      </c>
      <c r="S269" t="s">
        <v>48</v>
      </c>
      <c r="T269" t="s">
        <v>29</v>
      </c>
    </row>
    <row r="270" spans="1:20">
      <c r="A270" t="s">
        <v>389</v>
      </c>
      <c r="B270" t="s">
        <v>139</v>
      </c>
      <c r="C270" t="s">
        <v>174</v>
      </c>
      <c r="E270">
        <v>22170</v>
      </c>
      <c r="G270">
        <v>6</v>
      </c>
      <c r="H270" s="1">
        <v>16983</v>
      </c>
      <c r="I270" s="1">
        <v>16983</v>
      </c>
      <c r="J270" t="s">
        <v>390</v>
      </c>
      <c r="K270" t="s">
        <v>152</v>
      </c>
      <c r="M270" t="s">
        <v>391</v>
      </c>
      <c r="N270">
        <v>37.830829999999999</v>
      </c>
      <c r="O270">
        <v>-122.53</v>
      </c>
      <c r="P270" t="s">
        <v>27</v>
      </c>
      <c r="Q270" t="s">
        <v>159</v>
      </c>
      <c r="R270">
        <v>1</v>
      </c>
      <c r="S270" t="s">
        <v>48</v>
      </c>
      <c r="T270" t="s">
        <v>29</v>
      </c>
    </row>
    <row r="271" spans="1:20">
      <c r="A271" t="s">
        <v>392</v>
      </c>
      <c r="B271" t="s">
        <v>139</v>
      </c>
      <c r="C271" t="s">
        <v>174</v>
      </c>
      <c r="E271">
        <v>39441</v>
      </c>
      <c r="G271">
        <v>6</v>
      </c>
      <c r="H271" s="1">
        <v>23183</v>
      </c>
      <c r="I271" s="1">
        <v>23183</v>
      </c>
      <c r="J271" s="2">
        <v>23183</v>
      </c>
      <c r="K271" t="s">
        <v>393</v>
      </c>
      <c r="M271" t="s">
        <v>394</v>
      </c>
      <c r="N271">
        <v>36.779611000000003</v>
      </c>
      <c r="O271">
        <v>-121.668696</v>
      </c>
      <c r="P271" t="s">
        <v>395</v>
      </c>
      <c r="Q271" t="s">
        <v>27</v>
      </c>
      <c r="R271">
        <v>2</v>
      </c>
      <c r="S271" t="s">
        <v>48</v>
      </c>
      <c r="T271" t="s">
        <v>29</v>
      </c>
    </row>
    <row r="272" spans="1:20">
      <c r="A272" t="s">
        <v>407</v>
      </c>
      <c r="B272" t="s">
        <v>139</v>
      </c>
      <c r="C272" t="s">
        <v>408</v>
      </c>
      <c r="E272">
        <v>339</v>
      </c>
      <c r="G272">
        <v>6</v>
      </c>
      <c r="H272" s="1">
        <v>26820</v>
      </c>
      <c r="I272" s="1">
        <v>26820</v>
      </c>
      <c r="J272" s="2">
        <v>26820</v>
      </c>
      <c r="K272" t="s">
        <v>33</v>
      </c>
      <c r="L272" t="s">
        <v>409</v>
      </c>
      <c r="M272" t="s">
        <v>410</v>
      </c>
      <c r="N272">
        <v>33.376539610377598</v>
      </c>
      <c r="O272">
        <v>-118.47412792121</v>
      </c>
      <c r="P272" t="s">
        <v>68</v>
      </c>
      <c r="Q272" t="s">
        <v>411</v>
      </c>
      <c r="T272" t="s">
        <v>29</v>
      </c>
    </row>
    <row r="273" spans="1:20">
      <c r="A273" t="s">
        <v>510</v>
      </c>
      <c r="B273" t="s">
        <v>139</v>
      </c>
      <c r="C273" t="s">
        <v>511</v>
      </c>
      <c r="E273">
        <v>2012</v>
      </c>
      <c r="G273">
        <v>6</v>
      </c>
      <c r="H273" s="1">
        <v>13677</v>
      </c>
      <c r="I273" s="1">
        <v>13677</v>
      </c>
      <c r="J273" s="1">
        <v>13677</v>
      </c>
      <c r="K273" t="s">
        <v>24</v>
      </c>
      <c r="M273" t="s">
        <v>512</v>
      </c>
      <c r="N273">
        <v>32.618000000000002</v>
      </c>
      <c r="O273">
        <v>-116.9181</v>
      </c>
      <c r="P273" t="s">
        <v>513</v>
      </c>
      <c r="T273" t="s">
        <v>29</v>
      </c>
    </row>
    <row r="274" spans="1:20">
      <c r="A274" t="s">
        <v>516</v>
      </c>
      <c r="B274" t="s">
        <v>139</v>
      </c>
      <c r="C274" t="s">
        <v>517</v>
      </c>
      <c r="G274">
        <v>6</v>
      </c>
      <c r="H274" t="s">
        <v>518</v>
      </c>
      <c r="I274" t="s">
        <v>519</v>
      </c>
      <c r="J274" t="s">
        <v>520</v>
      </c>
      <c r="K274" t="s">
        <v>113</v>
      </c>
      <c r="M274" t="s">
        <v>263</v>
      </c>
      <c r="N274">
        <v>34.4208</v>
      </c>
      <c r="O274">
        <v>-119.6972</v>
      </c>
      <c r="P274" t="s">
        <v>68</v>
      </c>
      <c r="Q274" t="s">
        <v>521</v>
      </c>
      <c r="R274">
        <v>7</v>
      </c>
      <c r="S274" t="s">
        <v>48</v>
      </c>
      <c r="T274" t="s">
        <v>29</v>
      </c>
    </row>
    <row r="275" spans="1:20">
      <c r="A275" t="s">
        <v>561</v>
      </c>
      <c r="B275" t="s">
        <v>139</v>
      </c>
      <c r="C275" t="s">
        <v>562</v>
      </c>
      <c r="E275">
        <v>915</v>
      </c>
      <c r="G275">
        <v>6</v>
      </c>
      <c r="H275" t="s">
        <v>563</v>
      </c>
      <c r="I275" t="s">
        <v>564</v>
      </c>
      <c r="J275" t="s">
        <v>565</v>
      </c>
      <c r="K275" t="s">
        <v>113</v>
      </c>
      <c r="M275" t="s">
        <v>83</v>
      </c>
      <c r="N275">
        <v>34.113067000000001</v>
      </c>
      <c r="O275">
        <v>-117.29190199999999</v>
      </c>
      <c r="P275" t="s">
        <v>27</v>
      </c>
      <c r="Q275" t="s">
        <v>223</v>
      </c>
      <c r="R275">
        <v>10</v>
      </c>
      <c r="S275" t="s">
        <v>48</v>
      </c>
      <c r="T275" t="s">
        <v>29</v>
      </c>
    </row>
    <row r="276" spans="1:20">
      <c r="A276" t="s">
        <v>566</v>
      </c>
      <c r="B276" t="s">
        <v>139</v>
      </c>
      <c r="C276" t="s">
        <v>567</v>
      </c>
      <c r="E276">
        <v>190</v>
      </c>
      <c r="G276">
        <v>6</v>
      </c>
      <c r="H276" s="1">
        <v>4915</v>
      </c>
      <c r="I276" s="1">
        <v>4915</v>
      </c>
      <c r="J276" t="s">
        <v>568</v>
      </c>
      <c r="K276" t="s">
        <v>113</v>
      </c>
      <c r="M276" t="s">
        <v>569</v>
      </c>
      <c r="N276">
        <v>34.668100000000003</v>
      </c>
      <c r="O276">
        <v>-120.4575</v>
      </c>
      <c r="P276" t="s">
        <v>68</v>
      </c>
      <c r="Q276" t="s">
        <v>570</v>
      </c>
      <c r="R276">
        <v>1</v>
      </c>
      <c r="S276" t="s">
        <v>48</v>
      </c>
      <c r="T276" t="s">
        <v>29</v>
      </c>
    </row>
    <row r="277" spans="1:20">
      <c r="A277" t="s">
        <v>711</v>
      </c>
      <c r="B277" t="s">
        <v>139</v>
      </c>
      <c r="C277" t="s">
        <v>712</v>
      </c>
      <c r="E277">
        <v>9944</v>
      </c>
      <c r="G277">
        <v>6</v>
      </c>
      <c r="H277" s="1">
        <v>10037</v>
      </c>
      <c r="I277" s="1">
        <v>10037</v>
      </c>
      <c r="J277" s="1">
        <v>10037</v>
      </c>
      <c r="K277" t="s">
        <v>40</v>
      </c>
      <c r="M277" t="s">
        <v>713</v>
      </c>
      <c r="N277">
        <v>37.407873000000002</v>
      </c>
      <c r="O277">
        <v>-122.24597199999999</v>
      </c>
      <c r="P277" t="s">
        <v>27</v>
      </c>
      <c r="Q277" t="s">
        <v>47</v>
      </c>
      <c r="R277">
        <v>2.8140000000000001</v>
      </c>
      <c r="S277" t="s">
        <v>48</v>
      </c>
      <c r="T277" t="s">
        <v>29</v>
      </c>
    </row>
    <row r="278" spans="1:20">
      <c r="A278" t="s">
        <v>729</v>
      </c>
      <c r="B278" t="s">
        <v>139</v>
      </c>
      <c r="C278" t="s">
        <v>730</v>
      </c>
      <c r="E278">
        <v>547</v>
      </c>
      <c r="G278">
        <v>6</v>
      </c>
      <c r="H278" s="1">
        <v>23171</v>
      </c>
      <c r="I278" s="1">
        <v>23171</v>
      </c>
      <c r="J278" t="s">
        <v>731</v>
      </c>
      <c r="K278" t="s">
        <v>33</v>
      </c>
      <c r="L278" t="s">
        <v>732</v>
      </c>
      <c r="M278" t="s">
        <v>733</v>
      </c>
      <c r="N278">
        <v>34.109605999999999</v>
      </c>
      <c r="O278">
        <v>-118.755309</v>
      </c>
      <c r="P278" t="s">
        <v>229</v>
      </c>
      <c r="Q278" t="s">
        <v>159</v>
      </c>
      <c r="R278">
        <v>100</v>
      </c>
      <c r="S278" t="s">
        <v>44</v>
      </c>
      <c r="T278" t="s">
        <v>29</v>
      </c>
    </row>
    <row r="279" spans="1:20">
      <c r="A279" t="s">
        <v>739</v>
      </c>
      <c r="B279" t="s">
        <v>139</v>
      </c>
      <c r="C279" t="s">
        <v>740</v>
      </c>
      <c r="E279">
        <v>380</v>
      </c>
      <c r="G279">
        <v>6</v>
      </c>
      <c r="H279" s="1">
        <v>18071</v>
      </c>
      <c r="I279" s="1">
        <v>18071</v>
      </c>
      <c r="J279" t="s">
        <v>741</v>
      </c>
      <c r="K279" t="s">
        <v>235</v>
      </c>
      <c r="M279" t="s">
        <v>742</v>
      </c>
      <c r="N279">
        <v>35.054830000000003</v>
      </c>
      <c r="O279">
        <v>-120.61274899999999</v>
      </c>
      <c r="P279" t="s">
        <v>27</v>
      </c>
      <c r="Q279" t="s">
        <v>43</v>
      </c>
      <c r="R279">
        <v>800</v>
      </c>
      <c r="S279" t="s">
        <v>44</v>
      </c>
      <c r="T279" t="s">
        <v>29</v>
      </c>
    </row>
    <row r="280" spans="1:20">
      <c r="A280" t="s">
        <v>818</v>
      </c>
      <c r="B280" t="s">
        <v>139</v>
      </c>
      <c r="C280" t="s">
        <v>819</v>
      </c>
      <c r="E280">
        <v>13384</v>
      </c>
      <c r="G280">
        <v>6</v>
      </c>
      <c r="H280" s="1">
        <v>40358</v>
      </c>
      <c r="I280" s="1">
        <v>40358</v>
      </c>
      <c r="J280" s="1">
        <v>40358</v>
      </c>
      <c r="K280" t="s">
        <v>33</v>
      </c>
      <c r="L280" t="s">
        <v>820</v>
      </c>
      <c r="M280" t="s">
        <v>821</v>
      </c>
      <c r="N280">
        <v>34.268329999999999</v>
      </c>
      <c r="O280">
        <v>-118.37972000000001</v>
      </c>
      <c r="P280" t="s">
        <v>55</v>
      </c>
      <c r="Q280" t="s">
        <v>822</v>
      </c>
      <c r="R280">
        <v>100</v>
      </c>
      <c r="S280" t="s">
        <v>44</v>
      </c>
      <c r="T280" t="s">
        <v>29</v>
      </c>
    </row>
    <row r="281" spans="1:20">
      <c r="A281" t="s">
        <v>885</v>
      </c>
      <c r="B281" t="s">
        <v>139</v>
      </c>
      <c r="C281" t="s">
        <v>225</v>
      </c>
      <c r="D281" t="s">
        <v>22</v>
      </c>
      <c r="G281">
        <v>6</v>
      </c>
      <c r="H281" s="1">
        <v>16602</v>
      </c>
      <c r="I281" s="1">
        <v>16602</v>
      </c>
      <c r="J281" s="1">
        <v>16602</v>
      </c>
      <c r="K281" t="s">
        <v>89</v>
      </c>
      <c r="M281" t="s">
        <v>886</v>
      </c>
      <c r="N281">
        <v>34.423000000000002</v>
      </c>
      <c r="O281">
        <v>-119.289</v>
      </c>
      <c r="P281" t="s">
        <v>68</v>
      </c>
      <c r="Q281" t="s">
        <v>887</v>
      </c>
      <c r="R281">
        <v>500</v>
      </c>
      <c r="S281" t="s">
        <v>44</v>
      </c>
      <c r="T281" t="s">
        <v>29</v>
      </c>
    </row>
    <row r="282" spans="1:20">
      <c r="A282" t="s">
        <v>925</v>
      </c>
      <c r="B282" t="s">
        <v>139</v>
      </c>
      <c r="C282" t="s">
        <v>926</v>
      </c>
      <c r="E282">
        <v>2012</v>
      </c>
      <c r="G282">
        <v>6</v>
      </c>
      <c r="H282" s="1">
        <v>13677</v>
      </c>
      <c r="I282" s="1">
        <v>13677</v>
      </c>
      <c r="J282" s="1">
        <v>13677</v>
      </c>
      <c r="K282" t="s">
        <v>24</v>
      </c>
      <c r="L282" t="s">
        <v>268</v>
      </c>
      <c r="M282" t="s">
        <v>927</v>
      </c>
      <c r="N282">
        <v>32.62715</v>
      </c>
      <c r="O282">
        <v>-116.92532</v>
      </c>
      <c r="P282" t="s">
        <v>27</v>
      </c>
      <c r="Q282" t="s">
        <v>928</v>
      </c>
      <c r="R282">
        <v>1.5</v>
      </c>
      <c r="S282" t="s">
        <v>272</v>
      </c>
      <c r="T282" t="s">
        <v>29</v>
      </c>
    </row>
    <row r="283" spans="1:20">
      <c r="A283" t="s">
        <v>1007</v>
      </c>
      <c r="B283" t="s">
        <v>139</v>
      </c>
      <c r="C283" t="s">
        <v>1008</v>
      </c>
      <c r="D283" t="s">
        <v>1009</v>
      </c>
      <c r="E283">
        <v>708</v>
      </c>
      <c r="G283">
        <v>6</v>
      </c>
      <c r="H283" s="1">
        <v>34507</v>
      </c>
      <c r="I283" s="1">
        <v>34507</v>
      </c>
      <c r="J283" s="2">
        <v>34507</v>
      </c>
      <c r="K283" t="s">
        <v>393</v>
      </c>
      <c r="L283" t="s">
        <v>1010</v>
      </c>
      <c r="M283" t="s">
        <v>1011</v>
      </c>
      <c r="N283">
        <v>35.984400000000001</v>
      </c>
      <c r="O283">
        <v>-121.238</v>
      </c>
      <c r="Q283" t="s">
        <v>1006</v>
      </c>
      <c r="R283">
        <v>1000</v>
      </c>
      <c r="S283" t="s">
        <v>44</v>
      </c>
      <c r="T283" t="s">
        <v>29</v>
      </c>
    </row>
    <row r="284" spans="1:20">
      <c r="A284" t="s">
        <v>1025</v>
      </c>
      <c r="B284" t="s">
        <v>139</v>
      </c>
      <c r="C284" t="s">
        <v>1026</v>
      </c>
      <c r="E284">
        <v>7708</v>
      </c>
      <c r="G284">
        <v>6</v>
      </c>
      <c r="H284" s="1">
        <v>39263</v>
      </c>
      <c r="I284" s="1">
        <v>39263</v>
      </c>
      <c r="J284" s="2">
        <v>39263</v>
      </c>
      <c r="K284" t="s">
        <v>89</v>
      </c>
      <c r="L284" t="s">
        <v>1027</v>
      </c>
      <c r="M284" t="s">
        <v>1028</v>
      </c>
      <c r="N284">
        <v>34.2361</v>
      </c>
      <c r="O284">
        <v>-119.21639999999999</v>
      </c>
      <c r="Q284" t="s">
        <v>1006</v>
      </c>
      <c r="R284">
        <v>500</v>
      </c>
      <c r="S284" t="s">
        <v>44</v>
      </c>
      <c r="T284" t="s">
        <v>29</v>
      </c>
    </row>
    <row r="285" spans="1:20">
      <c r="A285" t="s">
        <v>1032</v>
      </c>
      <c r="B285" t="s">
        <v>139</v>
      </c>
      <c r="C285" t="s">
        <v>1033</v>
      </c>
      <c r="E285">
        <v>8431</v>
      </c>
      <c r="G285">
        <v>6</v>
      </c>
      <c r="H285" s="1">
        <v>23173</v>
      </c>
      <c r="I285" s="1">
        <v>23173</v>
      </c>
      <c r="J285" s="2">
        <v>23173</v>
      </c>
      <c r="K285" t="s">
        <v>60</v>
      </c>
      <c r="L285" t="s">
        <v>157</v>
      </c>
      <c r="M285" t="s">
        <v>1034</v>
      </c>
      <c r="N285">
        <v>35.558999999999997</v>
      </c>
      <c r="O285">
        <v>-118.392</v>
      </c>
      <c r="Q285" t="s">
        <v>1006</v>
      </c>
      <c r="R285">
        <v>1000</v>
      </c>
      <c r="S285" t="s">
        <v>44</v>
      </c>
      <c r="T285" t="s">
        <v>29</v>
      </c>
    </row>
    <row r="286" spans="1:20">
      <c r="A286" t="s">
        <v>1056</v>
      </c>
      <c r="B286" t="s">
        <v>139</v>
      </c>
      <c r="C286" t="s">
        <v>1057</v>
      </c>
      <c r="G286">
        <v>6</v>
      </c>
      <c r="H286" s="1">
        <v>25746</v>
      </c>
      <c r="I286" s="1">
        <v>25746</v>
      </c>
      <c r="J286" s="2">
        <v>25746</v>
      </c>
      <c r="K286" t="s">
        <v>33</v>
      </c>
      <c r="M286" t="s">
        <v>1058</v>
      </c>
      <c r="N286">
        <v>33.360714000000002</v>
      </c>
      <c r="O286">
        <v>-118.41785400000001</v>
      </c>
      <c r="P286" t="s">
        <v>27</v>
      </c>
      <c r="Q286" t="s">
        <v>1059</v>
      </c>
      <c r="R286">
        <v>1.5169999999999999</v>
      </c>
      <c r="S286" t="s">
        <v>48</v>
      </c>
      <c r="T286" t="s">
        <v>29</v>
      </c>
    </row>
    <row r="287" spans="1:20">
      <c r="A287" t="s">
        <v>1077</v>
      </c>
      <c r="B287" t="s">
        <v>139</v>
      </c>
      <c r="C287" t="s">
        <v>1078</v>
      </c>
      <c r="G287">
        <v>6</v>
      </c>
      <c r="H287" t="s">
        <v>1079</v>
      </c>
      <c r="I287" t="s">
        <v>1080</v>
      </c>
      <c r="J287" t="s">
        <v>1081</v>
      </c>
      <c r="K287" t="s">
        <v>24</v>
      </c>
      <c r="M287" t="s">
        <v>1082</v>
      </c>
      <c r="N287">
        <v>32.774790000000003</v>
      </c>
      <c r="O287">
        <v>-117.13217</v>
      </c>
      <c r="P287" t="s">
        <v>27</v>
      </c>
      <c r="Q287" t="s">
        <v>1076</v>
      </c>
      <c r="R287">
        <v>4</v>
      </c>
      <c r="S287" t="s">
        <v>272</v>
      </c>
      <c r="T287" t="s">
        <v>29</v>
      </c>
    </row>
    <row r="288" spans="1:20">
      <c r="A288" t="s">
        <v>1092</v>
      </c>
      <c r="B288" t="s">
        <v>139</v>
      </c>
      <c r="C288" t="s">
        <v>1093</v>
      </c>
      <c r="G288">
        <v>6</v>
      </c>
      <c r="H288" s="1">
        <v>29402</v>
      </c>
      <c r="I288" s="1">
        <v>29402</v>
      </c>
      <c r="J288" s="2">
        <v>29402</v>
      </c>
      <c r="K288" t="s">
        <v>24</v>
      </c>
      <c r="L288" t="s">
        <v>268</v>
      </c>
      <c r="M288" t="s">
        <v>1094</v>
      </c>
      <c r="N288">
        <v>33.05444</v>
      </c>
      <c r="O288">
        <v>-117.0625</v>
      </c>
      <c r="P288" t="s">
        <v>27</v>
      </c>
      <c r="Q288" t="s">
        <v>1076</v>
      </c>
      <c r="R288">
        <v>0.25</v>
      </c>
      <c r="S288" t="s">
        <v>272</v>
      </c>
      <c r="T288" t="s">
        <v>29</v>
      </c>
    </row>
    <row r="289" spans="1:20">
      <c r="A289" t="s">
        <v>1101</v>
      </c>
      <c r="B289" t="s">
        <v>139</v>
      </c>
      <c r="C289" t="s">
        <v>1102</v>
      </c>
      <c r="G289">
        <v>6</v>
      </c>
      <c r="H289" t="s">
        <v>1103</v>
      </c>
      <c r="I289" t="s">
        <v>1104</v>
      </c>
      <c r="J289" t="s">
        <v>1105</v>
      </c>
      <c r="K289" t="s">
        <v>24</v>
      </c>
      <c r="M289" t="s">
        <v>1106</v>
      </c>
      <c r="N289">
        <v>32.652999999999999</v>
      </c>
      <c r="O289">
        <v>-117.04904999999999</v>
      </c>
      <c r="P289" t="s">
        <v>27</v>
      </c>
      <c r="Q289" t="s">
        <v>1107</v>
      </c>
      <c r="R289">
        <v>3.5</v>
      </c>
      <c r="S289" t="s">
        <v>272</v>
      </c>
      <c r="T289" t="s">
        <v>29</v>
      </c>
    </row>
    <row r="290" spans="1:20">
      <c r="A290" t="s">
        <v>1161</v>
      </c>
      <c r="B290" t="s">
        <v>139</v>
      </c>
      <c r="C290" t="s">
        <v>1162</v>
      </c>
      <c r="E290">
        <v>24995</v>
      </c>
      <c r="G290">
        <v>6</v>
      </c>
      <c r="H290" s="1">
        <v>41086</v>
      </c>
      <c r="I290" s="1">
        <v>41086</v>
      </c>
      <c r="J290" s="2">
        <v>41086</v>
      </c>
      <c r="K290" t="s">
        <v>24</v>
      </c>
      <c r="L290" t="s">
        <v>1163</v>
      </c>
      <c r="M290" t="s">
        <v>1164</v>
      </c>
      <c r="N290">
        <v>32.704819999999998</v>
      </c>
      <c r="O290">
        <v>-116.50646999999999</v>
      </c>
      <c r="P290" t="s">
        <v>55</v>
      </c>
      <c r="Q290" t="s">
        <v>1113</v>
      </c>
      <c r="R290">
        <v>0</v>
      </c>
      <c r="T290" t="s">
        <v>29</v>
      </c>
    </row>
    <row r="291" spans="1:20">
      <c r="A291" t="s">
        <v>1203</v>
      </c>
      <c r="B291" t="s">
        <v>139</v>
      </c>
      <c r="C291" t="s">
        <v>1204</v>
      </c>
      <c r="D291" t="s">
        <v>1205</v>
      </c>
      <c r="E291">
        <v>70</v>
      </c>
      <c r="F291">
        <v>51</v>
      </c>
      <c r="G291">
        <v>6</v>
      </c>
      <c r="H291" s="1">
        <v>25723</v>
      </c>
      <c r="I291" s="1">
        <v>25723</v>
      </c>
      <c r="J291" s="2">
        <v>25723</v>
      </c>
      <c r="K291" t="s">
        <v>235</v>
      </c>
      <c r="M291" t="s">
        <v>1206</v>
      </c>
      <c r="N291">
        <v>38.039169999999999</v>
      </c>
      <c r="O291">
        <v>-120.94361000000001</v>
      </c>
      <c r="P291" t="s">
        <v>55</v>
      </c>
      <c r="Q291" t="s">
        <v>1113</v>
      </c>
      <c r="R291">
        <v>0</v>
      </c>
      <c r="T291" t="s">
        <v>29</v>
      </c>
    </row>
    <row r="292" spans="1:20">
      <c r="A292" t="s">
        <v>1207</v>
      </c>
      <c r="B292" t="s">
        <v>139</v>
      </c>
      <c r="C292" t="s">
        <v>1208</v>
      </c>
      <c r="E292">
        <v>2698</v>
      </c>
      <c r="G292">
        <v>6</v>
      </c>
      <c r="H292" s="1">
        <v>26086</v>
      </c>
      <c r="I292" s="1">
        <v>26086</v>
      </c>
      <c r="J292" s="2">
        <v>26086</v>
      </c>
      <c r="K292" t="s">
        <v>24</v>
      </c>
      <c r="L292" t="s">
        <v>1209</v>
      </c>
      <c r="M292" t="s">
        <v>1210</v>
      </c>
      <c r="N292">
        <v>32.9</v>
      </c>
      <c r="O292">
        <v>-116.65</v>
      </c>
      <c r="P292" t="s">
        <v>27</v>
      </c>
      <c r="Q292" t="s">
        <v>1076</v>
      </c>
      <c r="R292">
        <v>0.25</v>
      </c>
      <c r="S292" t="s">
        <v>272</v>
      </c>
      <c r="T292" t="s">
        <v>29</v>
      </c>
    </row>
    <row r="293" spans="1:20">
      <c r="A293" t="s">
        <v>1255</v>
      </c>
      <c r="B293" t="s">
        <v>139</v>
      </c>
      <c r="C293" t="s">
        <v>1256</v>
      </c>
      <c r="E293">
        <v>7349</v>
      </c>
      <c r="G293">
        <v>6</v>
      </c>
      <c r="H293" s="1">
        <v>23549</v>
      </c>
      <c r="I293" s="1">
        <v>23549</v>
      </c>
      <c r="J293" s="1">
        <v>23549</v>
      </c>
      <c r="K293" t="s">
        <v>65</v>
      </c>
      <c r="M293" t="s">
        <v>1257</v>
      </c>
      <c r="N293">
        <v>38.481810000000003</v>
      </c>
      <c r="O293">
        <v>-121.33369</v>
      </c>
      <c r="P293" t="s">
        <v>27</v>
      </c>
      <c r="Q293" t="s">
        <v>429</v>
      </c>
      <c r="R293">
        <v>3.734</v>
      </c>
      <c r="S293" t="s">
        <v>48</v>
      </c>
      <c r="T293" t="s">
        <v>29</v>
      </c>
    </row>
    <row r="294" spans="1:20">
      <c r="A294" t="s">
        <v>1265</v>
      </c>
      <c r="B294" t="s">
        <v>139</v>
      </c>
      <c r="C294" t="s">
        <v>174</v>
      </c>
      <c r="E294">
        <v>22170</v>
      </c>
      <c r="G294">
        <v>6</v>
      </c>
      <c r="H294" s="1">
        <v>16983</v>
      </c>
      <c r="I294" s="1">
        <v>16983</v>
      </c>
      <c r="J294" t="s">
        <v>1266</v>
      </c>
      <c r="K294" t="s">
        <v>152</v>
      </c>
      <c r="M294" t="s">
        <v>391</v>
      </c>
      <c r="N294">
        <v>37.830829999999999</v>
      </c>
      <c r="O294">
        <v>-122.53</v>
      </c>
      <c r="P294" t="s">
        <v>55</v>
      </c>
      <c r="Q294" t="s">
        <v>1267</v>
      </c>
      <c r="T294" t="s">
        <v>29</v>
      </c>
    </row>
    <row r="295" spans="1:20">
      <c r="A295" t="s">
        <v>1273</v>
      </c>
      <c r="B295" t="s">
        <v>139</v>
      </c>
      <c r="C295" t="s">
        <v>50</v>
      </c>
      <c r="E295">
        <v>830</v>
      </c>
      <c r="G295">
        <v>6</v>
      </c>
      <c r="H295" s="1">
        <v>18071</v>
      </c>
      <c r="I295" s="1">
        <v>18071</v>
      </c>
      <c r="J295" t="s">
        <v>1274</v>
      </c>
      <c r="K295" t="s">
        <v>235</v>
      </c>
      <c r="M295" t="s">
        <v>1275</v>
      </c>
      <c r="N295">
        <v>35.054830000000003</v>
      </c>
      <c r="O295">
        <v>-120.61274899999999</v>
      </c>
      <c r="P295" t="s">
        <v>27</v>
      </c>
      <c r="Q295" t="s">
        <v>1276</v>
      </c>
      <c r="R295">
        <v>800</v>
      </c>
      <c r="S295" t="s">
        <v>44</v>
      </c>
      <c r="T295" t="s">
        <v>29</v>
      </c>
    </row>
    <row r="296" spans="1:20">
      <c r="A296" t="s">
        <v>1283</v>
      </c>
      <c r="B296" t="s">
        <v>139</v>
      </c>
      <c r="C296" t="s">
        <v>1284</v>
      </c>
      <c r="G296">
        <v>6</v>
      </c>
      <c r="H296" t="s">
        <v>1285</v>
      </c>
      <c r="I296" t="s">
        <v>1286</v>
      </c>
      <c r="J296" t="s">
        <v>1287</v>
      </c>
      <c r="K296" t="s">
        <v>790</v>
      </c>
      <c r="M296" t="s">
        <v>1288</v>
      </c>
      <c r="N296">
        <v>40.548450000000003</v>
      </c>
      <c r="O296">
        <v>-120.59756</v>
      </c>
      <c r="P296" t="s">
        <v>229</v>
      </c>
      <c r="Q296" t="s">
        <v>1289</v>
      </c>
      <c r="R296">
        <v>4.008</v>
      </c>
      <c r="S296" t="s">
        <v>28</v>
      </c>
      <c r="T296" t="s">
        <v>29</v>
      </c>
    </row>
    <row r="297" spans="1:20">
      <c r="A297" t="s">
        <v>1318</v>
      </c>
      <c r="B297" t="s">
        <v>139</v>
      </c>
      <c r="C297" t="s">
        <v>1008</v>
      </c>
      <c r="D297" t="s">
        <v>1009</v>
      </c>
      <c r="E297">
        <v>708</v>
      </c>
      <c r="G297">
        <v>6</v>
      </c>
      <c r="H297" s="1">
        <v>34507</v>
      </c>
      <c r="I297" s="1">
        <v>34507</v>
      </c>
      <c r="J297" t="s">
        <v>1319</v>
      </c>
      <c r="K297" t="s">
        <v>393</v>
      </c>
      <c r="L297" t="s">
        <v>1320</v>
      </c>
      <c r="M297" t="s">
        <v>1321</v>
      </c>
      <c r="N297">
        <v>35.983015000000002</v>
      </c>
      <c r="O297">
        <v>-121.23796400000001</v>
      </c>
      <c r="Q297" t="s">
        <v>1322</v>
      </c>
      <c r="R297" t="s">
        <v>761</v>
      </c>
      <c r="T297" t="s">
        <v>29</v>
      </c>
    </row>
    <row r="298" spans="1:20">
      <c r="A298" t="s">
        <v>1402</v>
      </c>
      <c r="B298" t="s">
        <v>139</v>
      </c>
      <c r="C298" t="s">
        <v>1403</v>
      </c>
      <c r="G298">
        <v>6</v>
      </c>
      <c r="H298" s="1">
        <v>13309</v>
      </c>
      <c r="I298" s="1">
        <v>13309</v>
      </c>
      <c r="J298" t="s">
        <v>1404</v>
      </c>
      <c r="K298" t="s">
        <v>402</v>
      </c>
      <c r="M298" t="s">
        <v>1405</v>
      </c>
      <c r="N298">
        <v>37.719799999999999</v>
      </c>
      <c r="O298">
        <v>-122.49132</v>
      </c>
      <c r="P298" t="s">
        <v>55</v>
      </c>
      <c r="Q298" t="s">
        <v>1336</v>
      </c>
      <c r="R298">
        <v>1.526</v>
      </c>
      <c r="S298" t="s">
        <v>28</v>
      </c>
      <c r="T298" t="s">
        <v>29</v>
      </c>
    </row>
    <row r="299" spans="1:20">
      <c r="A299" t="s">
        <v>1406</v>
      </c>
      <c r="B299" t="s">
        <v>139</v>
      </c>
      <c r="C299" t="s">
        <v>253</v>
      </c>
      <c r="E299">
        <v>3064</v>
      </c>
      <c r="G299">
        <v>6</v>
      </c>
      <c r="H299" s="1">
        <v>10392</v>
      </c>
      <c r="I299" s="1">
        <v>10392</v>
      </c>
      <c r="J299" t="s">
        <v>1407</v>
      </c>
      <c r="K299" t="s">
        <v>24</v>
      </c>
      <c r="M299" t="s">
        <v>1408</v>
      </c>
      <c r="N299">
        <v>33.340339999999998</v>
      </c>
      <c r="O299">
        <v>-117.13006</v>
      </c>
      <c r="P299" t="s">
        <v>27</v>
      </c>
      <c r="Q299" t="s">
        <v>1409</v>
      </c>
      <c r="R299">
        <v>805</v>
      </c>
      <c r="S299" t="s">
        <v>44</v>
      </c>
      <c r="T299" t="s">
        <v>29</v>
      </c>
    </row>
    <row r="300" spans="1:20">
      <c r="A300" t="s">
        <v>1410</v>
      </c>
      <c r="B300" t="s">
        <v>139</v>
      </c>
      <c r="C300" t="s">
        <v>253</v>
      </c>
      <c r="E300">
        <v>3064</v>
      </c>
      <c r="G300">
        <v>6</v>
      </c>
      <c r="H300" s="1">
        <v>10392</v>
      </c>
      <c r="I300" s="1">
        <v>10392</v>
      </c>
      <c r="J300" t="s">
        <v>1407</v>
      </c>
      <c r="K300" t="s">
        <v>24</v>
      </c>
      <c r="M300" t="s">
        <v>1411</v>
      </c>
      <c r="N300">
        <v>33.340339999999998</v>
      </c>
      <c r="O300">
        <v>-117.13006</v>
      </c>
      <c r="P300" t="s">
        <v>27</v>
      </c>
      <c r="Q300" t="s">
        <v>1409</v>
      </c>
      <c r="R300">
        <v>805</v>
      </c>
      <c r="S300" t="s">
        <v>44</v>
      </c>
      <c r="T300" t="s">
        <v>29</v>
      </c>
    </row>
    <row r="301" spans="1:20">
      <c r="A301" t="s">
        <v>1415</v>
      </c>
      <c r="B301" t="s">
        <v>139</v>
      </c>
      <c r="C301" t="s">
        <v>225</v>
      </c>
      <c r="G301">
        <v>6</v>
      </c>
      <c r="H301" s="1">
        <v>16601</v>
      </c>
      <c r="I301" s="1">
        <v>16601</v>
      </c>
      <c r="J301" t="s">
        <v>1416</v>
      </c>
      <c r="K301" t="s">
        <v>89</v>
      </c>
      <c r="M301" t="s">
        <v>1417</v>
      </c>
      <c r="N301">
        <v>34.423000000000002</v>
      </c>
      <c r="O301">
        <v>-119.289</v>
      </c>
      <c r="P301" t="s">
        <v>68</v>
      </c>
      <c r="Q301" t="s">
        <v>887</v>
      </c>
      <c r="R301">
        <v>500</v>
      </c>
      <c r="S301" t="s">
        <v>44</v>
      </c>
      <c r="T301" t="s">
        <v>29</v>
      </c>
    </row>
    <row r="302" spans="1:20">
      <c r="A302" t="s">
        <v>1456</v>
      </c>
      <c r="B302" t="s">
        <v>139</v>
      </c>
      <c r="C302" t="s">
        <v>1453</v>
      </c>
      <c r="E302">
        <v>633</v>
      </c>
      <c r="G302">
        <v>6</v>
      </c>
      <c r="H302" s="1">
        <v>37047</v>
      </c>
      <c r="I302" s="1">
        <v>37047</v>
      </c>
      <c r="J302" s="2">
        <v>37047</v>
      </c>
      <c r="K302" t="s">
        <v>53</v>
      </c>
      <c r="L302" t="s">
        <v>1454</v>
      </c>
      <c r="M302" t="s">
        <v>1457</v>
      </c>
      <c r="N302">
        <v>39.233333000000002</v>
      </c>
      <c r="O302">
        <v>-122.716667</v>
      </c>
      <c r="P302" t="s">
        <v>55</v>
      </c>
      <c r="T302" t="s">
        <v>29</v>
      </c>
    </row>
    <row r="303" spans="1:20">
      <c r="A303" t="s">
        <v>1481</v>
      </c>
      <c r="B303" t="s">
        <v>139</v>
      </c>
      <c r="C303" t="s">
        <v>1482</v>
      </c>
      <c r="E303">
        <v>25227</v>
      </c>
      <c r="G303">
        <v>6</v>
      </c>
      <c r="H303" s="1">
        <v>37427</v>
      </c>
      <c r="I303" s="1">
        <v>37427</v>
      </c>
      <c r="J303" t="s">
        <v>1483</v>
      </c>
      <c r="K303" t="s">
        <v>33</v>
      </c>
      <c r="L303" t="s">
        <v>1484</v>
      </c>
      <c r="M303" t="s">
        <v>1485</v>
      </c>
      <c r="N303">
        <v>34.42</v>
      </c>
      <c r="O303">
        <v>-118.62667</v>
      </c>
      <c r="P303" t="s">
        <v>55</v>
      </c>
      <c r="Q303" t="s">
        <v>78</v>
      </c>
      <c r="R303" t="s">
        <v>79</v>
      </c>
      <c r="S303" t="s">
        <v>44</v>
      </c>
      <c r="T303" t="s">
        <v>29</v>
      </c>
    </row>
    <row r="304" spans="1:20">
      <c r="A304" t="s">
        <v>1537</v>
      </c>
      <c r="B304" t="s">
        <v>139</v>
      </c>
      <c r="C304" t="s">
        <v>1538</v>
      </c>
      <c r="E304">
        <v>24995</v>
      </c>
      <c r="G304">
        <v>6</v>
      </c>
      <c r="H304" s="1">
        <v>41086</v>
      </c>
      <c r="I304" s="1">
        <v>41086</v>
      </c>
      <c r="J304" t="s">
        <v>1539</v>
      </c>
      <c r="K304" t="s">
        <v>24</v>
      </c>
      <c r="L304" t="s">
        <v>1540</v>
      </c>
      <c r="M304" t="s">
        <v>1541</v>
      </c>
      <c r="N304">
        <v>32.704810000000002</v>
      </c>
      <c r="O304">
        <v>-116.5065</v>
      </c>
      <c r="P304" t="s">
        <v>55</v>
      </c>
      <c r="Q304" t="s">
        <v>78</v>
      </c>
      <c r="R304" t="s">
        <v>79</v>
      </c>
      <c r="S304" t="s">
        <v>44</v>
      </c>
      <c r="T304" t="s">
        <v>29</v>
      </c>
    </row>
    <row r="305" spans="1:20">
      <c r="A305" t="s">
        <v>1547</v>
      </c>
      <c r="B305" t="s">
        <v>139</v>
      </c>
      <c r="C305" t="s">
        <v>819</v>
      </c>
      <c r="E305">
        <v>13384</v>
      </c>
      <c r="G305">
        <v>6</v>
      </c>
      <c r="H305" s="1">
        <v>40358</v>
      </c>
      <c r="I305" s="1">
        <v>40358</v>
      </c>
      <c r="J305" t="s">
        <v>1548</v>
      </c>
      <c r="K305" t="s">
        <v>33</v>
      </c>
      <c r="L305" t="s">
        <v>1549</v>
      </c>
      <c r="M305" t="s">
        <v>1550</v>
      </c>
      <c r="N305">
        <v>34.268329999999999</v>
      </c>
      <c r="O305">
        <v>-118.37972000000001</v>
      </c>
      <c r="P305" t="s">
        <v>55</v>
      </c>
      <c r="Q305" t="s">
        <v>1525</v>
      </c>
      <c r="R305" t="s">
        <v>1551</v>
      </c>
      <c r="S305" t="s">
        <v>44</v>
      </c>
      <c r="T305" t="s">
        <v>29</v>
      </c>
    </row>
    <row r="306" spans="1:20">
      <c r="A306" t="s">
        <v>1561</v>
      </c>
      <c r="B306" t="s">
        <v>139</v>
      </c>
      <c r="C306" t="s">
        <v>1190</v>
      </c>
      <c r="E306">
        <v>3411</v>
      </c>
      <c r="G306">
        <v>6</v>
      </c>
      <c r="H306" s="1">
        <v>42156</v>
      </c>
      <c r="I306" s="1">
        <v>42156</v>
      </c>
      <c r="J306" t="s">
        <v>1562</v>
      </c>
      <c r="K306" t="s">
        <v>362</v>
      </c>
      <c r="L306" t="s">
        <v>1191</v>
      </c>
      <c r="M306" t="s">
        <v>1563</v>
      </c>
      <c r="N306">
        <v>38.410969999999999</v>
      </c>
      <c r="O306">
        <v>-122.60153</v>
      </c>
      <c r="P306" t="s">
        <v>55</v>
      </c>
      <c r="Q306" t="s">
        <v>78</v>
      </c>
      <c r="R306" t="s">
        <v>1551</v>
      </c>
      <c r="S306" t="s">
        <v>44</v>
      </c>
      <c r="T306" t="s">
        <v>29</v>
      </c>
    </row>
    <row r="307" spans="1:20">
      <c r="A307" t="s">
        <v>1569</v>
      </c>
      <c r="B307" t="s">
        <v>139</v>
      </c>
      <c r="C307" t="s">
        <v>1570</v>
      </c>
      <c r="E307">
        <v>17172</v>
      </c>
      <c r="F307" t="s">
        <v>1048</v>
      </c>
      <c r="G307">
        <v>6</v>
      </c>
      <c r="H307" s="1">
        <v>40721</v>
      </c>
      <c r="I307" s="1">
        <v>40721</v>
      </c>
      <c r="J307" t="s">
        <v>1571</v>
      </c>
      <c r="K307" t="s">
        <v>83</v>
      </c>
      <c r="L307" t="s">
        <v>1572</v>
      </c>
      <c r="M307" t="s">
        <v>1573</v>
      </c>
      <c r="N307">
        <v>34.04419</v>
      </c>
      <c r="O307">
        <v>-117.35311</v>
      </c>
      <c r="P307" t="s">
        <v>55</v>
      </c>
      <c r="Q307" t="s">
        <v>1574</v>
      </c>
      <c r="R307" t="s">
        <v>1551</v>
      </c>
      <c r="S307" t="s">
        <v>44</v>
      </c>
      <c r="T307" t="s">
        <v>29</v>
      </c>
    </row>
    <row r="308" spans="1:20">
      <c r="A308" t="s">
        <v>1631</v>
      </c>
      <c r="B308" t="s">
        <v>139</v>
      </c>
      <c r="C308" t="s">
        <v>1632</v>
      </c>
      <c r="G308">
        <v>6</v>
      </c>
      <c r="H308" s="1">
        <v>34502</v>
      </c>
      <c r="I308" s="1">
        <v>34502</v>
      </c>
      <c r="J308" s="1">
        <v>34502</v>
      </c>
      <c r="K308" t="s">
        <v>263</v>
      </c>
      <c r="L308" t="s">
        <v>1633</v>
      </c>
      <c r="M308" t="s">
        <v>1634</v>
      </c>
      <c r="N308">
        <v>34.808109999999999</v>
      </c>
      <c r="O308">
        <v>-120.59860999999999</v>
      </c>
      <c r="P308" t="s">
        <v>55</v>
      </c>
      <c r="T308" t="s">
        <v>29</v>
      </c>
    </row>
    <row r="309" spans="1:20">
      <c r="A309" t="s">
        <v>1635</v>
      </c>
      <c r="B309" t="s">
        <v>139</v>
      </c>
      <c r="C309" t="s">
        <v>1636</v>
      </c>
      <c r="G309">
        <v>6</v>
      </c>
      <c r="H309" s="1">
        <v>34138</v>
      </c>
      <c r="I309" s="1">
        <v>34138</v>
      </c>
      <c r="J309" s="1">
        <v>34138</v>
      </c>
      <c r="K309" t="s">
        <v>263</v>
      </c>
      <c r="M309" t="s">
        <v>1637</v>
      </c>
      <c r="N309">
        <v>34.704900000000002</v>
      </c>
      <c r="O309">
        <v>-120.48699999999999</v>
      </c>
      <c r="P309" t="s">
        <v>68</v>
      </c>
      <c r="Q309" t="s">
        <v>1638</v>
      </c>
      <c r="R309">
        <v>500</v>
      </c>
      <c r="S309" t="s">
        <v>44</v>
      </c>
      <c r="T309" t="s">
        <v>29</v>
      </c>
    </row>
    <row r="310" spans="1:20">
      <c r="A310" t="s">
        <v>1657</v>
      </c>
      <c r="B310" t="s">
        <v>139</v>
      </c>
      <c r="C310" t="s">
        <v>1658</v>
      </c>
      <c r="E310">
        <v>694</v>
      </c>
      <c r="G310">
        <v>6</v>
      </c>
      <c r="H310" t="s">
        <v>1659</v>
      </c>
      <c r="I310" t="s">
        <v>1659</v>
      </c>
      <c r="J310" t="s">
        <v>1660</v>
      </c>
      <c r="K310" t="s">
        <v>24</v>
      </c>
      <c r="M310" t="s">
        <v>1661</v>
      </c>
      <c r="T310" t="s">
        <v>29</v>
      </c>
    </row>
    <row r="311" spans="1:20">
      <c r="A311" t="s">
        <v>1662</v>
      </c>
      <c r="B311" t="s">
        <v>139</v>
      </c>
      <c r="C311" t="s">
        <v>1284</v>
      </c>
      <c r="D311" t="s">
        <v>22</v>
      </c>
      <c r="G311">
        <v>6</v>
      </c>
      <c r="H311" t="s">
        <v>1285</v>
      </c>
      <c r="I311" t="s">
        <v>1285</v>
      </c>
      <c r="J311" t="s">
        <v>1663</v>
      </c>
      <c r="K311" t="s">
        <v>309</v>
      </c>
      <c r="M311" t="s">
        <v>1664</v>
      </c>
      <c r="T311" t="s">
        <v>29</v>
      </c>
    </row>
    <row r="312" spans="1:20">
      <c r="A312" t="s">
        <v>1676</v>
      </c>
      <c r="B312" t="s">
        <v>139</v>
      </c>
      <c r="C312" t="s">
        <v>1677</v>
      </c>
      <c r="E312">
        <v>663</v>
      </c>
      <c r="G312">
        <v>6</v>
      </c>
      <c r="H312" s="1">
        <v>14785</v>
      </c>
      <c r="I312" s="1">
        <v>14785</v>
      </c>
      <c r="J312" s="2">
        <v>14785</v>
      </c>
      <c r="K312" t="s">
        <v>281</v>
      </c>
      <c r="L312" t="s">
        <v>1678</v>
      </c>
      <c r="M312" t="s">
        <v>1679</v>
      </c>
      <c r="T312" t="s">
        <v>29</v>
      </c>
    </row>
    <row r="313" spans="1:20">
      <c r="A313" t="s">
        <v>1704</v>
      </c>
      <c r="B313" t="s">
        <v>139</v>
      </c>
      <c r="C313" t="s">
        <v>366</v>
      </c>
      <c r="E313">
        <v>5189</v>
      </c>
      <c r="G313">
        <v>6</v>
      </c>
      <c r="H313" s="1">
        <v>23184</v>
      </c>
      <c r="I313" s="1">
        <v>23184</v>
      </c>
      <c r="J313" t="s">
        <v>1705</v>
      </c>
      <c r="K313" t="s">
        <v>362</v>
      </c>
      <c r="M313" t="s">
        <v>1706</v>
      </c>
      <c r="T313" t="s">
        <v>29</v>
      </c>
    </row>
    <row r="314" spans="1:20">
      <c r="A314" t="s">
        <v>1710</v>
      </c>
      <c r="B314" t="s">
        <v>139</v>
      </c>
      <c r="C314" t="s">
        <v>366</v>
      </c>
      <c r="E314">
        <v>4653</v>
      </c>
      <c r="G314">
        <v>6</v>
      </c>
      <c r="H314" s="1">
        <v>22455</v>
      </c>
      <c r="I314" s="1">
        <v>22455</v>
      </c>
      <c r="J314" t="s">
        <v>1711</v>
      </c>
      <c r="K314" t="s">
        <v>362</v>
      </c>
      <c r="M314" t="s">
        <v>1706</v>
      </c>
      <c r="T314" t="s">
        <v>29</v>
      </c>
    </row>
    <row r="315" spans="1:20">
      <c r="A315" t="s">
        <v>1727</v>
      </c>
      <c r="B315" t="s">
        <v>139</v>
      </c>
      <c r="C315" t="s">
        <v>1728</v>
      </c>
      <c r="E315">
        <v>15</v>
      </c>
      <c r="G315">
        <v>6</v>
      </c>
      <c r="H315" s="1">
        <v>15867</v>
      </c>
      <c r="I315" s="1">
        <v>15867</v>
      </c>
      <c r="J315" t="s">
        <v>1729</v>
      </c>
      <c r="K315" t="s">
        <v>393</v>
      </c>
      <c r="M315" t="s">
        <v>1730</v>
      </c>
      <c r="T315" t="s">
        <v>29</v>
      </c>
    </row>
    <row r="316" spans="1:20">
      <c r="A316" t="s">
        <v>1838</v>
      </c>
      <c r="B316" t="s">
        <v>139</v>
      </c>
      <c r="C316" t="s">
        <v>712</v>
      </c>
      <c r="E316">
        <v>9944</v>
      </c>
      <c r="G316">
        <v>6</v>
      </c>
      <c r="H316" s="1">
        <v>10037</v>
      </c>
      <c r="I316" s="1">
        <v>10037</v>
      </c>
      <c r="J316" t="s">
        <v>1839</v>
      </c>
      <c r="K316" t="s">
        <v>113</v>
      </c>
      <c r="M316" t="s">
        <v>1840</v>
      </c>
      <c r="T316" t="s">
        <v>29</v>
      </c>
    </row>
    <row r="317" spans="1:20">
      <c r="A317" t="s">
        <v>1849</v>
      </c>
      <c r="B317" t="s">
        <v>139</v>
      </c>
      <c r="C317" t="s">
        <v>1850</v>
      </c>
      <c r="E317">
        <v>174</v>
      </c>
      <c r="G317">
        <v>6</v>
      </c>
      <c r="H317" s="1">
        <v>29009</v>
      </c>
      <c r="I317" s="1">
        <v>29009</v>
      </c>
      <c r="J317" s="2">
        <v>29009</v>
      </c>
      <c r="K317" t="s">
        <v>339</v>
      </c>
      <c r="L317" t="s">
        <v>1851</v>
      </c>
      <c r="M317" t="s">
        <v>1852</v>
      </c>
      <c r="T317" t="s">
        <v>29</v>
      </c>
    </row>
    <row r="318" spans="1:20">
      <c r="A318" t="s">
        <v>1863</v>
      </c>
      <c r="B318" t="s">
        <v>139</v>
      </c>
      <c r="C318" t="s">
        <v>1864</v>
      </c>
      <c r="G318">
        <v>6</v>
      </c>
      <c r="H318" s="1">
        <v>8193</v>
      </c>
      <c r="I318" s="1">
        <v>8193</v>
      </c>
      <c r="J318" t="s">
        <v>1865</v>
      </c>
      <c r="K318" t="s">
        <v>320</v>
      </c>
      <c r="M318" t="s">
        <v>1866</v>
      </c>
      <c r="T318" t="s">
        <v>29</v>
      </c>
    </row>
    <row r="319" spans="1:20">
      <c r="A319" t="s">
        <v>1907</v>
      </c>
      <c r="B319" t="s">
        <v>139</v>
      </c>
      <c r="C319" t="s">
        <v>780</v>
      </c>
      <c r="E319">
        <v>6672</v>
      </c>
      <c r="G319">
        <v>6</v>
      </c>
      <c r="H319" s="1">
        <v>12941</v>
      </c>
      <c r="I319" s="1">
        <v>12941</v>
      </c>
      <c r="J319" s="1">
        <v>12941</v>
      </c>
      <c r="K319" t="s">
        <v>334</v>
      </c>
      <c r="L319" t="s">
        <v>1908</v>
      </c>
      <c r="M319" t="s">
        <v>1909</v>
      </c>
      <c r="T319" t="s">
        <v>29</v>
      </c>
    </row>
    <row r="320" spans="1:20">
      <c r="A320" t="s">
        <v>1915</v>
      </c>
      <c r="B320" t="s">
        <v>139</v>
      </c>
      <c r="C320" t="s">
        <v>1916</v>
      </c>
      <c r="D320" t="s">
        <v>22</v>
      </c>
      <c r="G320">
        <v>6</v>
      </c>
      <c r="H320" t="s">
        <v>1917</v>
      </c>
      <c r="I320" t="s">
        <v>1917</v>
      </c>
      <c r="J320" t="s">
        <v>1917</v>
      </c>
      <c r="K320" t="s">
        <v>40</v>
      </c>
      <c r="M320" t="s">
        <v>1918</v>
      </c>
      <c r="T320" t="s">
        <v>29</v>
      </c>
    </row>
    <row r="321" spans="1:20">
      <c r="A321" t="s">
        <v>1950</v>
      </c>
      <c r="B321" t="s">
        <v>139</v>
      </c>
      <c r="C321" t="s">
        <v>155</v>
      </c>
      <c r="E321">
        <v>8431</v>
      </c>
      <c r="G321">
        <v>6</v>
      </c>
      <c r="H321" s="1">
        <v>23173</v>
      </c>
      <c r="I321" s="1">
        <v>23173</v>
      </c>
      <c r="J321" s="1">
        <v>23173</v>
      </c>
      <c r="K321" t="s">
        <v>60</v>
      </c>
      <c r="L321" t="s">
        <v>157</v>
      </c>
      <c r="M321" t="s">
        <v>1951</v>
      </c>
      <c r="T321" t="s">
        <v>29</v>
      </c>
    </row>
    <row r="322" spans="1:20">
      <c r="A322" t="s">
        <v>1962</v>
      </c>
      <c r="B322" t="s">
        <v>139</v>
      </c>
      <c r="C322" t="s">
        <v>366</v>
      </c>
      <c r="E322">
        <v>4653</v>
      </c>
      <c r="G322">
        <v>6</v>
      </c>
      <c r="H322" s="1">
        <v>22455</v>
      </c>
      <c r="I322" s="1">
        <v>22455</v>
      </c>
      <c r="J322" s="1">
        <v>22455</v>
      </c>
      <c r="K322" t="s">
        <v>362</v>
      </c>
      <c r="M322" t="s">
        <v>1963</v>
      </c>
      <c r="T322" t="s">
        <v>29</v>
      </c>
    </row>
    <row r="323" spans="1:20">
      <c r="A323" t="s">
        <v>2023</v>
      </c>
      <c r="B323" t="s">
        <v>139</v>
      </c>
      <c r="C323" t="s">
        <v>2024</v>
      </c>
      <c r="D323" t="s">
        <v>1205</v>
      </c>
      <c r="E323">
        <v>70</v>
      </c>
      <c r="F323">
        <v>-51</v>
      </c>
      <c r="G323">
        <v>6</v>
      </c>
      <c r="H323" s="1">
        <v>25724</v>
      </c>
      <c r="I323" s="1">
        <v>25724</v>
      </c>
      <c r="J323" s="1">
        <v>25724</v>
      </c>
      <c r="K323" t="s">
        <v>235</v>
      </c>
      <c r="M323" t="s">
        <v>2025</v>
      </c>
      <c r="T323" t="s">
        <v>29</v>
      </c>
    </row>
    <row r="324" spans="1:20">
      <c r="A324" t="s">
        <v>2054</v>
      </c>
      <c r="B324" t="s">
        <v>139</v>
      </c>
      <c r="C324" t="s">
        <v>1099</v>
      </c>
      <c r="E324">
        <v>3564</v>
      </c>
      <c r="G324">
        <v>6</v>
      </c>
      <c r="H324" s="1">
        <v>23192</v>
      </c>
      <c r="I324" s="1">
        <v>23192</v>
      </c>
      <c r="J324" s="2">
        <v>23192</v>
      </c>
      <c r="K324" t="s">
        <v>263</v>
      </c>
      <c r="M324" t="s">
        <v>2055</v>
      </c>
      <c r="R324">
        <v>0</v>
      </c>
      <c r="T324" t="s">
        <v>29</v>
      </c>
    </row>
    <row r="325" spans="1:20">
      <c r="A325" t="s">
        <v>2107</v>
      </c>
      <c r="B325" t="s">
        <v>139</v>
      </c>
      <c r="C325" t="s">
        <v>789</v>
      </c>
      <c r="E325">
        <v>11544</v>
      </c>
      <c r="G325">
        <v>6</v>
      </c>
      <c r="H325" s="1">
        <v>13683</v>
      </c>
      <c r="I325" s="1">
        <v>13683</v>
      </c>
      <c r="J325" t="s">
        <v>2108</v>
      </c>
      <c r="K325" t="s">
        <v>771</v>
      </c>
      <c r="M325" t="s">
        <v>2109</v>
      </c>
      <c r="T325" t="s">
        <v>29</v>
      </c>
    </row>
    <row r="326" spans="1:20">
      <c r="A326" t="s">
        <v>2113</v>
      </c>
      <c r="B326" t="s">
        <v>139</v>
      </c>
      <c r="C326" t="s">
        <v>318</v>
      </c>
      <c r="E326">
        <v>3245</v>
      </c>
      <c r="G326">
        <v>6</v>
      </c>
      <c r="H326" s="1">
        <v>4194</v>
      </c>
      <c r="I326" s="1">
        <v>4194</v>
      </c>
      <c r="J326" t="s">
        <v>2114</v>
      </c>
      <c r="K326" t="s">
        <v>133</v>
      </c>
      <c r="L326" t="s">
        <v>417</v>
      </c>
      <c r="M326" t="s">
        <v>2115</v>
      </c>
      <c r="T326" t="s">
        <v>29</v>
      </c>
    </row>
    <row r="327" spans="1:20">
      <c r="A327" t="s">
        <v>2142</v>
      </c>
      <c r="B327" t="s">
        <v>139</v>
      </c>
      <c r="C327" t="s">
        <v>2143</v>
      </c>
      <c r="E327">
        <v>2763</v>
      </c>
      <c r="G327">
        <v>6</v>
      </c>
      <c r="H327" s="1">
        <v>9307</v>
      </c>
      <c r="I327" s="1">
        <v>9307</v>
      </c>
      <c r="J327" t="s">
        <v>2144</v>
      </c>
      <c r="K327" t="s">
        <v>133</v>
      </c>
      <c r="M327" t="s">
        <v>2145</v>
      </c>
      <c r="T327" t="s">
        <v>29</v>
      </c>
    </row>
    <row r="328" spans="1:20">
      <c r="A328" t="s">
        <v>2155</v>
      </c>
      <c r="B328" t="s">
        <v>139</v>
      </c>
      <c r="C328" t="s">
        <v>1284</v>
      </c>
      <c r="G328">
        <v>6</v>
      </c>
      <c r="H328" t="s">
        <v>1285</v>
      </c>
      <c r="I328" t="s">
        <v>1286</v>
      </c>
      <c r="J328" t="s">
        <v>1663</v>
      </c>
      <c r="K328" t="s">
        <v>790</v>
      </c>
      <c r="M328" t="s">
        <v>2156</v>
      </c>
      <c r="T328" t="s">
        <v>29</v>
      </c>
    </row>
    <row r="329" spans="1:20">
      <c r="A329" t="s">
        <v>2157</v>
      </c>
      <c r="B329" t="s">
        <v>139</v>
      </c>
      <c r="C329" t="s">
        <v>1916</v>
      </c>
      <c r="G329">
        <v>6</v>
      </c>
      <c r="H329" t="s">
        <v>1917</v>
      </c>
      <c r="I329" t="s">
        <v>1917</v>
      </c>
      <c r="J329" t="s">
        <v>2158</v>
      </c>
      <c r="K329" t="s">
        <v>40</v>
      </c>
      <c r="M329" t="s">
        <v>2159</v>
      </c>
      <c r="T329" t="s">
        <v>29</v>
      </c>
    </row>
    <row r="330" spans="1:20">
      <c r="A330" t="s">
        <v>2204</v>
      </c>
      <c r="B330" t="s">
        <v>139</v>
      </c>
      <c r="C330" t="s">
        <v>2205</v>
      </c>
      <c r="G330">
        <v>6</v>
      </c>
      <c r="H330" s="1">
        <v>15879</v>
      </c>
      <c r="I330" s="1">
        <v>15879</v>
      </c>
      <c r="J330" s="1">
        <v>15879</v>
      </c>
      <c r="K330" t="s">
        <v>33</v>
      </c>
      <c r="M330" t="s">
        <v>2206</v>
      </c>
      <c r="T330" t="s">
        <v>29</v>
      </c>
    </row>
    <row r="331" spans="1:20">
      <c r="A331" t="s">
        <v>2211</v>
      </c>
      <c r="B331" t="s">
        <v>139</v>
      </c>
      <c r="C331" t="s">
        <v>2212</v>
      </c>
      <c r="E331">
        <v>1255</v>
      </c>
      <c r="G331">
        <v>6</v>
      </c>
      <c r="H331" s="1">
        <v>32313</v>
      </c>
      <c r="I331" s="1">
        <v>32313</v>
      </c>
      <c r="J331" s="2">
        <v>32313</v>
      </c>
      <c r="K331" t="s">
        <v>339</v>
      </c>
      <c r="M331" t="s">
        <v>2213</v>
      </c>
      <c r="T331" t="s">
        <v>29</v>
      </c>
    </row>
    <row r="332" spans="1:20">
      <c r="A332" t="s">
        <v>2378</v>
      </c>
      <c r="B332" t="s">
        <v>2349</v>
      </c>
      <c r="C332" t="s">
        <v>2379</v>
      </c>
      <c r="E332">
        <v>2184</v>
      </c>
      <c r="F332" t="s">
        <v>32</v>
      </c>
      <c r="G332">
        <v>6</v>
      </c>
      <c r="H332" s="1">
        <v>31939</v>
      </c>
      <c r="I332" s="1">
        <v>31939</v>
      </c>
      <c r="J332" s="1">
        <v>31939</v>
      </c>
      <c r="K332" t="s">
        <v>95</v>
      </c>
      <c r="L332" t="s">
        <v>2380</v>
      </c>
      <c r="M332" t="s">
        <v>2381</v>
      </c>
      <c r="N332">
        <v>36.954999999999998</v>
      </c>
      <c r="O332">
        <v>-121.02555599999999</v>
      </c>
      <c r="P332" t="s">
        <v>36</v>
      </c>
      <c r="Q332" t="s">
        <v>37</v>
      </c>
      <c r="R332">
        <v>0.5</v>
      </c>
      <c r="S332" t="s">
        <v>272</v>
      </c>
      <c r="T332" t="s">
        <v>29</v>
      </c>
    </row>
    <row r="333" spans="1:20">
      <c r="A333" t="s">
        <v>2390</v>
      </c>
      <c r="B333" t="s">
        <v>2349</v>
      </c>
      <c r="C333" t="s">
        <v>2391</v>
      </c>
      <c r="E333">
        <v>2763</v>
      </c>
      <c r="G333">
        <v>6</v>
      </c>
      <c r="H333" s="1">
        <v>9307</v>
      </c>
      <c r="I333" s="1">
        <v>9307</v>
      </c>
      <c r="J333" s="2">
        <v>9307</v>
      </c>
      <c r="K333" t="s">
        <v>133</v>
      </c>
      <c r="M333" t="s">
        <v>2392</v>
      </c>
      <c r="N333">
        <v>40.802799999999998</v>
      </c>
      <c r="O333">
        <v>-124.145</v>
      </c>
      <c r="P333" t="s">
        <v>27</v>
      </c>
      <c r="Q333" t="s">
        <v>429</v>
      </c>
      <c r="R333">
        <v>5.93</v>
      </c>
      <c r="S333" t="s">
        <v>48</v>
      </c>
      <c r="T333" t="s">
        <v>29</v>
      </c>
    </row>
    <row r="334" spans="1:20">
      <c r="A334" t="s">
        <v>2426</v>
      </c>
      <c r="B334" t="s">
        <v>2349</v>
      </c>
      <c r="C334" t="s">
        <v>2427</v>
      </c>
      <c r="E334">
        <v>31809</v>
      </c>
      <c r="G334">
        <v>6</v>
      </c>
      <c r="H334" s="1">
        <v>41437</v>
      </c>
      <c r="I334" s="1">
        <v>41437</v>
      </c>
      <c r="J334" s="1">
        <v>41437</v>
      </c>
      <c r="K334" t="s">
        <v>235</v>
      </c>
      <c r="M334" t="s">
        <v>2428</v>
      </c>
      <c r="N334">
        <v>35.648333000000001</v>
      </c>
      <c r="O334">
        <v>-120.805486</v>
      </c>
      <c r="P334" t="s">
        <v>55</v>
      </c>
      <c r="T334" t="s">
        <v>29</v>
      </c>
    </row>
    <row r="335" spans="1:20">
      <c r="A335" t="s">
        <v>2449</v>
      </c>
      <c r="B335" t="s">
        <v>2349</v>
      </c>
      <c r="C335" t="s">
        <v>1482</v>
      </c>
      <c r="E335">
        <v>25227</v>
      </c>
      <c r="G335">
        <v>6</v>
      </c>
      <c r="H335" s="1">
        <v>37427</v>
      </c>
      <c r="I335" s="1">
        <v>37427</v>
      </c>
      <c r="J335" s="1">
        <v>37427</v>
      </c>
      <c r="K335" t="s">
        <v>33</v>
      </c>
      <c r="L335" t="s">
        <v>977</v>
      </c>
      <c r="M335" t="s">
        <v>2450</v>
      </c>
      <c r="N335">
        <v>34.42</v>
      </c>
      <c r="O335">
        <v>-118.626667</v>
      </c>
      <c r="P335" t="s">
        <v>55</v>
      </c>
      <c r="T335" t="s">
        <v>29</v>
      </c>
    </row>
    <row r="336" spans="1:20">
      <c r="A336" t="s">
        <v>2456</v>
      </c>
      <c r="B336" t="s">
        <v>2349</v>
      </c>
      <c r="C336" t="s">
        <v>1482</v>
      </c>
      <c r="E336">
        <v>25227</v>
      </c>
      <c r="G336">
        <v>6</v>
      </c>
      <c r="H336" s="1">
        <v>37427</v>
      </c>
      <c r="I336" s="1">
        <v>37427</v>
      </c>
      <c r="J336" s="2">
        <v>37427</v>
      </c>
      <c r="K336" t="s">
        <v>33</v>
      </c>
      <c r="L336" t="s">
        <v>2457</v>
      </c>
      <c r="M336" t="s">
        <v>2458</v>
      </c>
      <c r="N336">
        <v>34.200000000000003</v>
      </c>
      <c r="O336">
        <v>-118.62667</v>
      </c>
      <c r="P336" t="s">
        <v>55</v>
      </c>
      <c r="Q336" t="s">
        <v>1113</v>
      </c>
      <c r="R336">
        <v>0</v>
      </c>
      <c r="T336" t="s">
        <v>29</v>
      </c>
    </row>
    <row r="337" spans="1:20">
      <c r="A337" t="s">
        <v>2478</v>
      </c>
      <c r="B337" t="s">
        <v>2349</v>
      </c>
      <c r="C337" t="s">
        <v>1482</v>
      </c>
      <c r="E337">
        <v>25227</v>
      </c>
      <c r="G337">
        <v>6</v>
      </c>
      <c r="H337" s="1">
        <v>37427</v>
      </c>
      <c r="I337" s="1">
        <v>37427</v>
      </c>
      <c r="J337" t="s">
        <v>2479</v>
      </c>
      <c r="K337" t="s">
        <v>33</v>
      </c>
      <c r="L337" t="s">
        <v>1484</v>
      </c>
      <c r="M337" t="s">
        <v>2480</v>
      </c>
      <c r="T337" t="s">
        <v>29</v>
      </c>
    </row>
    <row r="338" spans="1:20">
      <c r="A338" t="s">
        <v>98</v>
      </c>
      <c r="B338" t="s">
        <v>20</v>
      </c>
      <c r="C338" t="s">
        <v>99</v>
      </c>
      <c r="E338">
        <v>2680</v>
      </c>
      <c r="F338" t="s">
        <v>32</v>
      </c>
      <c r="G338">
        <v>7</v>
      </c>
      <c r="H338" s="1">
        <v>15186</v>
      </c>
      <c r="I338" s="1">
        <v>15186</v>
      </c>
      <c r="J338" s="2">
        <v>15186</v>
      </c>
      <c r="K338" t="s">
        <v>100</v>
      </c>
      <c r="M338" t="s">
        <v>101</v>
      </c>
      <c r="T338" t="s">
        <v>29</v>
      </c>
    </row>
    <row r="339" spans="1:20">
      <c r="A339" t="s">
        <v>115</v>
      </c>
      <c r="B339" t="s">
        <v>20</v>
      </c>
      <c r="C339" t="s">
        <v>116</v>
      </c>
      <c r="D339" t="s">
        <v>117</v>
      </c>
      <c r="E339">
        <v>1054</v>
      </c>
      <c r="G339">
        <v>7</v>
      </c>
      <c r="H339" s="1">
        <v>36357</v>
      </c>
      <c r="I339" s="1">
        <v>36357</v>
      </c>
      <c r="J339" s="1">
        <v>36357</v>
      </c>
      <c r="K339" t="s">
        <v>33</v>
      </c>
      <c r="L339" t="s">
        <v>118</v>
      </c>
      <c r="M339" t="s">
        <v>119</v>
      </c>
      <c r="T339" t="s">
        <v>29</v>
      </c>
    </row>
    <row r="340" spans="1:20">
      <c r="A340" t="s">
        <v>266</v>
      </c>
      <c r="B340" t="s">
        <v>139</v>
      </c>
      <c r="C340" t="s">
        <v>174</v>
      </c>
      <c r="E340">
        <v>2663</v>
      </c>
      <c r="G340">
        <v>7</v>
      </c>
      <c r="H340" s="1">
        <v>10049</v>
      </c>
      <c r="I340" s="1">
        <v>10049</v>
      </c>
      <c r="J340" s="2">
        <v>10049</v>
      </c>
      <c r="K340" t="s">
        <v>267</v>
      </c>
      <c r="L340" t="s">
        <v>268</v>
      </c>
      <c r="M340" t="s">
        <v>269</v>
      </c>
      <c r="N340">
        <v>33.872599999999998</v>
      </c>
      <c r="O340">
        <v>-117.7073</v>
      </c>
      <c r="P340" t="s">
        <v>270</v>
      </c>
      <c r="Q340" t="s">
        <v>271</v>
      </c>
      <c r="R340">
        <v>1</v>
      </c>
      <c r="S340" t="s">
        <v>272</v>
      </c>
      <c r="T340" t="s">
        <v>29</v>
      </c>
    </row>
    <row r="341" spans="1:20">
      <c r="A341" t="s">
        <v>385</v>
      </c>
      <c r="B341" t="s">
        <v>139</v>
      </c>
      <c r="C341" t="s">
        <v>174</v>
      </c>
      <c r="E341">
        <v>22183</v>
      </c>
      <c r="G341">
        <v>7</v>
      </c>
      <c r="H341" s="1">
        <v>16987</v>
      </c>
      <c r="I341" s="1">
        <v>16987</v>
      </c>
      <c r="J341" t="s">
        <v>386</v>
      </c>
      <c r="K341" t="s">
        <v>152</v>
      </c>
      <c r="M341" t="s">
        <v>387</v>
      </c>
      <c r="N341">
        <v>38.255960999999999</v>
      </c>
      <c r="O341">
        <v>-122.81620599999999</v>
      </c>
      <c r="Q341" t="s">
        <v>388</v>
      </c>
      <c r="R341">
        <v>500</v>
      </c>
      <c r="S341" t="s">
        <v>44</v>
      </c>
      <c r="T341" t="s">
        <v>29</v>
      </c>
    </row>
    <row r="342" spans="1:20">
      <c r="A342" t="s">
        <v>507</v>
      </c>
      <c r="B342" t="s">
        <v>139</v>
      </c>
      <c r="C342" t="s">
        <v>307</v>
      </c>
      <c r="E342">
        <v>14260</v>
      </c>
      <c r="G342">
        <v>7</v>
      </c>
      <c r="H342" s="1">
        <v>39270</v>
      </c>
      <c r="I342" s="1">
        <v>39270</v>
      </c>
      <c r="J342" s="1">
        <v>39270</v>
      </c>
      <c r="K342" t="s">
        <v>508</v>
      </c>
      <c r="L342" t="s">
        <v>491</v>
      </c>
      <c r="M342" t="s">
        <v>509</v>
      </c>
      <c r="N342">
        <v>39.343333000000001</v>
      </c>
      <c r="O342">
        <v>-121.97583299999999</v>
      </c>
      <c r="P342" t="s">
        <v>433</v>
      </c>
      <c r="Q342" t="s">
        <v>37</v>
      </c>
      <c r="T342" t="s">
        <v>29</v>
      </c>
    </row>
    <row r="343" spans="1:20">
      <c r="A343" t="s">
        <v>602</v>
      </c>
      <c r="B343" t="s">
        <v>139</v>
      </c>
      <c r="C343" t="s">
        <v>598</v>
      </c>
      <c r="E343">
        <v>2044</v>
      </c>
      <c r="G343">
        <v>7</v>
      </c>
      <c r="H343" s="1">
        <v>12262</v>
      </c>
      <c r="I343" s="1">
        <v>12262</v>
      </c>
      <c r="J343" t="s">
        <v>603</v>
      </c>
      <c r="K343" t="s">
        <v>113</v>
      </c>
      <c r="L343" t="s">
        <v>268</v>
      </c>
      <c r="M343" t="s">
        <v>604</v>
      </c>
      <c r="N343">
        <v>33.9</v>
      </c>
      <c r="O343">
        <v>-117.65</v>
      </c>
      <c r="P343" t="s">
        <v>229</v>
      </c>
      <c r="Q343" t="s">
        <v>605</v>
      </c>
      <c r="R343">
        <v>3</v>
      </c>
      <c r="S343" t="s">
        <v>48</v>
      </c>
      <c r="T343" t="s">
        <v>29</v>
      </c>
    </row>
    <row r="344" spans="1:20">
      <c r="A344" t="s">
        <v>630</v>
      </c>
      <c r="B344" t="s">
        <v>139</v>
      </c>
      <c r="C344" t="s">
        <v>631</v>
      </c>
      <c r="E344">
        <v>2029</v>
      </c>
      <c r="G344">
        <v>7</v>
      </c>
      <c r="H344" s="1">
        <v>31245</v>
      </c>
      <c r="I344" s="1">
        <v>31245</v>
      </c>
      <c r="J344" t="s">
        <v>632</v>
      </c>
      <c r="K344" t="s">
        <v>267</v>
      </c>
      <c r="L344" t="s">
        <v>497</v>
      </c>
      <c r="M344" t="s">
        <v>633</v>
      </c>
      <c r="N344">
        <v>33.493766999999998</v>
      </c>
      <c r="O344">
        <v>-117.659812</v>
      </c>
      <c r="P344" t="s">
        <v>27</v>
      </c>
      <c r="Q344" t="s">
        <v>634</v>
      </c>
      <c r="R344">
        <v>600</v>
      </c>
      <c r="S344" t="s">
        <v>44</v>
      </c>
      <c r="T344" t="s">
        <v>29</v>
      </c>
    </row>
    <row r="345" spans="1:20">
      <c r="A345" t="s">
        <v>660</v>
      </c>
      <c r="B345" t="s">
        <v>139</v>
      </c>
      <c r="C345" t="s">
        <v>307</v>
      </c>
      <c r="E345">
        <v>14260</v>
      </c>
      <c r="G345">
        <v>7</v>
      </c>
      <c r="H345" s="1">
        <v>39270</v>
      </c>
      <c r="I345" s="1">
        <v>39270</v>
      </c>
      <c r="J345" t="s">
        <v>661</v>
      </c>
      <c r="K345" t="s">
        <v>508</v>
      </c>
      <c r="L345" t="s">
        <v>491</v>
      </c>
      <c r="M345" t="s">
        <v>662</v>
      </c>
      <c r="N345">
        <v>39.343330000000002</v>
      </c>
      <c r="O345">
        <v>-121.97583</v>
      </c>
      <c r="P345" t="s">
        <v>55</v>
      </c>
      <c r="T345" t="s">
        <v>29</v>
      </c>
    </row>
    <row r="346" spans="1:20">
      <c r="A346" t="s">
        <v>701</v>
      </c>
      <c r="B346" t="s">
        <v>139</v>
      </c>
      <c r="C346" t="s">
        <v>702</v>
      </c>
      <c r="E346">
        <v>794</v>
      </c>
      <c r="G346">
        <v>7</v>
      </c>
      <c r="H346" s="1">
        <v>10055</v>
      </c>
      <c r="I346" s="1">
        <v>10055</v>
      </c>
      <c r="J346" t="s">
        <v>703</v>
      </c>
      <c r="K346" t="s">
        <v>24</v>
      </c>
      <c r="M346" t="s">
        <v>704</v>
      </c>
      <c r="N346">
        <v>33.2881</v>
      </c>
      <c r="O346">
        <v>-116.958</v>
      </c>
      <c r="P346" t="s">
        <v>55</v>
      </c>
      <c r="Q346" t="s">
        <v>705</v>
      </c>
      <c r="R346">
        <v>3</v>
      </c>
      <c r="S346" t="s">
        <v>28</v>
      </c>
      <c r="T346" t="s">
        <v>29</v>
      </c>
    </row>
    <row r="347" spans="1:20">
      <c r="A347" t="s">
        <v>758</v>
      </c>
      <c r="B347" t="s">
        <v>139</v>
      </c>
      <c r="C347" t="s">
        <v>759</v>
      </c>
      <c r="E347">
        <v>1181</v>
      </c>
      <c r="G347">
        <v>7</v>
      </c>
      <c r="H347" s="1">
        <v>7867</v>
      </c>
      <c r="I347" s="1">
        <v>7867</v>
      </c>
      <c r="J347" s="1">
        <v>7867</v>
      </c>
      <c r="K347" t="s">
        <v>427</v>
      </c>
      <c r="M347" t="s">
        <v>760</v>
      </c>
      <c r="N347">
        <v>33.85</v>
      </c>
      <c r="O347">
        <v>-116.99166700000001</v>
      </c>
      <c r="P347" t="s">
        <v>761</v>
      </c>
      <c r="Q347" t="s">
        <v>762</v>
      </c>
      <c r="T347" t="s">
        <v>29</v>
      </c>
    </row>
    <row r="348" spans="1:20">
      <c r="A348" t="s">
        <v>765</v>
      </c>
      <c r="B348" t="s">
        <v>139</v>
      </c>
      <c r="C348" t="s">
        <v>766</v>
      </c>
      <c r="E348">
        <v>35</v>
      </c>
      <c r="G348">
        <v>7</v>
      </c>
      <c r="H348" s="1">
        <v>11152</v>
      </c>
      <c r="I348" s="1">
        <v>11152</v>
      </c>
      <c r="J348" s="1">
        <v>11152</v>
      </c>
      <c r="K348" t="s">
        <v>24</v>
      </c>
      <c r="M348" t="s">
        <v>767</v>
      </c>
      <c r="N348">
        <v>33.122627999999999</v>
      </c>
      <c r="O348">
        <v>-116.78733200000001</v>
      </c>
      <c r="P348" t="s">
        <v>27</v>
      </c>
      <c r="Q348" t="s">
        <v>43</v>
      </c>
      <c r="R348">
        <v>1000</v>
      </c>
      <c r="S348" t="s">
        <v>44</v>
      </c>
      <c r="T348" t="s">
        <v>29</v>
      </c>
    </row>
    <row r="349" spans="1:20">
      <c r="A349" t="s">
        <v>784</v>
      </c>
      <c r="B349" t="s">
        <v>139</v>
      </c>
      <c r="C349" t="s">
        <v>780</v>
      </c>
      <c r="E349">
        <v>12882</v>
      </c>
      <c r="G349">
        <v>7</v>
      </c>
      <c r="H349" s="1">
        <v>17716</v>
      </c>
      <c r="I349" s="1">
        <v>17716</v>
      </c>
      <c r="J349" s="1">
        <v>17716</v>
      </c>
      <c r="K349" t="s">
        <v>53</v>
      </c>
      <c r="L349" t="s">
        <v>785</v>
      </c>
      <c r="M349" t="s">
        <v>786</v>
      </c>
      <c r="N349">
        <v>39.025919999999999</v>
      </c>
      <c r="O349">
        <v>-122.84989</v>
      </c>
      <c r="P349" t="s">
        <v>27</v>
      </c>
      <c r="Q349" t="s">
        <v>787</v>
      </c>
      <c r="R349">
        <v>350</v>
      </c>
      <c r="S349" t="s">
        <v>44</v>
      </c>
      <c r="T349" t="s">
        <v>29</v>
      </c>
    </row>
    <row r="350" spans="1:20">
      <c r="A350" t="s">
        <v>832</v>
      </c>
      <c r="B350" t="s">
        <v>139</v>
      </c>
      <c r="C350" t="s">
        <v>833</v>
      </c>
      <c r="E350">
        <v>7957</v>
      </c>
      <c r="G350">
        <v>7</v>
      </c>
      <c r="H350" s="1">
        <v>42557</v>
      </c>
      <c r="I350" s="1">
        <v>42557</v>
      </c>
      <c r="J350" s="1">
        <v>42557</v>
      </c>
      <c r="K350" t="s">
        <v>89</v>
      </c>
      <c r="L350" t="s">
        <v>830</v>
      </c>
      <c r="M350" t="s">
        <v>834</v>
      </c>
      <c r="N350">
        <v>34.355969999999999</v>
      </c>
      <c r="O350">
        <v>-119.03172000000001</v>
      </c>
      <c r="P350" t="s">
        <v>68</v>
      </c>
      <c r="Q350" t="s">
        <v>835</v>
      </c>
      <c r="T350" t="s">
        <v>29</v>
      </c>
    </row>
    <row r="351" spans="1:20">
      <c r="A351" t="s">
        <v>836</v>
      </c>
      <c r="B351" t="s">
        <v>139</v>
      </c>
      <c r="C351" t="s">
        <v>174</v>
      </c>
      <c r="E351">
        <v>284</v>
      </c>
      <c r="G351">
        <v>7</v>
      </c>
      <c r="H351" s="1">
        <v>10049</v>
      </c>
      <c r="I351" s="1">
        <v>10049</v>
      </c>
      <c r="J351" s="1">
        <v>10049</v>
      </c>
      <c r="K351" t="s">
        <v>267</v>
      </c>
      <c r="L351" t="s">
        <v>837</v>
      </c>
      <c r="M351" t="s">
        <v>838</v>
      </c>
      <c r="N351">
        <v>33.872599999999998</v>
      </c>
      <c r="O351">
        <v>-117.7073</v>
      </c>
      <c r="P351" t="s">
        <v>271</v>
      </c>
      <c r="Q351" t="s">
        <v>270</v>
      </c>
      <c r="R351">
        <v>1</v>
      </c>
      <c r="S351" t="s">
        <v>272</v>
      </c>
      <c r="T351" t="s">
        <v>29</v>
      </c>
    </row>
    <row r="352" spans="1:20">
      <c r="A352" t="s">
        <v>891</v>
      </c>
      <c r="B352" t="s">
        <v>139</v>
      </c>
      <c r="C352" t="s">
        <v>892</v>
      </c>
      <c r="E352">
        <v>1418</v>
      </c>
      <c r="G352">
        <v>7</v>
      </c>
      <c r="H352" s="1">
        <v>34159</v>
      </c>
      <c r="I352" s="1">
        <v>34159</v>
      </c>
      <c r="J352" s="1">
        <v>34159</v>
      </c>
      <c r="K352" t="s">
        <v>427</v>
      </c>
      <c r="L352" t="s">
        <v>893</v>
      </c>
      <c r="M352" t="s">
        <v>894</v>
      </c>
      <c r="N352">
        <v>33.85</v>
      </c>
      <c r="O352">
        <v>-117.13333299999999</v>
      </c>
      <c r="Q352" t="s">
        <v>895</v>
      </c>
      <c r="R352" t="s">
        <v>761</v>
      </c>
      <c r="T352" t="s">
        <v>29</v>
      </c>
    </row>
    <row r="353" spans="1:20">
      <c r="A353" t="s">
        <v>919</v>
      </c>
      <c r="B353" t="s">
        <v>139</v>
      </c>
      <c r="C353" t="s">
        <v>909</v>
      </c>
      <c r="E353">
        <v>2044</v>
      </c>
      <c r="G353">
        <v>7</v>
      </c>
      <c r="H353" s="1">
        <v>12262</v>
      </c>
      <c r="I353" s="1">
        <v>12262</v>
      </c>
      <c r="J353" s="1">
        <v>12262</v>
      </c>
      <c r="K353" t="s">
        <v>427</v>
      </c>
      <c r="L353" t="s">
        <v>268</v>
      </c>
      <c r="M353" t="s">
        <v>920</v>
      </c>
      <c r="N353">
        <v>33.9</v>
      </c>
      <c r="O353">
        <v>-117.65</v>
      </c>
      <c r="P353" t="s">
        <v>229</v>
      </c>
      <c r="Q353" t="s">
        <v>605</v>
      </c>
      <c r="R353">
        <v>3</v>
      </c>
      <c r="S353" t="s">
        <v>48</v>
      </c>
      <c r="T353" t="s">
        <v>29</v>
      </c>
    </row>
    <row r="354" spans="1:20">
      <c r="A354" t="s">
        <v>929</v>
      </c>
      <c r="B354" t="s">
        <v>139</v>
      </c>
      <c r="C354" t="s">
        <v>930</v>
      </c>
      <c r="D354" t="s">
        <v>22</v>
      </c>
      <c r="G354">
        <v>7</v>
      </c>
      <c r="H354" s="1">
        <v>15894</v>
      </c>
      <c r="I354" s="1">
        <v>15894</v>
      </c>
      <c r="J354" s="1">
        <v>15894</v>
      </c>
      <c r="K354" t="s">
        <v>33</v>
      </c>
      <c r="M354" t="s">
        <v>931</v>
      </c>
      <c r="N354">
        <v>34.176403000000001</v>
      </c>
      <c r="O354">
        <v>-117.757724</v>
      </c>
      <c r="P354" t="s">
        <v>27</v>
      </c>
      <c r="Q354" t="s">
        <v>932</v>
      </c>
      <c r="R354">
        <v>4.5</v>
      </c>
      <c r="S354" t="s">
        <v>48</v>
      </c>
      <c r="T354" t="s">
        <v>29</v>
      </c>
    </row>
    <row r="355" spans="1:20">
      <c r="A355" t="s">
        <v>962</v>
      </c>
      <c r="B355" t="s">
        <v>139</v>
      </c>
      <c r="C355" t="s">
        <v>963</v>
      </c>
      <c r="E355">
        <v>14260</v>
      </c>
      <c r="G355">
        <v>7</v>
      </c>
      <c r="H355" s="1">
        <v>39270</v>
      </c>
      <c r="I355" s="1">
        <v>39270</v>
      </c>
      <c r="J355" s="1">
        <v>39270</v>
      </c>
      <c r="K355" t="s">
        <v>508</v>
      </c>
      <c r="L355" t="s">
        <v>964</v>
      </c>
      <c r="M355" t="s">
        <v>965</v>
      </c>
      <c r="N355">
        <v>39.343443999999998</v>
      </c>
      <c r="O355">
        <v>-121.97583299999999</v>
      </c>
      <c r="P355" t="s">
        <v>55</v>
      </c>
      <c r="T355" t="s">
        <v>29</v>
      </c>
    </row>
    <row r="356" spans="1:20">
      <c r="A356" t="s">
        <v>979</v>
      </c>
      <c r="B356" t="s">
        <v>139</v>
      </c>
      <c r="C356" t="s">
        <v>980</v>
      </c>
      <c r="E356">
        <v>1212</v>
      </c>
      <c r="G356">
        <v>7</v>
      </c>
      <c r="H356" s="1">
        <v>40021</v>
      </c>
      <c r="I356" s="1">
        <v>40021</v>
      </c>
      <c r="J356" s="1">
        <v>40021</v>
      </c>
      <c r="K356" t="s">
        <v>83</v>
      </c>
      <c r="L356" t="s">
        <v>981</v>
      </c>
      <c r="M356" t="s">
        <v>982</v>
      </c>
      <c r="N356">
        <v>33.916666999999997</v>
      </c>
      <c r="O356">
        <v>-117.74166700000001</v>
      </c>
      <c r="P356" t="s">
        <v>55</v>
      </c>
      <c r="T356" t="s">
        <v>29</v>
      </c>
    </row>
    <row r="357" spans="1:20">
      <c r="A357" t="s">
        <v>1012</v>
      </c>
      <c r="B357" t="s">
        <v>139</v>
      </c>
      <c r="C357" t="s">
        <v>1013</v>
      </c>
      <c r="E357">
        <v>1159</v>
      </c>
      <c r="G357">
        <v>7</v>
      </c>
      <c r="H357" s="1">
        <v>34161</v>
      </c>
      <c r="I357" s="1">
        <v>34161</v>
      </c>
      <c r="J357" s="2">
        <v>34161</v>
      </c>
      <c r="K357" t="s">
        <v>89</v>
      </c>
      <c r="L357" t="s">
        <v>268</v>
      </c>
      <c r="M357" t="s">
        <v>1014</v>
      </c>
      <c r="N357">
        <v>34.389000000000003</v>
      </c>
      <c r="O357">
        <v>-118.871</v>
      </c>
      <c r="Q357" t="s">
        <v>1006</v>
      </c>
      <c r="R357">
        <v>1000</v>
      </c>
      <c r="S357" t="s">
        <v>44</v>
      </c>
      <c r="T357" t="s">
        <v>29</v>
      </c>
    </row>
    <row r="358" spans="1:20">
      <c r="A358" t="s">
        <v>1018</v>
      </c>
      <c r="B358" t="s">
        <v>139</v>
      </c>
      <c r="C358" t="s">
        <v>1019</v>
      </c>
      <c r="E358">
        <v>25574</v>
      </c>
      <c r="G358">
        <v>7</v>
      </c>
      <c r="H358" s="1">
        <v>34887</v>
      </c>
      <c r="I358" s="1">
        <v>34887</v>
      </c>
      <c r="J358" s="2">
        <v>34887</v>
      </c>
      <c r="K358" t="s">
        <v>263</v>
      </c>
      <c r="M358" t="s">
        <v>1020</v>
      </c>
      <c r="N358">
        <v>34.784300000000002</v>
      </c>
      <c r="O358">
        <v>-120.5407</v>
      </c>
      <c r="Q358" t="s">
        <v>1006</v>
      </c>
      <c r="R358">
        <v>300</v>
      </c>
      <c r="S358" t="s">
        <v>44</v>
      </c>
      <c r="T358" t="s">
        <v>29</v>
      </c>
    </row>
    <row r="359" spans="1:20">
      <c r="A359" t="s">
        <v>1029</v>
      </c>
      <c r="B359" t="s">
        <v>139</v>
      </c>
      <c r="C359" t="s">
        <v>1016</v>
      </c>
      <c r="E359">
        <v>6095</v>
      </c>
      <c r="G359">
        <v>7</v>
      </c>
      <c r="H359" s="1">
        <v>23218</v>
      </c>
      <c r="I359" s="1">
        <v>23218</v>
      </c>
      <c r="J359" s="2">
        <v>23218</v>
      </c>
      <c r="K359" t="s">
        <v>263</v>
      </c>
      <c r="L359" t="s">
        <v>1030</v>
      </c>
      <c r="M359" t="s">
        <v>1031</v>
      </c>
      <c r="N359">
        <v>34.916400000000003</v>
      </c>
      <c r="O359">
        <v>-120.1431</v>
      </c>
      <c r="Q359" t="s">
        <v>1006</v>
      </c>
      <c r="R359">
        <v>500</v>
      </c>
      <c r="S359" t="s">
        <v>44</v>
      </c>
      <c r="T359" t="s">
        <v>29</v>
      </c>
    </row>
    <row r="360" spans="1:20">
      <c r="A360" t="s">
        <v>1037</v>
      </c>
      <c r="B360" t="s">
        <v>139</v>
      </c>
      <c r="C360" t="s">
        <v>1038</v>
      </c>
      <c r="E360">
        <v>970</v>
      </c>
      <c r="G360">
        <v>7</v>
      </c>
      <c r="H360" s="1">
        <v>12604</v>
      </c>
      <c r="I360" s="1">
        <v>12604</v>
      </c>
      <c r="J360" s="2">
        <v>12604</v>
      </c>
      <c r="K360" t="s">
        <v>1039</v>
      </c>
      <c r="M360" t="s">
        <v>1040</v>
      </c>
      <c r="N360">
        <v>37.889637</v>
      </c>
      <c r="O360">
        <v>-121.53592999999999</v>
      </c>
      <c r="P360" t="s">
        <v>229</v>
      </c>
      <c r="Q360" t="s">
        <v>159</v>
      </c>
      <c r="R360">
        <v>2.5089999999999999</v>
      </c>
      <c r="S360" t="s">
        <v>28</v>
      </c>
      <c r="T360" t="s">
        <v>29</v>
      </c>
    </row>
    <row r="361" spans="1:20">
      <c r="A361" t="s">
        <v>1070</v>
      </c>
      <c r="B361" t="s">
        <v>139</v>
      </c>
      <c r="C361" t="s">
        <v>1071</v>
      </c>
      <c r="E361">
        <v>1373</v>
      </c>
      <c r="G361">
        <v>7</v>
      </c>
      <c r="H361" s="1">
        <v>31981</v>
      </c>
      <c r="I361" s="1">
        <v>31981</v>
      </c>
      <c r="J361" s="2">
        <v>31981</v>
      </c>
      <c r="K361" t="s">
        <v>263</v>
      </c>
      <c r="M361" t="s">
        <v>1072</v>
      </c>
      <c r="N361">
        <v>34.793999999999997</v>
      </c>
      <c r="O361">
        <v>-120.60899999999999</v>
      </c>
      <c r="Q361" t="s">
        <v>1006</v>
      </c>
      <c r="R361">
        <v>1500</v>
      </c>
      <c r="S361" t="s">
        <v>44</v>
      </c>
      <c r="T361" t="s">
        <v>29</v>
      </c>
    </row>
    <row r="362" spans="1:20">
      <c r="A362" t="s">
        <v>1122</v>
      </c>
      <c r="B362" t="s">
        <v>139</v>
      </c>
      <c r="C362" t="s">
        <v>1123</v>
      </c>
      <c r="E362">
        <v>1834</v>
      </c>
      <c r="G362">
        <v>7</v>
      </c>
      <c r="H362" s="1">
        <v>38556</v>
      </c>
      <c r="I362" s="1">
        <v>38556</v>
      </c>
      <c r="J362" s="2">
        <v>38556</v>
      </c>
      <c r="K362" t="s">
        <v>24</v>
      </c>
      <c r="L362" t="s">
        <v>1124</v>
      </c>
      <c r="M362" t="s">
        <v>1125</v>
      </c>
      <c r="N362">
        <v>32.856729999999999</v>
      </c>
      <c r="O362">
        <v>-116.75358</v>
      </c>
      <c r="P362" t="s">
        <v>55</v>
      </c>
      <c r="Q362" t="s">
        <v>1113</v>
      </c>
      <c r="R362">
        <v>0</v>
      </c>
      <c r="T362" t="s">
        <v>29</v>
      </c>
    </row>
    <row r="363" spans="1:20">
      <c r="A363" t="s">
        <v>1126</v>
      </c>
      <c r="B363" t="s">
        <v>139</v>
      </c>
      <c r="C363" t="s">
        <v>1127</v>
      </c>
      <c r="E363">
        <v>1284</v>
      </c>
      <c r="G363">
        <v>7</v>
      </c>
      <c r="H363" s="1">
        <v>38559</v>
      </c>
      <c r="I363" s="1">
        <v>38559</v>
      </c>
      <c r="J363" s="2">
        <v>38559</v>
      </c>
      <c r="K363" t="s">
        <v>24</v>
      </c>
      <c r="L363" t="s">
        <v>1128</v>
      </c>
      <c r="M363" t="s">
        <v>1129</v>
      </c>
      <c r="N363">
        <v>32.75515</v>
      </c>
      <c r="O363">
        <v>-116.89854</v>
      </c>
      <c r="P363" t="s">
        <v>55</v>
      </c>
      <c r="Q363" t="s">
        <v>1113</v>
      </c>
      <c r="R363">
        <v>0</v>
      </c>
      <c r="T363" t="s">
        <v>29</v>
      </c>
    </row>
    <row r="364" spans="1:20">
      <c r="A364" t="s">
        <v>1146</v>
      </c>
      <c r="B364" t="s">
        <v>139</v>
      </c>
      <c r="C364" t="s">
        <v>1074</v>
      </c>
      <c r="E364">
        <v>6133</v>
      </c>
      <c r="G364">
        <v>7</v>
      </c>
      <c r="H364" s="1">
        <v>14074</v>
      </c>
      <c r="I364" s="1">
        <v>14074</v>
      </c>
      <c r="J364" s="2">
        <v>14074</v>
      </c>
      <c r="K364" t="s">
        <v>24</v>
      </c>
      <c r="M364" t="s">
        <v>1147</v>
      </c>
      <c r="N364">
        <v>32.947870000000002</v>
      </c>
      <c r="O364">
        <v>-117.10459</v>
      </c>
      <c r="P364" t="s">
        <v>27</v>
      </c>
      <c r="Q364" t="s">
        <v>1076</v>
      </c>
      <c r="R364">
        <v>0.5</v>
      </c>
      <c r="S364" t="s">
        <v>272</v>
      </c>
      <c r="T364" t="s">
        <v>29</v>
      </c>
    </row>
    <row r="365" spans="1:20">
      <c r="A365" t="s">
        <v>1258</v>
      </c>
      <c r="B365" t="s">
        <v>139</v>
      </c>
      <c r="C365" t="s">
        <v>1259</v>
      </c>
      <c r="E365">
        <v>513</v>
      </c>
      <c r="G365">
        <v>7</v>
      </c>
      <c r="H365" s="1">
        <v>14089</v>
      </c>
      <c r="I365" s="1">
        <v>14089</v>
      </c>
      <c r="J365" t="s">
        <v>1260</v>
      </c>
      <c r="K365" t="s">
        <v>33</v>
      </c>
      <c r="M365" t="s">
        <v>1261</v>
      </c>
      <c r="N365">
        <v>34.156700000000001</v>
      </c>
      <c r="O365">
        <v>-117.7747</v>
      </c>
      <c r="P365" t="s">
        <v>55</v>
      </c>
      <c r="Q365" t="s">
        <v>648</v>
      </c>
      <c r="R365">
        <v>0.5</v>
      </c>
      <c r="S365" t="s">
        <v>28</v>
      </c>
      <c r="T365" t="s">
        <v>29</v>
      </c>
    </row>
    <row r="366" spans="1:20">
      <c r="A366" t="s">
        <v>1354</v>
      </c>
      <c r="B366" t="s">
        <v>139</v>
      </c>
      <c r="C366" t="s">
        <v>766</v>
      </c>
      <c r="E366">
        <v>35</v>
      </c>
      <c r="G366">
        <v>7</v>
      </c>
      <c r="H366" s="1">
        <v>11160</v>
      </c>
      <c r="I366" s="1">
        <v>11160</v>
      </c>
      <c r="J366" t="s">
        <v>1355</v>
      </c>
      <c r="K366" t="s">
        <v>24</v>
      </c>
      <c r="M366" t="s">
        <v>1356</v>
      </c>
      <c r="N366">
        <v>33.122627999999999</v>
      </c>
      <c r="O366">
        <v>-116.78733200000001</v>
      </c>
      <c r="P366" t="s">
        <v>27</v>
      </c>
      <c r="Q366" t="s">
        <v>1357</v>
      </c>
      <c r="R366" t="s">
        <v>761</v>
      </c>
      <c r="T366" t="s">
        <v>29</v>
      </c>
    </row>
    <row r="367" spans="1:20">
      <c r="A367" t="s">
        <v>1363</v>
      </c>
      <c r="B367" t="s">
        <v>139</v>
      </c>
      <c r="C367" t="s">
        <v>697</v>
      </c>
      <c r="G367">
        <v>7</v>
      </c>
      <c r="H367" t="s">
        <v>1364</v>
      </c>
      <c r="I367" t="s">
        <v>1365</v>
      </c>
      <c r="J367" t="s">
        <v>1366</v>
      </c>
      <c r="K367" t="s">
        <v>83</v>
      </c>
      <c r="M367" t="s">
        <v>222</v>
      </c>
      <c r="N367">
        <v>34.113067000000001</v>
      </c>
      <c r="O367">
        <v>-117.29190199999999</v>
      </c>
      <c r="P367" t="s">
        <v>27</v>
      </c>
      <c r="Q367" t="s">
        <v>223</v>
      </c>
      <c r="R367">
        <v>10</v>
      </c>
      <c r="S367" t="s">
        <v>48</v>
      </c>
      <c r="T367" t="s">
        <v>29</v>
      </c>
    </row>
    <row r="368" spans="1:20">
      <c r="A368" t="s">
        <v>1384</v>
      </c>
      <c r="B368" t="s">
        <v>139</v>
      </c>
      <c r="C368" t="s">
        <v>1385</v>
      </c>
      <c r="E368">
        <v>794</v>
      </c>
      <c r="G368">
        <v>7</v>
      </c>
      <c r="H368" s="1">
        <v>10786</v>
      </c>
      <c r="I368" s="1">
        <v>10786</v>
      </c>
      <c r="J368" t="s">
        <v>1386</v>
      </c>
      <c r="K368" t="s">
        <v>24</v>
      </c>
      <c r="M368" t="s">
        <v>1387</v>
      </c>
      <c r="N368">
        <v>33.2881</v>
      </c>
      <c r="O368">
        <v>-116.958</v>
      </c>
      <c r="P368" t="s">
        <v>55</v>
      </c>
      <c r="Q368" t="s">
        <v>705</v>
      </c>
      <c r="R368">
        <v>1.25</v>
      </c>
      <c r="S368" t="s">
        <v>28</v>
      </c>
      <c r="T368" t="s">
        <v>29</v>
      </c>
    </row>
    <row r="369" spans="1:20">
      <c r="A369" t="s">
        <v>1388</v>
      </c>
      <c r="B369" t="s">
        <v>139</v>
      </c>
      <c r="C369" t="s">
        <v>318</v>
      </c>
      <c r="E369">
        <v>8258</v>
      </c>
      <c r="G369">
        <v>7</v>
      </c>
      <c r="H369" s="1">
        <v>10059</v>
      </c>
      <c r="I369" s="1">
        <v>10059</v>
      </c>
      <c r="J369" t="s">
        <v>1389</v>
      </c>
      <c r="K369" t="s">
        <v>133</v>
      </c>
      <c r="L369" t="s">
        <v>417</v>
      </c>
      <c r="M369" t="s">
        <v>1390</v>
      </c>
      <c r="N369">
        <v>40.791400000000003</v>
      </c>
      <c r="O369">
        <v>-124.1635</v>
      </c>
      <c r="P369" t="s">
        <v>229</v>
      </c>
      <c r="Q369" t="s">
        <v>1391</v>
      </c>
      <c r="R369">
        <v>2.1080000000000001</v>
      </c>
      <c r="S369" t="s">
        <v>28</v>
      </c>
      <c r="T369" t="s">
        <v>29</v>
      </c>
    </row>
    <row r="370" spans="1:20">
      <c r="A370" t="s">
        <v>1397</v>
      </c>
      <c r="B370" t="s">
        <v>139</v>
      </c>
      <c r="C370" t="s">
        <v>1385</v>
      </c>
      <c r="E370">
        <v>794</v>
      </c>
      <c r="G370">
        <v>7</v>
      </c>
      <c r="H370" s="1">
        <v>10786</v>
      </c>
      <c r="I370" s="1">
        <v>10786</v>
      </c>
      <c r="J370" t="s">
        <v>1386</v>
      </c>
      <c r="K370" t="s">
        <v>24</v>
      </c>
      <c r="M370" t="s">
        <v>1387</v>
      </c>
      <c r="N370">
        <v>33.2881</v>
      </c>
      <c r="O370">
        <v>-116.958</v>
      </c>
      <c r="P370" t="s">
        <v>55</v>
      </c>
      <c r="Q370" t="s">
        <v>705</v>
      </c>
      <c r="R370">
        <v>1.25</v>
      </c>
      <c r="S370" t="s">
        <v>28</v>
      </c>
      <c r="T370" t="s">
        <v>29</v>
      </c>
    </row>
    <row r="371" spans="1:20">
      <c r="A371" t="s">
        <v>1398</v>
      </c>
      <c r="B371" t="s">
        <v>139</v>
      </c>
      <c r="C371" t="s">
        <v>1399</v>
      </c>
      <c r="E371">
        <v>970</v>
      </c>
      <c r="G371">
        <v>7</v>
      </c>
      <c r="H371" s="1">
        <v>12604</v>
      </c>
      <c r="I371" s="1">
        <v>12604</v>
      </c>
      <c r="J371" t="s">
        <v>1400</v>
      </c>
      <c r="K371" t="s">
        <v>1039</v>
      </c>
      <c r="M371" t="s">
        <v>1401</v>
      </c>
      <c r="N371">
        <v>37.889637</v>
      </c>
      <c r="O371">
        <v>-121.53592999999999</v>
      </c>
      <c r="P371" t="s">
        <v>55</v>
      </c>
      <c r="Q371" t="s">
        <v>693</v>
      </c>
      <c r="R371">
        <v>2.5089999999999999</v>
      </c>
      <c r="S371" t="s">
        <v>28</v>
      </c>
      <c r="T371" t="s">
        <v>29</v>
      </c>
    </row>
    <row r="372" spans="1:20">
      <c r="A372" t="s">
        <v>1438</v>
      </c>
      <c r="B372" t="s">
        <v>139</v>
      </c>
      <c r="C372" t="s">
        <v>707</v>
      </c>
      <c r="D372" t="s">
        <v>22</v>
      </c>
      <c r="G372">
        <v>7</v>
      </c>
      <c r="H372" s="1">
        <v>10056</v>
      </c>
      <c r="I372" s="1">
        <v>10056</v>
      </c>
      <c r="J372" s="2">
        <v>10056</v>
      </c>
      <c r="K372" t="s">
        <v>235</v>
      </c>
      <c r="M372" t="s">
        <v>1439</v>
      </c>
      <c r="N372">
        <v>35.098865000000004</v>
      </c>
      <c r="O372">
        <v>-120.612393</v>
      </c>
      <c r="P372" t="s">
        <v>27</v>
      </c>
      <c r="T372" t="s">
        <v>29</v>
      </c>
    </row>
    <row r="373" spans="1:20">
      <c r="A373" t="s">
        <v>1448</v>
      </c>
      <c r="B373" t="s">
        <v>139</v>
      </c>
      <c r="C373" t="s">
        <v>204</v>
      </c>
      <c r="E373">
        <v>1941</v>
      </c>
      <c r="G373">
        <v>7</v>
      </c>
      <c r="H373" s="1">
        <v>12250</v>
      </c>
      <c r="I373" s="1">
        <v>12250</v>
      </c>
      <c r="J373" s="2">
        <v>12250</v>
      </c>
      <c r="K373" t="s">
        <v>33</v>
      </c>
      <c r="L373" t="s">
        <v>344</v>
      </c>
      <c r="M373" t="s">
        <v>1449</v>
      </c>
      <c r="N373">
        <v>34.122219999999999</v>
      </c>
      <c r="O373">
        <v>-118.27028</v>
      </c>
      <c r="P373" t="s">
        <v>55</v>
      </c>
      <c r="T373" t="s">
        <v>29</v>
      </c>
    </row>
    <row r="374" spans="1:20">
      <c r="A374" t="s">
        <v>1490</v>
      </c>
      <c r="B374" t="s">
        <v>139</v>
      </c>
      <c r="C374" t="s">
        <v>598</v>
      </c>
      <c r="E374">
        <v>1941</v>
      </c>
      <c r="G374">
        <v>7</v>
      </c>
      <c r="H374" s="1">
        <v>12250</v>
      </c>
      <c r="I374" s="1">
        <v>12250</v>
      </c>
      <c r="J374" t="s">
        <v>1491</v>
      </c>
      <c r="K374" t="s">
        <v>33</v>
      </c>
      <c r="L374" t="s">
        <v>1492</v>
      </c>
      <c r="M374" t="s">
        <v>1449</v>
      </c>
      <c r="N374">
        <v>34.122219999999999</v>
      </c>
      <c r="O374">
        <v>-118.27028</v>
      </c>
      <c r="P374" t="s">
        <v>55</v>
      </c>
      <c r="Q374" t="s">
        <v>1466</v>
      </c>
      <c r="R374" t="s">
        <v>79</v>
      </c>
      <c r="S374" t="s">
        <v>44</v>
      </c>
      <c r="T374" t="s">
        <v>29</v>
      </c>
    </row>
    <row r="375" spans="1:20">
      <c r="A375" t="s">
        <v>1508</v>
      </c>
      <c r="B375" t="s">
        <v>139</v>
      </c>
      <c r="C375" t="s">
        <v>1127</v>
      </c>
      <c r="E375">
        <v>1284</v>
      </c>
      <c r="G375">
        <v>7</v>
      </c>
      <c r="H375" s="1">
        <v>38559</v>
      </c>
      <c r="I375" s="1">
        <v>38559</v>
      </c>
      <c r="J375" t="s">
        <v>1509</v>
      </c>
      <c r="K375" t="s">
        <v>24</v>
      </c>
      <c r="L375" t="s">
        <v>1510</v>
      </c>
      <c r="M375" t="s">
        <v>1511</v>
      </c>
      <c r="N375">
        <v>32.755139999999997</v>
      </c>
      <c r="O375">
        <v>-116.89852999999999</v>
      </c>
      <c r="P375" t="s">
        <v>55</v>
      </c>
      <c r="Q375" t="s">
        <v>78</v>
      </c>
      <c r="R375" t="s">
        <v>79</v>
      </c>
      <c r="S375" t="s">
        <v>44</v>
      </c>
      <c r="T375" t="s">
        <v>29</v>
      </c>
    </row>
    <row r="376" spans="1:20">
      <c r="A376" t="s">
        <v>1516</v>
      </c>
      <c r="B376" t="s">
        <v>139</v>
      </c>
      <c r="C376" t="s">
        <v>930</v>
      </c>
      <c r="D376" t="s">
        <v>22</v>
      </c>
      <c r="G376">
        <v>7</v>
      </c>
      <c r="H376" s="1">
        <v>15894</v>
      </c>
      <c r="I376" s="1">
        <v>15894</v>
      </c>
      <c r="J376" t="s">
        <v>1517</v>
      </c>
      <c r="K376" t="s">
        <v>33</v>
      </c>
      <c r="L376" t="s">
        <v>1518</v>
      </c>
      <c r="M376" t="s">
        <v>1519</v>
      </c>
      <c r="N376">
        <v>34.155000000000001</v>
      </c>
      <c r="O376">
        <v>-117.77278</v>
      </c>
      <c r="P376" t="s">
        <v>55</v>
      </c>
      <c r="Q376" t="s">
        <v>1520</v>
      </c>
      <c r="R376" t="s">
        <v>79</v>
      </c>
      <c r="S376" t="s">
        <v>44</v>
      </c>
      <c r="T376" t="s">
        <v>29</v>
      </c>
    </row>
    <row r="377" spans="1:20">
      <c r="A377" t="s">
        <v>1581</v>
      </c>
      <c r="B377" t="s">
        <v>139</v>
      </c>
      <c r="C377" t="s">
        <v>1570</v>
      </c>
      <c r="E377">
        <v>17040</v>
      </c>
      <c r="G377">
        <v>7</v>
      </c>
      <c r="H377" s="1">
        <v>40753</v>
      </c>
      <c r="I377" s="1">
        <v>40753</v>
      </c>
      <c r="J377" t="s">
        <v>1582</v>
      </c>
      <c r="K377" t="s">
        <v>427</v>
      </c>
      <c r="L377" t="s">
        <v>1583</v>
      </c>
      <c r="M377" t="s">
        <v>1584</v>
      </c>
      <c r="N377">
        <v>34.005279999999999</v>
      </c>
      <c r="O377">
        <v>-117.38083</v>
      </c>
      <c r="P377" t="s">
        <v>55</v>
      </c>
      <c r="Q377" t="s">
        <v>1574</v>
      </c>
      <c r="R377" t="s">
        <v>1551</v>
      </c>
      <c r="S377" t="s">
        <v>44</v>
      </c>
      <c r="T377" t="s">
        <v>29</v>
      </c>
    </row>
    <row r="378" spans="1:20">
      <c r="A378" t="s">
        <v>1585</v>
      </c>
      <c r="B378" t="s">
        <v>139</v>
      </c>
      <c r="C378" t="s">
        <v>1586</v>
      </c>
      <c r="E378">
        <v>16309</v>
      </c>
      <c r="G378">
        <v>7</v>
      </c>
      <c r="H378" s="1">
        <v>30134</v>
      </c>
      <c r="I378" s="1">
        <v>30134</v>
      </c>
      <c r="J378" t="s">
        <v>1587</v>
      </c>
      <c r="K378" t="s">
        <v>235</v>
      </c>
      <c r="M378" t="s">
        <v>1588</v>
      </c>
      <c r="N378">
        <v>35.056939999999997</v>
      </c>
      <c r="O378">
        <v>-120.54778</v>
      </c>
      <c r="P378" t="s">
        <v>55</v>
      </c>
      <c r="Q378" t="s">
        <v>1520</v>
      </c>
      <c r="R378" t="s">
        <v>1476</v>
      </c>
      <c r="S378" t="s">
        <v>44</v>
      </c>
      <c r="T378" t="s">
        <v>29</v>
      </c>
    </row>
    <row r="379" spans="1:20">
      <c r="A379" t="s">
        <v>1599</v>
      </c>
      <c r="B379" t="s">
        <v>139</v>
      </c>
      <c r="C379" t="s">
        <v>1600</v>
      </c>
      <c r="E379">
        <v>1418</v>
      </c>
      <c r="G379">
        <v>7</v>
      </c>
      <c r="H379" s="1">
        <v>34159</v>
      </c>
      <c r="I379" s="1">
        <v>34159</v>
      </c>
      <c r="J379" t="s">
        <v>1601</v>
      </c>
      <c r="K379" t="s">
        <v>427</v>
      </c>
      <c r="L379" t="s">
        <v>1602</v>
      </c>
      <c r="M379" t="s">
        <v>1603</v>
      </c>
      <c r="N379">
        <v>33.85</v>
      </c>
      <c r="O379">
        <v>-117.13333</v>
      </c>
      <c r="P379" t="s">
        <v>55</v>
      </c>
      <c r="Q379" t="s">
        <v>78</v>
      </c>
      <c r="R379" t="s">
        <v>79</v>
      </c>
      <c r="S379" t="s">
        <v>44</v>
      </c>
      <c r="T379" t="s">
        <v>29</v>
      </c>
    </row>
    <row r="380" spans="1:20">
      <c r="A380" t="s">
        <v>1621</v>
      </c>
      <c r="B380" t="s">
        <v>139</v>
      </c>
      <c r="C380" t="s">
        <v>1622</v>
      </c>
      <c r="G380">
        <v>7</v>
      </c>
      <c r="H380" s="1">
        <v>30145</v>
      </c>
      <c r="I380" s="1">
        <v>30145</v>
      </c>
      <c r="J380" s="1">
        <v>30145</v>
      </c>
      <c r="K380" t="s">
        <v>263</v>
      </c>
      <c r="M380" t="s">
        <v>1623</v>
      </c>
      <c r="N380">
        <v>34.67821</v>
      </c>
      <c r="O380">
        <v>-120.42949</v>
      </c>
      <c r="P380" t="s">
        <v>55</v>
      </c>
      <c r="Q380" t="s">
        <v>634</v>
      </c>
      <c r="T380" t="s">
        <v>29</v>
      </c>
    </row>
    <row r="381" spans="1:20">
      <c r="A381" t="s">
        <v>1627</v>
      </c>
      <c r="B381" t="s">
        <v>139</v>
      </c>
      <c r="C381" t="s">
        <v>1628</v>
      </c>
      <c r="G381">
        <v>7</v>
      </c>
      <c r="H381" s="1">
        <v>31987</v>
      </c>
      <c r="I381" s="1">
        <v>31987</v>
      </c>
      <c r="J381" s="1">
        <v>31987</v>
      </c>
      <c r="K381" t="s">
        <v>263</v>
      </c>
      <c r="M381" t="s">
        <v>1629</v>
      </c>
      <c r="N381">
        <v>34.844999999999999</v>
      </c>
      <c r="O381">
        <v>-120.607</v>
      </c>
      <c r="P381" t="s">
        <v>68</v>
      </c>
      <c r="Q381" t="s">
        <v>1630</v>
      </c>
      <c r="R381">
        <v>1</v>
      </c>
      <c r="S381" t="s">
        <v>48</v>
      </c>
      <c r="T381" t="s">
        <v>29</v>
      </c>
    </row>
    <row r="382" spans="1:20">
      <c r="A382" t="s">
        <v>1672</v>
      </c>
      <c r="B382" t="s">
        <v>139</v>
      </c>
      <c r="C382" t="s">
        <v>274</v>
      </c>
      <c r="E382">
        <v>89</v>
      </c>
      <c r="G382">
        <v>7</v>
      </c>
      <c r="H382" s="1">
        <v>17726</v>
      </c>
      <c r="I382" s="1">
        <v>17726</v>
      </c>
      <c r="J382" s="2">
        <v>17726</v>
      </c>
      <c r="K382" t="s">
        <v>95</v>
      </c>
      <c r="M382" t="s">
        <v>1673</v>
      </c>
      <c r="T382" t="s">
        <v>29</v>
      </c>
    </row>
    <row r="383" spans="1:20">
      <c r="A383" t="s">
        <v>1680</v>
      </c>
      <c r="B383" t="s">
        <v>139</v>
      </c>
      <c r="C383" t="s">
        <v>1399</v>
      </c>
      <c r="E383">
        <v>970</v>
      </c>
      <c r="G383">
        <v>7</v>
      </c>
      <c r="H383" s="1">
        <v>12604</v>
      </c>
      <c r="I383" s="1">
        <v>12604</v>
      </c>
      <c r="J383" s="2">
        <v>12604</v>
      </c>
      <c r="K383" t="s">
        <v>1039</v>
      </c>
      <c r="M383" t="s">
        <v>1681</v>
      </c>
      <c r="T383" t="s">
        <v>29</v>
      </c>
    </row>
    <row r="384" spans="1:20">
      <c r="A384" t="s">
        <v>1685</v>
      </c>
      <c r="B384" t="s">
        <v>139</v>
      </c>
      <c r="C384" t="s">
        <v>1399</v>
      </c>
      <c r="E384">
        <v>970</v>
      </c>
      <c r="G384">
        <v>7</v>
      </c>
      <c r="H384" s="1">
        <v>12604</v>
      </c>
      <c r="I384" s="1">
        <v>12604</v>
      </c>
      <c r="J384" s="2">
        <v>12604</v>
      </c>
      <c r="K384" t="s">
        <v>1039</v>
      </c>
      <c r="M384" t="s">
        <v>1681</v>
      </c>
      <c r="T384" t="s">
        <v>29</v>
      </c>
    </row>
    <row r="385" spans="1:20">
      <c r="A385" t="s">
        <v>1731</v>
      </c>
      <c r="B385" t="s">
        <v>139</v>
      </c>
      <c r="C385" t="s">
        <v>1732</v>
      </c>
      <c r="D385" t="s">
        <v>22</v>
      </c>
      <c r="G385">
        <v>7</v>
      </c>
      <c r="H385" s="1">
        <v>15524</v>
      </c>
      <c r="I385" s="1">
        <v>15524</v>
      </c>
      <c r="J385" s="2">
        <v>15524</v>
      </c>
      <c r="K385" t="s">
        <v>393</v>
      </c>
      <c r="M385" t="s">
        <v>1733</v>
      </c>
      <c r="T385" t="s">
        <v>29</v>
      </c>
    </row>
    <row r="386" spans="1:20">
      <c r="A386" t="s">
        <v>1741</v>
      </c>
      <c r="B386" t="s">
        <v>139</v>
      </c>
      <c r="C386" t="s">
        <v>1742</v>
      </c>
      <c r="D386" t="s">
        <v>22</v>
      </c>
      <c r="G386">
        <v>7</v>
      </c>
      <c r="H386" s="1">
        <v>9314</v>
      </c>
      <c r="I386" s="1">
        <v>9314</v>
      </c>
      <c r="J386" s="3">
        <v>9314</v>
      </c>
      <c r="K386" t="s">
        <v>402</v>
      </c>
      <c r="M386" t="s">
        <v>1743</v>
      </c>
      <c r="T386" t="s">
        <v>29</v>
      </c>
    </row>
    <row r="387" spans="1:20">
      <c r="A387" t="s">
        <v>1774</v>
      </c>
      <c r="B387" t="s">
        <v>139</v>
      </c>
      <c r="C387" t="s">
        <v>1775</v>
      </c>
      <c r="D387" t="s">
        <v>22</v>
      </c>
      <c r="G387">
        <v>7</v>
      </c>
      <c r="H387" s="1">
        <v>33445</v>
      </c>
      <c r="I387" s="1">
        <v>33445</v>
      </c>
      <c r="J387" s="2">
        <v>33445</v>
      </c>
      <c r="K387" t="s">
        <v>393</v>
      </c>
      <c r="L387" t="s">
        <v>417</v>
      </c>
      <c r="M387" t="s">
        <v>1776</v>
      </c>
      <c r="T387" t="s">
        <v>29</v>
      </c>
    </row>
    <row r="388" spans="1:20">
      <c r="A388" t="s">
        <v>1797</v>
      </c>
      <c r="B388" t="s">
        <v>139</v>
      </c>
      <c r="C388" t="s">
        <v>1798</v>
      </c>
      <c r="G388">
        <v>7</v>
      </c>
      <c r="H388" t="s">
        <v>1799</v>
      </c>
      <c r="I388" t="s">
        <v>1800</v>
      </c>
      <c r="J388" t="s">
        <v>1801</v>
      </c>
      <c r="K388" t="s">
        <v>113</v>
      </c>
      <c r="M388" t="s">
        <v>1802</v>
      </c>
      <c r="T388" t="s">
        <v>29</v>
      </c>
    </row>
    <row r="389" spans="1:20">
      <c r="A389" t="s">
        <v>1811</v>
      </c>
      <c r="B389" t="s">
        <v>139</v>
      </c>
      <c r="C389" t="s">
        <v>598</v>
      </c>
      <c r="E389">
        <v>1941</v>
      </c>
      <c r="G389">
        <v>7</v>
      </c>
      <c r="H389" s="1">
        <v>12250</v>
      </c>
      <c r="I389" s="1">
        <v>12250</v>
      </c>
      <c r="J389" t="s">
        <v>1812</v>
      </c>
      <c r="K389" t="s">
        <v>113</v>
      </c>
      <c r="L389" t="s">
        <v>344</v>
      </c>
      <c r="M389" t="s">
        <v>1813</v>
      </c>
      <c r="T389" t="s">
        <v>29</v>
      </c>
    </row>
    <row r="390" spans="1:20">
      <c r="A390" t="s">
        <v>1814</v>
      </c>
      <c r="B390" t="s">
        <v>139</v>
      </c>
      <c r="C390" t="s">
        <v>1815</v>
      </c>
      <c r="E390">
        <v>970</v>
      </c>
      <c r="G390">
        <v>7</v>
      </c>
      <c r="H390" s="1">
        <v>12604</v>
      </c>
      <c r="I390" s="1">
        <v>12604</v>
      </c>
      <c r="J390" t="s">
        <v>1816</v>
      </c>
      <c r="K390" t="s">
        <v>113</v>
      </c>
      <c r="M390" t="s">
        <v>1817</v>
      </c>
      <c r="T390" t="s">
        <v>29</v>
      </c>
    </row>
    <row r="391" spans="1:20">
      <c r="A391" t="s">
        <v>1831</v>
      </c>
      <c r="B391" t="s">
        <v>139</v>
      </c>
      <c r="C391" t="s">
        <v>1832</v>
      </c>
      <c r="E391">
        <v>2</v>
      </c>
      <c r="G391">
        <v>7</v>
      </c>
      <c r="H391" s="1">
        <v>1644</v>
      </c>
      <c r="I391" s="1">
        <v>1675</v>
      </c>
      <c r="J391" t="s">
        <v>1833</v>
      </c>
      <c r="K391" t="s">
        <v>113</v>
      </c>
      <c r="M391" t="s">
        <v>1834</v>
      </c>
      <c r="T391" t="s">
        <v>29</v>
      </c>
    </row>
    <row r="392" spans="1:20">
      <c r="A392" t="s">
        <v>1837</v>
      </c>
      <c r="B392" t="s">
        <v>139</v>
      </c>
      <c r="C392" t="s">
        <v>598</v>
      </c>
      <c r="E392">
        <v>1941</v>
      </c>
      <c r="G392">
        <v>7</v>
      </c>
      <c r="H392" s="1">
        <v>12250</v>
      </c>
      <c r="I392" s="1">
        <v>12250</v>
      </c>
      <c r="J392" t="s">
        <v>1812</v>
      </c>
      <c r="K392" t="s">
        <v>113</v>
      </c>
      <c r="L392" t="s">
        <v>344</v>
      </c>
      <c r="M392" t="s">
        <v>1813</v>
      </c>
      <c r="T392" t="s">
        <v>29</v>
      </c>
    </row>
    <row r="393" spans="1:20">
      <c r="A393" t="s">
        <v>1889</v>
      </c>
      <c r="B393" t="s">
        <v>139</v>
      </c>
      <c r="C393" t="s">
        <v>1890</v>
      </c>
      <c r="D393" t="s">
        <v>22</v>
      </c>
      <c r="G393">
        <v>7</v>
      </c>
      <c r="H393" s="1">
        <v>3840</v>
      </c>
      <c r="I393" s="1">
        <v>3840</v>
      </c>
      <c r="J393" s="1">
        <v>3840</v>
      </c>
      <c r="K393" t="s">
        <v>302</v>
      </c>
      <c r="M393" t="s">
        <v>1891</v>
      </c>
      <c r="T393" t="s">
        <v>29</v>
      </c>
    </row>
    <row r="394" spans="1:20">
      <c r="A394" t="s">
        <v>1901</v>
      </c>
      <c r="B394" t="s">
        <v>139</v>
      </c>
      <c r="C394" t="s">
        <v>1399</v>
      </c>
      <c r="E394">
        <v>970</v>
      </c>
      <c r="G394">
        <v>7</v>
      </c>
      <c r="H394" s="1">
        <v>12604</v>
      </c>
      <c r="I394" s="1">
        <v>12604</v>
      </c>
      <c r="J394" s="1">
        <v>12604</v>
      </c>
      <c r="K394" t="s">
        <v>1039</v>
      </c>
      <c r="M394" t="s">
        <v>1681</v>
      </c>
      <c r="T394" t="s">
        <v>29</v>
      </c>
    </row>
    <row r="395" spans="1:20">
      <c r="A395" t="s">
        <v>2026</v>
      </c>
      <c r="B395" t="s">
        <v>139</v>
      </c>
      <c r="C395" t="s">
        <v>2027</v>
      </c>
      <c r="E395">
        <v>25574</v>
      </c>
      <c r="G395">
        <v>7</v>
      </c>
      <c r="H395" s="1">
        <v>34887</v>
      </c>
      <c r="I395" s="1">
        <v>34887</v>
      </c>
      <c r="J395" s="1">
        <v>34887</v>
      </c>
      <c r="K395" t="s">
        <v>263</v>
      </c>
      <c r="M395" t="s">
        <v>2028</v>
      </c>
      <c r="T395" t="s">
        <v>29</v>
      </c>
    </row>
    <row r="396" spans="1:20">
      <c r="A396" t="s">
        <v>2034</v>
      </c>
      <c r="B396" t="s">
        <v>139</v>
      </c>
      <c r="C396" t="s">
        <v>2035</v>
      </c>
      <c r="D396" t="s">
        <v>2036</v>
      </c>
      <c r="E396">
        <v>1054</v>
      </c>
      <c r="G396">
        <v>7</v>
      </c>
      <c r="H396" s="1">
        <v>36357</v>
      </c>
      <c r="I396" s="1">
        <v>36357</v>
      </c>
      <c r="J396" s="2">
        <v>36357</v>
      </c>
      <c r="K396" t="s">
        <v>33</v>
      </c>
      <c r="L396" t="s">
        <v>1170</v>
      </c>
      <c r="M396" t="s">
        <v>2037</v>
      </c>
      <c r="T396" t="s">
        <v>29</v>
      </c>
    </row>
    <row r="397" spans="1:20">
      <c r="A397" t="s">
        <v>2084</v>
      </c>
      <c r="B397" t="s">
        <v>139</v>
      </c>
      <c r="C397" t="s">
        <v>2085</v>
      </c>
      <c r="E397">
        <v>25574</v>
      </c>
      <c r="G397">
        <v>7</v>
      </c>
      <c r="H397" s="1">
        <v>34887</v>
      </c>
      <c r="I397" s="1">
        <v>34887</v>
      </c>
      <c r="J397" t="s">
        <v>2086</v>
      </c>
      <c r="K397" t="s">
        <v>263</v>
      </c>
      <c r="M397" t="s">
        <v>2087</v>
      </c>
      <c r="T397" t="s">
        <v>29</v>
      </c>
    </row>
    <row r="398" spans="1:20">
      <c r="A398" t="s">
        <v>2120</v>
      </c>
      <c r="B398" t="s">
        <v>139</v>
      </c>
      <c r="C398" t="s">
        <v>2121</v>
      </c>
      <c r="E398">
        <v>1019</v>
      </c>
      <c r="G398">
        <v>7</v>
      </c>
      <c r="H398" s="1">
        <v>14447</v>
      </c>
      <c r="I398" s="1">
        <v>14447</v>
      </c>
      <c r="J398" t="s">
        <v>2122</v>
      </c>
      <c r="K398" t="s">
        <v>790</v>
      </c>
      <c r="M398" t="s">
        <v>2123</v>
      </c>
      <c r="T398" t="s">
        <v>29</v>
      </c>
    </row>
    <row r="399" spans="1:20">
      <c r="A399" t="s">
        <v>2164</v>
      </c>
      <c r="B399" t="s">
        <v>139</v>
      </c>
      <c r="C399" t="s">
        <v>2165</v>
      </c>
      <c r="E399">
        <v>572</v>
      </c>
      <c r="G399">
        <v>7</v>
      </c>
      <c r="H399" s="1">
        <v>913</v>
      </c>
      <c r="I399" s="1">
        <v>943</v>
      </c>
      <c r="J399" s="3">
        <v>913</v>
      </c>
      <c r="K399" t="s">
        <v>33</v>
      </c>
      <c r="M399" t="s">
        <v>2166</v>
      </c>
      <c r="T399" t="s">
        <v>29</v>
      </c>
    </row>
    <row r="400" spans="1:20">
      <c r="A400" t="s">
        <v>2172</v>
      </c>
      <c r="B400" t="s">
        <v>139</v>
      </c>
      <c r="C400" t="s">
        <v>2173</v>
      </c>
      <c r="E400">
        <v>1701</v>
      </c>
      <c r="G400">
        <v>7</v>
      </c>
      <c r="H400" s="1">
        <v>34166</v>
      </c>
      <c r="I400" s="1">
        <v>34166</v>
      </c>
      <c r="J400" s="2">
        <v>34166</v>
      </c>
      <c r="K400" t="s">
        <v>65</v>
      </c>
      <c r="L400" t="s">
        <v>417</v>
      </c>
      <c r="M400" t="s">
        <v>2174</v>
      </c>
      <c r="T400" t="s">
        <v>29</v>
      </c>
    </row>
    <row r="401" spans="1:20">
      <c r="A401" t="s">
        <v>2267</v>
      </c>
      <c r="B401" t="s">
        <v>2220</v>
      </c>
      <c r="C401" t="s">
        <v>2268</v>
      </c>
      <c r="E401">
        <v>1484</v>
      </c>
      <c r="G401">
        <v>7</v>
      </c>
      <c r="H401" s="1">
        <v>18472</v>
      </c>
      <c r="I401" s="1">
        <v>18472</v>
      </c>
      <c r="J401" s="2">
        <v>18472</v>
      </c>
      <c r="K401" t="s">
        <v>2226</v>
      </c>
      <c r="L401" t="s">
        <v>2227</v>
      </c>
      <c r="M401" t="s">
        <v>2269</v>
      </c>
      <c r="N401">
        <v>40.044747999999998</v>
      </c>
      <c r="O401">
        <v>-120.764623</v>
      </c>
      <c r="P401" t="s">
        <v>1420</v>
      </c>
      <c r="Q401" t="s">
        <v>27</v>
      </c>
      <c r="R401">
        <v>10.212</v>
      </c>
      <c r="S401" t="s">
        <v>48</v>
      </c>
      <c r="T401" t="s">
        <v>29</v>
      </c>
    </row>
    <row r="402" spans="1:20">
      <c r="A402" t="s">
        <v>2354</v>
      </c>
      <c r="B402" t="s">
        <v>2349</v>
      </c>
      <c r="C402" t="s">
        <v>440</v>
      </c>
      <c r="E402">
        <v>16955</v>
      </c>
      <c r="G402">
        <v>7</v>
      </c>
      <c r="H402" s="1">
        <v>40389</v>
      </c>
      <c r="I402" s="1">
        <v>40389</v>
      </c>
      <c r="J402" s="1">
        <v>40389</v>
      </c>
      <c r="K402" t="s">
        <v>2355</v>
      </c>
      <c r="L402" t="s">
        <v>2356</v>
      </c>
      <c r="M402" t="s">
        <v>2357</v>
      </c>
      <c r="N402">
        <v>41.590833000000003</v>
      </c>
      <c r="O402">
        <v>-122.438333</v>
      </c>
      <c r="P402" t="s">
        <v>433</v>
      </c>
      <c r="Q402" t="s">
        <v>37</v>
      </c>
      <c r="T402" t="s">
        <v>29</v>
      </c>
    </row>
    <row r="403" spans="1:20">
      <c r="A403" t="s">
        <v>2397</v>
      </c>
      <c r="B403" t="s">
        <v>2349</v>
      </c>
      <c r="C403" t="s">
        <v>678</v>
      </c>
      <c r="E403">
        <v>16955</v>
      </c>
      <c r="G403">
        <v>7</v>
      </c>
      <c r="H403" s="1">
        <v>40389</v>
      </c>
      <c r="I403" s="1">
        <v>40389</v>
      </c>
      <c r="J403" t="s">
        <v>2398</v>
      </c>
      <c r="K403" t="s">
        <v>2355</v>
      </c>
      <c r="L403" t="s">
        <v>2356</v>
      </c>
      <c r="M403" t="s">
        <v>2399</v>
      </c>
      <c r="N403">
        <v>41.590829999999997</v>
      </c>
      <c r="O403">
        <v>-122.43832999999999</v>
      </c>
      <c r="P403" t="s">
        <v>55</v>
      </c>
      <c r="T403" t="s">
        <v>29</v>
      </c>
    </row>
    <row r="404" spans="1:20">
      <c r="A404" t="s">
        <v>2408</v>
      </c>
      <c r="B404" t="s">
        <v>2349</v>
      </c>
      <c r="C404" t="s">
        <v>2409</v>
      </c>
      <c r="E404">
        <v>970</v>
      </c>
      <c r="G404">
        <v>7</v>
      </c>
      <c r="H404" s="1">
        <v>12604</v>
      </c>
      <c r="I404" s="1">
        <v>12604</v>
      </c>
      <c r="J404" t="s">
        <v>1400</v>
      </c>
      <c r="K404" t="s">
        <v>1039</v>
      </c>
      <c r="M404" t="s">
        <v>2410</v>
      </c>
      <c r="N404">
        <v>37.940353000000002</v>
      </c>
      <c r="O404">
        <v>-121.5461</v>
      </c>
      <c r="P404" t="s">
        <v>55</v>
      </c>
      <c r="Q404" t="s">
        <v>693</v>
      </c>
      <c r="R404">
        <v>1.0089999999999999</v>
      </c>
      <c r="S404" t="s">
        <v>28</v>
      </c>
      <c r="T404" t="s">
        <v>29</v>
      </c>
    </row>
    <row r="405" spans="1:20">
      <c r="A405" t="s">
        <v>2435</v>
      </c>
      <c r="B405" t="s">
        <v>2349</v>
      </c>
      <c r="C405" t="s">
        <v>2436</v>
      </c>
      <c r="E405">
        <v>1484</v>
      </c>
      <c r="G405">
        <v>7</v>
      </c>
      <c r="H405" s="1">
        <v>18472</v>
      </c>
      <c r="I405" s="1">
        <v>18472</v>
      </c>
      <c r="J405" s="1">
        <v>18472</v>
      </c>
      <c r="K405" t="s">
        <v>2226</v>
      </c>
      <c r="L405" t="s">
        <v>2437</v>
      </c>
      <c r="M405" t="s">
        <v>2438</v>
      </c>
      <c r="N405">
        <v>40.047893999999999</v>
      </c>
      <c r="O405">
        <v>-120.77190899999999</v>
      </c>
      <c r="P405" t="s">
        <v>27</v>
      </c>
      <c r="Q405" t="s">
        <v>1420</v>
      </c>
      <c r="R405">
        <v>10.957000000000001</v>
      </c>
      <c r="S405" t="s">
        <v>48</v>
      </c>
      <c r="T405" t="s">
        <v>29</v>
      </c>
    </row>
    <row r="406" spans="1:20">
      <c r="A406" t="s">
        <v>2439</v>
      </c>
      <c r="B406" t="s">
        <v>2349</v>
      </c>
      <c r="C406" t="s">
        <v>298</v>
      </c>
      <c r="E406">
        <v>2275</v>
      </c>
      <c r="G406">
        <v>7</v>
      </c>
      <c r="H406" s="1">
        <v>25406</v>
      </c>
      <c r="I406" s="1">
        <v>25406</v>
      </c>
      <c r="J406" s="1">
        <v>25406</v>
      </c>
      <c r="K406" t="s">
        <v>281</v>
      </c>
      <c r="L406" t="s">
        <v>2440</v>
      </c>
      <c r="M406" t="s">
        <v>2441</v>
      </c>
      <c r="N406">
        <v>36.7408</v>
      </c>
      <c r="O406">
        <v>-118.116</v>
      </c>
      <c r="P406" t="s">
        <v>27</v>
      </c>
      <c r="Q406" t="s">
        <v>429</v>
      </c>
      <c r="R406">
        <v>400</v>
      </c>
      <c r="S406" t="s">
        <v>44</v>
      </c>
      <c r="T406" t="s">
        <v>29</v>
      </c>
    </row>
    <row r="407" spans="1:20">
      <c r="A407" t="s">
        <v>2451</v>
      </c>
      <c r="B407" t="s">
        <v>2349</v>
      </c>
      <c r="C407" t="s">
        <v>2452</v>
      </c>
      <c r="E407">
        <v>16955</v>
      </c>
      <c r="G407">
        <v>7</v>
      </c>
      <c r="H407" s="1">
        <v>40389</v>
      </c>
      <c r="I407" s="1">
        <v>40389</v>
      </c>
      <c r="J407" s="1">
        <v>40389</v>
      </c>
      <c r="K407" t="s">
        <v>2355</v>
      </c>
      <c r="L407" t="s">
        <v>2453</v>
      </c>
      <c r="M407" t="s">
        <v>2454</v>
      </c>
      <c r="N407">
        <v>41.590705999999997</v>
      </c>
      <c r="O407">
        <v>-122.438361</v>
      </c>
      <c r="P407" t="s">
        <v>55</v>
      </c>
      <c r="Q407" t="s">
        <v>985</v>
      </c>
      <c r="T407" t="s">
        <v>29</v>
      </c>
    </row>
    <row r="408" spans="1:20">
      <c r="A408" t="s">
        <v>2459</v>
      </c>
      <c r="B408" t="s">
        <v>2349</v>
      </c>
      <c r="C408" t="s">
        <v>50</v>
      </c>
      <c r="E408">
        <v>89</v>
      </c>
      <c r="G408">
        <v>7</v>
      </c>
      <c r="H408" s="1">
        <v>17726</v>
      </c>
      <c r="I408" s="1">
        <v>17726</v>
      </c>
      <c r="J408" t="s">
        <v>2460</v>
      </c>
      <c r="K408" t="s">
        <v>95</v>
      </c>
      <c r="M408" t="s">
        <v>2461</v>
      </c>
      <c r="N408">
        <v>37.12735</v>
      </c>
      <c r="O408">
        <v>-120.94678</v>
      </c>
      <c r="P408" t="s">
        <v>55</v>
      </c>
      <c r="Q408" t="s">
        <v>693</v>
      </c>
      <c r="R408">
        <v>1.258</v>
      </c>
      <c r="S408" t="s">
        <v>28</v>
      </c>
      <c r="T408" t="s">
        <v>29</v>
      </c>
    </row>
    <row r="409" spans="1:20">
      <c r="A409" t="s">
        <v>2485</v>
      </c>
      <c r="B409" t="s">
        <v>2349</v>
      </c>
      <c r="C409" t="s">
        <v>1677</v>
      </c>
      <c r="E409">
        <v>1053</v>
      </c>
      <c r="G409">
        <v>7</v>
      </c>
      <c r="H409" s="1">
        <v>14815</v>
      </c>
      <c r="I409" s="1">
        <v>14815</v>
      </c>
      <c r="J409" t="s">
        <v>2486</v>
      </c>
      <c r="K409" t="s">
        <v>281</v>
      </c>
      <c r="L409" t="s">
        <v>1678</v>
      </c>
      <c r="M409" t="s">
        <v>2487</v>
      </c>
      <c r="T409" t="s">
        <v>29</v>
      </c>
    </row>
    <row r="410" spans="1:20">
      <c r="A410" t="s">
        <v>2491</v>
      </c>
      <c r="B410" t="s">
        <v>2349</v>
      </c>
      <c r="C410" t="s">
        <v>2492</v>
      </c>
      <c r="E410">
        <v>2280</v>
      </c>
      <c r="G410">
        <v>7</v>
      </c>
      <c r="H410" s="1">
        <v>28685</v>
      </c>
      <c r="I410" s="1">
        <v>28685</v>
      </c>
      <c r="J410" s="2">
        <v>28685</v>
      </c>
      <c r="K410" t="s">
        <v>281</v>
      </c>
      <c r="M410" t="s">
        <v>2493</v>
      </c>
      <c r="T410" t="s">
        <v>29</v>
      </c>
    </row>
    <row r="411" spans="1:20">
      <c r="A411" t="s">
        <v>120</v>
      </c>
      <c r="B411" t="s">
        <v>20</v>
      </c>
      <c r="C411" t="s">
        <v>121</v>
      </c>
      <c r="E411">
        <v>4599</v>
      </c>
      <c r="G411">
        <v>8</v>
      </c>
      <c r="H411" s="1">
        <v>21055</v>
      </c>
      <c r="I411" s="1">
        <v>21055</v>
      </c>
      <c r="J411" s="2">
        <v>21055</v>
      </c>
      <c r="K411" t="s">
        <v>95</v>
      </c>
      <c r="M411" t="s">
        <v>122</v>
      </c>
      <c r="T411" t="s">
        <v>29</v>
      </c>
    </row>
    <row r="412" spans="1:20">
      <c r="A412" t="s">
        <v>161</v>
      </c>
      <c r="B412" t="s">
        <v>139</v>
      </c>
      <c r="C412" t="s">
        <v>155</v>
      </c>
      <c r="E412">
        <v>12734</v>
      </c>
      <c r="G412">
        <v>8</v>
      </c>
      <c r="H412" s="1">
        <v>24345</v>
      </c>
      <c r="I412" s="1">
        <v>24345</v>
      </c>
      <c r="J412" t="s">
        <v>162</v>
      </c>
      <c r="K412" t="s">
        <v>60</v>
      </c>
      <c r="L412" t="s">
        <v>148</v>
      </c>
      <c r="M412" t="s">
        <v>163</v>
      </c>
      <c r="N412">
        <v>35.686979999999998</v>
      </c>
      <c r="O412">
        <v>-118.691867</v>
      </c>
      <c r="P412" t="s">
        <v>164</v>
      </c>
      <c r="Q412" t="s">
        <v>27</v>
      </c>
      <c r="R412">
        <v>2.4</v>
      </c>
      <c r="S412" t="s">
        <v>48</v>
      </c>
      <c r="T412" t="s">
        <v>29</v>
      </c>
    </row>
    <row r="413" spans="1:20">
      <c r="A413" t="s">
        <v>165</v>
      </c>
      <c r="B413" t="s">
        <v>139</v>
      </c>
      <c r="C413" t="s">
        <v>155</v>
      </c>
      <c r="E413">
        <v>12734</v>
      </c>
      <c r="G413">
        <v>8</v>
      </c>
      <c r="H413" s="1">
        <v>24345</v>
      </c>
      <c r="I413" s="1">
        <v>24345</v>
      </c>
      <c r="J413" t="s">
        <v>162</v>
      </c>
      <c r="K413" t="s">
        <v>60</v>
      </c>
      <c r="L413" t="s">
        <v>148</v>
      </c>
      <c r="M413" t="s">
        <v>163</v>
      </c>
      <c r="N413">
        <v>35.686979999999998</v>
      </c>
      <c r="O413">
        <v>-118.691867</v>
      </c>
      <c r="P413" t="s">
        <v>164</v>
      </c>
      <c r="Q413" t="s">
        <v>27</v>
      </c>
      <c r="R413">
        <v>2.4</v>
      </c>
      <c r="S413" t="s">
        <v>48</v>
      </c>
      <c r="T413" t="s">
        <v>29</v>
      </c>
    </row>
    <row r="414" spans="1:20">
      <c r="A414" t="s">
        <v>241</v>
      </c>
      <c r="B414" t="s">
        <v>139</v>
      </c>
      <c r="C414" t="s">
        <v>225</v>
      </c>
      <c r="D414" t="s">
        <v>22</v>
      </c>
      <c r="G414">
        <v>8</v>
      </c>
      <c r="H414" s="1">
        <v>23985</v>
      </c>
      <c r="I414" s="1">
        <v>23985</v>
      </c>
      <c r="J414" s="2">
        <v>23985</v>
      </c>
      <c r="K414" t="s">
        <v>89</v>
      </c>
      <c r="M414" t="s">
        <v>242</v>
      </c>
      <c r="N414">
        <v>34.381999999999998</v>
      </c>
      <c r="O414">
        <v>-119.30200000000001</v>
      </c>
      <c r="P414" t="s">
        <v>243</v>
      </c>
      <c r="Q414" t="s">
        <v>229</v>
      </c>
      <c r="R414">
        <v>1</v>
      </c>
      <c r="S414" t="s">
        <v>48</v>
      </c>
      <c r="T414" t="s">
        <v>29</v>
      </c>
    </row>
    <row r="415" spans="1:20">
      <c r="A415" t="s">
        <v>260</v>
      </c>
      <c r="B415" t="s">
        <v>139</v>
      </c>
      <c r="C415" t="s">
        <v>261</v>
      </c>
      <c r="E415">
        <v>4119</v>
      </c>
      <c r="G415">
        <v>8</v>
      </c>
      <c r="H415" s="1">
        <v>22865</v>
      </c>
      <c r="I415" s="1">
        <v>22865</v>
      </c>
      <c r="J415" t="s">
        <v>262</v>
      </c>
      <c r="K415" t="s">
        <v>263</v>
      </c>
      <c r="M415" t="s">
        <v>264</v>
      </c>
      <c r="N415">
        <v>34.959899999999998</v>
      </c>
      <c r="O415">
        <v>-120.63679999999999</v>
      </c>
      <c r="P415" t="s">
        <v>265</v>
      </c>
      <c r="Q415" t="s">
        <v>68</v>
      </c>
      <c r="R415">
        <v>1</v>
      </c>
      <c r="S415" t="s">
        <v>48</v>
      </c>
      <c r="T415" t="s">
        <v>29</v>
      </c>
    </row>
    <row r="416" spans="1:20">
      <c r="A416" t="s">
        <v>273</v>
      </c>
      <c r="B416" t="s">
        <v>139</v>
      </c>
      <c r="C416" t="s">
        <v>274</v>
      </c>
      <c r="E416">
        <v>1246</v>
      </c>
      <c r="G416">
        <v>8</v>
      </c>
      <c r="H416" s="1">
        <v>18119</v>
      </c>
      <c r="I416" s="1">
        <v>18119</v>
      </c>
      <c r="J416" s="2">
        <v>18119</v>
      </c>
      <c r="K416" t="s">
        <v>133</v>
      </c>
      <c r="M416" t="s">
        <v>275</v>
      </c>
      <c r="N416">
        <v>40.994570000000003</v>
      </c>
      <c r="O416">
        <v>-124.112011</v>
      </c>
      <c r="P416" t="s">
        <v>276</v>
      </c>
      <c r="Q416" t="s">
        <v>27</v>
      </c>
      <c r="R416">
        <v>2.7010000000000001</v>
      </c>
      <c r="S416" t="s">
        <v>48</v>
      </c>
      <c r="T416" t="s">
        <v>29</v>
      </c>
    </row>
    <row r="417" spans="1:20">
      <c r="A417" t="s">
        <v>287</v>
      </c>
      <c r="B417" t="s">
        <v>139</v>
      </c>
      <c r="C417" t="s">
        <v>274</v>
      </c>
      <c r="E417">
        <v>1246</v>
      </c>
      <c r="G417">
        <v>8</v>
      </c>
      <c r="H417" s="1">
        <v>18119</v>
      </c>
      <c r="I417" s="1">
        <v>18119</v>
      </c>
      <c r="J417" s="2">
        <v>18119</v>
      </c>
      <c r="K417" t="s">
        <v>133</v>
      </c>
      <c r="M417" t="s">
        <v>275</v>
      </c>
      <c r="N417">
        <v>40.994570000000003</v>
      </c>
      <c r="O417">
        <v>-124.112011</v>
      </c>
      <c r="P417" t="s">
        <v>276</v>
      </c>
      <c r="Q417" t="s">
        <v>27</v>
      </c>
      <c r="R417">
        <v>2.7010000000000001</v>
      </c>
      <c r="S417" t="s">
        <v>48</v>
      </c>
      <c r="T417" t="s">
        <v>29</v>
      </c>
    </row>
    <row r="418" spans="1:20">
      <c r="A418" t="s">
        <v>288</v>
      </c>
      <c r="B418" t="s">
        <v>139</v>
      </c>
      <c r="C418" t="s">
        <v>289</v>
      </c>
      <c r="E418">
        <v>41223</v>
      </c>
      <c r="G418">
        <v>8</v>
      </c>
      <c r="H418" s="1">
        <v>26149</v>
      </c>
      <c r="I418" s="1">
        <v>26149</v>
      </c>
      <c r="J418" s="2">
        <v>26149</v>
      </c>
      <c r="K418" t="s">
        <v>290</v>
      </c>
      <c r="L418" t="s">
        <v>291</v>
      </c>
      <c r="M418" t="s">
        <v>292</v>
      </c>
      <c r="N418">
        <v>37.667900000000003</v>
      </c>
      <c r="O418">
        <v>-118.8302</v>
      </c>
      <c r="Q418" t="s">
        <v>293</v>
      </c>
      <c r="R418">
        <v>4.5</v>
      </c>
      <c r="S418" t="s">
        <v>48</v>
      </c>
      <c r="T418" t="s">
        <v>29</v>
      </c>
    </row>
    <row r="419" spans="1:20">
      <c r="A419" t="s">
        <v>294</v>
      </c>
      <c r="B419" t="s">
        <v>139</v>
      </c>
      <c r="C419" t="s">
        <v>295</v>
      </c>
      <c r="E419">
        <v>35325</v>
      </c>
      <c r="G419">
        <v>8</v>
      </c>
      <c r="H419" s="1">
        <v>23963</v>
      </c>
      <c r="I419" s="1">
        <v>23963</v>
      </c>
      <c r="J419" s="2">
        <v>23963</v>
      </c>
      <c r="K419" t="s">
        <v>133</v>
      </c>
      <c r="L419" t="s">
        <v>66</v>
      </c>
      <c r="M419" t="s">
        <v>296</v>
      </c>
      <c r="N419">
        <v>40.996699999999997</v>
      </c>
      <c r="O419">
        <v>-124.1139</v>
      </c>
      <c r="P419" t="s">
        <v>27</v>
      </c>
      <c r="Q419" t="s">
        <v>159</v>
      </c>
      <c r="R419">
        <v>1</v>
      </c>
      <c r="S419" t="s">
        <v>48</v>
      </c>
      <c r="T419" t="s">
        <v>29</v>
      </c>
    </row>
    <row r="420" spans="1:20">
      <c r="A420" t="s">
        <v>328</v>
      </c>
      <c r="B420" t="s">
        <v>139</v>
      </c>
      <c r="C420" t="s">
        <v>274</v>
      </c>
      <c r="E420">
        <v>1593</v>
      </c>
      <c r="G420">
        <v>8</v>
      </c>
      <c r="H420" s="1">
        <v>18136</v>
      </c>
      <c r="I420" s="1">
        <v>18136</v>
      </c>
      <c r="J420" s="2">
        <v>18136</v>
      </c>
      <c r="K420" t="s">
        <v>40</v>
      </c>
      <c r="M420" t="s">
        <v>329</v>
      </c>
      <c r="N420">
        <v>37.267299999999999</v>
      </c>
      <c r="O420">
        <v>-122.41849999999999</v>
      </c>
      <c r="P420" t="s">
        <v>229</v>
      </c>
      <c r="Q420" t="s">
        <v>159</v>
      </c>
      <c r="R420">
        <v>1.0680000000000001</v>
      </c>
      <c r="S420" t="s">
        <v>28</v>
      </c>
      <c r="T420" t="s">
        <v>29</v>
      </c>
    </row>
    <row r="421" spans="1:20">
      <c r="A421" t="s">
        <v>330</v>
      </c>
      <c r="B421" t="s">
        <v>139</v>
      </c>
      <c r="C421" t="s">
        <v>274</v>
      </c>
      <c r="E421">
        <v>1593</v>
      </c>
      <c r="G421">
        <v>8</v>
      </c>
      <c r="H421" s="1">
        <v>18136</v>
      </c>
      <c r="I421" s="1">
        <v>18136</v>
      </c>
      <c r="J421" s="2">
        <v>18136</v>
      </c>
      <c r="K421" t="s">
        <v>40</v>
      </c>
      <c r="M421" t="s">
        <v>329</v>
      </c>
      <c r="N421">
        <v>37.267299999999999</v>
      </c>
      <c r="O421">
        <v>-122.41849999999999</v>
      </c>
      <c r="P421" t="s">
        <v>229</v>
      </c>
      <c r="Q421" t="s">
        <v>159</v>
      </c>
      <c r="R421">
        <v>1.0680000000000001</v>
      </c>
      <c r="S421" t="s">
        <v>28</v>
      </c>
      <c r="T421" t="s">
        <v>29</v>
      </c>
    </row>
    <row r="422" spans="1:20">
      <c r="A422" t="s">
        <v>342</v>
      </c>
      <c r="B422" t="s">
        <v>139</v>
      </c>
      <c r="C422" t="s">
        <v>343</v>
      </c>
      <c r="E422">
        <v>554</v>
      </c>
      <c r="G422">
        <v>8</v>
      </c>
      <c r="H422" s="1">
        <v>16295</v>
      </c>
      <c r="I422" s="1">
        <v>16295</v>
      </c>
      <c r="J422" s="2">
        <v>16295</v>
      </c>
      <c r="K422" t="s">
        <v>339</v>
      </c>
      <c r="L422" t="s">
        <v>344</v>
      </c>
      <c r="M422" t="s">
        <v>345</v>
      </c>
      <c r="N422">
        <v>37.044490000000003</v>
      </c>
      <c r="O422">
        <v>-122.02789</v>
      </c>
      <c r="P422" t="s">
        <v>346</v>
      </c>
      <c r="Q422" t="s">
        <v>27</v>
      </c>
      <c r="R422">
        <v>946</v>
      </c>
      <c r="S422" t="s">
        <v>44</v>
      </c>
      <c r="T422" t="s">
        <v>29</v>
      </c>
    </row>
    <row r="423" spans="1:20">
      <c r="A423" t="s">
        <v>347</v>
      </c>
      <c r="B423" t="s">
        <v>139</v>
      </c>
      <c r="C423" t="s">
        <v>343</v>
      </c>
      <c r="E423">
        <v>554</v>
      </c>
      <c r="G423">
        <v>8</v>
      </c>
      <c r="H423" s="1">
        <v>16295</v>
      </c>
      <c r="I423" s="1">
        <v>16295</v>
      </c>
      <c r="J423" s="2">
        <v>16295</v>
      </c>
      <c r="K423" t="s">
        <v>339</v>
      </c>
      <c r="L423" t="s">
        <v>344</v>
      </c>
      <c r="M423" t="s">
        <v>345</v>
      </c>
      <c r="N423">
        <v>37.044490000000003</v>
      </c>
      <c r="O423">
        <v>-122.02789</v>
      </c>
      <c r="P423" t="s">
        <v>346</v>
      </c>
      <c r="Q423" t="s">
        <v>27</v>
      </c>
      <c r="R423">
        <v>946</v>
      </c>
      <c r="S423" t="s">
        <v>44</v>
      </c>
      <c r="T423" t="s">
        <v>29</v>
      </c>
    </row>
    <row r="424" spans="1:20">
      <c r="A424" t="s">
        <v>374</v>
      </c>
      <c r="B424" t="s">
        <v>139</v>
      </c>
      <c r="C424" t="s">
        <v>366</v>
      </c>
      <c r="E424">
        <v>574</v>
      </c>
      <c r="F424" t="s">
        <v>32</v>
      </c>
      <c r="G424">
        <v>8</v>
      </c>
      <c r="H424" s="1">
        <v>18844</v>
      </c>
      <c r="I424" s="1">
        <v>18844</v>
      </c>
      <c r="J424" s="2">
        <v>18844</v>
      </c>
      <c r="K424" t="s">
        <v>362</v>
      </c>
      <c r="M424" t="s">
        <v>375</v>
      </c>
      <c r="N424">
        <v>38.457673999999997</v>
      </c>
      <c r="O424">
        <v>-122.867745</v>
      </c>
      <c r="Q424" t="s">
        <v>376</v>
      </c>
      <c r="R424">
        <v>550</v>
      </c>
      <c r="S424" t="s">
        <v>44</v>
      </c>
      <c r="T424" t="s">
        <v>29</v>
      </c>
    </row>
    <row r="425" spans="1:20">
      <c r="A425" t="s">
        <v>396</v>
      </c>
      <c r="B425" t="s">
        <v>139</v>
      </c>
      <c r="C425" t="s">
        <v>397</v>
      </c>
      <c r="D425" t="s">
        <v>22</v>
      </c>
      <c r="G425">
        <v>8</v>
      </c>
      <c r="H425" s="1">
        <v>3880</v>
      </c>
      <c r="I425" s="1">
        <v>3880</v>
      </c>
      <c r="J425" t="s">
        <v>398</v>
      </c>
      <c r="K425" t="s">
        <v>393</v>
      </c>
      <c r="M425" t="s">
        <v>399</v>
      </c>
      <c r="N425">
        <v>36.490099999999998</v>
      </c>
      <c r="O425">
        <v>-121.74339999999999</v>
      </c>
      <c r="P425" t="s">
        <v>27</v>
      </c>
      <c r="Q425" t="s">
        <v>159</v>
      </c>
      <c r="R425">
        <v>18</v>
      </c>
      <c r="S425" t="s">
        <v>48</v>
      </c>
      <c r="T425" t="s">
        <v>29</v>
      </c>
    </row>
    <row r="426" spans="1:20">
      <c r="A426" t="s">
        <v>404</v>
      </c>
      <c r="B426" t="s">
        <v>139</v>
      </c>
      <c r="C426" t="s">
        <v>174</v>
      </c>
      <c r="E426">
        <v>31805</v>
      </c>
      <c r="G426">
        <v>8</v>
      </c>
      <c r="H426" s="1">
        <v>20693</v>
      </c>
      <c r="I426" s="1">
        <v>20693</v>
      </c>
      <c r="J426" t="s">
        <v>405</v>
      </c>
      <c r="K426" t="s">
        <v>402</v>
      </c>
      <c r="M426" t="s">
        <v>406</v>
      </c>
      <c r="N426">
        <v>37.735799999999998</v>
      </c>
      <c r="O426">
        <v>-122.48779999999999</v>
      </c>
      <c r="P426" t="s">
        <v>27</v>
      </c>
      <c r="Q426" t="s">
        <v>159</v>
      </c>
      <c r="R426">
        <v>400</v>
      </c>
      <c r="S426" t="s">
        <v>44</v>
      </c>
      <c r="T426" t="s">
        <v>29</v>
      </c>
    </row>
    <row r="427" spans="1:20">
      <c r="A427" t="s">
        <v>439</v>
      </c>
      <c r="B427" t="s">
        <v>139</v>
      </c>
      <c r="C427" t="s">
        <v>440</v>
      </c>
      <c r="E427">
        <v>21309</v>
      </c>
      <c r="G427">
        <v>8</v>
      </c>
      <c r="H427" s="1">
        <v>42607</v>
      </c>
      <c r="I427" s="1">
        <v>42607</v>
      </c>
      <c r="J427" s="1">
        <v>42607</v>
      </c>
      <c r="K427" t="s">
        <v>441</v>
      </c>
      <c r="L427" t="s">
        <v>442</v>
      </c>
      <c r="M427" t="s">
        <v>443</v>
      </c>
      <c r="N427">
        <v>40.470832999999999</v>
      </c>
      <c r="O427">
        <v>-122.261667</v>
      </c>
      <c r="P427" t="s">
        <v>433</v>
      </c>
      <c r="Q427" t="s">
        <v>37</v>
      </c>
      <c r="T427" t="s">
        <v>29</v>
      </c>
    </row>
    <row r="428" spans="1:20">
      <c r="A428" t="s">
        <v>635</v>
      </c>
      <c r="B428" t="s">
        <v>139</v>
      </c>
      <c r="C428" t="s">
        <v>636</v>
      </c>
      <c r="E428">
        <v>27137</v>
      </c>
      <c r="G428">
        <v>8</v>
      </c>
      <c r="H428" s="1">
        <v>37839</v>
      </c>
      <c r="I428" s="1">
        <v>37839</v>
      </c>
      <c r="J428" t="s">
        <v>637</v>
      </c>
      <c r="K428" t="s">
        <v>33</v>
      </c>
      <c r="L428" t="s">
        <v>638</v>
      </c>
      <c r="M428" t="s">
        <v>639</v>
      </c>
      <c r="N428">
        <v>34.418610999999999</v>
      </c>
      <c r="O428">
        <v>-118.636944</v>
      </c>
      <c r="P428" t="s">
        <v>27</v>
      </c>
      <c r="Q428" t="s">
        <v>159</v>
      </c>
      <c r="R428">
        <v>1</v>
      </c>
      <c r="S428" t="s">
        <v>48</v>
      </c>
      <c r="T428" t="s">
        <v>29</v>
      </c>
    </row>
    <row r="429" spans="1:20">
      <c r="A429" t="s">
        <v>677</v>
      </c>
      <c r="B429" t="s">
        <v>139</v>
      </c>
      <c r="C429" t="s">
        <v>678</v>
      </c>
      <c r="E429">
        <v>21309</v>
      </c>
      <c r="G429">
        <v>8</v>
      </c>
      <c r="H429" s="1">
        <v>42607</v>
      </c>
      <c r="I429" s="1">
        <v>42607</v>
      </c>
      <c r="J429" s="2">
        <v>42607</v>
      </c>
      <c r="K429" t="s">
        <v>441</v>
      </c>
      <c r="M429" t="s">
        <v>679</v>
      </c>
      <c r="N429">
        <v>40.470806000000003</v>
      </c>
      <c r="O429">
        <v>-122.261528</v>
      </c>
      <c r="P429" t="s">
        <v>55</v>
      </c>
      <c r="Q429" t="s">
        <v>78</v>
      </c>
      <c r="T429" t="s">
        <v>29</v>
      </c>
    </row>
    <row r="430" spans="1:20">
      <c r="A430" t="s">
        <v>788</v>
      </c>
      <c r="B430" t="s">
        <v>139</v>
      </c>
      <c r="C430" t="s">
        <v>789</v>
      </c>
      <c r="E430">
        <v>13503</v>
      </c>
      <c r="G430">
        <v>8</v>
      </c>
      <c r="H430" s="1">
        <v>17391</v>
      </c>
      <c r="I430" s="1">
        <v>17391</v>
      </c>
      <c r="J430" s="1">
        <v>17391</v>
      </c>
      <c r="K430" t="s">
        <v>790</v>
      </c>
      <c r="M430" t="s">
        <v>791</v>
      </c>
      <c r="N430">
        <v>41.47296</v>
      </c>
      <c r="O430">
        <v>-120.55315</v>
      </c>
      <c r="P430" t="s">
        <v>27</v>
      </c>
      <c r="Q430" t="s">
        <v>792</v>
      </c>
      <c r="R430">
        <v>2000</v>
      </c>
      <c r="S430" t="s">
        <v>44</v>
      </c>
      <c r="T430" t="s">
        <v>29</v>
      </c>
    </row>
    <row r="431" spans="1:20">
      <c r="A431" t="s">
        <v>793</v>
      </c>
      <c r="B431" t="s">
        <v>139</v>
      </c>
      <c r="C431" t="s">
        <v>794</v>
      </c>
      <c r="E431">
        <v>1246</v>
      </c>
      <c r="G431">
        <v>8</v>
      </c>
      <c r="H431" s="1">
        <v>18119</v>
      </c>
      <c r="I431" s="1">
        <v>18119</v>
      </c>
      <c r="J431" s="1">
        <v>18119</v>
      </c>
      <c r="K431" t="s">
        <v>133</v>
      </c>
      <c r="M431" t="s">
        <v>275</v>
      </c>
      <c r="N431">
        <v>40.994570000000003</v>
      </c>
      <c r="O431">
        <v>-124.112011</v>
      </c>
      <c r="P431" t="s">
        <v>27</v>
      </c>
      <c r="Q431" t="s">
        <v>276</v>
      </c>
      <c r="R431">
        <v>2.7010000000000001</v>
      </c>
      <c r="S431" t="s">
        <v>48</v>
      </c>
      <c r="T431" t="s">
        <v>29</v>
      </c>
    </row>
    <row r="432" spans="1:20">
      <c r="A432" t="s">
        <v>795</v>
      </c>
      <c r="B432" t="s">
        <v>139</v>
      </c>
      <c r="C432" t="s">
        <v>796</v>
      </c>
      <c r="D432" t="s">
        <v>22</v>
      </c>
      <c r="G432">
        <v>8</v>
      </c>
      <c r="H432" s="1">
        <v>10836</v>
      </c>
      <c r="I432" s="1">
        <v>10836</v>
      </c>
      <c r="J432" s="1">
        <v>10836</v>
      </c>
      <c r="K432" t="s">
        <v>83</v>
      </c>
      <c r="M432" t="s">
        <v>797</v>
      </c>
      <c r="N432">
        <v>34.504196</v>
      </c>
      <c r="O432">
        <v>-117.262051</v>
      </c>
      <c r="P432" t="s">
        <v>27</v>
      </c>
      <c r="Q432" t="s">
        <v>798</v>
      </c>
      <c r="R432">
        <v>3.7</v>
      </c>
      <c r="S432" t="s">
        <v>48</v>
      </c>
      <c r="T432" t="s">
        <v>29</v>
      </c>
    </row>
    <row r="433" spans="1:20">
      <c r="A433" t="s">
        <v>870</v>
      </c>
      <c r="B433" t="s">
        <v>139</v>
      </c>
      <c r="C433" t="s">
        <v>871</v>
      </c>
      <c r="E433">
        <v>9435</v>
      </c>
      <c r="G433">
        <v>8</v>
      </c>
      <c r="H433" s="1">
        <v>14096</v>
      </c>
      <c r="I433" s="1">
        <v>14096</v>
      </c>
      <c r="J433" s="1">
        <v>14096</v>
      </c>
      <c r="K433" t="s">
        <v>267</v>
      </c>
      <c r="L433" t="s">
        <v>781</v>
      </c>
      <c r="M433" t="s">
        <v>872</v>
      </c>
      <c r="N433">
        <v>33.872599999999998</v>
      </c>
      <c r="O433">
        <v>-117.7073</v>
      </c>
      <c r="P433" t="s">
        <v>271</v>
      </c>
      <c r="Q433" t="s">
        <v>270</v>
      </c>
      <c r="R433">
        <v>1</v>
      </c>
      <c r="S433" t="s">
        <v>272</v>
      </c>
      <c r="T433" t="s">
        <v>29</v>
      </c>
    </row>
    <row r="434" spans="1:20">
      <c r="A434" t="s">
        <v>921</v>
      </c>
      <c r="B434" t="s">
        <v>139</v>
      </c>
      <c r="C434" t="s">
        <v>922</v>
      </c>
      <c r="E434">
        <v>258</v>
      </c>
      <c r="G434">
        <v>8</v>
      </c>
      <c r="H434" s="1">
        <v>36746</v>
      </c>
      <c r="I434" s="1">
        <v>36746</v>
      </c>
      <c r="J434" s="1">
        <v>36746</v>
      </c>
      <c r="K434" t="s">
        <v>33</v>
      </c>
      <c r="L434" t="s">
        <v>923</v>
      </c>
      <c r="M434" t="s">
        <v>924</v>
      </c>
      <c r="N434">
        <v>34.267167000000001</v>
      </c>
      <c r="O434">
        <v>-118.352222</v>
      </c>
      <c r="P434" t="s">
        <v>55</v>
      </c>
      <c r="T434" t="s">
        <v>29</v>
      </c>
    </row>
    <row r="435" spans="1:20">
      <c r="A435" t="s">
        <v>952</v>
      </c>
      <c r="B435" t="s">
        <v>139</v>
      </c>
      <c r="C435" t="s">
        <v>58</v>
      </c>
      <c r="E435">
        <v>27137</v>
      </c>
      <c r="G435">
        <v>8</v>
      </c>
      <c r="H435" s="1">
        <v>37839</v>
      </c>
      <c r="I435" s="1">
        <v>37839</v>
      </c>
      <c r="J435" s="1">
        <v>37839</v>
      </c>
      <c r="K435" t="s">
        <v>33</v>
      </c>
      <c r="L435" t="s">
        <v>953</v>
      </c>
      <c r="M435" t="s">
        <v>954</v>
      </c>
      <c r="N435">
        <v>34.395833000000003</v>
      </c>
      <c r="O435">
        <v>-118.65</v>
      </c>
      <c r="P435" t="s">
        <v>55</v>
      </c>
      <c r="T435" t="s">
        <v>29</v>
      </c>
    </row>
    <row r="436" spans="1:20">
      <c r="A436" t="s">
        <v>989</v>
      </c>
      <c r="B436" t="s">
        <v>139</v>
      </c>
      <c r="C436" t="s">
        <v>636</v>
      </c>
      <c r="E436">
        <v>27131</v>
      </c>
      <c r="G436">
        <v>8</v>
      </c>
      <c r="H436" s="1">
        <v>37839</v>
      </c>
      <c r="I436" s="1">
        <v>37839</v>
      </c>
      <c r="J436" s="1">
        <v>37839</v>
      </c>
      <c r="K436" t="s">
        <v>33</v>
      </c>
      <c r="L436" t="s">
        <v>990</v>
      </c>
      <c r="M436" t="s">
        <v>991</v>
      </c>
      <c r="N436">
        <v>34.418610999999999</v>
      </c>
      <c r="O436">
        <v>-118.636944</v>
      </c>
      <c r="P436" t="s">
        <v>55</v>
      </c>
      <c r="T436" t="s">
        <v>29</v>
      </c>
    </row>
    <row r="437" spans="1:20">
      <c r="A437" t="s">
        <v>999</v>
      </c>
      <c r="B437" t="s">
        <v>139</v>
      </c>
      <c r="C437" t="s">
        <v>996</v>
      </c>
      <c r="E437">
        <v>5109</v>
      </c>
      <c r="G437">
        <v>8</v>
      </c>
      <c r="H437" s="1">
        <v>9010</v>
      </c>
      <c r="I437" s="1">
        <v>9010</v>
      </c>
      <c r="J437" s="1">
        <v>9010</v>
      </c>
      <c r="K437" t="s">
        <v>83</v>
      </c>
      <c r="L437" t="s">
        <v>148</v>
      </c>
      <c r="M437" t="s">
        <v>1000</v>
      </c>
      <c r="N437">
        <v>34.516644999999997</v>
      </c>
      <c r="O437">
        <v>-117.281387</v>
      </c>
      <c r="P437" t="s">
        <v>27</v>
      </c>
      <c r="Q437" t="s">
        <v>1001</v>
      </c>
      <c r="R437">
        <v>2</v>
      </c>
      <c r="S437" t="s">
        <v>48</v>
      </c>
      <c r="T437" t="s">
        <v>29</v>
      </c>
    </row>
    <row r="438" spans="1:20">
      <c r="A438" t="s">
        <v>1021</v>
      </c>
      <c r="B438" t="s">
        <v>139</v>
      </c>
      <c r="C438" t="s">
        <v>1022</v>
      </c>
      <c r="E438">
        <v>7281</v>
      </c>
      <c r="G438">
        <v>8</v>
      </c>
      <c r="H438" s="1">
        <v>41514</v>
      </c>
      <c r="I438" s="1">
        <v>41514</v>
      </c>
      <c r="J438" s="2">
        <v>41514</v>
      </c>
      <c r="K438" t="s">
        <v>235</v>
      </c>
      <c r="L438" t="s">
        <v>825</v>
      </c>
      <c r="M438" t="s">
        <v>1023</v>
      </c>
      <c r="N438">
        <v>34.992579999999997</v>
      </c>
      <c r="O438">
        <v>-120.59894</v>
      </c>
      <c r="Q438" t="s">
        <v>1024</v>
      </c>
      <c r="R438">
        <v>200</v>
      </c>
      <c r="S438" t="s">
        <v>44</v>
      </c>
      <c r="T438" t="s">
        <v>29</v>
      </c>
    </row>
    <row r="439" spans="1:20">
      <c r="A439" t="s">
        <v>1035</v>
      </c>
      <c r="B439" t="s">
        <v>139</v>
      </c>
      <c r="C439" t="s">
        <v>1033</v>
      </c>
      <c r="E439">
        <v>12734</v>
      </c>
      <c r="G439">
        <v>8</v>
      </c>
      <c r="H439" s="1">
        <v>24345</v>
      </c>
      <c r="I439" s="1">
        <v>24345</v>
      </c>
      <c r="J439" s="2">
        <v>24345</v>
      </c>
      <c r="K439" t="s">
        <v>60</v>
      </c>
      <c r="L439" t="s">
        <v>148</v>
      </c>
      <c r="M439" t="s">
        <v>1036</v>
      </c>
      <c r="N439">
        <v>35.673999999999999</v>
      </c>
      <c r="O439">
        <v>-118.721</v>
      </c>
      <c r="Q439" t="s">
        <v>1006</v>
      </c>
      <c r="R439">
        <v>1000</v>
      </c>
      <c r="S439" t="s">
        <v>44</v>
      </c>
      <c r="T439" t="s">
        <v>29</v>
      </c>
    </row>
    <row r="440" spans="1:20">
      <c r="A440" t="s">
        <v>1089</v>
      </c>
      <c r="B440" t="s">
        <v>139</v>
      </c>
      <c r="C440" t="s">
        <v>1090</v>
      </c>
      <c r="E440">
        <v>31</v>
      </c>
      <c r="F440">
        <v>31</v>
      </c>
      <c r="G440">
        <v>8</v>
      </c>
      <c r="H440" s="1">
        <v>11536</v>
      </c>
      <c r="I440" s="1">
        <v>11536</v>
      </c>
      <c r="J440" s="2">
        <v>11536</v>
      </c>
      <c r="K440" t="s">
        <v>24</v>
      </c>
      <c r="M440" t="s">
        <v>1091</v>
      </c>
      <c r="N440">
        <v>32.824199999999998</v>
      </c>
      <c r="O440">
        <v>-117.05645</v>
      </c>
      <c r="P440" t="s">
        <v>27</v>
      </c>
      <c r="Q440" t="s">
        <v>1076</v>
      </c>
      <c r="R440">
        <v>1.75</v>
      </c>
      <c r="S440" t="s">
        <v>272</v>
      </c>
      <c r="T440" t="s">
        <v>29</v>
      </c>
    </row>
    <row r="441" spans="1:20">
      <c r="A441" t="s">
        <v>1118</v>
      </c>
      <c r="B441" t="s">
        <v>139</v>
      </c>
      <c r="C441" t="s">
        <v>1119</v>
      </c>
      <c r="E441">
        <v>10620</v>
      </c>
      <c r="G441">
        <v>8</v>
      </c>
      <c r="H441" s="1">
        <v>38209</v>
      </c>
      <c r="I441" s="1">
        <v>38209</v>
      </c>
      <c r="J441" s="2">
        <v>38209</v>
      </c>
      <c r="K441" t="s">
        <v>24</v>
      </c>
      <c r="L441" t="s">
        <v>1120</v>
      </c>
      <c r="M441" t="s">
        <v>1121</v>
      </c>
      <c r="N441">
        <v>32.77167</v>
      </c>
      <c r="O441">
        <v>-116.80028</v>
      </c>
      <c r="P441" t="s">
        <v>55</v>
      </c>
      <c r="Q441" t="s">
        <v>1113</v>
      </c>
      <c r="R441">
        <v>0</v>
      </c>
      <c r="T441" t="s">
        <v>29</v>
      </c>
    </row>
    <row r="442" spans="1:20">
      <c r="A442" t="s">
        <v>1140</v>
      </c>
      <c r="B442" t="s">
        <v>139</v>
      </c>
      <c r="C442" t="s">
        <v>1141</v>
      </c>
      <c r="E442">
        <v>1419</v>
      </c>
      <c r="G442">
        <v>8</v>
      </c>
      <c r="H442" s="1">
        <v>38934</v>
      </c>
      <c r="I442" s="1">
        <v>38934</v>
      </c>
      <c r="J442" s="2">
        <v>38934</v>
      </c>
      <c r="K442" t="s">
        <v>24</v>
      </c>
      <c r="L442" t="s">
        <v>1142</v>
      </c>
      <c r="M442" t="s">
        <v>1143</v>
      </c>
      <c r="N442">
        <v>33.041699999999999</v>
      </c>
      <c r="O442">
        <v>-117.1317</v>
      </c>
      <c r="P442" t="s">
        <v>55</v>
      </c>
      <c r="Q442" t="s">
        <v>1113</v>
      </c>
      <c r="R442">
        <v>0</v>
      </c>
      <c r="T442" t="s">
        <v>29</v>
      </c>
    </row>
    <row r="443" spans="1:20">
      <c r="A443" t="s">
        <v>1148</v>
      </c>
      <c r="B443" t="s">
        <v>139</v>
      </c>
      <c r="C443" t="s">
        <v>1149</v>
      </c>
      <c r="E443">
        <v>22311</v>
      </c>
      <c r="G443">
        <v>8</v>
      </c>
      <c r="H443" s="1">
        <v>40778</v>
      </c>
      <c r="I443" s="1">
        <v>40778</v>
      </c>
      <c r="J443" s="2">
        <v>40778</v>
      </c>
      <c r="K443" t="s">
        <v>24</v>
      </c>
      <c r="L443" t="s">
        <v>1150</v>
      </c>
      <c r="M443" t="s">
        <v>1151</v>
      </c>
      <c r="N443">
        <v>33.02731</v>
      </c>
      <c r="O443">
        <v>-116.68603</v>
      </c>
      <c r="P443" t="s">
        <v>55</v>
      </c>
      <c r="Q443" t="s">
        <v>1113</v>
      </c>
      <c r="R443">
        <v>0</v>
      </c>
      <c r="T443" t="s">
        <v>29</v>
      </c>
    </row>
    <row r="444" spans="1:20">
      <c r="A444" t="s">
        <v>1172</v>
      </c>
      <c r="B444" t="s">
        <v>139</v>
      </c>
      <c r="C444" t="s">
        <v>636</v>
      </c>
      <c r="E444">
        <v>27131</v>
      </c>
      <c r="G444">
        <v>8</v>
      </c>
      <c r="H444" s="1">
        <v>37839</v>
      </c>
      <c r="I444" s="1">
        <v>37839</v>
      </c>
      <c r="J444" s="2">
        <v>37839</v>
      </c>
      <c r="K444" t="s">
        <v>33</v>
      </c>
      <c r="L444" t="s">
        <v>638</v>
      </c>
      <c r="M444" t="s">
        <v>1173</v>
      </c>
      <c r="N444">
        <v>34.418610000000001</v>
      </c>
      <c r="O444">
        <v>-118.63694</v>
      </c>
      <c r="P444" t="s">
        <v>55</v>
      </c>
      <c r="Q444" t="s">
        <v>1113</v>
      </c>
      <c r="R444">
        <v>0</v>
      </c>
      <c r="T444" t="s">
        <v>29</v>
      </c>
    </row>
    <row r="445" spans="1:20">
      <c r="A445" t="s">
        <v>1185</v>
      </c>
      <c r="B445" t="s">
        <v>139</v>
      </c>
      <c r="C445" t="s">
        <v>1186</v>
      </c>
      <c r="E445">
        <v>817</v>
      </c>
      <c r="G445">
        <v>8</v>
      </c>
      <c r="H445" s="1">
        <v>40760</v>
      </c>
      <c r="I445" s="1">
        <v>40760</v>
      </c>
      <c r="J445" s="2">
        <v>40760</v>
      </c>
      <c r="K445" t="s">
        <v>24</v>
      </c>
      <c r="L445" t="s">
        <v>1187</v>
      </c>
      <c r="M445" t="s">
        <v>1188</v>
      </c>
      <c r="N445">
        <v>32.707239999999999</v>
      </c>
      <c r="O445">
        <v>-116.50502</v>
      </c>
      <c r="P445" t="s">
        <v>55</v>
      </c>
      <c r="Q445" t="s">
        <v>1113</v>
      </c>
      <c r="R445">
        <v>0</v>
      </c>
      <c r="T445" t="s">
        <v>29</v>
      </c>
    </row>
    <row r="446" spans="1:20">
      <c r="A446" t="s">
        <v>1201</v>
      </c>
      <c r="B446" t="s">
        <v>139</v>
      </c>
      <c r="C446" t="s">
        <v>225</v>
      </c>
      <c r="G446">
        <v>8</v>
      </c>
      <c r="H446" s="1">
        <v>23985</v>
      </c>
      <c r="I446" s="1">
        <v>23985</v>
      </c>
      <c r="J446" s="2">
        <v>23985</v>
      </c>
      <c r="K446" t="s">
        <v>89</v>
      </c>
      <c r="M446" t="s">
        <v>1202</v>
      </c>
      <c r="N446">
        <v>34.381999999999998</v>
      </c>
      <c r="O446">
        <v>-119.30200000000001</v>
      </c>
      <c r="P446" t="s">
        <v>55</v>
      </c>
      <c r="Q446" t="s">
        <v>1113</v>
      </c>
      <c r="R446">
        <v>0</v>
      </c>
      <c r="T446" t="s">
        <v>29</v>
      </c>
    </row>
    <row r="447" spans="1:20">
      <c r="A447" t="s">
        <v>1211</v>
      </c>
      <c r="B447" t="s">
        <v>139</v>
      </c>
      <c r="C447" t="s">
        <v>1212</v>
      </c>
      <c r="G447">
        <v>8</v>
      </c>
      <c r="H447" s="1">
        <v>26520</v>
      </c>
      <c r="I447" s="1">
        <v>26520</v>
      </c>
      <c r="J447" s="1">
        <v>26520</v>
      </c>
      <c r="K447" t="s">
        <v>427</v>
      </c>
      <c r="M447" t="s">
        <v>1213</v>
      </c>
      <c r="N447">
        <v>33.467219999999998</v>
      </c>
      <c r="O447">
        <v>-117.15333</v>
      </c>
      <c r="P447" t="s">
        <v>55</v>
      </c>
      <c r="Q447" t="s">
        <v>55</v>
      </c>
      <c r="T447" t="s">
        <v>29</v>
      </c>
    </row>
    <row r="448" spans="1:20">
      <c r="A448" t="s">
        <v>1250</v>
      </c>
      <c r="B448" t="s">
        <v>139</v>
      </c>
      <c r="C448" t="s">
        <v>1251</v>
      </c>
      <c r="E448">
        <v>1443</v>
      </c>
      <c r="G448">
        <v>8</v>
      </c>
      <c r="H448" s="1">
        <v>27262</v>
      </c>
      <c r="I448" s="1">
        <v>27262</v>
      </c>
      <c r="J448" t="s">
        <v>1252</v>
      </c>
      <c r="K448" t="s">
        <v>33</v>
      </c>
      <c r="L448" t="s">
        <v>1253</v>
      </c>
      <c r="M448" t="s">
        <v>1254</v>
      </c>
      <c r="N448">
        <v>34.119999999999997</v>
      </c>
      <c r="O448">
        <v>-118.79</v>
      </c>
      <c r="P448" t="s">
        <v>229</v>
      </c>
      <c r="T448" t="s">
        <v>29</v>
      </c>
    </row>
    <row r="449" spans="1:20">
      <c r="A449" t="s">
        <v>1262</v>
      </c>
      <c r="B449" t="s">
        <v>139</v>
      </c>
      <c r="C449" t="s">
        <v>789</v>
      </c>
      <c r="E449">
        <v>13503</v>
      </c>
      <c r="G449">
        <v>8</v>
      </c>
      <c r="H449" s="1">
        <v>17391</v>
      </c>
      <c r="I449" s="1">
        <v>17391</v>
      </c>
      <c r="J449" t="s">
        <v>1263</v>
      </c>
      <c r="K449" t="s">
        <v>790</v>
      </c>
      <c r="M449" t="s">
        <v>1264</v>
      </c>
      <c r="N449">
        <v>41.47296</v>
      </c>
      <c r="O449">
        <v>-120.55315</v>
      </c>
      <c r="P449" t="s">
        <v>27</v>
      </c>
      <c r="Q449" t="s">
        <v>792</v>
      </c>
      <c r="R449">
        <v>2000</v>
      </c>
      <c r="S449" t="s">
        <v>44</v>
      </c>
      <c r="T449" t="s">
        <v>29</v>
      </c>
    </row>
    <row r="450" spans="1:20">
      <c r="A450" t="s">
        <v>1268</v>
      </c>
      <c r="B450" t="s">
        <v>139</v>
      </c>
      <c r="C450" t="s">
        <v>50</v>
      </c>
      <c r="E450">
        <v>1593</v>
      </c>
      <c r="G450">
        <v>8</v>
      </c>
      <c r="H450" s="1">
        <v>18136</v>
      </c>
      <c r="I450" s="1">
        <v>18136</v>
      </c>
      <c r="J450" t="s">
        <v>1269</v>
      </c>
      <c r="K450" t="s">
        <v>40</v>
      </c>
      <c r="M450" t="s">
        <v>1270</v>
      </c>
      <c r="N450">
        <v>37.2639</v>
      </c>
      <c r="O450">
        <v>-122.40349999999999</v>
      </c>
      <c r="P450" t="s">
        <v>27</v>
      </c>
      <c r="Q450" t="s">
        <v>159</v>
      </c>
      <c r="R450">
        <v>755</v>
      </c>
      <c r="S450" t="s">
        <v>44</v>
      </c>
      <c r="T450" t="s">
        <v>29</v>
      </c>
    </row>
    <row r="451" spans="1:20">
      <c r="A451" t="s">
        <v>1271</v>
      </c>
      <c r="B451" t="s">
        <v>139</v>
      </c>
      <c r="C451" t="s">
        <v>50</v>
      </c>
      <c r="E451">
        <v>1246</v>
      </c>
      <c r="G451">
        <v>8</v>
      </c>
      <c r="H451" s="1">
        <v>18119</v>
      </c>
      <c r="I451" s="1">
        <v>18119</v>
      </c>
      <c r="J451" t="s">
        <v>1272</v>
      </c>
      <c r="K451" t="s">
        <v>133</v>
      </c>
      <c r="M451" t="s">
        <v>275</v>
      </c>
      <c r="N451">
        <v>40.994570000000003</v>
      </c>
      <c r="O451">
        <v>-124.112011</v>
      </c>
      <c r="P451" t="s">
        <v>27</v>
      </c>
      <c r="Q451" t="s">
        <v>276</v>
      </c>
      <c r="R451">
        <v>2.7010000000000001</v>
      </c>
      <c r="S451" t="s">
        <v>48</v>
      </c>
      <c r="T451" t="s">
        <v>29</v>
      </c>
    </row>
    <row r="452" spans="1:20">
      <c r="A452" t="s">
        <v>1426</v>
      </c>
      <c r="B452" t="s">
        <v>139</v>
      </c>
      <c r="C452" t="s">
        <v>397</v>
      </c>
      <c r="G452">
        <v>8</v>
      </c>
      <c r="H452" s="1">
        <v>3880</v>
      </c>
      <c r="I452" s="1">
        <v>3880</v>
      </c>
      <c r="J452" t="s">
        <v>1427</v>
      </c>
      <c r="K452" t="s">
        <v>393</v>
      </c>
      <c r="M452" t="s">
        <v>399</v>
      </c>
      <c r="N452">
        <v>36.490099999999998</v>
      </c>
      <c r="O452">
        <v>-121.74339999999999</v>
      </c>
      <c r="P452" t="s">
        <v>27</v>
      </c>
      <c r="Q452" t="s">
        <v>159</v>
      </c>
      <c r="R452">
        <v>18</v>
      </c>
      <c r="S452" t="s">
        <v>48</v>
      </c>
      <c r="T452" t="s">
        <v>29</v>
      </c>
    </row>
    <row r="453" spans="1:20">
      <c r="A453" t="s">
        <v>1444</v>
      </c>
      <c r="B453" t="s">
        <v>139</v>
      </c>
      <c r="C453" t="s">
        <v>1445</v>
      </c>
      <c r="D453" t="s">
        <v>22</v>
      </c>
      <c r="G453">
        <v>8</v>
      </c>
      <c r="H453" s="1">
        <v>23614</v>
      </c>
      <c r="I453" s="1">
        <v>23614</v>
      </c>
      <c r="J453" s="2">
        <v>23614</v>
      </c>
      <c r="K453" t="s">
        <v>100</v>
      </c>
      <c r="L453" t="s">
        <v>1446</v>
      </c>
      <c r="M453" t="s">
        <v>1447</v>
      </c>
      <c r="N453">
        <v>36.858888999999998</v>
      </c>
      <c r="O453">
        <v>-120.45611100000001</v>
      </c>
      <c r="P453" t="s">
        <v>55</v>
      </c>
      <c r="T453" t="s">
        <v>29</v>
      </c>
    </row>
    <row r="454" spans="1:20">
      <c r="A454" t="s">
        <v>1458</v>
      </c>
      <c r="B454" t="s">
        <v>139</v>
      </c>
      <c r="C454" t="s">
        <v>1459</v>
      </c>
      <c r="E454">
        <v>61</v>
      </c>
      <c r="G454">
        <v>8</v>
      </c>
      <c r="H454" s="1">
        <v>34939</v>
      </c>
      <c r="I454" s="1">
        <v>34939</v>
      </c>
      <c r="J454" s="2">
        <v>34939</v>
      </c>
      <c r="K454" t="s">
        <v>95</v>
      </c>
      <c r="L454" t="s">
        <v>1460</v>
      </c>
      <c r="M454" t="s">
        <v>1461</v>
      </c>
      <c r="N454">
        <v>37.299999999999997</v>
      </c>
      <c r="O454">
        <v>-120.916667</v>
      </c>
      <c r="P454" t="s">
        <v>55</v>
      </c>
      <c r="T454" t="s">
        <v>29</v>
      </c>
    </row>
    <row r="455" spans="1:20">
      <c r="A455" t="s">
        <v>1477</v>
      </c>
      <c r="B455" t="s">
        <v>139</v>
      </c>
      <c r="C455" t="s">
        <v>636</v>
      </c>
      <c r="E455">
        <v>27137</v>
      </c>
      <c r="G455">
        <v>8</v>
      </c>
      <c r="H455" s="1">
        <v>37839</v>
      </c>
      <c r="I455" s="1">
        <v>37839</v>
      </c>
      <c r="J455" t="s">
        <v>1478</v>
      </c>
      <c r="K455" t="s">
        <v>33</v>
      </c>
      <c r="L455" t="s">
        <v>638</v>
      </c>
      <c r="M455" t="s">
        <v>1479</v>
      </c>
      <c r="N455">
        <v>34.418610000000001</v>
      </c>
      <c r="O455">
        <v>-118.63694</v>
      </c>
      <c r="P455" t="s">
        <v>55</v>
      </c>
      <c r="R455" t="s">
        <v>55</v>
      </c>
      <c r="T455" t="s">
        <v>29</v>
      </c>
    </row>
    <row r="456" spans="1:20">
      <c r="A456" t="s">
        <v>1480</v>
      </c>
      <c r="B456" t="s">
        <v>139</v>
      </c>
      <c r="C456" t="s">
        <v>636</v>
      </c>
      <c r="E456">
        <v>27131</v>
      </c>
      <c r="G456">
        <v>8</v>
      </c>
      <c r="H456" s="1">
        <v>37839</v>
      </c>
      <c r="I456" s="1">
        <v>37839</v>
      </c>
      <c r="J456" t="s">
        <v>1478</v>
      </c>
      <c r="K456" t="s">
        <v>33</v>
      </c>
      <c r="L456" t="s">
        <v>638</v>
      </c>
      <c r="M456" t="s">
        <v>1479</v>
      </c>
      <c r="N456">
        <v>34.418610000000001</v>
      </c>
      <c r="O456">
        <v>-118.63694</v>
      </c>
      <c r="P456" t="s">
        <v>55</v>
      </c>
      <c r="R456" t="s">
        <v>55</v>
      </c>
      <c r="T456" t="s">
        <v>29</v>
      </c>
    </row>
    <row r="457" spans="1:20">
      <c r="A457" t="s">
        <v>1501</v>
      </c>
      <c r="B457" t="s">
        <v>139</v>
      </c>
      <c r="C457" t="s">
        <v>1119</v>
      </c>
      <c r="E457">
        <v>10620</v>
      </c>
      <c r="G457">
        <v>8</v>
      </c>
      <c r="H457" s="1">
        <v>38209</v>
      </c>
      <c r="I457" s="1">
        <v>38209</v>
      </c>
      <c r="J457" t="s">
        <v>1502</v>
      </c>
      <c r="K457" t="s">
        <v>24</v>
      </c>
      <c r="L457" t="s">
        <v>1503</v>
      </c>
      <c r="M457" t="s">
        <v>1121</v>
      </c>
      <c r="N457">
        <v>32.77167</v>
      </c>
      <c r="O457">
        <v>-116.80028</v>
      </c>
      <c r="P457" t="s">
        <v>55</v>
      </c>
      <c r="Q457" t="s">
        <v>78</v>
      </c>
      <c r="R457" t="s">
        <v>79</v>
      </c>
      <c r="S457" t="s">
        <v>44</v>
      </c>
      <c r="T457" t="s">
        <v>29</v>
      </c>
    </row>
    <row r="458" spans="1:20">
      <c r="A458" t="s">
        <v>1512</v>
      </c>
      <c r="B458" t="s">
        <v>139</v>
      </c>
      <c r="C458" t="s">
        <v>1513</v>
      </c>
      <c r="D458" t="s">
        <v>22</v>
      </c>
      <c r="G458">
        <v>8</v>
      </c>
      <c r="H458" s="1">
        <v>38222</v>
      </c>
      <c r="I458" s="1">
        <v>38222</v>
      </c>
      <c r="J458" t="s">
        <v>1514</v>
      </c>
      <c r="K458" t="s">
        <v>267</v>
      </c>
      <c r="L458" t="s">
        <v>464</v>
      </c>
      <c r="M458" t="s">
        <v>1515</v>
      </c>
      <c r="N458">
        <v>33.864440000000002</v>
      </c>
      <c r="O458">
        <v>-117.77388999999999</v>
      </c>
      <c r="P458" t="s">
        <v>55</v>
      </c>
      <c r="Q458" t="s">
        <v>1466</v>
      </c>
      <c r="R458" t="s">
        <v>79</v>
      </c>
      <c r="S458" t="s">
        <v>44</v>
      </c>
      <c r="T458" t="s">
        <v>29</v>
      </c>
    </row>
    <row r="459" spans="1:20">
      <c r="A459" t="s">
        <v>1575</v>
      </c>
      <c r="B459" t="s">
        <v>139</v>
      </c>
      <c r="C459" t="s">
        <v>1570</v>
      </c>
      <c r="D459" t="s">
        <v>1576</v>
      </c>
      <c r="E459">
        <v>60</v>
      </c>
      <c r="G459">
        <v>8</v>
      </c>
      <c r="H459" s="1">
        <v>42226</v>
      </c>
      <c r="I459" s="1">
        <v>42226</v>
      </c>
      <c r="J459" t="s">
        <v>1577</v>
      </c>
      <c r="K459" t="s">
        <v>302</v>
      </c>
      <c r="L459" t="s">
        <v>1578</v>
      </c>
      <c r="M459" t="s">
        <v>1579</v>
      </c>
      <c r="N459">
        <v>35.962110000000003</v>
      </c>
      <c r="O459">
        <v>-118.91831000000001</v>
      </c>
      <c r="P459" t="s">
        <v>55</v>
      </c>
      <c r="Q459" t="s">
        <v>78</v>
      </c>
      <c r="R459" t="s">
        <v>1580</v>
      </c>
      <c r="S459" t="s">
        <v>44</v>
      </c>
      <c r="T459" t="s">
        <v>29</v>
      </c>
    </row>
    <row r="460" spans="1:20">
      <c r="A460" t="s">
        <v>1643</v>
      </c>
      <c r="B460" t="s">
        <v>139</v>
      </c>
      <c r="C460" t="s">
        <v>155</v>
      </c>
      <c r="E460">
        <v>3118</v>
      </c>
      <c r="G460">
        <v>8</v>
      </c>
      <c r="H460" s="1">
        <v>20677</v>
      </c>
      <c r="I460" s="1">
        <v>20677</v>
      </c>
      <c r="J460" t="s">
        <v>1644</v>
      </c>
      <c r="K460" t="s">
        <v>60</v>
      </c>
      <c r="L460" t="s">
        <v>1645</v>
      </c>
      <c r="M460" t="s">
        <v>1646</v>
      </c>
      <c r="T460" t="s">
        <v>29</v>
      </c>
    </row>
    <row r="461" spans="1:20">
      <c r="A461" t="s">
        <v>1707</v>
      </c>
      <c r="B461" t="s">
        <v>139</v>
      </c>
      <c r="C461" t="s">
        <v>366</v>
      </c>
      <c r="E461">
        <v>4673</v>
      </c>
      <c r="G461">
        <v>8</v>
      </c>
      <c r="H461" s="1">
        <v>22499</v>
      </c>
      <c r="I461" s="1">
        <v>22499</v>
      </c>
      <c r="J461" t="s">
        <v>1708</v>
      </c>
      <c r="K461" t="s">
        <v>362</v>
      </c>
      <c r="M461" t="s">
        <v>1709</v>
      </c>
      <c r="T461" t="s">
        <v>29</v>
      </c>
    </row>
    <row r="462" spans="1:20">
      <c r="A462" t="s">
        <v>1896</v>
      </c>
      <c r="B462" t="s">
        <v>139</v>
      </c>
      <c r="C462" t="s">
        <v>1890</v>
      </c>
      <c r="D462" t="s">
        <v>22</v>
      </c>
      <c r="G462">
        <v>8</v>
      </c>
      <c r="H462" s="1">
        <v>3880</v>
      </c>
      <c r="I462" s="1">
        <v>3880</v>
      </c>
      <c r="J462" s="1">
        <v>3880</v>
      </c>
      <c r="K462" t="s">
        <v>393</v>
      </c>
      <c r="M462" t="s">
        <v>1897</v>
      </c>
      <c r="T462" t="s">
        <v>29</v>
      </c>
    </row>
    <row r="463" spans="1:20">
      <c r="A463" t="s">
        <v>1946</v>
      </c>
      <c r="B463" t="s">
        <v>139</v>
      </c>
      <c r="C463" t="s">
        <v>206</v>
      </c>
      <c r="E463">
        <v>16609</v>
      </c>
      <c r="G463">
        <v>8</v>
      </c>
      <c r="H463" s="1">
        <v>22520</v>
      </c>
      <c r="I463" s="1">
        <v>22520</v>
      </c>
      <c r="J463" s="1">
        <v>22520</v>
      </c>
      <c r="K463" t="s">
        <v>1424</v>
      </c>
      <c r="M463" t="s">
        <v>1947</v>
      </c>
      <c r="T463" t="s">
        <v>29</v>
      </c>
    </row>
    <row r="464" spans="1:20">
      <c r="A464" t="s">
        <v>1956</v>
      </c>
      <c r="B464" t="s">
        <v>139</v>
      </c>
      <c r="C464" t="s">
        <v>174</v>
      </c>
      <c r="E464">
        <v>31805</v>
      </c>
      <c r="G464">
        <v>8</v>
      </c>
      <c r="H464" s="1">
        <v>20693</v>
      </c>
      <c r="I464" s="1">
        <v>20693</v>
      </c>
      <c r="J464" s="1">
        <v>20693</v>
      </c>
      <c r="K464" t="s">
        <v>402</v>
      </c>
      <c r="M464" t="s">
        <v>1957</v>
      </c>
      <c r="T464" t="s">
        <v>29</v>
      </c>
    </row>
    <row r="465" spans="1:20">
      <c r="A465" t="s">
        <v>1958</v>
      </c>
      <c r="B465" t="s">
        <v>139</v>
      </c>
      <c r="C465" t="s">
        <v>1959</v>
      </c>
      <c r="E465">
        <v>41223</v>
      </c>
      <c r="G465">
        <v>8</v>
      </c>
      <c r="H465" s="1">
        <v>26149</v>
      </c>
      <c r="I465" s="1">
        <v>26149</v>
      </c>
      <c r="J465" s="1">
        <v>26149</v>
      </c>
      <c r="K465" t="s">
        <v>290</v>
      </c>
      <c r="L465" t="s">
        <v>1960</v>
      </c>
      <c r="M465" t="s">
        <v>1961</v>
      </c>
      <c r="T465" t="s">
        <v>29</v>
      </c>
    </row>
    <row r="466" spans="1:20">
      <c r="A466" t="s">
        <v>1969</v>
      </c>
      <c r="B466" t="s">
        <v>139</v>
      </c>
      <c r="C466" t="s">
        <v>850</v>
      </c>
      <c r="E466">
        <v>35325</v>
      </c>
      <c r="G466">
        <v>8</v>
      </c>
      <c r="H466" s="1">
        <v>23963</v>
      </c>
      <c r="I466" s="1">
        <v>23963</v>
      </c>
      <c r="J466" s="1">
        <v>23963</v>
      </c>
      <c r="K466" t="s">
        <v>133</v>
      </c>
      <c r="L466" t="s">
        <v>1970</v>
      </c>
      <c r="M466" t="s">
        <v>1971</v>
      </c>
      <c r="T466" t="s">
        <v>29</v>
      </c>
    </row>
    <row r="467" spans="1:20">
      <c r="A467" t="s">
        <v>1978</v>
      </c>
      <c r="B467" t="s">
        <v>139</v>
      </c>
      <c r="C467" t="s">
        <v>1093</v>
      </c>
      <c r="E467">
        <v>1214</v>
      </c>
      <c r="G467">
        <v>8</v>
      </c>
      <c r="H467" s="1">
        <v>30916</v>
      </c>
      <c r="I467" s="1">
        <v>30916</v>
      </c>
      <c r="J467" s="1">
        <v>30916</v>
      </c>
      <c r="K467" t="s">
        <v>1039</v>
      </c>
      <c r="L467" t="s">
        <v>1979</v>
      </c>
      <c r="M467" t="s">
        <v>1980</v>
      </c>
      <c r="T467" t="s">
        <v>29</v>
      </c>
    </row>
    <row r="468" spans="1:20">
      <c r="A468" t="s">
        <v>1993</v>
      </c>
      <c r="B468" t="s">
        <v>139</v>
      </c>
      <c r="C468" t="s">
        <v>1994</v>
      </c>
      <c r="E468">
        <v>1042</v>
      </c>
      <c r="G468">
        <v>8</v>
      </c>
      <c r="H468" s="1">
        <v>29805</v>
      </c>
      <c r="I468" s="1">
        <v>29805</v>
      </c>
      <c r="J468" s="1">
        <v>29805</v>
      </c>
      <c r="K468" t="s">
        <v>235</v>
      </c>
      <c r="M468" t="s">
        <v>1995</v>
      </c>
      <c r="T468" t="s">
        <v>29</v>
      </c>
    </row>
    <row r="469" spans="1:20">
      <c r="A469" t="s">
        <v>2010</v>
      </c>
      <c r="B469" t="s">
        <v>139</v>
      </c>
      <c r="C469" t="s">
        <v>2011</v>
      </c>
      <c r="D469" t="s">
        <v>22</v>
      </c>
      <c r="G469">
        <v>8</v>
      </c>
      <c r="H469" s="1">
        <v>6074</v>
      </c>
      <c r="I469" s="1">
        <v>6074</v>
      </c>
      <c r="J469" s="1">
        <v>6074</v>
      </c>
      <c r="K469" t="s">
        <v>33</v>
      </c>
      <c r="M469" t="s">
        <v>2012</v>
      </c>
      <c r="T469" t="s">
        <v>29</v>
      </c>
    </row>
    <row r="470" spans="1:20">
      <c r="A470" t="s">
        <v>2019</v>
      </c>
      <c r="B470" t="s">
        <v>139</v>
      </c>
      <c r="C470" t="s">
        <v>2020</v>
      </c>
      <c r="D470" t="s">
        <v>22</v>
      </c>
      <c r="G470">
        <v>8</v>
      </c>
      <c r="H470" s="1">
        <v>3501</v>
      </c>
      <c r="I470" s="1">
        <v>3531</v>
      </c>
      <c r="J470" t="s">
        <v>2021</v>
      </c>
      <c r="K470" t="s">
        <v>113</v>
      </c>
      <c r="M470" t="s">
        <v>2022</v>
      </c>
      <c r="T470" t="s">
        <v>29</v>
      </c>
    </row>
    <row r="471" spans="1:20">
      <c r="A471" t="s">
        <v>2128</v>
      </c>
      <c r="B471" t="s">
        <v>139</v>
      </c>
      <c r="C471" t="s">
        <v>58</v>
      </c>
      <c r="E471">
        <v>27137</v>
      </c>
      <c r="G471">
        <v>8</v>
      </c>
      <c r="H471" s="1">
        <v>37839</v>
      </c>
      <c r="I471" s="1">
        <v>37839</v>
      </c>
      <c r="J471" t="s">
        <v>2129</v>
      </c>
      <c r="K471" t="s">
        <v>33</v>
      </c>
      <c r="L471" t="s">
        <v>326</v>
      </c>
      <c r="M471" t="s">
        <v>1324</v>
      </c>
      <c r="T471" t="s">
        <v>29</v>
      </c>
    </row>
    <row r="472" spans="1:20">
      <c r="A472" t="s">
        <v>2130</v>
      </c>
      <c r="B472" t="s">
        <v>139</v>
      </c>
      <c r="C472" t="s">
        <v>58</v>
      </c>
      <c r="E472">
        <v>27131</v>
      </c>
      <c r="G472">
        <v>8</v>
      </c>
      <c r="H472" s="1">
        <v>37839</v>
      </c>
      <c r="I472" s="1">
        <v>37839</v>
      </c>
      <c r="J472" t="s">
        <v>2129</v>
      </c>
      <c r="K472" t="s">
        <v>33</v>
      </c>
      <c r="L472" t="s">
        <v>326</v>
      </c>
      <c r="M472" t="s">
        <v>1324</v>
      </c>
      <c r="T472" t="s">
        <v>29</v>
      </c>
    </row>
    <row r="473" spans="1:20">
      <c r="A473" t="s">
        <v>2181</v>
      </c>
      <c r="B473" t="s">
        <v>139</v>
      </c>
      <c r="C473" t="s">
        <v>789</v>
      </c>
      <c r="E473">
        <v>13503</v>
      </c>
      <c r="G473">
        <v>8</v>
      </c>
      <c r="H473" s="1">
        <v>17391</v>
      </c>
      <c r="I473" s="1">
        <v>17391</v>
      </c>
      <c r="J473" s="2">
        <v>17391</v>
      </c>
      <c r="K473" t="s">
        <v>790</v>
      </c>
      <c r="M473" t="s">
        <v>791</v>
      </c>
      <c r="T473" t="s">
        <v>29</v>
      </c>
    </row>
    <row r="474" spans="1:20">
      <c r="A474" t="s">
        <v>2182</v>
      </c>
      <c r="B474" t="s">
        <v>139</v>
      </c>
      <c r="C474" t="s">
        <v>2183</v>
      </c>
      <c r="E474">
        <v>1246</v>
      </c>
      <c r="G474">
        <v>8</v>
      </c>
      <c r="H474" s="1">
        <v>18119</v>
      </c>
      <c r="I474" s="1">
        <v>18119</v>
      </c>
      <c r="J474" s="2">
        <v>18119</v>
      </c>
      <c r="K474" t="s">
        <v>133</v>
      </c>
      <c r="M474" t="s">
        <v>2184</v>
      </c>
      <c r="T474" t="s">
        <v>29</v>
      </c>
    </row>
    <row r="475" spans="1:20">
      <c r="A475" t="s">
        <v>2207</v>
      </c>
      <c r="B475" t="s">
        <v>139</v>
      </c>
      <c r="C475" t="s">
        <v>2208</v>
      </c>
      <c r="E475">
        <v>21</v>
      </c>
      <c r="G475">
        <v>8</v>
      </c>
      <c r="H475" s="1">
        <v>24339</v>
      </c>
      <c r="I475" s="1">
        <v>24339</v>
      </c>
      <c r="J475" t="s">
        <v>2209</v>
      </c>
      <c r="K475" t="s">
        <v>393</v>
      </c>
      <c r="L475" t="s">
        <v>1446</v>
      </c>
      <c r="M475" t="s">
        <v>2210</v>
      </c>
      <c r="T475" t="s">
        <v>29</v>
      </c>
    </row>
    <row r="476" spans="1:20">
      <c r="A476" t="s">
        <v>2219</v>
      </c>
      <c r="B476" t="s">
        <v>2220</v>
      </c>
      <c r="C476" t="s">
        <v>2221</v>
      </c>
      <c r="E476">
        <v>13503</v>
      </c>
      <c r="G476">
        <v>8</v>
      </c>
      <c r="H476" s="1">
        <v>17391</v>
      </c>
      <c r="I476" s="1">
        <v>17391</v>
      </c>
      <c r="J476" s="2">
        <v>17391</v>
      </c>
      <c r="K476" t="s">
        <v>790</v>
      </c>
      <c r="M476" t="s">
        <v>2222</v>
      </c>
      <c r="N476">
        <v>41.4651</v>
      </c>
      <c r="O476">
        <v>-120.5716</v>
      </c>
      <c r="P476" t="s">
        <v>55</v>
      </c>
      <c r="Q476" t="s">
        <v>2223</v>
      </c>
      <c r="T476" t="s">
        <v>29</v>
      </c>
    </row>
    <row r="477" spans="1:20">
      <c r="A477" t="s">
        <v>2261</v>
      </c>
      <c r="B477" t="s">
        <v>2220</v>
      </c>
      <c r="C477" t="s">
        <v>155</v>
      </c>
      <c r="E477">
        <v>3118</v>
      </c>
      <c r="G477">
        <v>8</v>
      </c>
      <c r="H477" s="1">
        <v>20677</v>
      </c>
      <c r="I477" s="1">
        <v>20677</v>
      </c>
      <c r="J477" s="2">
        <v>20677</v>
      </c>
      <c r="K477" t="s">
        <v>60</v>
      </c>
      <c r="L477" t="s">
        <v>1645</v>
      </c>
      <c r="M477" t="s">
        <v>2262</v>
      </c>
      <c r="N477">
        <v>35.332704999999997</v>
      </c>
      <c r="O477">
        <v>-119.371545</v>
      </c>
      <c r="P477" t="s">
        <v>43</v>
      </c>
      <c r="Q477" t="s">
        <v>27</v>
      </c>
      <c r="R477">
        <v>500</v>
      </c>
      <c r="S477" t="s">
        <v>44</v>
      </c>
      <c r="T477" t="s">
        <v>29</v>
      </c>
    </row>
    <row r="478" spans="1:20">
      <c r="A478" t="s">
        <v>2341</v>
      </c>
      <c r="B478" t="s">
        <v>2220</v>
      </c>
      <c r="C478" t="s">
        <v>2338</v>
      </c>
      <c r="D478" t="s">
        <v>2333</v>
      </c>
      <c r="E478">
        <v>4166</v>
      </c>
      <c r="G478">
        <v>8</v>
      </c>
      <c r="H478" s="1">
        <v>29803</v>
      </c>
      <c r="I478" s="1">
        <v>29803</v>
      </c>
      <c r="J478" t="s">
        <v>2342</v>
      </c>
      <c r="K478" t="s">
        <v>2226</v>
      </c>
      <c r="L478" t="s">
        <v>2343</v>
      </c>
      <c r="T478" t="s">
        <v>29</v>
      </c>
    </row>
    <row r="479" spans="1:20">
      <c r="A479" t="s">
        <v>2358</v>
      </c>
      <c r="B479" t="s">
        <v>2349</v>
      </c>
      <c r="C479" t="s">
        <v>307</v>
      </c>
      <c r="E479">
        <v>17633</v>
      </c>
      <c r="G479">
        <v>8</v>
      </c>
      <c r="H479" s="1">
        <v>40772</v>
      </c>
      <c r="I479" s="1">
        <v>40772</v>
      </c>
      <c r="J479" s="1">
        <v>40772</v>
      </c>
      <c r="K479" t="s">
        <v>309</v>
      </c>
      <c r="L479" t="s">
        <v>2359</v>
      </c>
      <c r="M479" t="s">
        <v>2360</v>
      </c>
      <c r="N479">
        <v>39.801943999999999</v>
      </c>
      <c r="O479">
        <v>-121.726944</v>
      </c>
      <c r="P479" t="s">
        <v>433</v>
      </c>
      <c r="Q479" t="s">
        <v>37</v>
      </c>
      <c r="T479" t="s">
        <v>29</v>
      </c>
    </row>
    <row r="480" spans="1:20">
      <c r="A480" t="s">
        <v>2369</v>
      </c>
      <c r="B480" t="s">
        <v>2349</v>
      </c>
      <c r="C480" t="s">
        <v>2370</v>
      </c>
      <c r="E480">
        <v>4166</v>
      </c>
      <c r="G480">
        <v>8</v>
      </c>
      <c r="H480" s="1">
        <v>29803</v>
      </c>
      <c r="I480" s="1">
        <v>29803</v>
      </c>
      <c r="J480" s="1">
        <v>29803</v>
      </c>
      <c r="K480" t="s">
        <v>2226</v>
      </c>
      <c r="L480" t="s">
        <v>2227</v>
      </c>
      <c r="M480" t="s">
        <v>2371</v>
      </c>
      <c r="N480">
        <v>40.104444000000001</v>
      </c>
      <c r="O480">
        <v>-120.879722</v>
      </c>
      <c r="P480" t="s">
        <v>36</v>
      </c>
      <c r="Q480" t="s">
        <v>37</v>
      </c>
      <c r="R480">
        <v>0.5</v>
      </c>
      <c r="S480" t="s">
        <v>272</v>
      </c>
      <c r="T480" t="s">
        <v>29</v>
      </c>
    </row>
    <row r="481" spans="1:20">
      <c r="A481" t="s">
        <v>2400</v>
      </c>
      <c r="B481" t="s">
        <v>2349</v>
      </c>
      <c r="C481" t="s">
        <v>307</v>
      </c>
      <c r="E481">
        <v>17633</v>
      </c>
      <c r="G481">
        <v>8</v>
      </c>
      <c r="H481" s="1">
        <v>40772</v>
      </c>
      <c r="I481" s="1">
        <v>40772</v>
      </c>
      <c r="J481" t="s">
        <v>2401</v>
      </c>
      <c r="K481" t="s">
        <v>309</v>
      </c>
      <c r="L481" t="s">
        <v>2359</v>
      </c>
      <c r="M481" t="s">
        <v>2402</v>
      </c>
      <c r="N481">
        <v>39.801945000000003</v>
      </c>
      <c r="O481">
        <v>-121.726944</v>
      </c>
      <c r="P481" t="s">
        <v>55</v>
      </c>
      <c r="T481" t="s">
        <v>29</v>
      </c>
    </row>
    <row r="482" spans="1:20">
      <c r="A482" t="s">
        <v>2411</v>
      </c>
      <c r="B482" t="s">
        <v>2349</v>
      </c>
      <c r="C482" t="s">
        <v>546</v>
      </c>
      <c r="E482">
        <v>13325</v>
      </c>
      <c r="G482">
        <v>8</v>
      </c>
      <c r="H482" s="1">
        <v>10458</v>
      </c>
      <c r="I482" s="1">
        <v>10458</v>
      </c>
      <c r="J482" t="s">
        <v>2412</v>
      </c>
      <c r="K482" t="s">
        <v>95</v>
      </c>
      <c r="L482" t="s">
        <v>451</v>
      </c>
      <c r="M482" t="s">
        <v>2413</v>
      </c>
      <c r="N482">
        <v>36.985562000000002</v>
      </c>
      <c r="O482">
        <v>-120.639808</v>
      </c>
      <c r="P482" t="s">
        <v>27</v>
      </c>
      <c r="Q482" t="s">
        <v>2414</v>
      </c>
      <c r="R482">
        <v>2.1</v>
      </c>
      <c r="S482" t="s">
        <v>48</v>
      </c>
      <c r="T482" t="s">
        <v>29</v>
      </c>
    </row>
    <row r="483" spans="1:20">
      <c r="A483" t="s">
        <v>2421</v>
      </c>
      <c r="B483" t="s">
        <v>2349</v>
      </c>
      <c r="C483" t="s">
        <v>2422</v>
      </c>
      <c r="E483">
        <v>13220</v>
      </c>
      <c r="G483">
        <v>8</v>
      </c>
      <c r="H483" s="1">
        <v>33839</v>
      </c>
      <c r="I483" s="1">
        <v>33839</v>
      </c>
      <c r="J483" t="s">
        <v>2423</v>
      </c>
      <c r="K483" t="s">
        <v>2226</v>
      </c>
      <c r="L483" t="s">
        <v>2424</v>
      </c>
      <c r="M483" t="s">
        <v>2425</v>
      </c>
      <c r="N483">
        <v>40.084099999999999</v>
      </c>
      <c r="O483">
        <v>-120.91679999999999</v>
      </c>
      <c r="P483" t="s">
        <v>27</v>
      </c>
      <c r="Q483" t="s">
        <v>159</v>
      </c>
      <c r="R483">
        <v>1</v>
      </c>
      <c r="S483" t="s">
        <v>48</v>
      </c>
      <c r="T483" t="s">
        <v>29</v>
      </c>
    </row>
    <row r="484" spans="1:20">
      <c r="A484" t="s">
        <v>2429</v>
      </c>
      <c r="B484" t="s">
        <v>2349</v>
      </c>
      <c r="C484" t="s">
        <v>2430</v>
      </c>
      <c r="E484">
        <v>13018</v>
      </c>
      <c r="G484">
        <v>8</v>
      </c>
      <c r="H484" s="1">
        <v>17028</v>
      </c>
      <c r="I484" s="1">
        <v>17028</v>
      </c>
      <c r="J484" s="1">
        <v>17028</v>
      </c>
      <c r="K484" t="s">
        <v>309</v>
      </c>
      <c r="M484" t="s">
        <v>2431</v>
      </c>
      <c r="N484">
        <v>39.314349999999997</v>
      </c>
      <c r="O484">
        <v>-121.8777</v>
      </c>
      <c r="P484" t="s">
        <v>229</v>
      </c>
      <c r="Q484" t="s">
        <v>2432</v>
      </c>
      <c r="R484">
        <v>1.508</v>
      </c>
      <c r="S484" t="s">
        <v>28</v>
      </c>
      <c r="T484" t="s">
        <v>29</v>
      </c>
    </row>
    <row r="485" spans="1:20">
      <c r="A485" t="s">
        <v>2462</v>
      </c>
      <c r="B485" t="s">
        <v>2349</v>
      </c>
      <c r="C485" t="s">
        <v>2463</v>
      </c>
      <c r="E485">
        <v>13018</v>
      </c>
      <c r="G485">
        <v>8</v>
      </c>
      <c r="H485" s="1">
        <v>17028</v>
      </c>
      <c r="I485" s="1">
        <v>17028</v>
      </c>
      <c r="J485" t="s">
        <v>2464</v>
      </c>
      <c r="K485" t="s">
        <v>309</v>
      </c>
      <c r="M485" t="s">
        <v>2465</v>
      </c>
      <c r="N485">
        <v>39.314349999999997</v>
      </c>
      <c r="O485">
        <v>-121.8777</v>
      </c>
      <c r="P485" t="s">
        <v>55</v>
      </c>
      <c r="Q485" t="s">
        <v>2432</v>
      </c>
      <c r="R485">
        <v>1.508</v>
      </c>
      <c r="S485" t="s">
        <v>28</v>
      </c>
      <c r="T485" t="s">
        <v>29</v>
      </c>
    </row>
    <row r="486" spans="1:20">
      <c r="A486" t="s">
        <v>2475</v>
      </c>
      <c r="B486" t="s">
        <v>2349</v>
      </c>
      <c r="C486" t="s">
        <v>2183</v>
      </c>
      <c r="E486">
        <v>1593</v>
      </c>
      <c r="G486">
        <v>8</v>
      </c>
      <c r="H486" s="1">
        <v>18136</v>
      </c>
      <c r="I486" s="1">
        <v>18136</v>
      </c>
      <c r="J486" s="2">
        <v>18136</v>
      </c>
      <c r="K486" t="s">
        <v>40</v>
      </c>
      <c r="M486" t="s">
        <v>2476</v>
      </c>
      <c r="N486">
        <v>37.264149000000003</v>
      </c>
      <c r="O486">
        <v>-122.402477</v>
      </c>
      <c r="P486" t="s">
        <v>27</v>
      </c>
      <c r="T486" t="s">
        <v>29</v>
      </c>
    </row>
    <row r="487" spans="1:20">
      <c r="A487" t="s">
        <v>2477</v>
      </c>
      <c r="B487" t="s">
        <v>2349</v>
      </c>
      <c r="C487" t="s">
        <v>636</v>
      </c>
      <c r="E487">
        <v>27131</v>
      </c>
      <c r="G487">
        <v>8</v>
      </c>
      <c r="H487" s="1">
        <v>37839</v>
      </c>
      <c r="I487" s="1">
        <v>37839</v>
      </c>
      <c r="J487" t="s">
        <v>637</v>
      </c>
      <c r="K487" t="s">
        <v>33</v>
      </c>
      <c r="L487" t="s">
        <v>638</v>
      </c>
      <c r="M487" t="s">
        <v>639</v>
      </c>
      <c r="T487" t="s">
        <v>29</v>
      </c>
    </row>
    <row r="488" spans="1:20">
      <c r="A488" t="s">
        <v>49</v>
      </c>
      <c r="B488" t="s">
        <v>20</v>
      </c>
      <c r="C488" t="s">
        <v>50</v>
      </c>
      <c r="E488">
        <v>1862</v>
      </c>
      <c r="F488" t="s">
        <v>51</v>
      </c>
      <c r="G488">
        <v>9</v>
      </c>
      <c r="H488" s="1">
        <v>18150</v>
      </c>
      <c r="I488" s="1">
        <v>18150</v>
      </c>
      <c r="J488" t="s">
        <v>52</v>
      </c>
      <c r="K488" t="s">
        <v>53</v>
      </c>
      <c r="M488" t="s">
        <v>54</v>
      </c>
      <c r="N488">
        <v>39.062637000000002</v>
      </c>
      <c r="O488">
        <v>-122.94794</v>
      </c>
      <c r="P488" t="s">
        <v>55</v>
      </c>
      <c r="Q488" t="s">
        <v>56</v>
      </c>
      <c r="R488">
        <v>5.8000000000000003E-2</v>
      </c>
      <c r="S488" t="s">
        <v>28</v>
      </c>
      <c r="T488" t="s">
        <v>29</v>
      </c>
    </row>
    <row r="489" spans="1:20">
      <c r="A489" t="s">
        <v>110</v>
      </c>
      <c r="B489" t="s">
        <v>20</v>
      </c>
      <c r="C489" t="s">
        <v>111</v>
      </c>
      <c r="G489">
        <v>9</v>
      </c>
      <c r="H489" s="1">
        <v>28369</v>
      </c>
      <c r="I489" s="1">
        <v>28399</v>
      </c>
      <c r="J489" t="s">
        <v>112</v>
      </c>
      <c r="K489" t="s">
        <v>113</v>
      </c>
      <c r="M489" t="s">
        <v>114</v>
      </c>
      <c r="T489" t="s">
        <v>29</v>
      </c>
    </row>
    <row r="490" spans="1:20">
      <c r="A490" t="s">
        <v>150</v>
      </c>
      <c r="B490" t="s">
        <v>139</v>
      </c>
      <c r="C490" t="s">
        <v>151</v>
      </c>
      <c r="E490">
        <v>14412</v>
      </c>
      <c r="G490">
        <v>9</v>
      </c>
      <c r="H490" s="1">
        <v>41895</v>
      </c>
      <c r="I490" s="1">
        <v>41895</v>
      </c>
      <c r="J490" s="2">
        <v>41895</v>
      </c>
      <c r="K490" t="s">
        <v>152</v>
      </c>
      <c r="M490" t="s">
        <v>153</v>
      </c>
      <c r="N490">
        <v>37.940379999999998</v>
      </c>
      <c r="O490">
        <v>-122.61605</v>
      </c>
      <c r="P490" t="s">
        <v>55</v>
      </c>
      <c r="T490" t="s">
        <v>29</v>
      </c>
    </row>
    <row r="491" spans="1:20">
      <c r="A491" t="s">
        <v>166</v>
      </c>
      <c r="B491" t="s">
        <v>139</v>
      </c>
      <c r="C491" t="s">
        <v>167</v>
      </c>
      <c r="E491">
        <v>1891</v>
      </c>
      <c r="G491">
        <v>9</v>
      </c>
      <c r="H491" s="1">
        <v>11961</v>
      </c>
      <c r="I491" s="1">
        <v>11961</v>
      </c>
      <c r="J491" t="s">
        <v>168</v>
      </c>
      <c r="K491" t="s">
        <v>60</v>
      </c>
      <c r="L491" t="s">
        <v>169</v>
      </c>
      <c r="M491" t="s">
        <v>170</v>
      </c>
      <c r="N491">
        <v>34.942397</v>
      </c>
      <c r="O491">
        <v>-118.92994</v>
      </c>
      <c r="P491" t="s">
        <v>171</v>
      </c>
      <c r="Q491" t="s">
        <v>27</v>
      </c>
      <c r="R491">
        <v>300</v>
      </c>
      <c r="S491" t="s">
        <v>44</v>
      </c>
      <c r="T491" t="s">
        <v>29</v>
      </c>
    </row>
    <row r="492" spans="1:20">
      <c r="A492" t="s">
        <v>172</v>
      </c>
      <c r="B492" t="s">
        <v>139</v>
      </c>
      <c r="C492" t="s">
        <v>167</v>
      </c>
      <c r="E492">
        <v>1891</v>
      </c>
      <c r="G492">
        <v>9</v>
      </c>
      <c r="H492" s="1">
        <v>11961</v>
      </c>
      <c r="I492" s="1">
        <v>11961</v>
      </c>
      <c r="J492" t="s">
        <v>168</v>
      </c>
      <c r="K492" t="s">
        <v>60</v>
      </c>
      <c r="L492" t="s">
        <v>169</v>
      </c>
      <c r="M492" t="s">
        <v>170</v>
      </c>
      <c r="N492">
        <v>34.942397</v>
      </c>
      <c r="O492">
        <v>-118.92994</v>
      </c>
      <c r="P492" t="s">
        <v>171</v>
      </c>
      <c r="Q492" t="s">
        <v>27</v>
      </c>
      <c r="R492">
        <v>300</v>
      </c>
      <c r="S492" t="s">
        <v>44</v>
      </c>
      <c r="T492" t="s">
        <v>29</v>
      </c>
    </row>
    <row r="493" spans="1:20">
      <c r="A493" t="s">
        <v>205</v>
      </c>
      <c r="B493" t="s">
        <v>139</v>
      </c>
      <c r="C493" t="s">
        <v>206</v>
      </c>
      <c r="E493">
        <v>16645</v>
      </c>
      <c r="G493">
        <v>9</v>
      </c>
      <c r="H493" s="1">
        <v>22534</v>
      </c>
      <c r="I493" s="1">
        <v>22534</v>
      </c>
      <c r="J493" s="2">
        <v>22534</v>
      </c>
      <c r="K493" t="s">
        <v>83</v>
      </c>
      <c r="L493" t="s">
        <v>176</v>
      </c>
      <c r="M493" t="s">
        <v>207</v>
      </c>
      <c r="N493">
        <v>34.537936999999999</v>
      </c>
      <c r="O493">
        <v>-117.290734</v>
      </c>
      <c r="P493" t="s">
        <v>202</v>
      </c>
      <c r="Q493" t="s">
        <v>27</v>
      </c>
      <c r="R493">
        <v>3.5</v>
      </c>
      <c r="S493" t="s">
        <v>48</v>
      </c>
      <c r="T493" t="s">
        <v>29</v>
      </c>
    </row>
    <row r="494" spans="1:20">
      <c r="A494" t="s">
        <v>224</v>
      </c>
      <c r="B494" t="s">
        <v>139</v>
      </c>
      <c r="C494" t="s">
        <v>225</v>
      </c>
      <c r="D494" t="s">
        <v>22</v>
      </c>
      <c r="G494">
        <v>9</v>
      </c>
      <c r="H494" s="1">
        <v>22908</v>
      </c>
      <c r="I494" s="1">
        <v>22908</v>
      </c>
      <c r="J494" t="s">
        <v>226</v>
      </c>
      <c r="K494" t="s">
        <v>89</v>
      </c>
      <c r="M494" t="s">
        <v>227</v>
      </c>
      <c r="N494">
        <v>34.359000000000002</v>
      </c>
      <c r="O494">
        <v>-119.316</v>
      </c>
      <c r="P494" t="s">
        <v>228</v>
      </c>
      <c r="Q494" t="s">
        <v>229</v>
      </c>
      <c r="R494">
        <v>1</v>
      </c>
      <c r="S494" t="s">
        <v>48</v>
      </c>
      <c r="T494" t="s">
        <v>29</v>
      </c>
    </row>
    <row r="495" spans="1:20">
      <c r="A495" t="s">
        <v>230</v>
      </c>
      <c r="B495" t="s">
        <v>139</v>
      </c>
      <c r="C495" t="s">
        <v>225</v>
      </c>
      <c r="D495" t="s">
        <v>22</v>
      </c>
      <c r="G495">
        <v>9</v>
      </c>
      <c r="H495" s="1">
        <v>16702</v>
      </c>
      <c r="I495" s="1">
        <v>16702</v>
      </c>
      <c r="J495" t="s">
        <v>231</v>
      </c>
      <c r="K495" t="s">
        <v>89</v>
      </c>
      <c r="M495" t="s">
        <v>232</v>
      </c>
      <c r="N495">
        <v>34.277000000000001</v>
      </c>
      <c r="O495">
        <v>-119.30759999999999</v>
      </c>
      <c r="P495" t="s">
        <v>233</v>
      </c>
      <c r="Q495" t="s">
        <v>68</v>
      </c>
      <c r="R495">
        <v>1</v>
      </c>
      <c r="S495" t="s">
        <v>48</v>
      </c>
      <c r="T495" t="s">
        <v>29</v>
      </c>
    </row>
    <row r="496" spans="1:20">
      <c r="A496" t="s">
        <v>277</v>
      </c>
      <c r="B496" t="s">
        <v>139</v>
      </c>
      <c r="C496" t="s">
        <v>167</v>
      </c>
      <c r="E496">
        <v>1844</v>
      </c>
      <c r="G496">
        <v>9</v>
      </c>
      <c r="H496" s="1">
        <v>11960</v>
      </c>
      <c r="I496" s="1">
        <v>11960</v>
      </c>
      <c r="J496" s="2">
        <v>11960</v>
      </c>
      <c r="K496" t="s">
        <v>100</v>
      </c>
      <c r="M496" t="s">
        <v>278</v>
      </c>
      <c r="N496">
        <v>36.732599999999998</v>
      </c>
      <c r="O496">
        <v>-119.4957</v>
      </c>
      <c r="P496" t="s">
        <v>27</v>
      </c>
      <c r="Q496" t="s">
        <v>159</v>
      </c>
      <c r="R496">
        <v>2.411</v>
      </c>
      <c r="S496" t="s">
        <v>48</v>
      </c>
      <c r="T496" t="s">
        <v>29</v>
      </c>
    </row>
    <row r="497" spans="1:20">
      <c r="A497" t="s">
        <v>306</v>
      </c>
      <c r="B497" t="s">
        <v>139</v>
      </c>
      <c r="C497" t="s">
        <v>307</v>
      </c>
      <c r="E497">
        <v>3214</v>
      </c>
      <c r="G497">
        <v>9</v>
      </c>
      <c r="H497" s="1">
        <v>29856</v>
      </c>
      <c r="I497" s="1">
        <v>29856</v>
      </c>
      <c r="J497" t="s">
        <v>308</v>
      </c>
      <c r="K497" t="s">
        <v>309</v>
      </c>
      <c r="L497" t="s">
        <v>310</v>
      </c>
      <c r="M497" t="s">
        <v>311</v>
      </c>
      <c r="N497">
        <v>39.464444</v>
      </c>
      <c r="O497">
        <v>-121.471389</v>
      </c>
      <c r="P497" t="s">
        <v>312</v>
      </c>
      <c r="Q497" t="s">
        <v>68</v>
      </c>
      <c r="R497">
        <v>0.5</v>
      </c>
      <c r="S497" t="s">
        <v>313</v>
      </c>
      <c r="T497" t="s">
        <v>29</v>
      </c>
    </row>
    <row r="498" spans="1:20">
      <c r="A498" t="s">
        <v>323</v>
      </c>
      <c r="B498" t="s">
        <v>139</v>
      </c>
      <c r="C498" t="s">
        <v>324</v>
      </c>
      <c r="E498">
        <v>35618</v>
      </c>
      <c r="G498">
        <v>9</v>
      </c>
      <c r="H498" s="1">
        <v>13030</v>
      </c>
      <c r="I498" s="1">
        <v>13030</v>
      </c>
      <c r="J498" s="2">
        <v>13030</v>
      </c>
      <c r="K498" t="s">
        <v>325</v>
      </c>
      <c r="L498" t="s">
        <v>326</v>
      </c>
      <c r="M498" t="s">
        <v>327</v>
      </c>
      <c r="N498">
        <v>36.534565000000001</v>
      </c>
      <c r="O498">
        <v>-121.14525999999999</v>
      </c>
      <c r="P498" t="s">
        <v>229</v>
      </c>
      <c r="Q498" t="s">
        <v>159</v>
      </c>
      <c r="R498">
        <v>0.33400000000000002</v>
      </c>
      <c r="S498" t="s">
        <v>28</v>
      </c>
      <c r="T498" t="s">
        <v>29</v>
      </c>
    </row>
    <row r="499" spans="1:20">
      <c r="A499" t="s">
        <v>412</v>
      </c>
      <c r="B499" t="s">
        <v>139</v>
      </c>
      <c r="C499" t="s">
        <v>413</v>
      </c>
      <c r="E499">
        <v>532</v>
      </c>
      <c r="G499">
        <v>9</v>
      </c>
      <c r="H499" s="1">
        <v>27284</v>
      </c>
      <c r="I499" s="1">
        <v>27284</v>
      </c>
      <c r="J499" s="2">
        <v>27284</v>
      </c>
      <c r="K499" t="s">
        <v>33</v>
      </c>
      <c r="L499" t="s">
        <v>409</v>
      </c>
      <c r="M499" t="s">
        <v>414</v>
      </c>
      <c r="N499">
        <v>33.3710848044202</v>
      </c>
      <c r="O499">
        <v>-118.47400364276599</v>
      </c>
      <c r="P499" t="s">
        <v>68</v>
      </c>
      <c r="Q499" t="s">
        <v>411</v>
      </c>
      <c r="T499" t="s">
        <v>29</v>
      </c>
    </row>
    <row r="500" spans="1:20">
      <c r="A500" t="s">
        <v>453</v>
      </c>
      <c r="B500" t="s">
        <v>139</v>
      </c>
      <c r="C500" t="s">
        <v>420</v>
      </c>
      <c r="E500">
        <v>3214</v>
      </c>
      <c r="G500">
        <v>9</v>
      </c>
      <c r="H500" s="1">
        <v>29856</v>
      </c>
      <c r="I500" s="1">
        <v>29856</v>
      </c>
      <c r="J500" s="1">
        <v>29856</v>
      </c>
      <c r="K500" t="s">
        <v>309</v>
      </c>
      <c r="L500" t="s">
        <v>454</v>
      </c>
      <c r="M500" t="s">
        <v>455</v>
      </c>
      <c r="N500">
        <v>39.464444</v>
      </c>
      <c r="O500">
        <v>-121.471389</v>
      </c>
      <c r="P500" t="s">
        <v>36</v>
      </c>
      <c r="Q500" t="s">
        <v>37</v>
      </c>
      <c r="R500">
        <v>0.5</v>
      </c>
      <c r="S500" t="s">
        <v>272</v>
      </c>
      <c r="T500" t="s">
        <v>29</v>
      </c>
    </row>
    <row r="501" spans="1:20">
      <c r="A501" t="s">
        <v>475</v>
      </c>
      <c r="B501" t="s">
        <v>139</v>
      </c>
      <c r="C501" t="s">
        <v>307</v>
      </c>
      <c r="E501">
        <v>3214</v>
      </c>
      <c r="G501">
        <v>9</v>
      </c>
      <c r="H501" s="1">
        <v>29856</v>
      </c>
      <c r="I501" s="1">
        <v>29856</v>
      </c>
      <c r="J501" s="1">
        <v>29856</v>
      </c>
      <c r="K501" t="s">
        <v>309</v>
      </c>
      <c r="L501" t="s">
        <v>476</v>
      </c>
      <c r="M501" t="s">
        <v>477</v>
      </c>
      <c r="N501">
        <v>39.468611000000003</v>
      </c>
      <c r="O501">
        <v>-121.52555599999999</v>
      </c>
      <c r="P501" t="s">
        <v>36</v>
      </c>
      <c r="Q501" t="s">
        <v>37</v>
      </c>
      <c r="R501">
        <v>0.25</v>
      </c>
      <c r="S501" t="s">
        <v>272</v>
      </c>
      <c r="T501" t="s">
        <v>29</v>
      </c>
    </row>
    <row r="502" spans="1:20">
      <c r="A502" t="s">
        <v>530</v>
      </c>
      <c r="B502" t="s">
        <v>139</v>
      </c>
      <c r="C502" t="s">
        <v>531</v>
      </c>
      <c r="E502">
        <v>36659</v>
      </c>
      <c r="G502">
        <v>9</v>
      </c>
      <c r="H502" s="1">
        <v>24364</v>
      </c>
      <c r="I502" s="1">
        <v>24364</v>
      </c>
      <c r="J502" t="s">
        <v>532</v>
      </c>
      <c r="K502" t="s">
        <v>113</v>
      </c>
      <c r="L502" t="s">
        <v>533</v>
      </c>
      <c r="M502" t="s">
        <v>534</v>
      </c>
      <c r="N502">
        <v>33.366900000000001</v>
      </c>
      <c r="O502">
        <v>-118.47</v>
      </c>
      <c r="P502" t="s">
        <v>27</v>
      </c>
      <c r="Q502" t="s">
        <v>159</v>
      </c>
      <c r="R502">
        <v>318</v>
      </c>
      <c r="S502" t="s">
        <v>44</v>
      </c>
      <c r="T502" t="s">
        <v>29</v>
      </c>
    </row>
    <row r="503" spans="1:20">
      <c r="A503" t="s">
        <v>540</v>
      </c>
      <c r="B503" t="s">
        <v>139</v>
      </c>
      <c r="C503" t="s">
        <v>541</v>
      </c>
      <c r="G503">
        <v>9</v>
      </c>
      <c r="H503" s="1">
        <v>3181</v>
      </c>
      <c r="I503" s="1">
        <v>3181</v>
      </c>
      <c r="J503" t="s">
        <v>542</v>
      </c>
      <c r="K503" t="s">
        <v>113</v>
      </c>
      <c r="M503" t="s">
        <v>543</v>
      </c>
      <c r="N503">
        <v>37.402132000000002</v>
      </c>
      <c r="O503">
        <v>-122.142627</v>
      </c>
      <c r="P503" t="s">
        <v>27</v>
      </c>
      <c r="Q503" t="s">
        <v>544</v>
      </c>
      <c r="R503">
        <v>13.4</v>
      </c>
      <c r="S503" t="s">
        <v>48</v>
      </c>
      <c r="T503" t="s">
        <v>29</v>
      </c>
    </row>
    <row r="504" spans="1:20">
      <c r="A504" t="s">
        <v>594</v>
      </c>
      <c r="B504" t="s">
        <v>139</v>
      </c>
      <c r="C504" t="s">
        <v>595</v>
      </c>
      <c r="E504">
        <v>42246</v>
      </c>
      <c r="G504">
        <v>9</v>
      </c>
      <c r="H504" s="1">
        <v>15596</v>
      </c>
      <c r="I504" s="1">
        <v>15596</v>
      </c>
      <c r="J504" t="s">
        <v>596</v>
      </c>
      <c r="K504" t="s">
        <v>113</v>
      </c>
      <c r="M504" t="s">
        <v>402</v>
      </c>
      <c r="N504">
        <v>37.751399999999997</v>
      </c>
      <c r="O504">
        <v>-122.4413</v>
      </c>
      <c r="P504" t="s">
        <v>27</v>
      </c>
      <c r="Q504" t="s">
        <v>403</v>
      </c>
      <c r="R504">
        <v>8</v>
      </c>
      <c r="S504" t="s">
        <v>48</v>
      </c>
      <c r="T504" t="s">
        <v>29</v>
      </c>
    </row>
    <row r="505" spans="1:20">
      <c r="A505" t="s">
        <v>620</v>
      </c>
      <c r="B505" t="s">
        <v>139</v>
      </c>
      <c r="C505" t="s">
        <v>621</v>
      </c>
      <c r="E505">
        <v>45109</v>
      </c>
      <c r="G505">
        <v>9</v>
      </c>
      <c r="H505" s="1">
        <v>27284</v>
      </c>
      <c r="I505" s="1">
        <v>27284</v>
      </c>
      <c r="J505" s="2">
        <v>27284</v>
      </c>
      <c r="K505" t="s">
        <v>33</v>
      </c>
      <c r="L505" t="s">
        <v>622</v>
      </c>
      <c r="M505" t="s">
        <v>623</v>
      </c>
      <c r="N505">
        <v>33.385857000000001</v>
      </c>
      <c r="O505">
        <v>-118.45092</v>
      </c>
      <c r="P505" t="s">
        <v>229</v>
      </c>
      <c r="Q505" t="s">
        <v>159</v>
      </c>
      <c r="R505">
        <v>0.20799999999999999</v>
      </c>
      <c r="S505" t="s">
        <v>28</v>
      </c>
      <c r="T505" t="s">
        <v>29</v>
      </c>
    </row>
    <row r="506" spans="1:20">
      <c r="A506" t="s">
        <v>724</v>
      </c>
      <c r="B506" t="s">
        <v>139</v>
      </c>
      <c r="C506" t="s">
        <v>725</v>
      </c>
      <c r="E506">
        <v>7633</v>
      </c>
      <c r="G506">
        <v>9</v>
      </c>
      <c r="H506" s="1">
        <v>41898</v>
      </c>
      <c r="I506" s="1">
        <v>41898</v>
      </c>
      <c r="J506" t="s">
        <v>726</v>
      </c>
      <c r="K506" t="s">
        <v>235</v>
      </c>
      <c r="L506" t="s">
        <v>727</v>
      </c>
      <c r="M506" t="s">
        <v>728</v>
      </c>
      <c r="N506">
        <v>34.992600000000003</v>
      </c>
      <c r="O506">
        <v>-120.5989</v>
      </c>
      <c r="P506" t="s">
        <v>36</v>
      </c>
      <c r="T506" t="s">
        <v>29</v>
      </c>
    </row>
    <row r="507" spans="1:20">
      <c r="A507" t="s">
        <v>734</v>
      </c>
      <c r="B507" t="s">
        <v>139</v>
      </c>
      <c r="C507" t="s">
        <v>735</v>
      </c>
      <c r="E507">
        <v>14534</v>
      </c>
      <c r="G507">
        <v>9</v>
      </c>
      <c r="H507" s="1">
        <v>21820</v>
      </c>
      <c r="I507" s="1">
        <v>21820</v>
      </c>
      <c r="J507" t="s">
        <v>736</v>
      </c>
      <c r="K507" t="s">
        <v>89</v>
      </c>
      <c r="L507" t="s">
        <v>737</v>
      </c>
      <c r="M507" t="s">
        <v>738</v>
      </c>
      <c r="N507">
        <v>34.139459000000002</v>
      </c>
      <c r="O507">
        <v>-118.87087699999999</v>
      </c>
      <c r="P507" t="s">
        <v>229</v>
      </c>
      <c r="Q507" t="s">
        <v>159</v>
      </c>
      <c r="R507">
        <v>500</v>
      </c>
      <c r="S507" t="s">
        <v>44</v>
      </c>
      <c r="T507" t="s">
        <v>29</v>
      </c>
    </row>
    <row r="508" spans="1:20">
      <c r="A508" t="s">
        <v>802</v>
      </c>
      <c r="B508" t="s">
        <v>139</v>
      </c>
      <c r="C508" t="s">
        <v>803</v>
      </c>
      <c r="E508">
        <v>2679</v>
      </c>
      <c r="G508">
        <v>9</v>
      </c>
      <c r="H508" s="1">
        <v>40434</v>
      </c>
      <c r="I508" s="1">
        <v>40434</v>
      </c>
      <c r="J508" s="1">
        <v>40434</v>
      </c>
      <c r="K508" t="s">
        <v>83</v>
      </c>
      <c r="L508" t="s">
        <v>804</v>
      </c>
      <c r="M508" t="s">
        <v>805</v>
      </c>
      <c r="N508">
        <v>34.181508000000001</v>
      </c>
      <c r="O508">
        <v>-116.97878300000001</v>
      </c>
      <c r="P508" t="s">
        <v>55</v>
      </c>
      <c r="T508" t="s">
        <v>29</v>
      </c>
    </row>
    <row r="509" spans="1:20">
      <c r="A509" t="s">
        <v>810</v>
      </c>
      <c r="B509" t="s">
        <v>139</v>
      </c>
      <c r="C509" t="s">
        <v>811</v>
      </c>
      <c r="E509">
        <v>2492</v>
      </c>
      <c r="G509">
        <v>9</v>
      </c>
      <c r="H509" s="1">
        <v>41889</v>
      </c>
      <c r="I509" s="1">
        <v>41889</v>
      </c>
      <c r="J509" s="1">
        <v>41889</v>
      </c>
      <c r="K509" t="s">
        <v>60</v>
      </c>
      <c r="L509" t="s">
        <v>812</v>
      </c>
      <c r="M509" t="s">
        <v>813</v>
      </c>
      <c r="N509">
        <v>35.085230000000003</v>
      </c>
      <c r="O509">
        <v>-118.79765999999999</v>
      </c>
      <c r="P509" t="s">
        <v>55</v>
      </c>
      <c r="T509" t="s">
        <v>29</v>
      </c>
    </row>
    <row r="510" spans="1:20">
      <c r="A510" t="s">
        <v>823</v>
      </c>
      <c r="B510" t="s">
        <v>139</v>
      </c>
      <c r="C510" t="s">
        <v>824</v>
      </c>
      <c r="E510">
        <v>7633</v>
      </c>
      <c r="G510">
        <v>9</v>
      </c>
      <c r="H510" s="1">
        <v>41898</v>
      </c>
      <c r="I510" s="1">
        <v>41898</v>
      </c>
      <c r="J510" s="1">
        <v>41898</v>
      </c>
      <c r="K510" t="s">
        <v>235</v>
      </c>
      <c r="L510" t="s">
        <v>825</v>
      </c>
      <c r="M510" t="s">
        <v>826</v>
      </c>
      <c r="N510">
        <v>34.992583000000003</v>
      </c>
      <c r="O510">
        <v>-120.598944</v>
      </c>
      <c r="P510" t="s">
        <v>55</v>
      </c>
      <c r="Q510" t="s">
        <v>827</v>
      </c>
      <c r="T510" t="s">
        <v>29</v>
      </c>
    </row>
    <row r="511" spans="1:20">
      <c r="A511" t="s">
        <v>828</v>
      </c>
      <c r="B511" t="s">
        <v>139</v>
      </c>
      <c r="C511" t="s">
        <v>829</v>
      </c>
      <c r="E511">
        <v>7715</v>
      </c>
      <c r="G511">
        <v>9</v>
      </c>
      <c r="H511" s="1">
        <v>42614</v>
      </c>
      <c r="I511" s="1">
        <v>42614</v>
      </c>
      <c r="J511" s="1">
        <v>42614</v>
      </c>
      <c r="K511" t="s">
        <v>89</v>
      </c>
      <c r="L511" t="s">
        <v>830</v>
      </c>
      <c r="M511" t="s">
        <v>831</v>
      </c>
      <c r="N511">
        <v>34.352879999999999</v>
      </c>
      <c r="O511">
        <v>-119.03742</v>
      </c>
      <c r="P511" t="s">
        <v>55</v>
      </c>
      <c r="T511" t="s">
        <v>29</v>
      </c>
    </row>
    <row r="512" spans="1:20">
      <c r="A512" t="s">
        <v>843</v>
      </c>
      <c r="B512" t="s">
        <v>139</v>
      </c>
      <c r="C512" t="s">
        <v>206</v>
      </c>
      <c r="E512">
        <v>16703</v>
      </c>
      <c r="G512">
        <v>9</v>
      </c>
      <c r="H512" s="1">
        <v>22541</v>
      </c>
      <c r="I512" s="1">
        <v>22541</v>
      </c>
      <c r="J512" s="1">
        <v>22541</v>
      </c>
      <c r="K512" t="s">
        <v>83</v>
      </c>
      <c r="L512" t="s">
        <v>844</v>
      </c>
      <c r="M512" t="s">
        <v>845</v>
      </c>
      <c r="N512">
        <v>34.2742</v>
      </c>
      <c r="O512">
        <v>-117.4512</v>
      </c>
      <c r="P512" t="s">
        <v>68</v>
      </c>
      <c r="Q512" t="s">
        <v>259</v>
      </c>
      <c r="R512">
        <v>400</v>
      </c>
      <c r="S512" t="s">
        <v>44</v>
      </c>
      <c r="T512" t="s">
        <v>29</v>
      </c>
    </row>
    <row r="513" spans="1:20">
      <c r="A513" t="s">
        <v>846</v>
      </c>
      <c r="B513" t="s">
        <v>139</v>
      </c>
      <c r="C513" t="s">
        <v>206</v>
      </c>
      <c r="E513">
        <v>16645</v>
      </c>
      <c r="G513">
        <v>9</v>
      </c>
      <c r="H513" s="1">
        <v>22534</v>
      </c>
      <c r="I513" s="1">
        <v>22534</v>
      </c>
      <c r="J513" s="1">
        <v>22534</v>
      </c>
      <c r="K513" t="s">
        <v>83</v>
      </c>
      <c r="L513" t="s">
        <v>847</v>
      </c>
      <c r="M513" t="s">
        <v>848</v>
      </c>
      <c r="N513">
        <v>34.537936999999999</v>
      </c>
      <c r="O513">
        <v>-117.290734</v>
      </c>
      <c r="P513" t="s">
        <v>27</v>
      </c>
      <c r="Q513" t="s">
        <v>202</v>
      </c>
      <c r="R513">
        <v>3.5</v>
      </c>
      <c r="S513" t="s">
        <v>48</v>
      </c>
      <c r="T513" t="s">
        <v>29</v>
      </c>
    </row>
    <row r="514" spans="1:20">
      <c r="A514" t="s">
        <v>853</v>
      </c>
      <c r="B514" t="s">
        <v>139</v>
      </c>
      <c r="C514" t="s">
        <v>854</v>
      </c>
      <c r="E514">
        <v>8273</v>
      </c>
      <c r="G514">
        <v>9</v>
      </c>
      <c r="H514" s="1">
        <v>13414</v>
      </c>
      <c r="I514" s="1">
        <v>13414</v>
      </c>
      <c r="J514" s="1">
        <v>13414</v>
      </c>
      <c r="K514" t="s">
        <v>267</v>
      </c>
      <c r="L514" t="s">
        <v>344</v>
      </c>
      <c r="M514" t="s">
        <v>855</v>
      </c>
      <c r="N514">
        <v>33.872599999999998</v>
      </c>
      <c r="O514">
        <v>-117.7073</v>
      </c>
      <c r="P514" t="s">
        <v>271</v>
      </c>
      <c r="Q514" t="s">
        <v>270</v>
      </c>
      <c r="R514">
        <v>1</v>
      </c>
      <c r="S514" t="s">
        <v>272</v>
      </c>
      <c r="T514" t="s">
        <v>29</v>
      </c>
    </row>
    <row r="515" spans="1:20">
      <c r="A515" t="s">
        <v>856</v>
      </c>
      <c r="B515" t="s">
        <v>139</v>
      </c>
      <c r="C515" t="s">
        <v>857</v>
      </c>
      <c r="E515">
        <v>36659</v>
      </c>
      <c r="G515">
        <v>9</v>
      </c>
      <c r="H515" s="1">
        <v>24364</v>
      </c>
      <c r="I515" s="1">
        <v>24364</v>
      </c>
      <c r="J515" s="1">
        <v>24364</v>
      </c>
      <c r="K515" t="s">
        <v>33</v>
      </c>
      <c r="L515" t="s">
        <v>858</v>
      </c>
      <c r="M515" t="s">
        <v>859</v>
      </c>
      <c r="N515">
        <v>33.366914999999999</v>
      </c>
      <c r="O515">
        <v>-118.470039</v>
      </c>
      <c r="P515" t="s">
        <v>27</v>
      </c>
      <c r="Q515" t="s">
        <v>860</v>
      </c>
      <c r="R515">
        <v>318</v>
      </c>
      <c r="S515" t="s">
        <v>44</v>
      </c>
      <c r="T515" t="s">
        <v>29</v>
      </c>
    </row>
    <row r="516" spans="1:20">
      <c r="A516" t="s">
        <v>868</v>
      </c>
      <c r="B516" t="s">
        <v>139</v>
      </c>
      <c r="C516" t="s">
        <v>225</v>
      </c>
      <c r="D516" t="s">
        <v>22</v>
      </c>
      <c r="G516">
        <v>9</v>
      </c>
      <c r="H516" s="1">
        <v>22908</v>
      </c>
      <c r="I516" s="1">
        <v>22908</v>
      </c>
      <c r="J516" s="1">
        <v>22908</v>
      </c>
      <c r="K516" t="s">
        <v>89</v>
      </c>
      <c r="M516" t="s">
        <v>869</v>
      </c>
      <c r="N516">
        <v>34.359000000000002</v>
      </c>
      <c r="O516">
        <v>-119.316</v>
      </c>
      <c r="P516" t="s">
        <v>229</v>
      </c>
      <c r="Q516" t="s">
        <v>228</v>
      </c>
      <c r="R516">
        <v>1</v>
      </c>
      <c r="S516" t="s">
        <v>48</v>
      </c>
      <c r="T516" t="s">
        <v>29</v>
      </c>
    </row>
    <row r="517" spans="1:20">
      <c r="A517" t="s">
        <v>876</v>
      </c>
      <c r="B517" t="s">
        <v>139</v>
      </c>
      <c r="C517" t="s">
        <v>551</v>
      </c>
      <c r="D517" t="s">
        <v>22</v>
      </c>
      <c r="G517">
        <v>9</v>
      </c>
      <c r="H517" s="1">
        <v>10488</v>
      </c>
      <c r="I517" s="1">
        <v>10488</v>
      </c>
      <c r="J517" s="1">
        <v>10488</v>
      </c>
      <c r="K517" t="s">
        <v>53</v>
      </c>
      <c r="M517" t="s">
        <v>877</v>
      </c>
      <c r="N517">
        <v>39.048250000000003</v>
      </c>
      <c r="O517">
        <v>-122.92294</v>
      </c>
      <c r="P517" t="s">
        <v>27</v>
      </c>
      <c r="Q517" t="s">
        <v>878</v>
      </c>
      <c r="R517">
        <v>2.5</v>
      </c>
      <c r="S517" t="s">
        <v>48</v>
      </c>
      <c r="T517" t="s">
        <v>29</v>
      </c>
    </row>
    <row r="518" spans="1:20">
      <c r="A518" t="s">
        <v>915</v>
      </c>
      <c r="B518" t="s">
        <v>139</v>
      </c>
      <c r="C518" t="s">
        <v>916</v>
      </c>
      <c r="E518">
        <v>69</v>
      </c>
      <c r="G518">
        <v>9</v>
      </c>
      <c r="H518" s="1">
        <v>36058</v>
      </c>
      <c r="I518" s="1">
        <v>36058</v>
      </c>
      <c r="J518" s="1">
        <v>36058</v>
      </c>
      <c r="K518" t="s">
        <v>33</v>
      </c>
      <c r="L518" t="s">
        <v>321</v>
      </c>
      <c r="M518" t="s">
        <v>917</v>
      </c>
      <c r="N518">
        <v>34.268467999999999</v>
      </c>
      <c r="O518">
        <v>-118.340982</v>
      </c>
      <c r="P518" t="s">
        <v>27</v>
      </c>
      <c r="Q518" t="s">
        <v>918</v>
      </c>
      <c r="R518">
        <v>300</v>
      </c>
      <c r="S518" t="s">
        <v>44</v>
      </c>
      <c r="T518" t="s">
        <v>29</v>
      </c>
    </row>
    <row r="519" spans="1:20">
      <c r="A519" t="s">
        <v>948</v>
      </c>
      <c r="B519" t="s">
        <v>139</v>
      </c>
      <c r="C519" t="s">
        <v>949</v>
      </c>
      <c r="E519">
        <v>10762</v>
      </c>
      <c r="G519">
        <v>9</v>
      </c>
      <c r="H519" s="1">
        <v>38246</v>
      </c>
      <c r="I519" s="1">
        <v>38246</v>
      </c>
      <c r="J519" s="1">
        <v>38246</v>
      </c>
      <c r="K519" t="s">
        <v>427</v>
      </c>
      <c r="L519" t="s">
        <v>950</v>
      </c>
      <c r="M519" t="s">
        <v>951</v>
      </c>
      <c r="N519">
        <v>33.774999999999999</v>
      </c>
      <c r="O519">
        <v>-116.85</v>
      </c>
      <c r="P519" t="s">
        <v>55</v>
      </c>
      <c r="T519" t="s">
        <v>29</v>
      </c>
    </row>
    <row r="520" spans="1:20">
      <c r="A520" t="s">
        <v>958</v>
      </c>
      <c r="B520" t="s">
        <v>139</v>
      </c>
      <c r="C520" t="s">
        <v>959</v>
      </c>
      <c r="E520">
        <v>6281</v>
      </c>
      <c r="G520">
        <v>9</v>
      </c>
      <c r="H520" s="1">
        <v>38622</v>
      </c>
      <c r="I520" s="1">
        <v>38622</v>
      </c>
      <c r="J520" s="1">
        <v>38622</v>
      </c>
      <c r="K520" t="s">
        <v>267</v>
      </c>
      <c r="L520" t="s">
        <v>960</v>
      </c>
      <c r="M520" t="s">
        <v>961</v>
      </c>
      <c r="N520">
        <v>33.502222000000003</v>
      </c>
      <c r="O520">
        <v>-117.646944</v>
      </c>
      <c r="P520" t="s">
        <v>55</v>
      </c>
      <c r="T520" t="s">
        <v>29</v>
      </c>
    </row>
    <row r="521" spans="1:20">
      <c r="A521" t="s">
        <v>986</v>
      </c>
      <c r="B521" t="s">
        <v>139</v>
      </c>
      <c r="C521" t="s">
        <v>819</v>
      </c>
      <c r="E521">
        <v>9335</v>
      </c>
      <c r="G521">
        <v>9</v>
      </c>
      <c r="H521" s="1">
        <v>39700</v>
      </c>
      <c r="I521" s="1">
        <v>39700</v>
      </c>
      <c r="J521" s="1">
        <v>39700</v>
      </c>
      <c r="K521" t="s">
        <v>33</v>
      </c>
      <c r="L521" t="s">
        <v>987</v>
      </c>
      <c r="M521" t="s">
        <v>988</v>
      </c>
      <c r="N521">
        <v>34.487222000000003</v>
      </c>
      <c r="O521">
        <v>-118.021944</v>
      </c>
      <c r="P521" t="s">
        <v>55</v>
      </c>
      <c r="R521">
        <v>1000</v>
      </c>
      <c r="S521" t="s">
        <v>44</v>
      </c>
      <c r="T521" t="s">
        <v>29</v>
      </c>
    </row>
    <row r="522" spans="1:20">
      <c r="A522" t="s">
        <v>1041</v>
      </c>
      <c r="B522" t="s">
        <v>139</v>
      </c>
      <c r="C522" t="s">
        <v>531</v>
      </c>
      <c r="G522">
        <v>9</v>
      </c>
      <c r="H522" s="1">
        <v>24364</v>
      </c>
      <c r="I522" s="1">
        <v>24364</v>
      </c>
      <c r="J522" s="2">
        <v>24364</v>
      </c>
      <c r="K522" t="s">
        <v>33</v>
      </c>
      <c r="L522" t="s">
        <v>533</v>
      </c>
      <c r="M522" t="s">
        <v>1042</v>
      </c>
      <c r="N522">
        <v>33.364600000000003</v>
      </c>
      <c r="O522">
        <v>-118.4661</v>
      </c>
      <c r="Q522" t="s">
        <v>1006</v>
      </c>
      <c r="R522">
        <v>1000</v>
      </c>
      <c r="S522" t="s">
        <v>44</v>
      </c>
      <c r="T522" t="s">
        <v>29</v>
      </c>
    </row>
    <row r="523" spans="1:20">
      <c r="A523" t="s">
        <v>1043</v>
      </c>
      <c r="B523" t="s">
        <v>139</v>
      </c>
      <c r="C523" t="s">
        <v>1044</v>
      </c>
      <c r="E523">
        <v>2094</v>
      </c>
      <c r="G523">
        <v>9</v>
      </c>
      <c r="H523" s="1">
        <v>17413</v>
      </c>
      <c r="I523" s="1">
        <v>17413</v>
      </c>
      <c r="J523" s="2">
        <v>17413</v>
      </c>
      <c r="K523" t="s">
        <v>263</v>
      </c>
      <c r="M523" t="s">
        <v>1045</v>
      </c>
      <c r="N523">
        <v>34.44</v>
      </c>
      <c r="O523">
        <v>-119.715</v>
      </c>
      <c r="Q523" t="s">
        <v>1006</v>
      </c>
      <c r="R523">
        <v>1000</v>
      </c>
      <c r="S523" t="s">
        <v>44</v>
      </c>
      <c r="T523" t="s">
        <v>29</v>
      </c>
    </row>
    <row r="524" spans="1:20">
      <c r="A524" t="s">
        <v>1054</v>
      </c>
      <c r="B524" t="s">
        <v>139</v>
      </c>
      <c r="C524" t="s">
        <v>1051</v>
      </c>
      <c r="G524">
        <v>9</v>
      </c>
      <c r="H524" s="1">
        <v>22908</v>
      </c>
      <c r="I524" s="1">
        <v>22908</v>
      </c>
      <c r="J524" s="2">
        <v>22908</v>
      </c>
      <c r="K524" t="s">
        <v>89</v>
      </c>
      <c r="M524" t="s">
        <v>1055</v>
      </c>
      <c r="N524">
        <v>34.359000000000002</v>
      </c>
      <c r="O524">
        <v>-119.316</v>
      </c>
      <c r="Q524" t="s">
        <v>1006</v>
      </c>
      <c r="R524">
        <v>1000</v>
      </c>
      <c r="S524" t="s">
        <v>44</v>
      </c>
      <c r="T524" t="s">
        <v>29</v>
      </c>
    </row>
    <row r="525" spans="1:20">
      <c r="A525" t="s">
        <v>1063</v>
      </c>
      <c r="B525" t="s">
        <v>139</v>
      </c>
      <c r="C525" t="s">
        <v>1051</v>
      </c>
      <c r="G525">
        <v>9</v>
      </c>
      <c r="H525" s="1">
        <v>16702</v>
      </c>
      <c r="I525" s="1">
        <v>16702</v>
      </c>
      <c r="J525" s="2">
        <v>16702</v>
      </c>
      <c r="K525" t="s">
        <v>89</v>
      </c>
      <c r="M525" t="s">
        <v>1064</v>
      </c>
      <c r="N525">
        <v>34.277000000000001</v>
      </c>
      <c r="O525">
        <v>-119.30759999999999</v>
      </c>
      <c r="Q525" t="s">
        <v>1006</v>
      </c>
      <c r="R525">
        <v>1000</v>
      </c>
      <c r="S525" t="s">
        <v>44</v>
      </c>
      <c r="T525" t="s">
        <v>29</v>
      </c>
    </row>
    <row r="526" spans="1:20">
      <c r="A526" t="s">
        <v>1068</v>
      </c>
      <c r="B526" t="s">
        <v>139</v>
      </c>
      <c r="C526" t="s">
        <v>1061</v>
      </c>
      <c r="G526">
        <v>9</v>
      </c>
      <c r="H526" s="1">
        <v>10116</v>
      </c>
      <c r="I526" s="1">
        <v>10116</v>
      </c>
      <c r="J526" s="2">
        <v>10116</v>
      </c>
      <c r="K526" t="s">
        <v>263</v>
      </c>
      <c r="M526" t="s">
        <v>1069</v>
      </c>
      <c r="N526">
        <v>34.606999999999999</v>
      </c>
      <c r="O526">
        <v>-120.2</v>
      </c>
      <c r="Q526" t="s">
        <v>1006</v>
      </c>
      <c r="R526">
        <v>2000</v>
      </c>
      <c r="S526" t="s">
        <v>44</v>
      </c>
      <c r="T526" t="s">
        <v>29</v>
      </c>
    </row>
    <row r="527" spans="1:20">
      <c r="A527" t="s">
        <v>1098</v>
      </c>
      <c r="B527" t="s">
        <v>139</v>
      </c>
      <c r="C527" t="s">
        <v>1099</v>
      </c>
      <c r="E527">
        <v>741</v>
      </c>
      <c r="G527">
        <v>9</v>
      </c>
      <c r="H527" s="1">
        <v>14127</v>
      </c>
      <c r="I527" s="1">
        <v>14127</v>
      </c>
      <c r="J527" s="2">
        <v>14127</v>
      </c>
      <c r="K527" t="s">
        <v>24</v>
      </c>
      <c r="M527" t="s">
        <v>1100</v>
      </c>
      <c r="N527">
        <v>33.086579999999998</v>
      </c>
      <c r="O527">
        <v>-117.02009</v>
      </c>
      <c r="P527" t="s">
        <v>27</v>
      </c>
      <c r="Q527" t="s">
        <v>259</v>
      </c>
      <c r="R527">
        <v>2.415</v>
      </c>
      <c r="S527" t="s">
        <v>48</v>
      </c>
      <c r="T527" t="s">
        <v>29</v>
      </c>
    </row>
    <row r="528" spans="1:20">
      <c r="A528" t="s">
        <v>1133</v>
      </c>
      <c r="B528" t="s">
        <v>139</v>
      </c>
      <c r="C528" t="s">
        <v>949</v>
      </c>
      <c r="E528">
        <v>10762</v>
      </c>
      <c r="G528">
        <v>9</v>
      </c>
      <c r="H528" s="1">
        <v>38246</v>
      </c>
      <c r="I528" s="1">
        <v>38246</v>
      </c>
      <c r="J528" s="2">
        <v>38246</v>
      </c>
      <c r="K528" t="s">
        <v>427</v>
      </c>
      <c r="L528" t="s">
        <v>1134</v>
      </c>
      <c r="M528" t="s">
        <v>1135</v>
      </c>
      <c r="N528">
        <v>33.774999999999999</v>
      </c>
      <c r="O528">
        <v>-116.85</v>
      </c>
      <c r="P528" t="s">
        <v>55</v>
      </c>
      <c r="Q528" t="s">
        <v>1113</v>
      </c>
      <c r="R528">
        <v>0</v>
      </c>
      <c r="T528" t="s">
        <v>29</v>
      </c>
    </row>
    <row r="529" spans="1:20">
      <c r="A529" t="s">
        <v>1199</v>
      </c>
      <c r="B529" t="s">
        <v>139</v>
      </c>
      <c r="C529" t="s">
        <v>857</v>
      </c>
      <c r="E529">
        <v>36659</v>
      </c>
      <c r="G529">
        <v>9</v>
      </c>
      <c r="H529" s="1">
        <v>24364</v>
      </c>
      <c r="I529" s="1">
        <v>24364</v>
      </c>
      <c r="J529" s="2">
        <v>24364</v>
      </c>
      <c r="K529" t="s">
        <v>33</v>
      </c>
      <c r="L529" t="s">
        <v>533</v>
      </c>
      <c r="M529" t="s">
        <v>1200</v>
      </c>
      <c r="N529">
        <v>33.366914999999999</v>
      </c>
      <c r="O529">
        <v>-118.470039</v>
      </c>
      <c r="P529" t="s">
        <v>27</v>
      </c>
      <c r="Q529" t="s">
        <v>860</v>
      </c>
      <c r="R529">
        <v>318</v>
      </c>
      <c r="S529" t="s">
        <v>44</v>
      </c>
      <c r="T529" t="s">
        <v>29</v>
      </c>
    </row>
    <row r="530" spans="1:20">
      <c r="A530" t="s">
        <v>1237</v>
      </c>
      <c r="B530" t="s">
        <v>139</v>
      </c>
      <c r="C530" t="s">
        <v>819</v>
      </c>
      <c r="E530">
        <v>9335</v>
      </c>
      <c r="G530">
        <v>9</v>
      </c>
      <c r="H530" s="1">
        <v>39700</v>
      </c>
      <c r="I530" s="1">
        <v>39700</v>
      </c>
      <c r="J530" t="s">
        <v>1238</v>
      </c>
      <c r="K530" t="s">
        <v>33</v>
      </c>
      <c r="L530" t="s">
        <v>987</v>
      </c>
      <c r="M530" t="s">
        <v>1239</v>
      </c>
      <c r="N530">
        <v>34.487220000000001</v>
      </c>
      <c r="O530">
        <v>-118.02194</v>
      </c>
      <c r="P530" t="s">
        <v>55</v>
      </c>
      <c r="R530">
        <v>0</v>
      </c>
      <c r="T530" t="s">
        <v>29</v>
      </c>
    </row>
    <row r="531" spans="1:20">
      <c r="A531" t="s">
        <v>1297</v>
      </c>
      <c r="B531" t="s">
        <v>139</v>
      </c>
      <c r="C531" t="s">
        <v>1298</v>
      </c>
      <c r="E531">
        <v>45109</v>
      </c>
      <c r="G531">
        <v>9</v>
      </c>
      <c r="H531" s="1">
        <v>27284</v>
      </c>
      <c r="I531" s="1">
        <v>27284</v>
      </c>
      <c r="J531" t="s">
        <v>1299</v>
      </c>
      <c r="K531" t="s">
        <v>33</v>
      </c>
      <c r="L531" t="s">
        <v>1300</v>
      </c>
      <c r="M531" t="s">
        <v>1301</v>
      </c>
      <c r="N531">
        <v>33.385857000000001</v>
      </c>
      <c r="O531">
        <v>-118.45092</v>
      </c>
      <c r="P531" t="s">
        <v>55</v>
      </c>
      <c r="Q531" t="s">
        <v>1302</v>
      </c>
      <c r="R531">
        <v>0.20799999999999999</v>
      </c>
      <c r="S531" t="s">
        <v>28</v>
      </c>
      <c r="T531" t="s">
        <v>29</v>
      </c>
    </row>
    <row r="532" spans="1:20">
      <c r="A532" t="s">
        <v>1313</v>
      </c>
      <c r="B532" t="s">
        <v>139</v>
      </c>
      <c r="C532" t="s">
        <v>1314</v>
      </c>
      <c r="E532">
        <v>10849</v>
      </c>
      <c r="G532">
        <v>9</v>
      </c>
      <c r="H532" s="1">
        <v>33509</v>
      </c>
      <c r="I532" s="1">
        <v>33509</v>
      </c>
      <c r="J532" t="s">
        <v>1315</v>
      </c>
      <c r="K532" t="s">
        <v>104</v>
      </c>
      <c r="L532" t="s">
        <v>1316</v>
      </c>
      <c r="M532" t="s">
        <v>1317</v>
      </c>
      <c r="N532">
        <v>37.913310000000003</v>
      </c>
      <c r="O532">
        <v>-122.22735</v>
      </c>
      <c r="P532" t="s">
        <v>229</v>
      </c>
      <c r="Q532" t="s">
        <v>159</v>
      </c>
      <c r="R532">
        <v>1.0620000000000001</v>
      </c>
      <c r="S532" t="s">
        <v>28</v>
      </c>
      <c r="T532" t="s">
        <v>29</v>
      </c>
    </row>
    <row r="533" spans="1:20">
      <c r="A533" t="s">
        <v>1326</v>
      </c>
      <c r="B533" t="s">
        <v>139</v>
      </c>
      <c r="C533" t="s">
        <v>1327</v>
      </c>
      <c r="E533">
        <v>15698</v>
      </c>
      <c r="G533">
        <v>9</v>
      </c>
      <c r="H533" s="1">
        <v>34595</v>
      </c>
      <c r="I533" s="1">
        <v>34595</v>
      </c>
      <c r="J533" t="s">
        <v>1328</v>
      </c>
      <c r="K533" t="s">
        <v>83</v>
      </c>
      <c r="L533" t="s">
        <v>1329</v>
      </c>
      <c r="M533" t="s">
        <v>1330</v>
      </c>
      <c r="N533">
        <v>34.181666999999997</v>
      </c>
      <c r="O533">
        <v>-116.97667</v>
      </c>
      <c r="P533" t="s">
        <v>55</v>
      </c>
      <c r="T533" t="s">
        <v>29</v>
      </c>
    </row>
    <row r="534" spans="1:20">
      <c r="A534" t="s">
        <v>1337</v>
      </c>
      <c r="B534" t="s">
        <v>139</v>
      </c>
      <c r="C534" t="s">
        <v>1338</v>
      </c>
      <c r="E534">
        <v>2492</v>
      </c>
      <c r="G534">
        <v>9</v>
      </c>
      <c r="H534" s="1">
        <v>41889</v>
      </c>
      <c r="I534" s="1">
        <v>41889</v>
      </c>
      <c r="J534" s="2">
        <v>41889</v>
      </c>
      <c r="K534" t="s">
        <v>60</v>
      </c>
      <c r="M534" t="s">
        <v>1339</v>
      </c>
      <c r="N534">
        <v>35.085230000000003</v>
      </c>
      <c r="O534">
        <v>-118.79765999999999</v>
      </c>
      <c r="P534" t="s">
        <v>55</v>
      </c>
      <c r="Q534" t="s">
        <v>78</v>
      </c>
      <c r="T534" t="s">
        <v>29</v>
      </c>
    </row>
    <row r="535" spans="1:20">
      <c r="A535" t="s">
        <v>1433</v>
      </c>
      <c r="B535" t="s">
        <v>139</v>
      </c>
      <c r="C535" t="s">
        <v>1434</v>
      </c>
      <c r="E535">
        <v>2094</v>
      </c>
      <c r="G535">
        <v>9</v>
      </c>
      <c r="H535" s="1">
        <v>17413</v>
      </c>
      <c r="I535" s="1">
        <v>17413</v>
      </c>
      <c r="J535" s="2">
        <v>17413</v>
      </c>
      <c r="K535" t="s">
        <v>263</v>
      </c>
      <c r="M535" t="s">
        <v>1435</v>
      </c>
      <c r="N535">
        <v>34.44</v>
      </c>
      <c r="O535">
        <v>-119.715</v>
      </c>
      <c r="P535" t="s">
        <v>68</v>
      </c>
      <c r="T535" t="s">
        <v>29</v>
      </c>
    </row>
    <row r="536" spans="1:20">
      <c r="A536" t="s">
        <v>1436</v>
      </c>
      <c r="B536" t="s">
        <v>139</v>
      </c>
      <c r="C536" t="s">
        <v>225</v>
      </c>
      <c r="D536" t="s">
        <v>22</v>
      </c>
      <c r="G536">
        <v>9</v>
      </c>
      <c r="H536" s="1">
        <v>22908</v>
      </c>
      <c r="I536" s="1">
        <v>22908</v>
      </c>
      <c r="J536" s="2">
        <v>22908</v>
      </c>
      <c r="K536" t="s">
        <v>89</v>
      </c>
      <c r="M536" t="s">
        <v>1437</v>
      </c>
      <c r="N536">
        <v>34.359000000000002</v>
      </c>
      <c r="O536">
        <v>-119.316</v>
      </c>
      <c r="P536" t="s">
        <v>229</v>
      </c>
      <c r="T536" t="s">
        <v>29</v>
      </c>
    </row>
    <row r="537" spans="1:20">
      <c r="A537" t="s">
        <v>1452</v>
      </c>
      <c r="B537" t="s">
        <v>139</v>
      </c>
      <c r="C537" t="s">
        <v>1453</v>
      </c>
      <c r="E537">
        <v>861</v>
      </c>
      <c r="G537">
        <v>9</v>
      </c>
      <c r="H537" s="1">
        <v>37143</v>
      </c>
      <c r="I537" s="1">
        <v>37143</v>
      </c>
      <c r="J537" s="2">
        <v>37143</v>
      </c>
      <c r="K537" t="s">
        <v>53</v>
      </c>
      <c r="L537" t="s">
        <v>1454</v>
      </c>
      <c r="M537" t="s">
        <v>1455</v>
      </c>
      <c r="N537">
        <v>39.233333000000002</v>
      </c>
      <c r="O537">
        <v>-122.716667</v>
      </c>
      <c r="P537" t="s">
        <v>55</v>
      </c>
      <c r="T537" t="s">
        <v>29</v>
      </c>
    </row>
    <row r="538" spans="1:20">
      <c r="A538" t="s">
        <v>1462</v>
      </c>
      <c r="B538" t="s">
        <v>139</v>
      </c>
      <c r="C538" t="s">
        <v>598</v>
      </c>
      <c r="D538" t="s">
        <v>22</v>
      </c>
      <c r="G538">
        <v>9</v>
      </c>
      <c r="H538" s="1">
        <v>25102</v>
      </c>
      <c r="I538" s="1">
        <v>25102</v>
      </c>
      <c r="J538" t="s">
        <v>1463</v>
      </c>
      <c r="K538" t="s">
        <v>33</v>
      </c>
      <c r="L538" t="s">
        <v>1464</v>
      </c>
      <c r="M538" t="s">
        <v>1465</v>
      </c>
      <c r="N538">
        <v>34.433329999999998</v>
      </c>
      <c r="O538">
        <v>-118.3625</v>
      </c>
      <c r="P538" t="s">
        <v>55</v>
      </c>
      <c r="Q538" t="s">
        <v>1466</v>
      </c>
      <c r="R538" t="s">
        <v>79</v>
      </c>
      <c r="S538" t="s">
        <v>44</v>
      </c>
      <c r="T538" t="s">
        <v>29</v>
      </c>
    </row>
    <row r="539" spans="1:20">
      <c r="A539" t="s">
        <v>1486</v>
      </c>
      <c r="B539" t="s">
        <v>139</v>
      </c>
      <c r="C539" t="s">
        <v>1487</v>
      </c>
      <c r="E539">
        <v>15698</v>
      </c>
      <c r="G539">
        <v>9</v>
      </c>
      <c r="H539" s="1">
        <v>34595</v>
      </c>
      <c r="I539" s="1">
        <v>34595</v>
      </c>
      <c r="J539" t="s">
        <v>1488</v>
      </c>
      <c r="K539" t="s">
        <v>83</v>
      </c>
      <c r="L539" t="s">
        <v>1329</v>
      </c>
      <c r="M539" t="s">
        <v>1489</v>
      </c>
      <c r="N539">
        <v>34.181669999999997</v>
      </c>
      <c r="O539">
        <v>-116.97667</v>
      </c>
      <c r="P539" t="s">
        <v>55</v>
      </c>
      <c r="Q539" t="s">
        <v>1466</v>
      </c>
      <c r="R539" t="s">
        <v>79</v>
      </c>
      <c r="S539" t="s">
        <v>44</v>
      </c>
      <c r="T539" t="s">
        <v>29</v>
      </c>
    </row>
    <row r="540" spans="1:20">
      <c r="A540" t="s">
        <v>1493</v>
      </c>
      <c r="B540" t="s">
        <v>139</v>
      </c>
      <c r="C540" t="s">
        <v>949</v>
      </c>
      <c r="E540">
        <v>10762</v>
      </c>
      <c r="G540">
        <v>9</v>
      </c>
      <c r="H540" s="1">
        <v>38246</v>
      </c>
      <c r="I540" s="1">
        <v>38246</v>
      </c>
      <c r="J540" t="s">
        <v>1494</v>
      </c>
      <c r="K540" t="s">
        <v>427</v>
      </c>
      <c r="L540" t="s">
        <v>1495</v>
      </c>
      <c r="M540" t="s">
        <v>1496</v>
      </c>
      <c r="N540">
        <v>33.774999999999999</v>
      </c>
      <c r="O540">
        <v>-116.85</v>
      </c>
      <c r="P540" t="s">
        <v>55</v>
      </c>
      <c r="R540" t="s">
        <v>55</v>
      </c>
      <c r="T540" t="s">
        <v>29</v>
      </c>
    </row>
    <row r="541" spans="1:20">
      <c r="A541" t="s">
        <v>1521</v>
      </c>
      <c r="B541" t="s">
        <v>139</v>
      </c>
      <c r="C541" t="s">
        <v>819</v>
      </c>
      <c r="E541">
        <v>9335</v>
      </c>
      <c r="G541">
        <v>9</v>
      </c>
      <c r="H541" s="1">
        <v>39700</v>
      </c>
      <c r="I541" s="1">
        <v>39700</v>
      </c>
      <c r="J541" t="s">
        <v>1522</v>
      </c>
      <c r="K541" t="s">
        <v>33</v>
      </c>
      <c r="L541" t="s">
        <v>1523</v>
      </c>
      <c r="M541" t="s">
        <v>1524</v>
      </c>
      <c r="N541">
        <v>34.487220000000001</v>
      </c>
      <c r="O541">
        <v>-118.02194</v>
      </c>
      <c r="P541" t="s">
        <v>55</v>
      </c>
      <c r="Q541" t="s">
        <v>1525</v>
      </c>
      <c r="R541" t="s">
        <v>79</v>
      </c>
      <c r="S541" t="s">
        <v>44</v>
      </c>
      <c r="T541" t="s">
        <v>29</v>
      </c>
    </row>
    <row r="542" spans="1:20">
      <c r="A542" t="s">
        <v>1558</v>
      </c>
      <c r="B542" t="s">
        <v>139</v>
      </c>
      <c r="C542" t="s">
        <v>824</v>
      </c>
      <c r="E542">
        <v>7633</v>
      </c>
      <c r="G542">
        <v>9</v>
      </c>
      <c r="H542" s="1">
        <v>41898</v>
      </c>
      <c r="I542" s="1">
        <v>41898</v>
      </c>
      <c r="J542" t="s">
        <v>1559</v>
      </c>
      <c r="K542" t="s">
        <v>235</v>
      </c>
      <c r="L542" t="s">
        <v>1460</v>
      </c>
      <c r="M542" t="s">
        <v>1560</v>
      </c>
      <c r="N542">
        <v>34.992579999999997</v>
      </c>
      <c r="O542">
        <v>-120.59894</v>
      </c>
      <c r="P542" t="s">
        <v>55</v>
      </c>
      <c r="Q542" t="s">
        <v>78</v>
      </c>
      <c r="R542" t="s">
        <v>79</v>
      </c>
      <c r="S542" t="s">
        <v>44</v>
      </c>
      <c r="T542" t="s">
        <v>29</v>
      </c>
    </row>
    <row r="543" spans="1:20">
      <c r="A543" t="s">
        <v>1594</v>
      </c>
      <c r="B543" t="s">
        <v>139</v>
      </c>
      <c r="C543" t="s">
        <v>1595</v>
      </c>
      <c r="E543">
        <v>1254</v>
      </c>
      <c r="G543">
        <v>9</v>
      </c>
      <c r="H543" s="1">
        <v>35337</v>
      </c>
      <c r="I543" s="1">
        <v>35337</v>
      </c>
      <c r="J543" t="s">
        <v>1596</v>
      </c>
      <c r="K543" t="s">
        <v>290</v>
      </c>
      <c r="L543" t="s">
        <v>1597</v>
      </c>
      <c r="M543" t="s">
        <v>1598</v>
      </c>
      <c r="N543">
        <v>37.633330000000001</v>
      </c>
      <c r="O543">
        <v>-118.73</v>
      </c>
      <c r="P543" t="s">
        <v>55</v>
      </c>
      <c r="Q543" t="s">
        <v>1525</v>
      </c>
      <c r="R543" t="s">
        <v>79</v>
      </c>
      <c r="S543" t="s">
        <v>44</v>
      </c>
      <c r="T543" t="s">
        <v>29</v>
      </c>
    </row>
    <row r="544" spans="1:20">
      <c r="A544" t="s">
        <v>1647</v>
      </c>
      <c r="B544" t="s">
        <v>139</v>
      </c>
      <c r="C544" t="s">
        <v>174</v>
      </c>
      <c r="E544">
        <v>47387</v>
      </c>
      <c r="G544">
        <v>9</v>
      </c>
      <c r="H544" s="1">
        <v>25835</v>
      </c>
      <c r="I544" s="1">
        <v>25835</v>
      </c>
      <c r="J544" t="s">
        <v>1648</v>
      </c>
      <c r="K544" t="s">
        <v>60</v>
      </c>
      <c r="L544" t="s">
        <v>182</v>
      </c>
      <c r="M544" t="s">
        <v>1649</v>
      </c>
      <c r="T544" t="s">
        <v>29</v>
      </c>
    </row>
    <row r="545" spans="1:20">
      <c r="A545" t="s">
        <v>1650</v>
      </c>
      <c r="B545" t="s">
        <v>139</v>
      </c>
      <c r="C545" t="s">
        <v>1651</v>
      </c>
      <c r="E545">
        <v>45109</v>
      </c>
      <c r="G545">
        <v>9</v>
      </c>
      <c r="H545" s="1">
        <v>27284</v>
      </c>
      <c r="I545" s="1">
        <v>27284</v>
      </c>
      <c r="J545" t="s">
        <v>1652</v>
      </c>
      <c r="K545" t="s">
        <v>33</v>
      </c>
      <c r="L545" t="s">
        <v>1300</v>
      </c>
      <c r="M545" t="s">
        <v>1653</v>
      </c>
      <c r="T545" t="s">
        <v>29</v>
      </c>
    </row>
    <row r="546" spans="1:20">
      <c r="A546" t="s">
        <v>1665</v>
      </c>
      <c r="B546" t="s">
        <v>139</v>
      </c>
      <c r="C546" t="s">
        <v>167</v>
      </c>
      <c r="E546">
        <v>1844</v>
      </c>
      <c r="G546">
        <v>9</v>
      </c>
      <c r="H546" s="1">
        <v>11960</v>
      </c>
      <c r="I546" s="1">
        <v>11960</v>
      </c>
      <c r="J546" s="2">
        <v>11960</v>
      </c>
      <c r="K546" t="s">
        <v>100</v>
      </c>
      <c r="M546" t="s">
        <v>1666</v>
      </c>
      <c r="T546" t="s">
        <v>29</v>
      </c>
    </row>
    <row r="547" spans="1:20">
      <c r="A547" t="s">
        <v>1669</v>
      </c>
      <c r="B547" t="s">
        <v>139</v>
      </c>
      <c r="C547" t="s">
        <v>718</v>
      </c>
      <c r="E547">
        <v>14534</v>
      </c>
      <c r="G547">
        <v>9</v>
      </c>
      <c r="H547" s="1">
        <v>21820</v>
      </c>
      <c r="I547" s="1">
        <v>21820</v>
      </c>
      <c r="J547" s="2">
        <v>21820</v>
      </c>
      <c r="K547" t="s">
        <v>89</v>
      </c>
      <c r="L547" t="s">
        <v>1670</v>
      </c>
      <c r="M547" t="s">
        <v>1671</v>
      </c>
      <c r="T547" t="s">
        <v>29</v>
      </c>
    </row>
    <row r="548" spans="1:20">
      <c r="A548" t="s">
        <v>1682</v>
      </c>
      <c r="B548" t="s">
        <v>139</v>
      </c>
      <c r="C548" t="s">
        <v>551</v>
      </c>
      <c r="D548" t="s">
        <v>22</v>
      </c>
      <c r="G548">
        <v>9</v>
      </c>
      <c r="H548" s="1">
        <v>10488</v>
      </c>
      <c r="I548" s="1">
        <v>10488</v>
      </c>
      <c r="J548" t="s">
        <v>1683</v>
      </c>
      <c r="K548" t="s">
        <v>53</v>
      </c>
      <c r="M548" t="s">
        <v>1684</v>
      </c>
      <c r="T548" t="s">
        <v>29</v>
      </c>
    </row>
    <row r="549" spans="1:20">
      <c r="A549" t="s">
        <v>1693</v>
      </c>
      <c r="B549" t="s">
        <v>139</v>
      </c>
      <c r="C549" t="s">
        <v>1691</v>
      </c>
      <c r="E549">
        <v>2830</v>
      </c>
      <c r="G549">
        <v>9</v>
      </c>
      <c r="H549" s="1">
        <v>29845</v>
      </c>
      <c r="I549" s="1">
        <v>29845</v>
      </c>
      <c r="J549" t="s">
        <v>1694</v>
      </c>
      <c r="K549" t="s">
        <v>320</v>
      </c>
      <c r="M549" t="s">
        <v>1695</v>
      </c>
      <c r="T549" t="s">
        <v>29</v>
      </c>
    </row>
    <row r="550" spans="1:20">
      <c r="A550" t="s">
        <v>1734</v>
      </c>
      <c r="B550" t="s">
        <v>139</v>
      </c>
      <c r="C550" t="s">
        <v>253</v>
      </c>
      <c r="E550">
        <v>20793</v>
      </c>
      <c r="G550">
        <v>9</v>
      </c>
      <c r="H550" s="1">
        <v>24729</v>
      </c>
      <c r="I550" s="1">
        <v>24729</v>
      </c>
      <c r="J550" t="s">
        <v>1735</v>
      </c>
      <c r="K550" t="s">
        <v>393</v>
      </c>
      <c r="M550" t="s">
        <v>1736</v>
      </c>
      <c r="T550" t="s">
        <v>29</v>
      </c>
    </row>
    <row r="551" spans="1:20">
      <c r="A551" t="s">
        <v>1748</v>
      </c>
      <c r="B551" t="s">
        <v>139</v>
      </c>
      <c r="C551" t="s">
        <v>206</v>
      </c>
      <c r="E551">
        <v>10485</v>
      </c>
      <c r="G551">
        <v>9</v>
      </c>
      <c r="H551" s="1">
        <v>20714</v>
      </c>
      <c r="I551" s="1">
        <v>20714</v>
      </c>
      <c r="J551" s="2">
        <v>20714</v>
      </c>
      <c r="K551" t="s">
        <v>402</v>
      </c>
      <c r="M551" t="s">
        <v>1749</v>
      </c>
      <c r="T551" t="s">
        <v>29</v>
      </c>
    </row>
    <row r="552" spans="1:20">
      <c r="A552" t="s">
        <v>1818</v>
      </c>
      <c r="B552" t="s">
        <v>139</v>
      </c>
      <c r="C552" t="s">
        <v>598</v>
      </c>
      <c r="E552">
        <v>4013</v>
      </c>
      <c r="G552">
        <v>9</v>
      </c>
      <c r="H552" s="1">
        <v>13056</v>
      </c>
      <c r="I552" s="1">
        <v>13056</v>
      </c>
      <c r="J552" t="s">
        <v>1819</v>
      </c>
      <c r="K552" t="s">
        <v>113</v>
      </c>
      <c r="L552" t="s">
        <v>1820</v>
      </c>
      <c r="M552" t="s">
        <v>1821</v>
      </c>
      <c r="T552" t="s">
        <v>29</v>
      </c>
    </row>
    <row r="553" spans="1:20">
      <c r="A553" t="s">
        <v>1841</v>
      </c>
      <c r="B553" t="s">
        <v>139</v>
      </c>
      <c r="C553" t="s">
        <v>1842</v>
      </c>
      <c r="E553">
        <v>2075</v>
      </c>
      <c r="G553">
        <v>9</v>
      </c>
      <c r="H553" t="s">
        <v>1843</v>
      </c>
      <c r="I553" t="s">
        <v>1843</v>
      </c>
      <c r="J553" t="s">
        <v>1844</v>
      </c>
      <c r="K553" t="s">
        <v>113</v>
      </c>
      <c r="M553" t="s">
        <v>1845</v>
      </c>
      <c r="T553" t="s">
        <v>29</v>
      </c>
    </row>
    <row r="554" spans="1:20">
      <c r="A554" t="s">
        <v>1913</v>
      </c>
      <c r="B554" t="s">
        <v>139</v>
      </c>
      <c r="C554" t="s">
        <v>794</v>
      </c>
      <c r="E554">
        <v>1862</v>
      </c>
      <c r="F554" t="s">
        <v>51</v>
      </c>
      <c r="G554">
        <v>9</v>
      </c>
      <c r="H554" s="1">
        <v>18150</v>
      </c>
      <c r="I554" s="1">
        <v>18150</v>
      </c>
      <c r="J554" s="1">
        <v>18150</v>
      </c>
      <c r="K554" t="s">
        <v>53</v>
      </c>
      <c r="M554" t="s">
        <v>1914</v>
      </c>
      <c r="T554" t="s">
        <v>29</v>
      </c>
    </row>
    <row r="555" spans="1:20">
      <c r="A555" t="s">
        <v>1923</v>
      </c>
      <c r="B555" t="s">
        <v>139</v>
      </c>
      <c r="C555" t="s">
        <v>1924</v>
      </c>
      <c r="D555" t="s">
        <v>22</v>
      </c>
      <c r="G555">
        <v>9</v>
      </c>
      <c r="H555" s="1">
        <v>25835</v>
      </c>
      <c r="I555" s="1">
        <v>25835</v>
      </c>
      <c r="J555" s="1">
        <v>25835</v>
      </c>
      <c r="K555" t="s">
        <v>33</v>
      </c>
      <c r="L555" t="s">
        <v>1925</v>
      </c>
      <c r="M555" t="s">
        <v>1926</v>
      </c>
      <c r="T555" t="s">
        <v>29</v>
      </c>
    </row>
    <row r="556" spans="1:20">
      <c r="A556" t="s">
        <v>1933</v>
      </c>
      <c r="B556" t="s">
        <v>139</v>
      </c>
      <c r="C556" t="s">
        <v>1931</v>
      </c>
      <c r="D556" t="s">
        <v>22</v>
      </c>
      <c r="G556">
        <v>9</v>
      </c>
      <c r="H556" s="1">
        <v>25835</v>
      </c>
      <c r="I556" s="1">
        <v>25835</v>
      </c>
      <c r="J556" s="1">
        <v>25835</v>
      </c>
      <c r="K556" t="s">
        <v>33</v>
      </c>
      <c r="M556" t="s">
        <v>1934</v>
      </c>
      <c r="T556" t="s">
        <v>29</v>
      </c>
    </row>
    <row r="557" spans="1:20">
      <c r="A557" t="s">
        <v>1943</v>
      </c>
      <c r="B557" t="s">
        <v>139</v>
      </c>
      <c r="C557" t="s">
        <v>1940</v>
      </c>
      <c r="E557">
        <v>14534</v>
      </c>
      <c r="G557">
        <v>9</v>
      </c>
      <c r="H557" s="1">
        <v>21820</v>
      </c>
      <c r="I557" s="1">
        <v>21820</v>
      </c>
      <c r="J557" s="1">
        <v>21820</v>
      </c>
      <c r="K557" t="s">
        <v>89</v>
      </c>
      <c r="L557" t="s">
        <v>1944</v>
      </c>
      <c r="M557" t="s">
        <v>1945</v>
      </c>
      <c r="T557" t="s">
        <v>29</v>
      </c>
    </row>
    <row r="558" spans="1:20">
      <c r="A558" t="s">
        <v>1954</v>
      </c>
      <c r="B558" t="s">
        <v>139</v>
      </c>
      <c r="C558" t="s">
        <v>253</v>
      </c>
      <c r="E558">
        <v>20793</v>
      </c>
      <c r="G558">
        <v>9</v>
      </c>
      <c r="H558" s="1">
        <v>24729</v>
      </c>
      <c r="I558" s="1">
        <v>24729</v>
      </c>
      <c r="J558" s="1">
        <v>24729</v>
      </c>
      <c r="K558" t="s">
        <v>393</v>
      </c>
      <c r="M558" t="s">
        <v>1955</v>
      </c>
      <c r="T558" t="s">
        <v>29</v>
      </c>
    </row>
    <row r="559" spans="1:20">
      <c r="A559" t="s">
        <v>1972</v>
      </c>
      <c r="B559" t="s">
        <v>139</v>
      </c>
      <c r="C559" t="s">
        <v>1973</v>
      </c>
      <c r="E559">
        <v>45109</v>
      </c>
      <c r="G559">
        <v>9</v>
      </c>
      <c r="H559" s="1">
        <v>27284</v>
      </c>
      <c r="I559" s="1">
        <v>27284</v>
      </c>
      <c r="J559" s="1">
        <v>27284</v>
      </c>
      <c r="K559" t="s">
        <v>33</v>
      </c>
      <c r="L559" t="s">
        <v>1974</v>
      </c>
      <c r="M559" t="s">
        <v>1975</v>
      </c>
      <c r="T559" t="s">
        <v>29</v>
      </c>
    </row>
    <row r="560" spans="1:20">
      <c r="A560" t="s">
        <v>1985</v>
      </c>
      <c r="B560" t="s">
        <v>139</v>
      </c>
      <c r="C560" t="s">
        <v>1872</v>
      </c>
      <c r="D560" t="s">
        <v>1986</v>
      </c>
      <c r="E560">
        <v>14270</v>
      </c>
      <c r="G560">
        <v>9</v>
      </c>
      <c r="H560" s="1">
        <v>29485</v>
      </c>
      <c r="I560" s="1">
        <v>29485</v>
      </c>
      <c r="J560" s="1">
        <v>29485</v>
      </c>
      <c r="K560" t="s">
        <v>235</v>
      </c>
      <c r="M560" t="s">
        <v>1987</v>
      </c>
      <c r="T560" t="s">
        <v>29</v>
      </c>
    </row>
    <row r="561" spans="1:20">
      <c r="A561" t="s">
        <v>2002</v>
      </c>
      <c r="B561" t="s">
        <v>139</v>
      </c>
      <c r="C561" t="s">
        <v>909</v>
      </c>
      <c r="D561" t="s">
        <v>22</v>
      </c>
      <c r="G561">
        <v>9</v>
      </c>
      <c r="H561" s="1">
        <v>25102</v>
      </c>
      <c r="I561" s="1">
        <v>25102</v>
      </c>
      <c r="J561" s="1">
        <v>25102</v>
      </c>
      <c r="K561" t="s">
        <v>33</v>
      </c>
      <c r="L561" t="s">
        <v>2003</v>
      </c>
      <c r="M561" t="s">
        <v>2004</v>
      </c>
      <c r="T561" t="s">
        <v>29</v>
      </c>
    </row>
    <row r="562" spans="1:20">
      <c r="A562" t="s">
        <v>2005</v>
      </c>
      <c r="B562" t="s">
        <v>139</v>
      </c>
      <c r="C562" t="s">
        <v>909</v>
      </c>
      <c r="E562">
        <v>4013</v>
      </c>
      <c r="G562">
        <v>9</v>
      </c>
      <c r="H562" s="1">
        <v>13056</v>
      </c>
      <c r="I562" s="1">
        <v>13056</v>
      </c>
      <c r="J562" s="1">
        <v>13056</v>
      </c>
      <c r="K562" t="s">
        <v>790</v>
      </c>
      <c r="L562" t="s">
        <v>2006</v>
      </c>
      <c r="M562" t="s">
        <v>2007</v>
      </c>
      <c r="T562" t="s">
        <v>29</v>
      </c>
    </row>
    <row r="563" spans="1:20">
      <c r="A563" t="s">
        <v>2047</v>
      </c>
      <c r="B563" t="s">
        <v>139</v>
      </c>
      <c r="C563" t="s">
        <v>2048</v>
      </c>
      <c r="E563">
        <v>45109</v>
      </c>
      <c r="G563">
        <v>9</v>
      </c>
      <c r="H563" s="1">
        <v>27284</v>
      </c>
      <c r="I563" s="1">
        <v>27284</v>
      </c>
      <c r="J563" s="2">
        <v>27284</v>
      </c>
      <c r="K563" t="s">
        <v>33</v>
      </c>
      <c r="L563" t="s">
        <v>2049</v>
      </c>
      <c r="M563" t="s">
        <v>2050</v>
      </c>
      <c r="R563">
        <v>0</v>
      </c>
      <c r="T563" t="s">
        <v>29</v>
      </c>
    </row>
    <row r="564" spans="1:20">
      <c r="A564" t="s">
        <v>2091</v>
      </c>
      <c r="B564" t="s">
        <v>139</v>
      </c>
      <c r="C564" t="s">
        <v>1994</v>
      </c>
      <c r="E564">
        <v>1156</v>
      </c>
      <c r="G564">
        <v>9</v>
      </c>
      <c r="H564" s="1">
        <v>29846</v>
      </c>
      <c r="I564" s="1">
        <v>29846</v>
      </c>
      <c r="J564" t="s">
        <v>2092</v>
      </c>
      <c r="K564" t="s">
        <v>235</v>
      </c>
      <c r="M564" t="s">
        <v>2093</v>
      </c>
      <c r="T564" t="s">
        <v>29</v>
      </c>
    </row>
    <row r="565" spans="1:20">
      <c r="A565" t="s">
        <v>2094</v>
      </c>
      <c r="B565" t="s">
        <v>139</v>
      </c>
      <c r="C565" t="s">
        <v>1247</v>
      </c>
      <c r="E565">
        <v>14270</v>
      </c>
      <c r="G565">
        <v>9</v>
      </c>
      <c r="H565" s="1">
        <v>29485</v>
      </c>
      <c r="I565" s="1">
        <v>29485</v>
      </c>
      <c r="J565" t="s">
        <v>2095</v>
      </c>
      <c r="K565" t="s">
        <v>235</v>
      </c>
      <c r="M565" t="s">
        <v>2096</v>
      </c>
      <c r="T565" t="s">
        <v>29</v>
      </c>
    </row>
    <row r="566" spans="1:20">
      <c r="A566" t="s">
        <v>2102</v>
      </c>
      <c r="B566" t="s">
        <v>139</v>
      </c>
      <c r="C566" t="s">
        <v>2103</v>
      </c>
      <c r="E566">
        <v>419</v>
      </c>
      <c r="G566">
        <v>9</v>
      </c>
      <c r="H566" s="1">
        <v>17412</v>
      </c>
      <c r="I566" s="1">
        <v>17412</v>
      </c>
      <c r="J566" t="s">
        <v>2104</v>
      </c>
      <c r="K566" t="s">
        <v>235</v>
      </c>
      <c r="L566" t="s">
        <v>2105</v>
      </c>
      <c r="M566" t="s">
        <v>2106</v>
      </c>
      <c r="T566" t="s">
        <v>29</v>
      </c>
    </row>
    <row r="567" spans="1:20">
      <c r="A567" t="s">
        <v>2150</v>
      </c>
      <c r="B567" t="s">
        <v>139</v>
      </c>
      <c r="C567" t="s">
        <v>318</v>
      </c>
      <c r="E567">
        <v>2143</v>
      </c>
      <c r="G567">
        <v>9</v>
      </c>
      <c r="H567" s="1">
        <v>1716</v>
      </c>
      <c r="I567" s="1">
        <v>1716</v>
      </c>
      <c r="J567" t="s">
        <v>2151</v>
      </c>
      <c r="K567" t="s">
        <v>133</v>
      </c>
      <c r="L567" t="s">
        <v>483</v>
      </c>
      <c r="M567" t="s">
        <v>2152</v>
      </c>
      <c r="T567" t="s">
        <v>29</v>
      </c>
    </row>
    <row r="568" spans="1:20">
      <c r="A568" t="s">
        <v>2179</v>
      </c>
      <c r="B568" t="s">
        <v>139</v>
      </c>
      <c r="C568" t="s">
        <v>1868</v>
      </c>
      <c r="D568" t="s">
        <v>22</v>
      </c>
      <c r="G568">
        <v>9</v>
      </c>
      <c r="H568" s="1">
        <v>22554</v>
      </c>
      <c r="I568" s="1">
        <v>22554</v>
      </c>
      <c r="J568" s="2">
        <v>22554</v>
      </c>
      <c r="K568" t="s">
        <v>1424</v>
      </c>
      <c r="M568" t="s">
        <v>2180</v>
      </c>
      <c r="T568" t="s">
        <v>29</v>
      </c>
    </row>
    <row r="569" spans="1:20">
      <c r="A569" t="s">
        <v>2217</v>
      </c>
      <c r="B569" t="s">
        <v>139</v>
      </c>
      <c r="C569" t="s">
        <v>113</v>
      </c>
      <c r="E569">
        <v>393</v>
      </c>
      <c r="G569">
        <v>9</v>
      </c>
      <c r="H569" s="1">
        <v>41164</v>
      </c>
      <c r="I569" s="1">
        <v>41164</v>
      </c>
      <c r="J569" s="2">
        <v>41164</v>
      </c>
      <c r="K569" t="s">
        <v>393</v>
      </c>
      <c r="M569" t="s">
        <v>2218</v>
      </c>
      <c r="T569" t="s">
        <v>29</v>
      </c>
    </row>
    <row r="570" spans="1:20">
      <c r="A570" t="s">
        <v>2224</v>
      </c>
      <c r="B570" t="s">
        <v>2220</v>
      </c>
      <c r="C570" t="s">
        <v>174</v>
      </c>
      <c r="E570">
        <v>34825</v>
      </c>
      <c r="G570">
        <v>9</v>
      </c>
      <c r="H570" s="1">
        <v>21814</v>
      </c>
      <c r="I570" s="1">
        <v>21814</v>
      </c>
      <c r="J570" t="s">
        <v>2225</v>
      </c>
      <c r="K570" t="s">
        <v>2226</v>
      </c>
      <c r="L570" t="s">
        <v>2227</v>
      </c>
      <c r="M570" t="s">
        <v>2228</v>
      </c>
      <c r="N570">
        <v>40.096670000000003</v>
      </c>
      <c r="O570">
        <v>-120.90971999999999</v>
      </c>
      <c r="P570" t="s">
        <v>2229</v>
      </c>
      <c r="Q570" t="s">
        <v>27</v>
      </c>
      <c r="R570">
        <v>4.7300000000000004</v>
      </c>
      <c r="S570" t="s">
        <v>48</v>
      </c>
      <c r="T570" t="s">
        <v>29</v>
      </c>
    </row>
    <row r="571" spans="1:20">
      <c r="A571" t="s">
        <v>2234</v>
      </c>
      <c r="B571" t="s">
        <v>2220</v>
      </c>
      <c r="C571" t="s">
        <v>174</v>
      </c>
      <c r="E571">
        <v>36859</v>
      </c>
      <c r="G571">
        <v>9</v>
      </c>
      <c r="H571" s="1">
        <v>22547</v>
      </c>
      <c r="I571" s="1">
        <v>22547</v>
      </c>
      <c r="J571" t="s">
        <v>2235</v>
      </c>
      <c r="K571" t="s">
        <v>2226</v>
      </c>
      <c r="L571" t="s">
        <v>2236</v>
      </c>
      <c r="M571" t="s">
        <v>2237</v>
      </c>
      <c r="N571">
        <v>40.108423999999999</v>
      </c>
      <c r="O571">
        <v>-120.883347</v>
      </c>
      <c r="P571" t="s">
        <v>2238</v>
      </c>
      <c r="Q571" t="s">
        <v>27</v>
      </c>
      <c r="R571">
        <v>15000</v>
      </c>
      <c r="S571" t="s">
        <v>44</v>
      </c>
      <c r="T571" t="s">
        <v>29</v>
      </c>
    </row>
    <row r="572" spans="1:20">
      <c r="A572" t="s">
        <v>2239</v>
      </c>
      <c r="B572" t="s">
        <v>2220</v>
      </c>
      <c r="C572" t="s">
        <v>174</v>
      </c>
      <c r="E572">
        <v>47402</v>
      </c>
      <c r="G572">
        <v>9</v>
      </c>
      <c r="H572" s="1">
        <v>25835</v>
      </c>
      <c r="I572" s="1">
        <v>25835</v>
      </c>
      <c r="J572" t="s">
        <v>2240</v>
      </c>
      <c r="K572" t="s">
        <v>60</v>
      </c>
      <c r="L572" t="s">
        <v>1641</v>
      </c>
      <c r="M572" t="s">
        <v>2241</v>
      </c>
      <c r="N572">
        <v>35.517780000000002</v>
      </c>
      <c r="O572">
        <v>-118.51778</v>
      </c>
      <c r="P572" t="s">
        <v>2242</v>
      </c>
      <c r="Q572" t="s">
        <v>27</v>
      </c>
      <c r="R572">
        <v>2</v>
      </c>
      <c r="S572" t="s">
        <v>48</v>
      </c>
      <c r="T572" t="s">
        <v>29</v>
      </c>
    </row>
    <row r="573" spans="1:20">
      <c r="A573" t="s">
        <v>2290</v>
      </c>
      <c r="B573" t="s">
        <v>2220</v>
      </c>
      <c r="C573" t="s">
        <v>2291</v>
      </c>
      <c r="E573">
        <v>13544</v>
      </c>
      <c r="G573">
        <v>9</v>
      </c>
      <c r="H573" s="1">
        <v>35313</v>
      </c>
      <c r="I573" s="1">
        <v>35313</v>
      </c>
      <c r="J573" s="2">
        <v>35313</v>
      </c>
      <c r="K573" t="s">
        <v>472</v>
      </c>
      <c r="M573" t="s">
        <v>2292</v>
      </c>
      <c r="N573">
        <v>39.549999999999997</v>
      </c>
      <c r="O573">
        <v>-121.9</v>
      </c>
      <c r="P573" t="s">
        <v>55</v>
      </c>
      <c r="Q573" t="s">
        <v>37</v>
      </c>
      <c r="T573" t="s">
        <v>29</v>
      </c>
    </row>
    <row r="574" spans="1:20">
      <c r="A574" t="s">
        <v>2301</v>
      </c>
      <c r="B574" t="s">
        <v>2220</v>
      </c>
      <c r="C574" t="s">
        <v>2302</v>
      </c>
      <c r="G574">
        <v>9</v>
      </c>
      <c r="H574" s="1">
        <v>27638</v>
      </c>
      <c r="I574" s="1">
        <v>27668</v>
      </c>
      <c r="J574" t="s">
        <v>2303</v>
      </c>
      <c r="K574" t="s">
        <v>113</v>
      </c>
      <c r="M574" t="s">
        <v>2304</v>
      </c>
      <c r="N574">
        <v>38.923760000000001</v>
      </c>
      <c r="O574">
        <v>-121.74654</v>
      </c>
      <c r="P574" t="s">
        <v>27</v>
      </c>
      <c r="Q574" t="s">
        <v>429</v>
      </c>
      <c r="R574">
        <v>7.617</v>
      </c>
      <c r="S574" t="s">
        <v>48</v>
      </c>
      <c r="T574" t="s">
        <v>29</v>
      </c>
    </row>
    <row r="575" spans="1:20">
      <c r="A575" t="s">
        <v>2305</v>
      </c>
      <c r="B575" t="s">
        <v>2220</v>
      </c>
      <c r="C575" t="s">
        <v>111</v>
      </c>
      <c r="G575">
        <v>9</v>
      </c>
      <c r="H575" s="1">
        <v>28369</v>
      </c>
      <c r="I575" s="1">
        <v>28399</v>
      </c>
      <c r="J575" t="s">
        <v>112</v>
      </c>
      <c r="K575" t="s">
        <v>113</v>
      </c>
      <c r="M575" t="s">
        <v>114</v>
      </c>
      <c r="N575">
        <v>38.08755</v>
      </c>
      <c r="O575">
        <v>-121.76456</v>
      </c>
      <c r="P575" t="s">
        <v>27</v>
      </c>
      <c r="Q575" t="s">
        <v>429</v>
      </c>
      <c r="R575">
        <v>4.3289999999999997</v>
      </c>
      <c r="S575" t="s">
        <v>48</v>
      </c>
      <c r="T575" t="s">
        <v>29</v>
      </c>
    </row>
    <row r="576" spans="1:20">
      <c r="A576" t="s">
        <v>2364</v>
      </c>
      <c r="B576" t="s">
        <v>2349</v>
      </c>
      <c r="C576" t="s">
        <v>307</v>
      </c>
      <c r="E576">
        <v>21342</v>
      </c>
      <c r="G576">
        <v>9</v>
      </c>
      <c r="H576" s="1">
        <v>42617</v>
      </c>
      <c r="I576" s="1">
        <v>42617</v>
      </c>
      <c r="J576" s="1">
        <v>42617</v>
      </c>
      <c r="K576" t="s">
        <v>309</v>
      </c>
      <c r="L576" t="s">
        <v>483</v>
      </c>
      <c r="M576" t="s">
        <v>2365</v>
      </c>
      <c r="N576">
        <v>39.360833</v>
      </c>
      <c r="O576">
        <v>-121.529444</v>
      </c>
      <c r="P576" t="s">
        <v>433</v>
      </c>
      <c r="Q576" t="s">
        <v>37</v>
      </c>
      <c r="T576" t="s">
        <v>29</v>
      </c>
    </row>
    <row r="577" spans="1:20">
      <c r="A577" t="s">
        <v>2376</v>
      </c>
      <c r="B577" t="s">
        <v>2349</v>
      </c>
      <c r="C577" t="s">
        <v>467</v>
      </c>
      <c r="E577">
        <v>3990</v>
      </c>
      <c r="G577">
        <v>9</v>
      </c>
      <c r="H577" s="1">
        <v>32757</v>
      </c>
      <c r="I577" s="1">
        <v>32757</v>
      </c>
      <c r="J577" s="1">
        <v>32757</v>
      </c>
      <c r="K577" t="s">
        <v>309</v>
      </c>
      <c r="L577" t="s">
        <v>483</v>
      </c>
      <c r="M577" t="s">
        <v>2377</v>
      </c>
      <c r="N577">
        <v>39.464722000000002</v>
      </c>
      <c r="O577">
        <v>-121.733333</v>
      </c>
      <c r="P577" t="s">
        <v>36</v>
      </c>
      <c r="Q577" t="s">
        <v>37</v>
      </c>
      <c r="R577">
        <v>0.25</v>
      </c>
      <c r="S577" t="s">
        <v>272</v>
      </c>
      <c r="T577" t="s">
        <v>29</v>
      </c>
    </row>
    <row r="578" spans="1:20">
      <c r="A578" t="s">
        <v>2382</v>
      </c>
      <c r="B578" t="s">
        <v>2349</v>
      </c>
      <c r="C578" t="s">
        <v>2383</v>
      </c>
      <c r="E578">
        <v>5218</v>
      </c>
      <c r="G578">
        <v>9</v>
      </c>
      <c r="H578" s="1">
        <v>33868</v>
      </c>
      <c r="I578" s="1">
        <v>33868</v>
      </c>
      <c r="J578" s="1">
        <v>33868</v>
      </c>
      <c r="K578" t="s">
        <v>309</v>
      </c>
      <c r="L578" t="s">
        <v>483</v>
      </c>
      <c r="M578" t="s">
        <v>2384</v>
      </c>
      <c r="N578">
        <v>39.548333</v>
      </c>
      <c r="O578">
        <v>-121.908333</v>
      </c>
      <c r="P578" t="s">
        <v>36</v>
      </c>
      <c r="Q578" t="s">
        <v>37</v>
      </c>
      <c r="R578">
        <v>0.25</v>
      </c>
      <c r="S578" t="s">
        <v>272</v>
      </c>
      <c r="T578" t="s">
        <v>29</v>
      </c>
    </row>
    <row r="579" spans="1:20">
      <c r="A579" t="s">
        <v>2406</v>
      </c>
      <c r="B579" t="s">
        <v>2349</v>
      </c>
      <c r="C579" t="s">
        <v>307</v>
      </c>
      <c r="E579">
        <v>21342</v>
      </c>
      <c r="G579">
        <v>9</v>
      </c>
      <c r="H579" s="1">
        <v>42617</v>
      </c>
      <c r="I579" s="1">
        <v>42617</v>
      </c>
      <c r="J579" s="2">
        <v>42617</v>
      </c>
      <c r="K579" t="s">
        <v>309</v>
      </c>
      <c r="M579" t="s">
        <v>2407</v>
      </c>
      <c r="N579">
        <v>39.360805999999997</v>
      </c>
      <c r="O579">
        <v>-121.529444</v>
      </c>
      <c r="P579" t="s">
        <v>55</v>
      </c>
      <c r="Q579" t="s">
        <v>78</v>
      </c>
      <c r="T579" t="s">
        <v>29</v>
      </c>
    </row>
    <row r="580" spans="1:20">
      <c r="A580" t="s">
        <v>2443</v>
      </c>
      <c r="B580" t="s">
        <v>2349</v>
      </c>
      <c r="C580" t="s">
        <v>298</v>
      </c>
      <c r="E580">
        <v>5704</v>
      </c>
      <c r="G580">
        <v>9</v>
      </c>
      <c r="H580" s="1">
        <v>30945</v>
      </c>
      <c r="I580" s="1">
        <v>30945</v>
      </c>
      <c r="J580" s="1">
        <v>30945</v>
      </c>
      <c r="K580" t="s">
        <v>281</v>
      </c>
      <c r="L580" t="s">
        <v>2444</v>
      </c>
      <c r="M580" t="s">
        <v>2445</v>
      </c>
      <c r="N580">
        <v>36.7973</v>
      </c>
      <c r="O580">
        <v>-118.1793</v>
      </c>
      <c r="P580" t="s">
        <v>27</v>
      </c>
      <c r="Q580" t="s">
        <v>429</v>
      </c>
      <c r="R580">
        <v>800</v>
      </c>
      <c r="S580" t="s">
        <v>44</v>
      </c>
      <c r="T580" t="s">
        <v>29</v>
      </c>
    </row>
    <row r="581" spans="1:20">
      <c r="A581" t="s">
        <v>2488</v>
      </c>
      <c r="B581" t="s">
        <v>2349</v>
      </c>
      <c r="C581" t="s">
        <v>1982</v>
      </c>
      <c r="E581">
        <v>39269</v>
      </c>
      <c r="G581">
        <v>9</v>
      </c>
      <c r="H581" s="1">
        <v>25453</v>
      </c>
      <c r="I581" s="1">
        <v>25453</v>
      </c>
      <c r="J581" s="1">
        <v>25453</v>
      </c>
      <c r="K581" t="s">
        <v>290</v>
      </c>
      <c r="L581" t="s">
        <v>2489</v>
      </c>
      <c r="M581" t="s">
        <v>2490</v>
      </c>
      <c r="T581" t="s">
        <v>29</v>
      </c>
    </row>
    <row r="582" spans="1:20">
      <c r="A582" t="s">
        <v>102</v>
      </c>
      <c r="B582" t="s">
        <v>20</v>
      </c>
      <c r="C582" t="s">
        <v>103</v>
      </c>
      <c r="E582">
        <v>3313</v>
      </c>
      <c r="G582">
        <v>10</v>
      </c>
      <c r="H582" s="1">
        <v>28767</v>
      </c>
      <c r="I582" s="1">
        <v>28767</v>
      </c>
      <c r="J582" s="2">
        <v>28767</v>
      </c>
      <c r="K582" t="s">
        <v>104</v>
      </c>
      <c r="M582" t="s">
        <v>105</v>
      </c>
      <c r="T582" t="s">
        <v>29</v>
      </c>
    </row>
    <row r="583" spans="1:20">
      <c r="A583" t="s">
        <v>185</v>
      </c>
      <c r="B583" t="s">
        <v>139</v>
      </c>
      <c r="C583" t="s">
        <v>186</v>
      </c>
      <c r="E583">
        <v>14676</v>
      </c>
      <c r="F583" t="s">
        <v>32</v>
      </c>
      <c r="G583">
        <v>10</v>
      </c>
      <c r="H583" s="1">
        <v>21841</v>
      </c>
      <c r="I583" s="1">
        <v>21841</v>
      </c>
      <c r="J583" t="s">
        <v>187</v>
      </c>
      <c r="K583" t="s">
        <v>33</v>
      </c>
      <c r="L583" t="s">
        <v>188</v>
      </c>
      <c r="M583" t="s">
        <v>189</v>
      </c>
      <c r="N583">
        <v>34.111600000000003</v>
      </c>
      <c r="O583">
        <v>-118.7565</v>
      </c>
      <c r="P583" t="s">
        <v>27</v>
      </c>
      <c r="Q583" t="s">
        <v>159</v>
      </c>
      <c r="R583">
        <v>500</v>
      </c>
      <c r="S583" t="s">
        <v>44</v>
      </c>
      <c r="T583" t="s">
        <v>29</v>
      </c>
    </row>
    <row r="584" spans="1:20">
      <c r="A584" t="s">
        <v>248</v>
      </c>
      <c r="B584" t="s">
        <v>139</v>
      </c>
      <c r="C584" t="s">
        <v>225</v>
      </c>
      <c r="D584" t="s">
        <v>22</v>
      </c>
      <c r="G584">
        <v>10</v>
      </c>
      <c r="H584" s="1">
        <v>17088</v>
      </c>
      <c r="I584" s="1">
        <v>17088</v>
      </c>
      <c r="J584" t="s">
        <v>249</v>
      </c>
      <c r="K584" t="s">
        <v>89</v>
      </c>
      <c r="M584" t="s">
        <v>250</v>
      </c>
      <c r="N584">
        <v>34.353000000000002</v>
      </c>
      <c r="O584">
        <v>-119.307</v>
      </c>
      <c r="P584" t="s">
        <v>251</v>
      </c>
      <c r="Q584" t="s">
        <v>229</v>
      </c>
      <c r="R584">
        <v>2</v>
      </c>
      <c r="S584" t="s">
        <v>48</v>
      </c>
      <c r="T584" t="s">
        <v>29</v>
      </c>
    </row>
    <row r="585" spans="1:20">
      <c r="A585" t="s">
        <v>317</v>
      </c>
      <c r="B585" t="s">
        <v>139</v>
      </c>
      <c r="C585" t="s">
        <v>318</v>
      </c>
      <c r="E585">
        <v>15197</v>
      </c>
      <c r="G585">
        <v>10</v>
      </c>
      <c r="H585" s="1">
        <v>13434</v>
      </c>
      <c r="I585" s="1">
        <v>13434</v>
      </c>
      <c r="J585" t="s">
        <v>319</v>
      </c>
      <c r="K585" t="s">
        <v>320</v>
      </c>
      <c r="L585" t="s">
        <v>321</v>
      </c>
      <c r="M585" t="s">
        <v>322</v>
      </c>
      <c r="N585">
        <v>39.555190000000003</v>
      </c>
      <c r="O585">
        <v>-123.42899</v>
      </c>
      <c r="P585" t="s">
        <v>229</v>
      </c>
      <c r="Q585" t="s">
        <v>159</v>
      </c>
      <c r="R585">
        <v>0.60799999999999998</v>
      </c>
      <c r="S585" t="s">
        <v>28</v>
      </c>
      <c r="T585" t="s">
        <v>29</v>
      </c>
    </row>
    <row r="586" spans="1:20">
      <c r="A586" t="s">
        <v>331</v>
      </c>
      <c r="B586" t="s">
        <v>139</v>
      </c>
      <c r="C586" t="s">
        <v>332</v>
      </c>
      <c r="E586">
        <v>2240</v>
      </c>
      <c r="G586">
        <v>10</v>
      </c>
      <c r="H586" s="1">
        <v>640</v>
      </c>
      <c r="I586" s="1">
        <v>640</v>
      </c>
      <c r="J586" t="s">
        <v>333</v>
      </c>
      <c r="K586" t="s">
        <v>334</v>
      </c>
      <c r="M586" t="s">
        <v>335</v>
      </c>
      <c r="N586">
        <v>37.424999999999997</v>
      </c>
      <c r="O586">
        <v>-122.17359999999999</v>
      </c>
      <c r="P586" t="s">
        <v>336</v>
      </c>
      <c r="Q586" t="s">
        <v>27</v>
      </c>
      <c r="R586">
        <v>2</v>
      </c>
      <c r="S586" t="s">
        <v>48</v>
      </c>
      <c r="T586" t="s">
        <v>29</v>
      </c>
    </row>
    <row r="587" spans="1:20">
      <c r="A587" t="s">
        <v>337</v>
      </c>
      <c r="B587" t="s">
        <v>139</v>
      </c>
      <c r="C587" t="s">
        <v>332</v>
      </c>
      <c r="E587">
        <v>3044</v>
      </c>
      <c r="G587">
        <v>10</v>
      </c>
      <c r="H587" s="1">
        <v>1017</v>
      </c>
      <c r="I587" s="1">
        <v>1017</v>
      </c>
      <c r="J587" t="s">
        <v>338</v>
      </c>
      <c r="K587" t="s">
        <v>339</v>
      </c>
      <c r="M587" t="s">
        <v>340</v>
      </c>
      <c r="N587">
        <v>36.982799999999997</v>
      </c>
      <c r="O587">
        <v>-121.8929</v>
      </c>
      <c r="P587" t="s">
        <v>341</v>
      </c>
      <c r="Q587" t="s">
        <v>27</v>
      </c>
      <c r="R587">
        <v>4.9039999999999999</v>
      </c>
      <c r="S587" t="s">
        <v>48</v>
      </c>
      <c r="T587" t="s">
        <v>29</v>
      </c>
    </row>
    <row r="588" spans="1:20">
      <c r="A588" t="s">
        <v>348</v>
      </c>
      <c r="B588" t="s">
        <v>139</v>
      </c>
      <c r="C588" t="s">
        <v>349</v>
      </c>
      <c r="D588" t="s">
        <v>22</v>
      </c>
      <c r="G588">
        <v>10</v>
      </c>
      <c r="H588" s="1">
        <v>1017</v>
      </c>
      <c r="I588" s="1">
        <v>1017</v>
      </c>
      <c r="J588" t="s">
        <v>350</v>
      </c>
      <c r="K588" t="s">
        <v>339</v>
      </c>
      <c r="M588" t="s">
        <v>351</v>
      </c>
      <c r="N588">
        <v>36.982799999999997</v>
      </c>
      <c r="O588">
        <v>-121.8929</v>
      </c>
      <c r="P588" t="s">
        <v>341</v>
      </c>
      <c r="Q588" t="s">
        <v>27</v>
      </c>
      <c r="R588">
        <v>4.9039999999999999</v>
      </c>
      <c r="S588" t="s">
        <v>48</v>
      </c>
      <c r="T588" t="s">
        <v>29</v>
      </c>
    </row>
    <row r="589" spans="1:20">
      <c r="A589" t="s">
        <v>355</v>
      </c>
      <c r="B589" t="s">
        <v>139</v>
      </c>
      <c r="C589" t="s">
        <v>356</v>
      </c>
      <c r="E589">
        <v>3649</v>
      </c>
      <c r="G589">
        <v>10</v>
      </c>
      <c r="H589" s="1">
        <v>19656</v>
      </c>
      <c r="I589" s="1">
        <v>19656</v>
      </c>
      <c r="J589" t="s">
        <v>357</v>
      </c>
      <c r="K589" t="s">
        <v>339</v>
      </c>
      <c r="M589" t="s">
        <v>358</v>
      </c>
      <c r="N589">
        <v>37.023333000000001</v>
      </c>
      <c r="O589">
        <v>-122.215</v>
      </c>
      <c r="P589" t="s">
        <v>55</v>
      </c>
      <c r="T589" t="s">
        <v>29</v>
      </c>
    </row>
    <row r="590" spans="1:20">
      <c r="A590" t="s">
        <v>365</v>
      </c>
      <c r="B590" t="s">
        <v>139</v>
      </c>
      <c r="C590" t="s">
        <v>366</v>
      </c>
      <c r="E590">
        <v>5113</v>
      </c>
      <c r="G590">
        <v>10</v>
      </c>
      <c r="H590" s="1">
        <v>22928</v>
      </c>
      <c r="I590" s="1">
        <v>22928</v>
      </c>
      <c r="J590" s="2">
        <v>22928</v>
      </c>
      <c r="K590" t="s">
        <v>362</v>
      </c>
      <c r="M590" t="s">
        <v>367</v>
      </c>
      <c r="N590">
        <v>38.358499999999999</v>
      </c>
      <c r="O590">
        <v>-123.04770000000001</v>
      </c>
      <c r="P590" t="s">
        <v>27</v>
      </c>
      <c r="Q590" t="s">
        <v>159</v>
      </c>
      <c r="R590">
        <v>1.7749999999999999</v>
      </c>
      <c r="S590" t="s">
        <v>48</v>
      </c>
      <c r="T590" t="s">
        <v>29</v>
      </c>
    </row>
    <row r="591" spans="1:20">
      <c r="A591" t="s">
        <v>419</v>
      </c>
      <c r="B591" t="s">
        <v>139</v>
      </c>
      <c r="C591" t="s">
        <v>420</v>
      </c>
      <c r="E591">
        <v>16412</v>
      </c>
      <c r="G591">
        <v>10</v>
      </c>
      <c r="H591" s="1">
        <v>40094</v>
      </c>
      <c r="I591" s="1">
        <v>40094</v>
      </c>
      <c r="J591" s="2">
        <v>40094</v>
      </c>
      <c r="K591" t="s">
        <v>309</v>
      </c>
      <c r="M591" t="s">
        <v>421</v>
      </c>
      <c r="N591">
        <v>39.308861</v>
      </c>
      <c r="O591">
        <v>-121.83713899999999</v>
      </c>
      <c r="P591" t="s">
        <v>55</v>
      </c>
      <c r="Q591" t="s">
        <v>37</v>
      </c>
      <c r="T591" t="s">
        <v>29</v>
      </c>
    </row>
    <row r="592" spans="1:20">
      <c r="A592" t="s">
        <v>434</v>
      </c>
      <c r="B592" t="s">
        <v>139</v>
      </c>
      <c r="C592" t="s">
        <v>307</v>
      </c>
      <c r="E592">
        <v>20570</v>
      </c>
      <c r="G592">
        <v>10</v>
      </c>
      <c r="H592" s="1">
        <v>42297</v>
      </c>
      <c r="I592" s="1">
        <v>42297</v>
      </c>
      <c r="J592" s="1">
        <v>42297</v>
      </c>
      <c r="K592" t="s">
        <v>309</v>
      </c>
      <c r="L592" t="s">
        <v>435</v>
      </c>
      <c r="M592" t="s">
        <v>436</v>
      </c>
      <c r="N592">
        <v>39.426110999999999</v>
      </c>
      <c r="O592">
        <v>-121.62472200000001</v>
      </c>
      <c r="P592" t="s">
        <v>433</v>
      </c>
      <c r="Q592" t="s">
        <v>37</v>
      </c>
      <c r="T592" t="s">
        <v>29</v>
      </c>
    </row>
    <row r="593" spans="1:20">
      <c r="A593" t="s">
        <v>489</v>
      </c>
      <c r="B593" t="s">
        <v>139</v>
      </c>
      <c r="C593" t="s">
        <v>490</v>
      </c>
      <c r="E593">
        <v>247</v>
      </c>
      <c r="G593">
        <v>10</v>
      </c>
      <c r="H593" s="1">
        <v>32067</v>
      </c>
      <c r="I593" s="1">
        <v>32067</v>
      </c>
      <c r="J593" s="1">
        <v>32067</v>
      </c>
      <c r="K593" t="s">
        <v>309</v>
      </c>
      <c r="L593" t="s">
        <v>491</v>
      </c>
      <c r="M593" t="s">
        <v>492</v>
      </c>
      <c r="N593">
        <v>39.328055999999997</v>
      </c>
      <c r="O593">
        <v>-121.846389</v>
      </c>
      <c r="P593" t="s">
        <v>36</v>
      </c>
      <c r="Q593" t="s">
        <v>37</v>
      </c>
      <c r="R593">
        <v>0.25</v>
      </c>
      <c r="S593" t="s">
        <v>272</v>
      </c>
      <c r="T593" t="s">
        <v>29</v>
      </c>
    </row>
    <row r="594" spans="1:20">
      <c r="A594" t="s">
        <v>587</v>
      </c>
      <c r="B594" t="s">
        <v>139</v>
      </c>
      <c r="C594" t="s">
        <v>588</v>
      </c>
      <c r="E594">
        <v>1833</v>
      </c>
      <c r="G594">
        <v>10</v>
      </c>
      <c r="H594" s="1">
        <v>1017</v>
      </c>
      <c r="I594" s="1">
        <v>1017</v>
      </c>
      <c r="J594" t="s">
        <v>589</v>
      </c>
      <c r="K594" t="s">
        <v>113</v>
      </c>
      <c r="M594" t="s">
        <v>340</v>
      </c>
      <c r="N594">
        <v>36.982799999999997</v>
      </c>
      <c r="O594">
        <v>-121.8929</v>
      </c>
      <c r="P594" t="s">
        <v>27</v>
      </c>
      <c r="Q594" t="s">
        <v>341</v>
      </c>
      <c r="R594">
        <v>4.9039999999999999</v>
      </c>
      <c r="S594" t="s">
        <v>48</v>
      </c>
      <c r="T594" t="s">
        <v>29</v>
      </c>
    </row>
    <row r="595" spans="1:20">
      <c r="A595" t="s">
        <v>590</v>
      </c>
      <c r="B595" t="s">
        <v>139</v>
      </c>
      <c r="C595" t="s">
        <v>131</v>
      </c>
      <c r="E595">
        <v>15197</v>
      </c>
      <c r="G595">
        <v>10</v>
      </c>
      <c r="H595" s="1">
        <v>13434</v>
      </c>
      <c r="I595" s="1">
        <v>13434</v>
      </c>
      <c r="J595" t="s">
        <v>591</v>
      </c>
      <c r="K595" t="s">
        <v>113</v>
      </c>
      <c r="L595" t="s">
        <v>321</v>
      </c>
      <c r="M595" t="s">
        <v>322</v>
      </c>
      <c r="N595">
        <v>39.555190000000003</v>
      </c>
      <c r="O595">
        <v>-123.42899</v>
      </c>
      <c r="P595" t="s">
        <v>229</v>
      </c>
      <c r="Q595" t="s">
        <v>159</v>
      </c>
      <c r="R595">
        <v>0.60799999999999998</v>
      </c>
      <c r="S595" t="s">
        <v>28</v>
      </c>
      <c r="T595" t="s">
        <v>29</v>
      </c>
    </row>
    <row r="596" spans="1:20">
      <c r="A596" t="s">
        <v>597</v>
      </c>
      <c r="B596" t="s">
        <v>139</v>
      </c>
      <c r="C596" t="s">
        <v>598</v>
      </c>
      <c r="E596">
        <v>1411</v>
      </c>
      <c r="G596">
        <v>10</v>
      </c>
      <c r="H596" s="1">
        <v>11983</v>
      </c>
      <c r="I596" s="1">
        <v>11983</v>
      </c>
      <c r="J596" t="s">
        <v>599</v>
      </c>
      <c r="K596" t="s">
        <v>113</v>
      </c>
      <c r="L596" t="s">
        <v>344</v>
      </c>
      <c r="M596" t="s">
        <v>600</v>
      </c>
      <c r="N596">
        <v>34.122219999999999</v>
      </c>
      <c r="O596">
        <v>-118.27028</v>
      </c>
      <c r="Q596" t="s">
        <v>601</v>
      </c>
      <c r="R596">
        <v>1</v>
      </c>
      <c r="S596" t="s">
        <v>48</v>
      </c>
      <c r="T596" t="s">
        <v>29</v>
      </c>
    </row>
    <row r="597" spans="1:20">
      <c r="A597" t="s">
        <v>663</v>
      </c>
      <c r="B597" t="s">
        <v>139</v>
      </c>
      <c r="C597" t="s">
        <v>307</v>
      </c>
      <c r="E597">
        <v>16412</v>
      </c>
      <c r="G597">
        <v>10</v>
      </c>
      <c r="H597" s="1">
        <v>40094</v>
      </c>
      <c r="I597" s="1">
        <v>40094</v>
      </c>
      <c r="J597" t="s">
        <v>664</v>
      </c>
      <c r="K597" t="s">
        <v>309</v>
      </c>
      <c r="L597" t="s">
        <v>431</v>
      </c>
      <c r="M597" t="s">
        <v>665</v>
      </c>
      <c r="N597">
        <v>39.308886999999999</v>
      </c>
      <c r="O597">
        <v>-121.83723000000001</v>
      </c>
      <c r="P597" t="s">
        <v>55</v>
      </c>
      <c r="T597" t="s">
        <v>29</v>
      </c>
    </row>
    <row r="598" spans="1:20">
      <c r="A598" t="s">
        <v>670</v>
      </c>
      <c r="B598" t="s">
        <v>139</v>
      </c>
      <c r="C598" t="s">
        <v>307</v>
      </c>
      <c r="E598">
        <v>20570</v>
      </c>
      <c r="G598">
        <v>10</v>
      </c>
      <c r="H598" s="1">
        <v>42297</v>
      </c>
      <c r="I598" s="1">
        <v>42297</v>
      </c>
      <c r="J598" s="2">
        <v>42297</v>
      </c>
      <c r="K598" t="s">
        <v>309</v>
      </c>
      <c r="M598" t="s">
        <v>671</v>
      </c>
      <c r="N598">
        <v>39.426138999999999</v>
      </c>
      <c r="O598">
        <v>-121.624833</v>
      </c>
      <c r="P598" t="s">
        <v>55</v>
      </c>
      <c r="T598" t="s">
        <v>29</v>
      </c>
    </row>
    <row r="599" spans="1:20">
      <c r="A599" t="s">
        <v>717</v>
      </c>
      <c r="B599" t="s">
        <v>139</v>
      </c>
      <c r="C599" t="s">
        <v>718</v>
      </c>
      <c r="E599">
        <v>14676</v>
      </c>
      <c r="F599" t="s">
        <v>32</v>
      </c>
      <c r="G599">
        <v>10</v>
      </c>
      <c r="H599" s="1">
        <v>21841</v>
      </c>
      <c r="I599" s="1">
        <v>21841</v>
      </c>
      <c r="J599" t="s">
        <v>719</v>
      </c>
      <c r="K599" t="s">
        <v>33</v>
      </c>
      <c r="L599" t="s">
        <v>720</v>
      </c>
      <c r="M599" t="s">
        <v>721</v>
      </c>
      <c r="N599">
        <v>34.111409269740598</v>
      </c>
      <c r="O599">
        <v>-118.75534666427799</v>
      </c>
      <c r="P599" t="s">
        <v>722</v>
      </c>
      <c r="Q599" t="s">
        <v>723</v>
      </c>
      <c r="T599" t="s">
        <v>29</v>
      </c>
    </row>
    <row r="600" spans="1:20">
      <c r="A600" t="s">
        <v>754</v>
      </c>
      <c r="B600" t="s">
        <v>139</v>
      </c>
      <c r="C600" t="s">
        <v>755</v>
      </c>
      <c r="E600">
        <v>2240</v>
      </c>
      <c r="G600">
        <v>10</v>
      </c>
      <c r="H600" s="1">
        <v>640</v>
      </c>
      <c r="I600" s="1">
        <v>670</v>
      </c>
      <c r="J600" t="s">
        <v>756</v>
      </c>
      <c r="K600" t="s">
        <v>334</v>
      </c>
      <c r="M600" t="s">
        <v>757</v>
      </c>
      <c r="N600">
        <v>37.424999999999997</v>
      </c>
      <c r="O600">
        <v>-122.17359999999999</v>
      </c>
      <c r="P600" t="s">
        <v>27</v>
      </c>
      <c r="Q600" t="s">
        <v>336</v>
      </c>
      <c r="R600">
        <v>2</v>
      </c>
      <c r="S600" t="s">
        <v>48</v>
      </c>
      <c r="T600" t="s">
        <v>29</v>
      </c>
    </row>
    <row r="601" spans="1:20">
      <c r="A601" t="s">
        <v>776</v>
      </c>
      <c r="B601" t="s">
        <v>139</v>
      </c>
      <c r="C601" t="s">
        <v>755</v>
      </c>
      <c r="E601">
        <v>1833</v>
      </c>
      <c r="G601">
        <v>10</v>
      </c>
      <c r="H601" s="1">
        <v>1017</v>
      </c>
      <c r="I601" s="1">
        <v>1017</v>
      </c>
      <c r="J601" s="1">
        <v>1017</v>
      </c>
      <c r="K601" t="s">
        <v>339</v>
      </c>
      <c r="M601" t="s">
        <v>340</v>
      </c>
      <c r="N601">
        <v>36.982799999999997</v>
      </c>
      <c r="O601">
        <v>-121.8929</v>
      </c>
      <c r="P601" t="s">
        <v>27</v>
      </c>
      <c r="Q601" t="s">
        <v>341</v>
      </c>
      <c r="R601">
        <v>4.9039999999999999</v>
      </c>
      <c r="S601" t="s">
        <v>48</v>
      </c>
      <c r="T601" t="s">
        <v>29</v>
      </c>
    </row>
    <row r="602" spans="1:20">
      <c r="A602" t="s">
        <v>777</v>
      </c>
      <c r="B602" t="s">
        <v>139</v>
      </c>
      <c r="C602" t="s">
        <v>225</v>
      </c>
      <c r="D602" t="s">
        <v>22</v>
      </c>
      <c r="G602">
        <v>10</v>
      </c>
      <c r="H602" s="1">
        <v>17088</v>
      </c>
      <c r="I602" s="1">
        <v>17088</v>
      </c>
      <c r="J602" s="1">
        <v>17088</v>
      </c>
      <c r="K602" t="s">
        <v>89</v>
      </c>
      <c r="M602" t="s">
        <v>778</v>
      </c>
      <c r="N602">
        <v>34.353000000000002</v>
      </c>
      <c r="O602">
        <v>-119.307</v>
      </c>
      <c r="P602" t="s">
        <v>229</v>
      </c>
      <c r="Q602" t="s">
        <v>251</v>
      </c>
      <c r="R602">
        <v>2</v>
      </c>
      <c r="S602" t="s">
        <v>48</v>
      </c>
      <c r="T602" t="s">
        <v>29</v>
      </c>
    </row>
    <row r="603" spans="1:20">
      <c r="A603" t="s">
        <v>799</v>
      </c>
      <c r="B603" t="s">
        <v>139</v>
      </c>
      <c r="C603" t="s">
        <v>755</v>
      </c>
      <c r="E603">
        <v>1008</v>
      </c>
      <c r="G603">
        <v>10</v>
      </c>
      <c r="H603" s="1">
        <v>275</v>
      </c>
      <c r="I603" s="1">
        <v>305</v>
      </c>
      <c r="J603" t="s">
        <v>800</v>
      </c>
      <c r="K603" t="s">
        <v>334</v>
      </c>
      <c r="M603" t="s">
        <v>335</v>
      </c>
      <c r="N603">
        <v>37.424999999999997</v>
      </c>
      <c r="O603">
        <v>-122.17359999999999</v>
      </c>
      <c r="P603" t="s">
        <v>27</v>
      </c>
      <c r="Q603" t="s">
        <v>336</v>
      </c>
      <c r="R603">
        <v>2</v>
      </c>
      <c r="S603" t="s">
        <v>48</v>
      </c>
      <c r="T603" t="s">
        <v>29</v>
      </c>
    </row>
    <row r="604" spans="1:20">
      <c r="A604" t="s">
        <v>801</v>
      </c>
      <c r="B604" t="s">
        <v>139</v>
      </c>
      <c r="C604" t="s">
        <v>755</v>
      </c>
      <c r="E604">
        <v>3044</v>
      </c>
      <c r="G604">
        <v>10</v>
      </c>
      <c r="H604" s="1">
        <v>1017</v>
      </c>
      <c r="I604" s="1">
        <v>1017</v>
      </c>
      <c r="J604" s="1">
        <v>1017</v>
      </c>
      <c r="K604" t="s">
        <v>339</v>
      </c>
      <c r="M604" t="s">
        <v>340</v>
      </c>
      <c r="N604">
        <v>36.982799999999997</v>
      </c>
      <c r="O604">
        <v>-121.8929</v>
      </c>
      <c r="P604" t="s">
        <v>27</v>
      </c>
      <c r="Q604" t="s">
        <v>341</v>
      </c>
      <c r="R604">
        <v>4.9039999999999999</v>
      </c>
      <c r="S604" t="s">
        <v>48</v>
      </c>
      <c r="T604" t="s">
        <v>29</v>
      </c>
    </row>
    <row r="605" spans="1:20">
      <c r="A605" t="s">
        <v>865</v>
      </c>
      <c r="B605" t="s">
        <v>139</v>
      </c>
      <c r="C605" t="s">
        <v>866</v>
      </c>
      <c r="E605">
        <v>3649</v>
      </c>
      <c r="G605">
        <v>10</v>
      </c>
      <c r="H605" s="1">
        <v>19656</v>
      </c>
      <c r="I605" s="1">
        <v>19656</v>
      </c>
      <c r="J605" s="1">
        <v>19656</v>
      </c>
      <c r="K605" t="s">
        <v>339</v>
      </c>
      <c r="M605" t="s">
        <v>867</v>
      </c>
      <c r="N605">
        <v>37.023333000000001</v>
      </c>
      <c r="O605">
        <v>-122.215</v>
      </c>
      <c r="P605" t="s">
        <v>55</v>
      </c>
      <c r="T605" t="s">
        <v>29</v>
      </c>
    </row>
    <row r="606" spans="1:20">
      <c r="A606" t="s">
        <v>908</v>
      </c>
      <c r="B606" t="s">
        <v>139</v>
      </c>
      <c r="C606" t="s">
        <v>909</v>
      </c>
      <c r="E606">
        <v>4053</v>
      </c>
      <c r="G606">
        <v>10</v>
      </c>
      <c r="H606" s="1">
        <v>13073</v>
      </c>
      <c r="I606" s="1">
        <v>13073</v>
      </c>
      <c r="J606" s="1">
        <v>13073</v>
      </c>
      <c r="K606" t="s">
        <v>472</v>
      </c>
      <c r="L606" t="s">
        <v>830</v>
      </c>
      <c r="M606" t="s">
        <v>910</v>
      </c>
      <c r="N606">
        <v>39.766666999999998</v>
      </c>
      <c r="O606">
        <v>-122.197222</v>
      </c>
      <c r="Q606" t="s">
        <v>911</v>
      </c>
      <c r="R606">
        <v>1</v>
      </c>
      <c r="S606" t="s">
        <v>48</v>
      </c>
      <c r="T606" t="s">
        <v>29</v>
      </c>
    </row>
    <row r="607" spans="1:20">
      <c r="A607" t="s">
        <v>914</v>
      </c>
      <c r="B607" t="s">
        <v>139</v>
      </c>
      <c r="C607" t="s">
        <v>909</v>
      </c>
      <c r="E607">
        <v>1411</v>
      </c>
      <c r="G607">
        <v>10</v>
      </c>
      <c r="H607" s="1">
        <v>11983</v>
      </c>
      <c r="I607" s="1">
        <v>11983</v>
      </c>
      <c r="J607" s="1">
        <v>11983</v>
      </c>
      <c r="K607" t="s">
        <v>33</v>
      </c>
      <c r="L607" t="s">
        <v>344</v>
      </c>
      <c r="M607" t="s">
        <v>600</v>
      </c>
      <c r="N607">
        <v>34.122219999999999</v>
      </c>
      <c r="O607">
        <v>-118.27028</v>
      </c>
      <c r="Q607" t="s">
        <v>601</v>
      </c>
      <c r="R607">
        <v>1</v>
      </c>
      <c r="S607" t="s">
        <v>48</v>
      </c>
      <c r="T607" t="s">
        <v>29</v>
      </c>
    </row>
    <row r="608" spans="1:20">
      <c r="A608" t="s">
        <v>940</v>
      </c>
      <c r="B608" t="s">
        <v>139</v>
      </c>
      <c r="C608" t="s">
        <v>934</v>
      </c>
      <c r="D608" t="s">
        <v>22</v>
      </c>
      <c r="G608">
        <v>10</v>
      </c>
      <c r="H608" s="1">
        <v>10518</v>
      </c>
      <c r="I608" s="1">
        <v>10518</v>
      </c>
      <c r="J608" s="1">
        <v>10518</v>
      </c>
      <c r="K608" t="s">
        <v>33</v>
      </c>
      <c r="M608" t="s">
        <v>941</v>
      </c>
      <c r="N608">
        <v>34.206446999999997</v>
      </c>
      <c r="O608">
        <v>-118.27234199999999</v>
      </c>
      <c r="P608" t="s">
        <v>27</v>
      </c>
      <c r="Q608" t="s">
        <v>942</v>
      </c>
      <c r="R608">
        <v>4.3</v>
      </c>
      <c r="S608" t="s">
        <v>48</v>
      </c>
      <c r="T608" t="s">
        <v>29</v>
      </c>
    </row>
    <row r="609" spans="1:20">
      <c r="A609" t="s">
        <v>966</v>
      </c>
      <c r="B609" t="s">
        <v>139</v>
      </c>
      <c r="C609" t="s">
        <v>967</v>
      </c>
      <c r="E609">
        <v>1336</v>
      </c>
      <c r="G609">
        <v>10</v>
      </c>
      <c r="H609" s="1">
        <v>38291</v>
      </c>
      <c r="I609" s="1">
        <v>38291</v>
      </c>
      <c r="J609" s="1">
        <v>38291</v>
      </c>
      <c r="K609" t="s">
        <v>60</v>
      </c>
      <c r="L609" t="s">
        <v>968</v>
      </c>
      <c r="M609" t="s">
        <v>969</v>
      </c>
      <c r="N609">
        <v>35.684399999999997</v>
      </c>
      <c r="O609">
        <v>-117.983</v>
      </c>
      <c r="P609" t="s">
        <v>970</v>
      </c>
      <c r="Q609" t="s">
        <v>835</v>
      </c>
      <c r="T609" t="s">
        <v>29</v>
      </c>
    </row>
    <row r="610" spans="1:20">
      <c r="A610" t="s">
        <v>983</v>
      </c>
      <c r="B610" t="s">
        <v>139</v>
      </c>
      <c r="C610" t="s">
        <v>963</v>
      </c>
      <c r="E610">
        <v>16412</v>
      </c>
      <c r="G610">
        <v>10</v>
      </c>
      <c r="H610" s="1">
        <v>40094</v>
      </c>
      <c r="I610" s="1">
        <v>40094</v>
      </c>
      <c r="J610" s="1">
        <v>40094</v>
      </c>
      <c r="K610" t="s">
        <v>309</v>
      </c>
      <c r="L610" t="s">
        <v>964</v>
      </c>
      <c r="M610" t="s">
        <v>984</v>
      </c>
      <c r="N610">
        <v>39.308861</v>
      </c>
      <c r="O610">
        <v>-121.83713899999999</v>
      </c>
      <c r="P610" t="s">
        <v>55</v>
      </c>
      <c r="Q610" t="s">
        <v>985</v>
      </c>
      <c r="T610" t="s">
        <v>29</v>
      </c>
    </row>
    <row r="611" spans="1:20">
      <c r="A611" t="s">
        <v>1050</v>
      </c>
      <c r="B611" t="s">
        <v>139</v>
      </c>
      <c r="C611" t="s">
        <v>1051</v>
      </c>
      <c r="G611">
        <v>10</v>
      </c>
      <c r="H611" s="1">
        <v>17088</v>
      </c>
      <c r="I611" s="1">
        <v>17088</v>
      </c>
      <c r="J611" s="2">
        <v>17088</v>
      </c>
      <c r="K611" t="s">
        <v>89</v>
      </c>
      <c r="M611" t="s">
        <v>778</v>
      </c>
      <c r="N611">
        <v>34.353000000000002</v>
      </c>
      <c r="O611">
        <v>-119.307</v>
      </c>
      <c r="Q611" t="s">
        <v>1006</v>
      </c>
      <c r="R611">
        <v>2000</v>
      </c>
      <c r="S611" t="s">
        <v>44</v>
      </c>
      <c r="T611" t="s">
        <v>29</v>
      </c>
    </row>
    <row r="612" spans="1:20">
      <c r="A612" t="s">
        <v>1110</v>
      </c>
      <c r="B612" t="s">
        <v>139</v>
      </c>
      <c r="C612" t="s">
        <v>1111</v>
      </c>
      <c r="E612">
        <v>7506</v>
      </c>
      <c r="G612">
        <v>10</v>
      </c>
      <c r="H612" s="1">
        <v>37167</v>
      </c>
      <c r="I612" s="1">
        <v>37167</v>
      </c>
      <c r="J612" s="2">
        <v>37167</v>
      </c>
      <c r="K612" t="s">
        <v>24</v>
      </c>
      <c r="L612" t="s">
        <v>491</v>
      </c>
      <c r="M612" t="s">
        <v>1112</v>
      </c>
      <c r="N612">
        <v>32.761670000000002</v>
      </c>
      <c r="O612">
        <v>-117.19167</v>
      </c>
      <c r="P612" t="s">
        <v>55</v>
      </c>
      <c r="Q612" t="s">
        <v>1113</v>
      </c>
      <c r="R612">
        <v>0</v>
      </c>
      <c r="T612" t="s">
        <v>29</v>
      </c>
    </row>
    <row r="613" spans="1:20">
      <c r="A613" t="s">
        <v>1130</v>
      </c>
      <c r="B613" t="s">
        <v>139</v>
      </c>
      <c r="C613" t="s">
        <v>1131</v>
      </c>
      <c r="E613">
        <v>31776</v>
      </c>
      <c r="G613">
        <v>10</v>
      </c>
      <c r="H613" s="1">
        <v>38632</v>
      </c>
      <c r="I613" s="1">
        <v>38632</v>
      </c>
      <c r="J613" s="2">
        <v>38632</v>
      </c>
      <c r="K613" t="s">
        <v>24</v>
      </c>
      <c r="M613" t="s">
        <v>1132</v>
      </c>
      <c r="N613">
        <v>33.169170000000001</v>
      </c>
      <c r="O613">
        <v>-117.35666999999999</v>
      </c>
      <c r="P613" t="s">
        <v>27</v>
      </c>
      <c r="Q613" t="s">
        <v>1076</v>
      </c>
      <c r="R613">
        <v>0.05</v>
      </c>
      <c r="S613" t="s">
        <v>272</v>
      </c>
      <c r="T613" t="s">
        <v>29</v>
      </c>
    </row>
    <row r="614" spans="1:20">
      <c r="A614" t="s">
        <v>1193</v>
      </c>
      <c r="B614" t="s">
        <v>139</v>
      </c>
      <c r="C614" t="s">
        <v>1194</v>
      </c>
      <c r="G614">
        <v>10</v>
      </c>
      <c r="H614" s="1">
        <v>34247</v>
      </c>
      <c r="I614" s="1">
        <v>34247</v>
      </c>
      <c r="J614" s="2">
        <v>34247</v>
      </c>
      <c r="K614" t="s">
        <v>24</v>
      </c>
      <c r="L614" t="s">
        <v>1195</v>
      </c>
      <c r="M614" t="s">
        <v>1196</v>
      </c>
      <c r="N614">
        <v>33.299840000000003</v>
      </c>
      <c r="O614">
        <v>-116.69325000000001</v>
      </c>
      <c r="P614" t="s">
        <v>27</v>
      </c>
      <c r="Q614" t="s">
        <v>1113</v>
      </c>
      <c r="R614">
        <v>0</v>
      </c>
      <c r="T614" t="s">
        <v>29</v>
      </c>
    </row>
    <row r="615" spans="1:20">
      <c r="A615" t="s">
        <v>1221</v>
      </c>
      <c r="B615" t="s">
        <v>139</v>
      </c>
      <c r="C615" t="s">
        <v>1222</v>
      </c>
      <c r="E615">
        <v>7506</v>
      </c>
      <c r="G615">
        <v>10</v>
      </c>
      <c r="H615" s="1">
        <v>37167</v>
      </c>
      <c r="I615" s="1">
        <v>37167</v>
      </c>
      <c r="J615" s="1">
        <v>37167</v>
      </c>
      <c r="K615" t="s">
        <v>24</v>
      </c>
      <c r="L615" t="s">
        <v>491</v>
      </c>
      <c r="M615" t="s">
        <v>1112</v>
      </c>
      <c r="N615">
        <v>32.761670000000002</v>
      </c>
      <c r="O615">
        <v>-117.19167</v>
      </c>
      <c r="P615" t="s">
        <v>55</v>
      </c>
      <c r="Q615" t="s">
        <v>55</v>
      </c>
      <c r="T615" t="s">
        <v>29</v>
      </c>
    </row>
    <row r="616" spans="1:20">
      <c r="A616" t="s">
        <v>1226</v>
      </c>
      <c r="B616" t="s">
        <v>139</v>
      </c>
      <c r="C616" t="s">
        <v>685</v>
      </c>
      <c r="E616">
        <v>5278</v>
      </c>
      <c r="G616">
        <v>10</v>
      </c>
      <c r="H616" s="1">
        <v>2469</v>
      </c>
      <c r="I616" s="1">
        <v>2469</v>
      </c>
      <c r="J616" t="s">
        <v>1227</v>
      </c>
      <c r="K616" t="s">
        <v>83</v>
      </c>
      <c r="L616" t="s">
        <v>1228</v>
      </c>
      <c r="M616" t="s">
        <v>222</v>
      </c>
      <c r="N616">
        <v>34.113067000000001</v>
      </c>
      <c r="O616">
        <v>-117.29190199999999</v>
      </c>
      <c r="P616" t="s">
        <v>27</v>
      </c>
      <c r="Q616" t="s">
        <v>223</v>
      </c>
      <c r="R616">
        <v>10</v>
      </c>
      <c r="S616" t="s">
        <v>48</v>
      </c>
      <c r="T616" t="s">
        <v>29</v>
      </c>
    </row>
    <row r="617" spans="1:20">
      <c r="A617" t="s">
        <v>1246</v>
      </c>
      <c r="B617" t="s">
        <v>139</v>
      </c>
      <c r="C617" t="s">
        <v>1247</v>
      </c>
      <c r="E617">
        <v>14272</v>
      </c>
      <c r="F617">
        <v>-1</v>
      </c>
      <c r="G617">
        <v>10</v>
      </c>
      <c r="H617" s="1">
        <v>29884</v>
      </c>
      <c r="I617" s="1">
        <v>29884</v>
      </c>
      <c r="J617" t="s">
        <v>1248</v>
      </c>
      <c r="K617" t="s">
        <v>235</v>
      </c>
      <c r="M617" t="s">
        <v>1249</v>
      </c>
      <c r="N617">
        <v>35.124386000000001</v>
      </c>
      <c r="O617">
        <v>-120.57587700000001</v>
      </c>
      <c r="Q617" t="s">
        <v>237</v>
      </c>
      <c r="R617">
        <v>1000</v>
      </c>
      <c r="S617" t="s">
        <v>44</v>
      </c>
      <c r="T617" t="s">
        <v>29</v>
      </c>
    </row>
    <row r="618" spans="1:20">
      <c r="A618" t="s">
        <v>1303</v>
      </c>
      <c r="B618" t="s">
        <v>139</v>
      </c>
      <c r="C618" t="s">
        <v>1304</v>
      </c>
      <c r="E618">
        <v>1833</v>
      </c>
      <c r="G618">
        <v>10</v>
      </c>
      <c r="H618" s="1">
        <v>1017</v>
      </c>
      <c r="I618" s="1">
        <v>1017</v>
      </c>
      <c r="J618" t="s">
        <v>338</v>
      </c>
      <c r="K618" t="s">
        <v>339</v>
      </c>
      <c r="M618" t="s">
        <v>340</v>
      </c>
      <c r="N618">
        <v>36.979163999999997</v>
      </c>
      <c r="O618">
        <v>-121.88583</v>
      </c>
      <c r="P618" t="s">
        <v>55</v>
      </c>
      <c r="Q618" t="s">
        <v>1267</v>
      </c>
      <c r="T618" t="s">
        <v>29</v>
      </c>
    </row>
    <row r="619" spans="1:20">
      <c r="A619" t="s">
        <v>1331</v>
      </c>
      <c r="B619" t="s">
        <v>139</v>
      </c>
      <c r="C619" t="s">
        <v>967</v>
      </c>
      <c r="E619">
        <v>1336</v>
      </c>
      <c r="G619">
        <v>10</v>
      </c>
      <c r="H619" s="1">
        <v>38291</v>
      </c>
      <c r="I619" s="1">
        <v>38291</v>
      </c>
      <c r="J619" s="2">
        <v>38291</v>
      </c>
      <c r="K619" t="s">
        <v>60</v>
      </c>
      <c r="M619" t="s">
        <v>1332</v>
      </c>
      <c r="N619">
        <v>35.684399999999997</v>
      </c>
      <c r="O619">
        <v>-117.983</v>
      </c>
      <c r="P619" t="s">
        <v>55</v>
      </c>
      <c r="T619" t="s">
        <v>29</v>
      </c>
    </row>
    <row r="620" spans="1:20">
      <c r="A620" t="s">
        <v>1358</v>
      </c>
      <c r="B620" t="s">
        <v>139</v>
      </c>
      <c r="C620" t="s">
        <v>1359</v>
      </c>
      <c r="G620">
        <v>10</v>
      </c>
      <c r="H620" t="s">
        <v>1360</v>
      </c>
      <c r="I620" t="s">
        <v>1360</v>
      </c>
      <c r="J620" t="s">
        <v>1361</v>
      </c>
      <c r="K620" t="s">
        <v>402</v>
      </c>
      <c r="M620" t="s">
        <v>1362</v>
      </c>
      <c r="N620">
        <v>37.719799999999999</v>
      </c>
      <c r="O620">
        <v>-122.49132</v>
      </c>
      <c r="P620" t="s">
        <v>55</v>
      </c>
      <c r="Q620" t="s">
        <v>1336</v>
      </c>
      <c r="R620">
        <v>1.526</v>
      </c>
      <c r="S620" t="s">
        <v>28</v>
      </c>
      <c r="T620" t="s">
        <v>29</v>
      </c>
    </row>
    <row r="621" spans="1:20">
      <c r="A621" t="s">
        <v>1412</v>
      </c>
      <c r="B621" t="s">
        <v>139</v>
      </c>
      <c r="C621" t="s">
        <v>318</v>
      </c>
      <c r="E621">
        <v>15197</v>
      </c>
      <c r="G621">
        <v>10</v>
      </c>
      <c r="H621" s="1">
        <v>13434</v>
      </c>
      <c r="I621" s="1">
        <v>13434</v>
      </c>
      <c r="J621" t="s">
        <v>319</v>
      </c>
      <c r="K621" t="s">
        <v>320</v>
      </c>
      <c r="L621" t="s">
        <v>1413</v>
      </c>
      <c r="M621" t="s">
        <v>1414</v>
      </c>
      <c r="N621">
        <v>39.555190000000003</v>
      </c>
      <c r="O621">
        <v>-123.42899</v>
      </c>
      <c r="P621" t="s">
        <v>55</v>
      </c>
      <c r="Q621" t="s">
        <v>1396</v>
      </c>
      <c r="R621">
        <v>0.60799999999999998</v>
      </c>
      <c r="S621" t="s">
        <v>28</v>
      </c>
      <c r="T621" t="s">
        <v>29</v>
      </c>
    </row>
    <row r="622" spans="1:20">
      <c r="A622" t="s">
        <v>1431</v>
      </c>
      <c r="B622" t="s">
        <v>139</v>
      </c>
      <c r="C622" t="s">
        <v>155</v>
      </c>
      <c r="E622">
        <v>6632</v>
      </c>
      <c r="G622">
        <v>10</v>
      </c>
      <c r="H622" s="1">
        <v>22559</v>
      </c>
      <c r="I622" s="1">
        <v>22559</v>
      </c>
      <c r="J622" s="2">
        <v>22559</v>
      </c>
      <c r="K622" t="s">
        <v>60</v>
      </c>
      <c r="L622" t="s">
        <v>268</v>
      </c>
      <c r="M622" t="s">
        <v>1432</v>
      </c>
      <c r="N622">
        <v>35.450899999999997</v>
      </c>
      <c r="O622">
        <v>-118.91030000000001</v>
      </c>
      <c r="P622" t="s">
        <v>27</v>
      </c>
      <c r="T622" t="s">
        <v>29</v>
      </c>
    </row>
    <row r="623" spans="1:20">
      <c r="A623" t="s">
        <v>1450</v>
      </c>
      <c r="B623" t="s">
        <v>139</v>
      </c>
      <c r="C623" t="s">
        <v>225</v>
      </c>
      <c r="D623" t="s">
        <v>22</v>
      </c>
      <c r="G623">
        <v>10</v>
      </c>
      <c r="H623" s="1">
        <v>17088</v>
      </c>
      <c r="I623" s="1">
        <v>17088</v>
      </c>
      <c r="J623" s="2">
        <v>17088</v>
      </c>
      <c r="K623" t="s">
        <v>89</v>
      </c>
      <c r="L623" t="s">
        <v>1167</v>
      </c>
      <c r="M623" t="s">
        <v>1451</v>
      </c>
      <c r="N623">
        <v>34.353000000000002</v>
      </c>
      <c r="O623">
        <v>-119.307</v>
      </c>
      <c r="P623" t="s">
        <v>229</v>
      </c>
      <c r="T623" t="s">
        <v>29</v>
      </c>
    </row>
    <row r="624" spans="1:20">
      <c r="A624" t="s">
        <v>1467</v>
      </c>
      <c r="B624" t="s">
        <v>139</v>
      </c>
      <c r="C624" t="s">
        <v>1468</v>
      </c>
      <c r="E624">
        <v>5324</v>
      </c>
      <c r="G624">
        <v>10</v>
      </c>
      <c r="H624" s="1">
        <v>36449</v>
      </c>
      <c r="I624" s="1">
        <v>36449</v>
      </c>
      <c r="J624" t="s">
        <v>1469</v>
      </c>
      <c r="K624" t="s">
        <v>290</v>
      </c>
      <c r="L624" t="s">
        <v>1470</v>
      </c>
      <c r="M624" t="s">
        <v>1471</v>
      </c>
      <c r="N624">
        <v>37.721670000000003</v>
      </c>
      <c r="O624">
        <v>-118.79333</v>
      </c>
      <c r="P624" t="s">
        <v>55</v>
      </c>
      <c r="R624" t="s">
        <v>55</v>
      </c>
      <c r="T624" t="s">
        <v>29</v>
      </c>
    </row>
    <row r="625" spans="1:20">
      <c r="A625" t="s">
        <v>1497</v>
      </c>
      <c r="B625" t="s">
        <v>139</v>
      </c>
      <c r="C625" t="s">
        <v>1498</v>
      </c>
      <c r="E625">
        <v>7506</v>
      </c>
      <c r="G625">
        <v>10</v>
      </c>
      <c r="H625" s="1">
        <v>37167</v>
      </c>
      <c r="I625" s="1">
        <v>37167</v>
      </c>
      <c r="J625" t="s">
        <v>1499</v>
      </c>
      <c r="K625" t="s">
        <v>24</v>
      </c>
      <c r="L625" t="s">
        <v>491</v>
      </c>
      <c r="M625" t="s">
        <v>1500</v>
      </c>
      <c r="N625">
        <v>32.761670000000002</v>
      </c>
      <c r="O625">
        <v>-117.19167</v>
      </c>
      <c r="P625" t="s">
        <v>55</v>
      </c>
      <c r="Q625" t="s">
        <v>78</v>
      </c>
      <c r="R625" t="s">
        <v>79</v>
      </c>
      <c r="S625" t="s">
        <v>44</v>
      </c>
      <c r="T625" t="s">
        <v>29</v>
      </c>
    </row>
    <row r="626" spans="1:20">
      <c r="A626" t="s">
        <v>1504</v>
      </c>
      <c r="B626" t="s">
        <v>139</v>
      </c>
      <c r="C626" t="s">
        <v>1505</v>
      </c>
      <c r="E626">
        <v>31776</v>
      </c>
      <c r="G626">
        <v>10</v>
      </c>
      <c r="H626" s="1">
        <v>38632</v>
      </c>
      <c r="I626" s="1">
        <v>38632</v>
      </c>
      <c r="J626" t="s">
        <v>1506</v>
      </c>
      <c r="K626" t="s">
        <v>24</v>
      </c>
      <c r="L626" t="s">
        <v>66</v>
      </c>
      <c r="M626" t="s">
        <v>1507</v>
      </c>
      <c r="N626">
        <v>33.169170000000001</v>
      </c>
      <c r="O626">
        <v>-117.35666999999999</v>
      </c>
      <c r="P626" t="s">
        <v>55</v>
      </c>
      <c r="Q626" t="s">
        <v>1466</v>
      </c>
      <c r="R626" t="s">
        <v>79</v>
      </c>
      <c r="S626" t="s">
        <v>44</v>
      </c>
      <c r="T626" t="s">
        <v>29</v>
      </c>
    </row>
    <row r="627" spans="1:20">
      <c r="A627" t="s">
        <v>1700</v>
      </c>
      <c r="B627" t="s">
        <v>139</v>
      </c>
      <c r="C627" t="s">
        <v>1701</v>
      </c>
      <c r="E627">
        <v>2102</v>
      </c>
      <c r="G627">
        <v>10</v>
      </c>
      <c r="H627" s="1">
        <v>7580</v>
      </c>
      <c r="I627" s="1">
        <v>7580</v>
      </c>
      <c r="J627" t="s">
        <v>1702</v>
      </c>
      <c r="K627" t="s">
        <v>40</v>
      </c>
      <c r="M627" t="s">
        <v>1703</v>
      </c>
      <c r="T627" t="s">
        <v>29</v>
      </c>
    </row>
    <row r="628" spans="1:20">
      <c r="A628" t="s">
        <v>1724</v>
      </c>
      <c r="B628" t="s">
        <v>139</v>
      </c>
      <c r="C628" t="s">
        <v>1721</v>
      </c>
      <c r="E628">
        <v>1814</v>
      </c>
      <c r="G628">
        <v>10</v>
      </c>
      <c r="H628" s="1">
        <v>23305</v>
      </c>
      <c r="I628" s="1">
        <v>23305</v>
      </c>
      <c r="J628" t="s">
        <v>1725</v>
      </c>
      <c r="K628" t="s">
        <v>393</v>
      </c>
      <c r="M628" t="s">
        <v>1726</v>
      </c>
      <c r="T628" t="s">
        <v>29</v>
      </c>
    </row>
    <row r="629" spans="1:20">
      <c r="A629" t="s">
        <v>1750</v>
      </c>
      <c r="B629" t="s">
        <v>139</v>
      </c>
      <c r="C629" t="s">
        <v>206</v>
      </c>
      <c r="E629">
        <v>3918</v>
      </c>
      <c r="G629">
        <v>10</v>
      </c>
      <c r="H629" s="1">
        <v>18915</v>
      </c>
      <c r="I629" s="1">
        <v>18915</v>
      </c>
      <c r="J629" t="s">
        <v>1751</v>
      </c>
      <c r="K629" t="s">
        <v>402</v>
      </c>
      <c r="M629" t="s">
        <v>1752</v>
      </c>
      <c r="T629" t="s">
        <v>29</v>
      </c>
    </row>
    <row r="630" spans="1:20">
      <c r="A630" t="s">
        <v>1787</v>
      </c>
      <c r="B630" t="s">
        <v>139</v>
      </c>
      <c r="C630" t="s">
        <v>1788</v>
      </c>
      <c r="G630">
        <v>10</v>
      </c>
      <c r="H630" t="s">
        <v>1789</v>
      </c>
      <c r="I630" t="s">
        <v>1790</v>
      </c>
      <c r="J630" t="s">
        <v>1791</v>
      </c>
      <c r="K630" t="s">
        <v>113</v>
      </c>
      <c r="M630" t="s">
        <v>1792</v>
      </c>
      <c r="T630" t="s">
        <v>29</v>
      </c>
    </row>
    <row r="631" spans="1:20">
      <c r="A631" t="s">
        <v>1807</v>
      </c>
      <c r="B631" t="s">
        <v>139</v>
      </c>
      <c r="C631" t="s">
        <v>1808</v>
      </c>
      <c r="E631">
        <v>14676</v>
      </c>
      <c r="F631" t="s">
        <v>32</v>
      </c>
      <c r="G631">
        <v>10</v>
      </c>
      <c r="H631" s="1">
        <v>21841</v>
      </c>
      <c r="I631" s="1">
        <v>21841</v>
      </c>
      <c r="J631" t="s">
        <v>1809</v>
      </c>
      <c r="K631" t="s">
        <v>113</v>
      </c>
      <c r="L631" t="s">
        <v>188</v>
      </c>
      <c r="M631" t="s">
        <v>1810</v>
      </c>
      <c r="T631" t="s">
        <v>29</v>
      </c>
    </row>
    <row r="632" spans="1:20">
      <c r="A632" t="s">
        <v>1871</v>
      </c>
      <c r="B632" t="s">
        <v>139</v>
      </c>
      <c r="C632" t="s">
        <v>1872</v>
      </c>
      <c r="E632">
        <v>22657</v>
      </c>
      <c r="G632">
        <v>10</v>
      </c>
      <c r="H632" s="1">
        <v>33537</v>
      </c>
      <c r="I632" s="1">
        <v>33537</v>
      </c>
      <c r="J632" s="2">
        <v>33537</v>
      </c>
      <c r="K632" t="s">
        <v>263</v>
      </c>
      <c r="M632" t="s">
        <v>1873</v>
      </c>
      <c r="T632" t="s">
        <v>29</v>
      </c>
    </row>
    <row r="633" spans="1:20">
      <c r="A633" t="s">
        <v>1874</v>
      </c>
      <c r="B633" t="s">
        <v>139</v>
      </c>
      <c r="C633" t="s">
        <v>1875</v>
      </c>
      <c r="E633">
        <v>1814</v>
      </c>
      <c r="G633">
        <v>10</v>
      </c>
      <c r="H633" s="1">
        <v>23305</v>
      </c>
      <c r="I633" s="1">
        <v>23305</v>
      </c>
      <c r="J633" s="1">
        <v>23305</v>
      </c>
      <c r="K633" t="s">
        <v>393</v>
      </c>
      <c r="M633" t="s">
        <v>1876</v>
      </c>
      <c r="T633" t="s">
        <v>29</v>
      </c>
    </row>
    <row r="634" spans="1:20">
      <c r="A634" t="s">
        <v>1879</v>
      </c>
      <c r="B634" t="s">
        <v>139</v>
      </c>
      <c r="C634" t="s">
        <v>1880</v>
      </c>
      <c r="G634">
        <v>10</v>
      </c>
      <c r="H634" s="1">
        <v>38283</v>
      </c>
      <c r="I634" s="1">
        <v>38283</v>
      </c>
      <c r="J634" s="1">
        <v>38283</v>
      </c>
      <c r="K634" t="s">
        <v>393</v>
      </c>
      <c r="M634" t="s">
        <v>1881</v>
      </c>
      <c r="T634" t="s">
        <v>29</v>
      </c>
    </row>
    <row r="635" spans="1:20">
      <c r="A635" t="s">
        <v>1886</v>
      </c>
      <c r="B635" t="s">
        <v>139</v>
      </c>
      <c r="C635" t="s">
        <v>1887</v>
      </c>
      <c r="E635">
        <v>2114</v>
      </c>
      <c r="G635">
        <v>10</v>
      </c>
      <c r="H635" t="s">
        <v>1888</v>
      </c>
      <c r="I635" t="s">
        <v>1888</v>
      </c>
      <c r="J635" t="s">
        <v>1888</v>
      </c>
      <c r="K635" t="s">
        <v>790</v>
      </c>
      <c r="M635" t="s">
        <v>1792</v>
      </c>
      <c r="T635" t="s">
        <v>29</v>
      </c>
    </row>
    <row r="636" spans="1:20">
      <c r="A636" t="s">
        <v>1939</v>
      </c>
      <c r="B636" t="s">
        <v>139</v>
      </c>
      <c r="C636" t="s">
        <v>1940</v>
      </c>
      <c r="E636">
        <v>14676</v>
      </c>
      <c r="F636" t="s">
        <v>32</v>
      </c>
      <c r="G636">
        <v>10</v>
      </c>
      <c r="H636" s="1">
        <v>21841</v>
      </c>
      <c r="I636" s="1">
        <v>21841</v>
      </c>
      <c r="J636" s="1">
        <v>21841</v>
      </c>
      <c r="K636" t="s">
        <v>33</v>
      </c>
      <c r="L636" t="s">
        <v>1941</v>
      </c>
      <c r="M636" t="s">
        <v>1942</v>
      </c>
      <c r="T636" t="s">
        <v>29</v>
      </c>
    </row>
    <row r="637" spans="1:20">
      <c r="A637" t="s">
        <v>1964</v>
      </c>
      <c r="B637" t="s">
        <v>139</v>
      </c>
      <c r="C637" t="s">
        <v>1965</v>
      </c>
      <c r="E637">
        <v>62522</v>
      </c>
      <c r="G637">
        <v>10</v>
      </c>
      <c r="H637" s="1">
        <v>22922</v>
      </c>
      <c r="I637" s="1">
        <v>22922</v>
      </c>
      <c r="J637" s="1">
        <v>22922</v>
      </c>
      <c r="K637" t="s">
        <v>33</v>
      </c>
      <c r="M637" t="s">
        <v>1966</v>
      </c>
      <c r="T637" t="s">
        <v>29</v>
      </c>
    </row>
    <row r="638" spans="1:20">
      <c r="A638" t="s">
        <v>1976</v>
      </c>
      <c r="B638" t="s">
        <v>139</v>
      </c>
      <c r="C638" t="s">
        <v>140</v>
      </c>
      <c r="E638">
        <v>1315</v>
      </c>
      <c r="G638">
        <v>10</v>
      </c>
      <c r="H638" s="1">
        <v>26207</v>
      </c>
      <c r="I638" s="1">
        <v>26207</v>
      </c>
      <c r="J638" s="1">
        <v>26207</v>
      </c>
      <c r="K638" t="s">
        <v>89</v>
      </c>
      <c r="L638" t="s">
        <v>1228</v>
      </c>
      <c r="M638" t="s">
        <v>1977</v>
      </c>
      <c r="T638" t="s">
        <v>29</v>
      </c>
    </row>
    <row r="639" spans="1:20">
      <c r="A639" t="s">
        <v>2000</v>
      </c>
      <c r="B639" t="s">
        <v>139</v>
      </c>
      <c r="C639" t="s">
        <v>909</v>
      </c>
      <c r="E639">
        <v>5872</v>
      </c>
      <c r="G639">
        <v>10</v>
      </c>
      <c r="H639" s="1">
        <v>16010</v>
      </c>
      <c r="I639" s="1">
        <v>16010</v>
      </c>
      <c r="J639" s="1">
        <v>16010</v>
      </c>
      <c r="K639" t="s">
        <v>393</v>
      </c>
      <c r="M639" t="s">
        <v>2001</v>
      </c>
      <c r="T639" t="s">
        <v>29</v>
      </c>
    </row>
    <row r="640" spans="1:20">
      <c r="A640" t="s">
        <v>2016</v>
      </c>
      <c r="B640" t="s">
        <v>139</v>
      </c>
      <c r="C640" t="s">
        <v>2017</v>
      </c>
      <c r="D640" t="s">
        <v>22</v>
      </c>
      <c r="G640">
        <v>10</v>
      </c>
      <c r="H640" s="1">
        <v>11607</v>
      </c>
      <c r="I640" s="1">
        <v>11607</v>
      </c>
      <c r="J640" s="1">
        <v>11607</v>
      </c>
      <c r="K640" t="s">
        <v>89</v>
      </c>
      <c r="L640" t="s">
        <v>1010</v>
      </c>
      <c r="M640" t="s">
        <v>2018</v>
      </c>
      <c r="T640" t="s">
        <v>29</v>
      </c>
    </row>
    <row r="641" spans="1:20">
      <c r="A641" t="s">
        <v>2029</v>
      </c>
      <c r="B641" t="s">
        <v>139</v>
      </c>
      <c r="C641" t="s">
        <v>996</v>
      </c>
      <c r="E641">
        <v>5257</v>
      </c>
      <c r="G641">
        <v>10</v>
      </c>
      <c r="H641" s="1">
        <v>9066</v>
      </c>
      <c r="I641" s="1">
        <v>9066</v>
      </c>
      <c r="J641" s="1">
        <v>9066</v>
      </c>
      <c r="K641" t="s">
        <v>33</v>
      </c>
      <c r="L641" t="s">
        <v>2030</v>
      </c>
      <c r="M641" t="s">
        <v>2031</v>
      </c>
      <c r="T641" t="s">
        <v>29</v>
      </c>
    </row>
    <row r="642" spans="1:20">
      <c r="A642" t="s">
        <v>2038</v>
      </c>
      <c r="B642" t="s">
        <v>139</v>
      </c>
      <c r="C642" t="s">
        <v>2039</v>
      </c>
      <c r="E642">
        <v>62522</v>
      </c>
      <c r="G642">
        <v>10</v>
      </c>
      <c r="H642" s="1">
        <v>22922</v>
      </c>
      <c r="I642" s="1">
        <v>22922</v>
      </c>
      <c r="J642" s="2">
        <v>22922</v>
      </c>
      <c r="K642" t="s">
        <v>33</v>
      </c>
      <c r="M642" t="s">
        <v>2040</v>
      </c>
      <c r="T642" t="s">
        <v>29</v>
      </c>
    </row>
    <row r="643" spans="1:20">
      <c r="A643" t="s">
        <v>2044</v>
      </c>
      <c r="B643" t="s">
        <v>139</v>
      </c>
      <c r="C643" t="s">
        <v>2045</v>
      </c>
      <c r="E643">
        <v>14272</v>
      </c>
      <c r="F643">
        <v>-1</v>
      </c>
      <c r="G643">
        <v>10</v>
      </c>
      <c r="H643" s="1">
        <v>29884</v>
      </c>
      <c r="I643" s="1">
        <v>29884</v>
      </c>
      <c r="J643" s="2">
        <v>29884</v>
      </c>
      <c r="K643" t="s">
        <v>235</v>
      </c>
      <c r="M643" t="s">
        <v>2046</v>
      </c>
      <c r="T643" t="s">
        <v>29</v>
      </c>
    </row>
    <row r="644" spans="1:20">
      <c r="A644" t="s">
        <v>2056</v>
      </c>
      <c r="B644" t="s">
        <v>139</v>
      </c>
      <c r="C644" t="s">
        <v>1965</v>
      </c>
      <c r="E644">
        <v>62522</v>
      </c>
      <c r="G644">
        <v>10</v>
      </c>
      <c r="H644" s="1">
        <v>22922</v>
      </c>
      <c r="I644" s="1">
        <v>22925</v>
      </c>
      <c r="J644" t="s">
        <v>2057</v>
      </c>
      <c r="K644" t="s">
        <v>33</v>
      </c>
      <c r="M644" t="s">
        <v>2058</v>
      </c>
      <c r="R644">
        <v>0</v>
      </c>
      <c r="T644" t="s">
        <v>29</v>
      </c>
    </row>
    <row r="645" spans="1:20">
      <c r="A645" t="s">
        <v>2070</v>
      </c>
      <c r="B645" t="s">
        <v>139</v>
      </c>
      <c r="C645" t="s">
        <v>2071</v>
      </c>
      <c r="D645" t="s">
        <v>2072</v>
      </c>
      <c r="E645">
        <v>5278</v>
      </c>
      <c r="G645">
        <v>10</v>
      </c>
      <c r="H645" s="1">
        <v>1373</v>
      </c>
      <c r="I645" s="1">
        <v>1373</v>
      </c>
      <c r="J645" t="s">
        <v>2073</v>
      </c>
      <c r="K645" t="s">
        <v>83</v>
      </c>
      <c r="L645" t="s">
        <v>1228</v>
      </c>
      <c r="M645" t="s">
        <v>2074</v>
      </c>
      <c r="T645" t="s">
        <v>29</v>
      </c>
    </row>
    <row r="646" spans="1:20">
      <c r="A646" t="s">
        <v>2160</v>
      </c>
      <c r="B646" t="s">
        <v>139</v>
      </c>
      <c r="C646" t="s">
        <v>2161</v>
      </c>
      <c r="E646">
        <v>28</v>
      </c>
      <c r="G646">
        <v>10</v>
      </c>
      <c r="H646" s="1">
        <v>11607</v>
      </c>
      <c r="I646" s="1">
        <v>11607</v>
      </c>
      <c r="J646" t="s">
        <v>2162</v>
      </c>
      <c r="K646" t="s">
        <v>1688</v>
      </c>
      <c r="M646" t="s">
        <v>2163</v>
      </c>
      <c r="T646" t="s">
        <v>29</v>
      </c>
    </row>
    <row r="647" spans="1:20">
      <c r="A647" t="s">
        <v>2253</v>
      </c>
      <c r="B647" t="s">
        <v>2220</v>
      </c>
      <c r="C647" t="s">
        <v>155</v>
      </c>
      <c r="E647">
        <v>6632</v>
      </c>
      <c r="G647">
        <v>10</v>
      </c>
      <c r="H647" s="1">
        <v>22559</v>
      </c>
      <c r="I647" s="1">
        <v>22559</v>
      </c>
      <c r="J647" s="2">
        <v>22559</v>
      </c>
      <c r="K647" t="s">
        <v>60</v>
      </c>
      <c r="L647" t="s">
        <v>268</v>
      </c>
      <c r="M647" t="s">
        <v>2254</v>
      </c>
      <c r="N647">
        <v>35.450879</v>
      </c>
      <c r="O647">
        <v>-118.910321</v>
      </c>
      <c r="P647" t="s">
        <v>2255</v>
      </c>
      <c r="Q647" t="s">
        <v>27</v>
      </c>
      <c r="R647">
        <v>300</v>
      </c>
      <c r="S647" t="s">
        <v>44</v>
      </c>
      <c r="T647" t="s">
        <v>29</v>
      </c>
    </row>
    <row r="648" spans="1:20">
      <c r="A648" t="s">
        <v>2256</v>
      </c>
      <c r="B648" t="s">
        <v>2220</v>
      </c>
      <c r="C648" t="s">
        <v>155</v>
      </c>
      <c r="E648">
        <v>6632</v>
      </c>
      <c r="G648">
        <v>10</v>
      </c>
      <c r="H648" s="1">
        <v>22559</v>
      </c>
      <c r="I648" s="1">
        <v>22559</v>
      </c>
      <c r="J648" s="2">
        <v>22559</v>
      </c>
      <c r="K648" t="s">
        <v>60</v>
      </c>
      <c r="L648" t="s">
        <v>268</v>
      </c>
      <c r="M648" t="s">
        <v>2254</v>
      </c>
      <c r="N648">
        <v>35.450879</v>
      </c>
      <c r="O648">
        <v>-118.910321</v>
      </c>
      <c r="P648" t="s">
        <v>2255</v>
      </c>
      <c r="Q648" t="s">
        <v>27</v>
      </c>
      <c r="R648">
        <v>300</v>
      </c>
      <c r="S648" t="s">
        <v>44</v>
      </c>
      <c r="T648" t="s">
        <v>29</v>
      </c>
    </row>
    <row r="649" spans="1:20">
      <c r="A649" t="s">
        <v>2257</v>
      </c>
      <c r="B649" t="s">
        <v>2220</v>
      </c>
      <c r="C649" t="s">
        <v>155</v>
      </c>
      <c r="E649">
        <v>16271</v>
      </c>
      <c r="G649">
        <v>10</v>
      </c>
      <c r="H649" s="1">
        <v>25478</v>
      </c>
      <c r="I649" s="1">
        <v>25478</v>
      </c>
      <c r="J649" s="2">
        <v>25478</v>
      </c>
      <c r="K649" t="s">
        <v>302</v>
      </c>
      <c r="L649" t="s">
        <v>344</v>
      </c>
      <c r="M649" t="s">
        <v>2258</v>
      </c>
      <c r="N649">
        <v>35.964737</v>
      </c>
      <c r="O649">
        <v>-119.14219</v>
      </c>
      <c r="P649" t="s">
        <v>2259</v>
      </c>
      <c r="Q649" t="s">
        <v>229</v>
      </c>
      <c r="R649">
        <v>5.8000000000000003E-2</v>
      </c>
      <c r="S649" t="s">
        <v>28</v>
      </c>
      <c r="T649" t="s">
        <v>29</v>
      </c>
    </row>
    <row r="650" spans="1:20">
      <c r="A650" t="s">
        <v>2260</v>
      </c>
      <c r="B650" t="s">
        <v>2220</v>
      </c>
      <c r="C650" t="s">
        <v>155</v>
      </c>
      <c r="E650">
        <v>16271</v>
      </c>
      <c r="G650">
        <v>10</v>
      </c>
      <c r="H650" s="1">
        <v>25478</v>
      </c>
      <c r="I650" s="1">
        <v>25478</v>
      </c>
      <c r="J650" s="2">
        <v>25478</v>
      </c>
      <c r="K650" t="s">
        <v>302</v>
      </c>
      <c r="L650" t="s">
        <v>344</v>
      </c>
      <c r="M650" t="s">
        <v>2258</v>
      </c>
      <c r="N650">
        <v>35.964737</v>
      </c>
      <c r="O650">
        <v>-119.14219</v>
      </c>
      <c r="P650" t="s">
        <v>2259</v>
      </c>
      <c r="Q650" t="s">
        <v>229</v>
      </c>
      <c r="R650">
        <v>5.8000000000000003E-2</v>
      </c>
      <c r="S650" t="s">
        <v>28</v>
      </c>
      <c r="T650" t="s">
        <v>29</v>
      </c>
    </row>
    <row r="651" spans="1:20">
      <c r="A651" t="s">
        <v>2270</v>
      </c>
      <c r="B651" t="s">
        <v>2220</v>
      </c>
      <c r="C651" t="s">
        <v>2271</v>
      </c>
      <c r="E651">
        <v>5162</v>
      </c>
      <c r="G651">
        <v>10</v>
      </c>
      <c r="H651" s="1">
        <v>30235</v>
      </c>
      <c r="I651" s="1">
        <v>30235</v>
      </c>
      <c r="J651" t="s">
        <v>2272</v>
      </c>
      <c r="K651" t="s">
        <v>309</v>
      </c>
      <c r="L651" t="s">
        <v>497</v>
      </c>
      <c r="M651" t="s">
        <v>2273</v>
      </c>
      <c r="N651">
        <v>39.318427999999997</v>
      </c>
      <c r="O651">
        <v>-121.80691</v>
      </c>
      <c r="P651" t="s">
        <v>2274</v>
      </c>
      <c r="Q651" t="s">
        <v>229</v>
      </c>
      <c r="R651">
        <v>0.60799999999999998</v>
      </c>
      <c r="S651" t="s">
        <v>28</v>
      </c>
      <c r="T651" t="s">
        <v>29</v>
      </c>
    </row>
    <row r="652" spans="1:20">
      <c r="A652" t="s">
        <v>2293</v>
      </c>
      <c r="B652" t="s">
        <v>2220</v>
      </c>
      <c r="C652" t="s">
        <v>307</v>
      </c>
      <c r="E652">
        <v>9326</v>
      </c>
      <c r="G652">
        <v>10</v>
      </c>
      <c r="H652" s="1">
        <v>37172</v>
      </c>
      <c r="I652" s="1">
        <v>37172</v>
      </c>
      <c r="J652" s="1">
        <v>37172</v>
      </c>
      <c r="K652" t="s">
        <v>2226</v>
      </c>
      <c r="L652" t="s">
        <v>2227</v>
      </c>
      <c r="M652" t="s">
        <v>2294</v>
      </c>
      <c r="N652">
        <v>40.084167000000001</v>
      </c>
      <c r="O652">
        <v>-120.920278</v>
      </c>
      <c r="P652" t="s">
        <v>36</v>
      </c>
      <c r="Q652" t="s">
        <v>37</v>
      </c>
      <c r="R652">
        <v>0.25</v>
      </c>
      <c r="S652" t="s">
        <v>272</v>
      </c>
      <c r="T652" t="s">
        <v>29</v>
      </c>
    </row>
    <row r="653" spans="1:20">
      <c r="A653" t="s">
        <v>2307</v>
      </c>
      <c r="B653" t="s">
        <v>2220</v>
      </c>
      <c r="C653" t="s">
        <v>2308</v>
      </c>
      <c r="E653">
        <v>17898</v>
      </c>
      <c r="G653">
        <v>10</v>
      </c>
      <c r="H653" s="1">
        <v>34973</v>
      </c>
      <c r="I653" s="1">
        <v>34973</v>
      </c>
      <c r="J653" s="1">
        <v>34973</v>
      </c>
      <c r="K653" t="s">
        <v>83</v>
      </c>
      <c r="L653" t="s">
        <v>1454</v>
      </c>
      <c r="M653" t="s">
        <v>2309</v>
      </c>
      <c r="N653">
        <v>34.35</v>
      </c>
      <c r="O653">
        <v>-117.25833299999999</v>
      </c>
      <c r="P653" t="s">
        <v>55</v>
      </c>
      <c r="T653" t="s">
        <v>29</v>
      </c>
    </row>
    <row r="654" spans="1:20">
      <c r="A654" t="s">
        <v>2315</v>
      </c>
      <c r="B654" t="s">
        <v>2220</v>
      </c>
      <c r="C654" t="s">
        <v>2316</v>
      </c>
      <c r="E654">
        <v>17898</v>
      </c>
      <c r="G654">
        <v>10</v>
      </c>
      <c r="H654" s="1">
        <v>34973</v>
      </c>
      <c r="I654" s="1">
        <v>34973</v>
      </c>
      <c r="J654" s="2">
        <v>34973</v>
      </c>
      <c r="K654" t="s">
        <v>83</v>
      </c>
      <c r="L654" t="s">
        <v>2317</v>
      </c>
      <c r="M654" t="s">
        <v>2318</v>
      </c>
      <c r="N654">
        <v>34.35</v>
      </c>
      <c r="O654">
        <v>-117.25833</v>
      </c>
      <c r="P654" t="s">
        <v>55</v>
      </c>
      <c r="Q654" t="s">
        <v>1113</v>
      </c>
      <c r="R654">
        <v>0</v>
      </c>
      <c r="T654" t="s">
        <v>29</v>
      </c>
    </row>
    <row r="655" spans="1:20">
      <c r="A655" t="s">
        <v>2320</v>
      </c>
      <c r="B655" t="s">
        <v>2220</v>
      </c>
      <c r="C655" t="s">
        <v>2321</v>
      </c>
      <c r="E655">
        <v>17898</v>
      </c>
      <c r="G655">
        <v>10</v>
      </c>
      <c r="H655" s="1">
        <v>34973</v>
      </c>
      <c r="I655" s="1">
        <v>34973</v>
      </c>
      <c r="J655" t="s">
        <v>2322</v>
      </c>
      <c r="K655" t="s">
        <v>83</v>
      </c>
      <c r="L655" t="s">
        <v>2323</v>
      </c>
      <c r="M655" t="s">
        <v>2324</v>
      </c>
      <c r="N655">
        <v>34.33972</v>
      </c>
      <c r="O655">
        <v>-117.25833</v>
      </c>
      <c r="P655" t="s">
        <v>55</v>
      </c>
      <c r="Q655" t="s">
        <v>1520</v>
      </c>
      <c r="R655" t="s">
        <v>79</v>
      </c>
      <c r="S655" t="s">
        <v>44</v>
      </c>
      <c r="T655" t="s">
        <v>29</v>
      </c>
    </row>
    <row r="656" spans="1:20">
      <c r="A656" t="s">
        <v>2327</v>
      </c>
      <c r="B656" t="s">
        <v>2220</v>
      </c>
      <c r="C656" t="s">
        <v>2328</v>
      </c>
      <c r="G656">
        <v>10</v>
      </c>
      <c r="H656" s="1">
        <v>32051</v>
      </c>
      <c r="I656" s="1">
        <v>32082</v>
      </c>
      <c r="J656" t="s">
        <v>2329</v>
      </c>
      <c r="K656" t="s">
        <v>113</v>
      </c>
      <c r="M656" t="s">
        <v>2330</v>
      </c>
      <c r="T656" t="s">
        <v>29</v>
      </c>
    </row>
    <row r="657" spans="1:20">
      <c r="A657" t="s">
        <v>2331</v>
      </c>
      <c r="B657" t="s">
        <v>2220</v>
      </c>
      <c r="C657" t="s">
        <v>2332</v>
      </c>
      <c r="D657" t="s">
        <v>2333</v>
      </c>
      <c r="E657">
        <v>5162</v>
      </c>
      <c r="G657">
        <v>10</v>
      </c>
      <c r="H657" s="1">
        <v>30235</v>
      </c>
      <c r="I657" s="1">
        <v>30235</v>
      </c>
      <c r="J657" t="s">
        <v>2334</v>
      </c>
      <c r="K657" t="s">
        <v>309</v>
      </c>
      <c r="L657" t="s">
        <v>2335</v>
      </c>
      <c r="M657" t="s">
        <v>2336</v>
      </c>
      <c r="T657" t="s">
        <v>29</v>
      </c>
    </row>
    <row r="658" spans="1:20">
      <c r="A658" t="s">
        <v>2348</v>
      </c>
      <c r="B658" t="s">
        <v>2349</v>
      </c>
      <c r="C658" t="s">
        <v>307</v>
      </c>
      <c r="E658">
        <v>16412</v>
      </c>
      <c r="G658">
        <v>10</v>
      </c>
      <c r="H658" s="1">
        <v>40094</v>
      </c>
      <c r="I658" s="1">
        <v>40094</v>
      </c>
      <c r="J658" s="1">
        <v>40094</v>
      </c>
      <c r="K658" t="s">
        <v>309</v>
      </c>
      <c r="L658" t="s">
        <v>431</v>
      </c>
      <c r="M658" t="s">
        <v>2350</v>
      </c>
      <c r="N658">
        <v>39.308889000000001</v>
      </c>
      <c r="O658">
        <v>-121.837222</v>
      </c>
      <c r="P658" t="s">
        <v>433</v>
      </c>
      <c r="Q658" t="s">
        <v>37</v>
      </c>
      <c r="T658" t="s">
        <v>29</v>
      </c>
    </row>
    <row r="659" spans="1:20">
      <c r="A659" t="s">
        <v>2393</v>
      </c>
      <c r="B659" t="s">
        <v>2349</v>
      </c>
      <c r="C659" t="s">
        <v>307</v>
      </c>
      <c r="E659">
        <v>9326</v>
      </c>
      <c r="G659">
        <v>10</v>
      </c>
      <c r="H659" s="1">
        <v>37172</v>
      </c>
      <c r="I659" s="1">
        <v>37172</v>
      </c>
      <c r="J659" s="1">
        <v>37172</v>
      </c>
      <c r="K659" t="s">
        <v>2226</v>
      </c>
      <c r="L659" t="s">
        <v>2227</v>
      </c>
      <c r="M659" t="s">
        <v>2294</v>
      </c>
      <c r="N659">
        <v>40.082799999999999</v>
      </c>
      <c r="O659">
        <v>-120.9205</v>
      </c>
      <c r="P659" t="s">
        <v>55</v>
      </c>
      <c r="Q659" t="s">
        <v>710</v>
      </c>
      <c r="R659">
        <v>100</v>
      </c>
      <c r="S659" t="s">
        <v>616</v>
      </c>
      <c r="T659" t="s">
        <v>29</v>
      </c>
    </row>
    <row r="660" spans="1:20">
      <c r="A660" t="s">
        <v>2415</v>
      </c>
      <c r="B660" t="s">
        <v>2349</v>
      </c>
      <c r="C660" t="s">
        <v>2416</v>
      </c>
      <c r="G660">
        <v>10</v>
      </c>
      <c r="H660" s="1">
        <v>12336</v>
      </c>
      <c r="I660" s="1">
        <v>12336</v>
      </c>
      <c r="J660" t="s">
        <v>2417</v>
      </c>
      <c r="K660" t="s">
        <v>60</v>
      </c>
      <c r="L660" t="s">
        <v>157</v>
      </c>
      <c r="M660" t="s">
        <v>2418</v>
      </c>
      <c r="N660">
        <v>35.435993000000003</v>
      </c>
      <c r="O660">
        <v>-118.49241000000001</v>
      </c>
      <c r="P660" t="s">
        <v>55</v>
      </c>
      <c r="Q660" t="s">
        <v>1396</v>
      </c>
      <c r="R660">
        <v>1.57</v>
      </c>
      <c r="S660" t="s">
        <v>28</v>
      </c>
      <c r="T660" t="s">
        <v>29</v>
      </c>
    </row>
    <row r="661" spans="1:20">
      <c r="A661" t="s">
        <v>2419</v>
      </c>
      <c r="B661" t="s">
        <v>2349</v>
      </c>
      <c r="C661" t="s">
        <v>546</v>
      </c>
      <c r="E661">
        <v>10249</v>
      </c>
      <c r="G661">
        <v>10</v>
      </c>
      <c r="H661" s="1">
        <v>8692</v>
      </c>
      <c r="I661" s="1">
        <v>8692</v>
      </c>
      <c r="J661" t="s">
        <v>2420</v>
      </c>
      <c r="K661" t="s">
        <v>402</v>
      </c>
      <c r="M661" t="s">
        <v>1405</v>
      </c>
      <c r="N661">
        <v>37.719799999999999</v>
      </c>
      <c r="O661">
        <v>-122.49132</v>
      </c>
      <c r="P661" t="s">
        <v>55</v>
      </c>
      <c r="Q661" t="s">
        <v>1336</v>
      </c>
      <c r="R661">
        <v>1.526</v>
      </c>
      <c r="S661" t="s">
        <v>28</v>
      </c>
      <c r="T661" t="s">
        <v>29</v>
      </c>
    </row>
    <row r="662" spans="1:20">
      <c r="A662" t="s">
        <v>2455</v>
      </c>
      <c r="B662" t="s">
        <v>2349</v>
      </c>
      <c r="C662" t="s">
        <v>1033</v>
      </c>
      <c r="E662">
        <v>6632</v>
      </c>
      <c r="G662">
        <v>10</v>
      </c>
      <c r="H662" s="1">
        <v>22559</v>
      </c>
      <c r="I662" s="1">
        <v>22559</v>
      </c>
      <c r="J662" s="2">
        <v>22559</v>
      </c>
      <c r="K662" t="s">
        <v>60</v>
      </c>
      <c r="L662" t="s">
        <v>268</v>
      </c>
      <c r="M662" t="s">
        <v>2254</v>
      </c>
      <c r="N662">
        <v>35.452199999999998</v>
      </c>
      <c r="O662">
        <v>-118.9114</v>
      </c>
      <c r="Q662" t="s">
        <v>1006</v>
      </c>
      <c r="R662">
        <v>1000</v>
      </c>
      <c r="S662" t="s">
        <v>44</v>
      </c>
      <c r="T662" t="s">
        <v>29</v>
      </c>
    </row>
    <row r="663" spans="1:20">
      <c r="A663" t="s">
        <v>2469</v>
      </c>
      <c r="B663" t="s">
        <v>2349</v>
      </c>
      <c r="C663" t="s">
        <v>2316</v>
      </c>
      <c r="E663">
        <v>17898</v>
      </c>
      <c r="G663">
        <v>10</v>
      </c>
      <c r="H663" s="1">
        <v>34973</v>
      </c>
      <c r="I663" s="1">
        <v>34973</v>
      </c>
      <c r="J663" t="s">
        <v>2470</v>
      </c>
      <c r="K663" t="s">
        <v>83</v>
      </c>
      <c r="L663" t="s">
        <v>1454</v>
      </c>
      <c r="M663" t="s">
        <v>2471</v>
      </c>
      <c r="N663">
        <v>34.35</v>
      </c>
      <c r="O663">
        <v>-117.25833</v>
      </c>
      <c r="P663" t="s">
        <v>55</v>
      </c>
      <c r="T663" t="s">
        <v>29</v>
      </c>
    </row>
    <row r="664" spans="1:20">
      <c r="A664" t="s">
        <v>45</v>
      </c>
      <c r="B664" t="s">
        <v>20</v>
      </c>
      <c r="C664" t="s">
        <v>39</v>
      </c>
      <c r="E664">
        <v>20167</v>
      </c>
      <c r="G664">
        <v>11</v>
      </c>
      <c r="H664" s="1">
        <v>29537</v>
      </c>
      <c r="I664" s="1">
        <v>29537</v>
      </c>
      <c r="J664" s="1">
        <v>29537</v>
      </c>
      <c r="K664" t="s">
        <v>40</v>
      </c>
      <c r="M664" t="s">
        <v>46</v>
      </c>
      <c r="N664">
        <v>37.407873000000002</v>
      </c>
      <c r="O664">
        <v>-122.24597199999999</v>
      </c>
      <c r="P664" t="s">
        <v>27</v>
      </c>
      <c r="Q664" t="s">
        <v>47</v>
      </c>
      <c r="R664">
        <v>2.8140000000000001</v>
      </c>
      <c r="S664" t="s">
        <v>48</v>
      </c>
      <c r="T664" t="s">
        <v>29</v>
      </c>
    </row>
    <row r="665" spans="1:20">
      <c r="A665" t="s">
        <v>69</v>
      </c>
      <c r="B665" t="s">
        <v>20</v>
      </c>
      <c r="C665" t="s">
        <v>70</v>
      </c>
      <c r="E665">
        <v>22343</v>
      </c>
      <c r="G665">
        <v>11</v>
      </c>
      <c r="H665" s="1">
        <v>36114</v>
      </c>
      <c r="I665" s="1">
        <v>36114</v>
      </c>
      <c r="J665" t="s">
        <v>71</v>
      </c>
      <c r="K665" t="s">
        <v>60</v>
      </c>
      <c r="L665" t="s">
        <v>72</v>
      </c>
      <c r="M665" t="s">
        <v>73</v>
      </c>
      <c r="N665">
        <v>35.673609999999996</v>
      </c>
      <c r="O665">
        <v>-117.89417</v>
      </c>
      <c r="P665" t="s">
        <v>55</v>
      </c>
      <c r="R665" t="s">
        <v>55</v>
      </c>
      <c r="T665" t="s">
        <v>29</v>
      </c>
    </row>
    <row r="666" spans="1:20">
      <c r="A666" t="s">
        <v>80</v>
      </c>
      <c r="B666" t="s">
        <v>20</v>
      </c>
      <c r="C666" t="s">
        <v>81</v>
      </c>
      <c r="E666">
        <v>25612</v>
      </c>
      <c r="G666">
        <v>11</v>
      </c>
      <c r="H666" s="1">
        <v>37562</v>
      </c>
      <c r="I666" s="1">
        <v>37562</v>
      </c>
      <c r="J666" t="s">
        <v>82</v>
      </c>
      <c r="K666" t="s">
        <v>83</v>
      </c>
      <c r="L666" t="s">
        <v>84</v>
      </c>
      <c r="M666" t="s">
        <v>85</v>
      </c>
      <c r="N666">
        <v>34.573889999999999</v>
      </c>
      <c r="O666">
        <v>-117.32167</v>
      </c>
      <c r="P666" t="s">
        <v>55</v>
      </c>
      <c r="R666" t="s">
        <v>79</v>
      </c>
      <c r="S666" t="s">
        <v>44</v>
      </c>
      <c r="T666" t="s">
        <v>29</v>
      </c>
    </row>
    <row r="667" spans="1:20">
      <c r="A667" t="s">
        <v>147</v>
      </c>
      <c r="B667" t="s">
        <v>139</v>
      </c>
      <c r="C667" t="s">
        <v>144</v>
      </c>
      <c r="E667">
        <v>513</v>
      </c>
      <c r="G667">
        <v>11</v>
      </c>
      <c r="H667" s="1">
        <v>36860</v>
      </c>
      <c r="I667" s="1">
        <v>36860</v>
      </c>
      <c r="J667" s="2">
        <v>36860</v>
      </c>
      <c r="K667" t="s">
        <v>60</v>
      </c>
      <c r="L667" t="s">
        <v>148</v>
      </c>
      <c r="M667" t="s">
        <v>149</v>
      </c>
      <c r="N667">
        <v>35.674999999999997</v>
      </c>
      <c r="O667">
        <v>-118.302778</v>
      </c>
      <c r="P667" t="s">
        <v>55</v>
      </c>
      <c r="T667" t="s">
        <v>29</v>
      </c>
    </row>
    <row r="668" spans="1:20">
      <c r="A668" t="s">
        <v>173</v>
      </c>
      <c r="B668" t="s">
        <v>139</v>
      </c>
      <c r="C668" t="s">
        <v>174</v>
      </c>
      <c r="E668">
        <v>44108</v>
      </c>
      <c r="G668">
        <v>11</v>
      </c>
      <c r="H668" s="1">
        <v>24781</v>
      </c>
      <c r="I668" s="1">
        <v>24781</v>
      </c>
      <c r="J668" t="s">
        <v>175</v>
      </c>
      <c r="K668" t="s">
        <v>60</v>
      </c>
      <c r="L668" t="s">
        <v>176</v>
      </c>
      <c r="M668" t="s">
        <v>177</v>
      </c>
      <c r="N668">
        <v>35.778661</v>
      </c>
      <c r="O668">
        <v>-118.43765</v>
      </c>
      <c r="P668" t="s">
        <v>178</v>
      </c>
      <c r="Q668" t="s">
        <v>27</v>
      </c>
      <c r="R668">
        <v>500</v>
      </c>
      <c r="S668" t="s">
        <v>44</v>
      </c>
      <c r="T668" t="s">
        <v>29</v>
      </c>
    </row>
    <row r="669" spans="1:20">
      <c r="A669" t="s">
        <v>234</v>
      </c>
      <c r="B669" t="s">
        <v>139</v>
      </c>
      <c r="C669" t="s">
        <v>107</v>
      </c>
      <c r="E669">
        <v>2747</v>
      </c>
      <c r="G669">
        <v>11</v>
      </c>
      <c r="H669" s="1">
        <v>21137</v>
      </c>
      <c r="I669" s="1">
        <v>21137</v>
      </c>
      <c r="J669" s="1">
        <v>21137</v>
      </c>
      <c r="K669" t="s">
        <v>235</v>
      </c>
      <c r="M669" t="s">
        <v>236</v>
      </c>
      <c r="N669">
        <v>35.536603999999997</v>
      </c>
      <c r="O669">
        <v>-120.75285</v>
      </c>
      <c r="P669" t="s">
        <v>237</v>
      </c>
      <c r="Q669" t="s">
        <v>27</v>
      </c>
      <c r="R669">
        <v>328</v>
      </c>
      <c r="S669" t="s">
        <v>44</v>
      </c>
      <c r="T669" t="s">
        <v>29</v>
      </c>
    </row>
    <row r="670" spans="1:20">
      <c r="A670" t="s">
        <v>437</v>
      </c>
      <c r="B670" t="s">
        <v>139</v>
      </c>
      <c r="C670" t="s">
        <v>307</v>
      </c>
      <c r="E670">
        <v>20652</v>
      </c>
      <c r="G670">
        <v>11</v>
      </c>
      <c r="H670" s="1">
        <v>42326</v>
      </c>
      <c r="I670" s="1">
        <v>42326</v>
      </c>
      <c r="J670" s="1">
        <v>42326</v>
      </c>
      <c r="K670" t="s">
        <v>309</v>
      </c>
      <c r="L670" t="s">
        <v>435</v>
      </c>
      <c r="M670" t="s">
        <v>438</v>
      </c>
      <c r="N670">
        <v>39.403333000000003</v>
      </c>
      <c r="O670">
        <v>-121.619167</v>
      </c>
      <c r="P670" t="s">
        <v>433</v>
      </c>
      <c r="Q670" t="s">
        <v>37</v>
      </c>
      <c r="T670" t="s">
        <v>29</v>
      </c>
    </row>
    <row r="671" spans="1:20">
      <c r="A671" t="s">
        <v>482</v>
      </c>
      <c r="B671" t="s">
        <v>139</v>
      </c>
      <c r="C671" t="s">
        <v>307</v>
      </c>
      <c r="E671">
        <v>6405</v>
      </c>
      <c r="G671">
        <v>11</v>
      </c>
      <c r="H671" s="1">
        <v>32824</v>
      </c>
      <c r="I671" s="1">
        <v>32824</v>
      </c>
      <c r="J671" s="1">
        <v>32824</v>
      </c>
      <c r="K671" t="s">
        <v>309</v>
      </c>
      <c r="L671" t="s">
        <v>483</v>
      </c>
      <c r="M671" t="s">
        <v>484</v>
      </c>
      <c r="N671">
        <v>39.451110999999997</v>
      </c>
      <c r="O671">
        <v>-121.61416699999999</v>
      </c>
      <c r="P671" t="s">
        <v>36</v>
      </c>
      <c r="Q671" t="s">
        <v>37</v>
      </c>
      <c r="R671">
        <v>0.25</v>
      </c>
      <c r="S671" t="s">
        <v>272</v>
      </c>
      <c r="T671" t="s">
        <v>29</v>
      </c>
    </row>
    <row r="672" spans="1:20">
      <c r="A672" t="s">
        <v>624</v>
      </c>
      <c r="B672" t="s">
        <v>139</v>
      </c>
      <c r="C672" t="s">
        <v>625</v>
      </c>
      <c r="E672">
        <v>1149</v>
      </c>
      <c r="G672">
        <v>11</v>
      </c>
      <c r="H672" s="1">
        <v>30636</v>
      </c>
      <c r="I672" s="1">
        <v>30636</v>
      </c>
      <c r="J672" t="s">
        <v>626</v>
      </c>
      <c r="K672" t="s">
        <v>267</v>
      </c>
      <c r="L672" t="s">
        <v>627</v>
      </c>
      <c r="M672" t="s">
        <v>628</v>
      </c>
      <c r="N672">
        <v>33.646765000000002</v>
      </c>
      <c r="O672">
        <v>-117.87460299999999</v>
      </c>
      <c r="P672" t="s">
        <v>27</v>
      </c>
      <c r="Q672" t="s">
        <v>629</v>
      </c>
      <c r="R672">
        <v>2.5</v>
      </c>
      <c r="S672" t="s">
        <v>48</v>
      </c>
      <c r="T672" t="s">
        <v>29</v>
      </c>
    </row>
    <row r="673" spans="1:20">
      <c r="A673" t="s">
        <v>640</v>
      </c>
      <c r="B673" t="s">
        <v>139</v>
      </c>
      <c r="C673" t="s">
        <v>641</v>
      </c>
      <c r="E673">
        <v>5240</v>
      </c>
      <c r="G673">
        <v>11</v>
      </c>
      <c r="H673" s="1">
        <v>39025</v>
      </c>
      <c r="I673" s="1">
        <v>39025</v>
      </c>
      <c r="J673" t="s">
        <v>642</v>
      </c>
      <c r="K673" t="s">
        <v>267</v>
      </c>
      <c r="L673" t="s">
        <v>643</v>
      </c>
      <c r="M673" t="s">
        <v>644</v>
      </c>
      <c r="N673">
        <v>33.703194444444499</v>
      </c>
      <c r="O673">
        <v>-118.007194444444</v>
      </c>
      <c r="T673" t="s">
        <v>29</v>
      </c>
    </row>
    <row r="674" spans="1:20">
      <c r="A674" t="s">
        <v>668</v>
      </c>
      <c r="B674" t="s">
        <v>139</v>
      </c>
      <c r="C674" t="s">
        <v>307</v>
      </c>
      <c r="E674">
        <v>20652</v>
      </c>
      <c r="G674">
        <v>11</v>
      </c>
      <c r="H674" s="1">
        <v>42326</v>
      </c>
      <c r="I674" s="1">
        <v>42326</v>
      </c>
      <c r="J674" s="2">
        <v>42326</v>
      </c>
      <c r="K674" t="s">
        <v>309</v>
      </c>
      <c r="M674" t="s">
        <v>669</v>
      </c>
      <c r="N674">
        <v>39.403193999999999</v>
      </c>
      <c r="O674">
        <v>-121.61919399999999</v>
      </c>
      <c r="P674" t="s">
        <v>55</v>
      </c>
      <c r="Q674" t="s">
        <v>78</v>
      </c>
      <c r="T674" t="s">
        <v>29</v>
      </c>
    </row>
    <row r="675" spans="1:20">
      <c r="A675" t="s">
        <v>684</v>
      </c>
      <c r="B675" t="s">
        <v>139</v>
      </c>
      <c r="C675" t="s">
        <v>685</v>
      </c>
      <c r="G675">
        <v>11</v>
      </c>
      <c r="H675" t="s">
        <v>686</v>
      </c>
      <c r="I675" t="s">
        <v>686</v>
      </c>
      <c r="J675" t="s">
        <v>687</v>
      </c>
      <c r="K675" t="s">
        <v>83</v>
      </c>
      <c r="M675" t="s">
        <v>83</v>
      </c>
      <c r="N675">
        <v>34.113067000000001</v>
      </c>
      <c r="O675">
        <v>-117.29190199999999</v>
      </c>
      <c r="P675" t="s">
        <v>27</v>
      </c>
      <c r="Q675" t="s">
        <v>223</v>
      </c>
      <c r="R675">
        <v>10</v>
      </c>
      <c r="S675" t="s">
        <v>48</v>
      </c>
      <c r="T675" t="s">
        <v>29</v>
      </c>
    </row>
    <row r="676" spans="1:20">
      <c r="A676" t="s">
        <v>714</v>
      </c>
      <c r="B676" t="s">
        <v>139</v>
      </c>
      <c r="C676" t="s">
        <v>715</v>
      </c>
      <c r="E676">
        <v>16</v>
      </c>
      <c r="G676">
        <v>11</v>
      </c>
      <c r="H676" s="1">
        <v>27349</v>
      </c>
      <c r="I676" s="1">
        <v>27349</v>
      </c>
      <c r="J676" s="1">
        <v>27349</v>
      </c>
      <c r="K676" t="s">
        <v>40</v>
      </c>
      <c r="M676" t="s">
        <v>716</v>
      </c>
      <c r="N676">
        <v>37.407873000000002</v>
      </c>
      <c r="O676">
        <v>-122.24597199999999</v>
      </c>
      <c r="P676" t="s">
        <v>27</v>
      </c>
      <c r="Q676" t="s">
        <v>47</v>
      </c>
      <c r="R676">
        <v>2.8140000000000001</v>
      </c>
      <c r="S676" t="s">
        <v>48</v>
      </c>
      <c r="T676" t="s">
        <v>29</v>
      </c>
    </row>
    <row r="677" spans="1:20">
      <c r="A677" t="s">
        <v>779</v>
      </c>
      <c r="B677" t="s">
        <v>139</v>
      </c>
      <c r="C677" t="s">
        <v>780</v>
      </c>
      <c r="E677">
        <v>2928</v>
      </c>
      <c r="G677">
        <v>11</v>
      </c>
      <c r="H677" s="1">
        <v>11628</v>
      </c>
      <c r="I677" s="1">
        <v>11628</v>
      </c>
      <c r="J677" s="1">
        <v>11628</v>
      </c>
      <c r="K677" t="s">
        <v>60</v>
      </c>
      <c r="L677" t="s">
        <v>781</v>
      </c>
      <c r="M677" t="s">
        <v>782</v>
      </c>
      <c r="N677">
        <v>35.427123999999999</v>
      </c>
      <c r="O677">
        <v>-118.961624</v>
      </c>
      <c r="P677" t="s">
        <v>27</v>
      </c>
      <c r="Q677" t="s">
        <v>783</v>
      </c>
      <c r="R677">
        <v>3</v>
      </c>
      <c r="S677" t="s">
        <v>48</v>
      </c>
      <c r="T677" t="s">
        <v>29</v>
      </c>
    </row>
    <row r="678" spans="1:20">
      <c r="A678" t="s">
        <v>904</v>
      </c>
      <c r="B678" t="s">
        <v>139</v>
      </c>
      <c r="C678" t="s">
        <v>905</v>
      </c>
      <c r="E678">
        <v>6011</v>
      </c>
      <c r="G678">
        <v>11</v>
      </c>
      <c r="H678" s="1">
        <v>35739</v>
      </c>
      <c r="I678" s="1">
        <v>35739</v>
      </c>
      <c r="J678" s="1">
        <v>35739</v>
      </c>
      <c r="K678" t="s">
        <v>33</v>
      </c>
      <c r="L678" t="s">
        <v>906</v>
      </c>
      <c r="M678" t="s">
        <v>907</v>
      </c>
      <c r="N678">
        <v>34.033332999999999</v>
      </c>
      <c r="O678">
        <v>-118.841667</v>
      </c>
      <c r="P678" t="s">
        <v>55</v>
      </c>
      <c r="T678" t="s">
        <v>29</v>
      </c>
    </row>
    <row r="679" spans="1:20">
      <c r="A679" t="s">
        <v>933</v>
      </c>
      <c r="B679" t="s">
        <v>139</v>
      </c>
      <c r="C679" t="s">
        <v>934</v>
      </c>
      <c r="D679" t="s">
        <v>22</v>
      </c>
      <c r="G679">
        <v>11</v>
      </c>
      <c r="H679" s="1">
        <v>11638</v>
      </c>
      <c r="I679" s="1">
        <v>11638</v>
      </c>
      <c r="J679" s="1">
        <v>11638</v>
      </c>
      <c r="K679" t="s">
        <v>33</v>
      </c>
      <c r="M679" t="s">
        <v>935</v>
      </c>
      <c r="N679">
        <v>34.133333</v>
      </c>
      <c r="O679">
        <v>-118.3</v>
      </c>
      <c r="P679" t="s">
        <v>27</v>
      </c>
      <c r="Q679" t="s">
        <v>936</v>
      </c>
      <c r="R679">
        <v>2.5</v>
      </c>
      <c r="S679" t="s">
        <v>48</v>
      </c>
      <c r="T679" t="s">
        <v>29</v>
      </c>
    </row>
    <row r="680" spans="1:20">
      <c r="A680" t="s">
        <v>1374</v>
      </c>
      <c r="B680" t="s">
        <v>139</v>
      </c>
      <c r="C680" t="s">
        <v>1375</v>
      </c>
      <c r="G680">
        <v>11</v>
      </c>
      <c r="H680" t="s">
        <v>1376</v>
      </c>
      <c r="I680" t="s">
        <v>1376</v>
      </c>
      <c r="J680" t="s">
        <v>1377</v>
      </c>
      <c r="K680" t="s">
        <v>402</v>
      </c>
      <c r="M680" t="s">
        <v>1378</v>
      </c>
      <c r="N680">
        <v>37.788060000000002</v>
      </c>
      <c r="O680">
        <v>-122.47</v>
      </c>
      <c r="P680" t="s">
        <v>55</v>
      </c>
      <c r="Q680" t="s">
        <v>1267</v>
      </c>
      <c r="T680" t="s">
        <v>29</v>
      </c>
    </row>
    <row r="681" spans="1:20">
      <c r="A681" t="s">
        <v>1379</v>
      </c>
      <c r="B681" t="s">
        <v>139</v>
      </c>
      <c r="C681" t="s">
        <v>1380</v>
      </c>
      <c r="G681">
        <v>11</v>
      </c>
      <c r="H681" s="1">
        <v>3241</v>
      </c>
      <c r="I681" s="1">
        <v>3241</v>
      </c>
      <c r="J681" t="s">
        <v>1381</v>
      </c>
      <c r="K681" t="s">
        <v>235</v>
      </c>
      <c r="M681" t="s">
        <v>1382</v>
      </c>
      <c r="N681">
        <v>35.098865000000004</v>
      </c>
      <c r="O681">
        <v>-120.612393</v>
      </c>
      <c r="P681" t="s">
        <v>27</v>
      </c>
      <c r="Q681" t="s">
        <v>1383</v>
      </c>
      <c r="R681">
        <v>2.41</v>
      </c>
      <c r="S681" t="s">
        <v>48</v>
      </c>
      <c r="T681" t="s">
        <v>29</v>
      </c>
    </row>
    <row r="682" spans="1:20">
      <c r="A682" t="s">
        <v>1552</v>
      </c>
      <c r="B682" t="s">
        <v>139</v>
      </c>
      <c r="C682" t="s">
        <v>1553</v>
      </c>
      <c r="D682" t="s">
        <v>1554</v>
      </c>
      <c r="E682">
        <v>1</v>
      </c>
      <c r="G682">
        <v>11</v>
      </c>
      <c r="H682" s="1">
        <v>40496</v>
      </c>
      <c r="I682" s="1">
        <v>40496</v>
      </c>
      <c r="J682" t="s">
        <v>1555</v>
      </c>
      <c r="K682" t="s">
        <v>89</v>
      </c>
      <c r="L682" t="s">
        <v>1556</v>
      </c>
      <c r="M682" t="s">
        <v>1557</v>
      </c>
      <c r="N682">
        <v>34.3825</v>
      </c>
      <c r="O682">
        <v>-119.30278</v>
      </c>
      <c r="P682" t="s">
        <v>55</v>
      </c>
      <c r="Q682" t="s">
        <v>1520</v>
      </c>
      <c r="R682" t="s">
        <v>79</v>
      </c>
      <c r="S682" t="s">
        <v>44</v>
      </c>
      <c r="T682" t="s">
        <v>29</v>
      </c>
    </row>
    <row r="683" spans="1:20">
      <c r="A683" t="s">
        <v>1624</v>
      </c>
      <c r="B683" t="s">
        <v>139</v>
      </c>
      <c r="C683" t="s">
        <v>1625</v>
      </c>
      <c r="G683">
        <v>11</v>
      </c>
      <c r="H683" s="1">
        <v>30636</v>
      </c>
      <c r="I683" s="1">
        <v>30636</v>
      </c>
      <c r="J683" s="1">
        <v>30636</v>
      </c>
      <c r="K683" t="s">
        <v>267</v>
      </c>
      <c r="L683" t="s">
        <v>627</v>
      </c>
      <c r="M683" t="s">
        <v>1626</v>
      </c>
      <c r="N683">
        <v>33.646765000000002</v>
      </c>
      <c r="O683">
        <v>-117.87460299999999</v>
      </c>
      <c r="P683" t="s">
        <v>27</v>
      </c>
      <c r="Q683" t="s">
        <v>629</v>
      </c>
      <c r="R683">
        <v>2.5</v>
      </c>
      <c r="S683" t="s">
        <v>48</v>
      </c>
      <c r="T683" t="s">
        <v>29</v>
      </c>
    </row>
    <row r="684" spans="1:20">
      <c r="A684" t="s">
        <v>1720</v>
      </c>
      <c r="B684" t="s">
        <v>139</v>
      </c>
      <c r="C684" t="s">
        <v>1721</v>
      </c>
      <c r="E684">
        <v>1010</v>
      </c>
      <c r="F684" t="s">
        <v>51</v>
      </c>
      <c r="G684">
        <v>11</v>
      </c>
      <c r="H684" s="1">
        <v>20777</v>
      </c>
      <c r="I684" s="1">
        <v>20777</v>
      </c>
      <c r="J684" t="s">
        <v>1722</v>
      </c>
      <c r="K684" t="s">
        <v>393</v>
      </c>
      <c r="M684" t="s">
        <v>1723</v>
      </c>
      <c r="T684" t="s">
        <v>29</v>
      </c>
    </row>
    <row r="685" spans="1:20">
      <c r="A685" t="s">
        <v>1877</v>
      </c>
      <c r="B685" t="s">
        <v>139</v>
      </c>
      <c r="C685" t="s">
        <v>1875</v>
      </c>
      <c r="E685">
        <v>1727</v>
      </c>
      <c r="G685">
        <v>11</v>
      </c>
      <c r="H685" s="1">
        <v>20781</v>
      </c>
      <c r="I685" s="1">
        <v>20781</v>
      </c>
      <c r="J685" s="1">
        <v>20781</v>
      </c>
      <c r="K685" t="s">
        <v>393</v>
      </c>
      <c r="M685" t="s">
        <v>1878</v>
      </c>
      <c r="T685" t="s">
        <v>29</v>
      </c>
    </row>
    <row r="686" spans="1:20">
      <c r="A686" t="s">
        <v>2008</v>
      </c>
      <c r="B686" t="s">
        <v>139</v>
      </c>
      <c r="C686" t="s">
        <v>909</v>
      </c>
      <c r="D686" t="s">
        <v>22</v>
      </c>
      <c r="G686">
        <v>11</v>
      </c>
      <c r="H686" s="1">
        <v>11288</v>
      </c>
      <c r="I686" s="1">
        <v>11288</v>
      </c>
      <c r="J686" s="1">
        <v>11288</v>
      </c>
      <c r="K686" t="s">
        <v>83</v>
      </c>
      <c r="M686" t="s">
        <v>2009</v>
      </c>
      <c r="T686" t="s">
        <v>29</v>
      </c>
    </row>
    <row r="687" spans="1:20">
      <c r="A687" t="s">
        <v>2135</v>
      </c>
      <c r="B687" t="s">
        <v>139</v>
      </c>
      <c r="C687" t="s">
        <v>2136</v>
      </c>
      <c r="E687">
        <v>15423</v>
      </c>
      <c r="G687">
        <v>11</v>
      </c>
      <c r="H687" s="1">
        <v>35393</v>
      </c>
      <c r="I687" s="1">
        <v>35393</v>
      </c>
      <c r="J687" s="2">
        <v>35393</v>
      </c>
      <c r="K687" t="s">
        <v>104</v>
      </c>
      <c r="M687" t="s">
        <v>2137</v>
      </c>
      <c r="T687" t="s">
        <v>29</v>
      </c>
    </row>
    <row r="688" spans="1:20">
      <c r="A688" t="s">
        <v>2146</v>
      </c>
      <c r="B688" t="s">
        <v>139</v>
      </c>
      <c r="C688" t="s">
        <v>2147</v>
      </c>
      <c r="G688">
        <v>11</v>
      </c>
      <c r="H688" s="1">
        <v>4324</v>
      </c>
      <c r="I688" s="1">
        <v>4324</v>
      </c>
      <c r="J688" t="s">
        <v>2148</v>
      </c>
      <c r="K688" t="s">
        <v>393</v>
      </c>
      <c r="M688" t="s">
        <v>2149</v>
      </c>
      <c r="T688" t="s">
        <v>29</v>
      </c>
    </row>
    <row r="689" spans="1:20">
      <c r="A689" t="s">
        <v>2214</v>
      </c>
      <c r="B689" t="s">
        <v>139</v>
      </c>
      <c r="C689" t="s">
        <v>2215</v>
      </c>
      <c r="E689">
        <v>636</v>
      </c>
      <c r="G689">
        <v>11</v>
      </c>
      <c r="H689" s="1">
        <v>41591</v>
      </c>
      <c r="I689" s="1">
        <v>41591</v>
      </c>
      <c r="J689" s="2">
        <v>41591</v>
      </c>
      <c r="K689" t="s">
        <v>393</v>
      </c>
      <c r="M689" t="s">
        <v>2216</v>
      </c>
      <c r="T689" t="s">
        <v>29</v>
      </c>
    </row>
    <row r="690" spans="1:20">
      <c r="A690" t="s">
        <v>2250</v>
      </c>
      <c r="B690" t="s">
        <v>2220</v>
      </c>
      <c r="C690" t="s">
        <v>2251</v>
      </c>
      <c r="D690" t="s">
        <v>22</v>
      </c>
      <c r="G690">
        <v>11</v>
      </c>
      <c r="H690" s="1">
        <v>25525</v>
      </c>
      <c r="I690" s="1">
        <v>25525</v>
      </c>
      <c r="J690" s="2">
        <v>25525</v>
      </c>
      <c r="K690" t="s">
        <v>53</v>
      </c>
      <c r="M690" t="s">
        <v>2252</v>
      </c>
      <c r="N690">
        <v>38.926299999999998</v>
      </c>
      <c r="O690">
        <v>-122.80397000000001</v>
      </c>
      <c r="P690" t="s">
        <v>429</v>
      </c>
      <c r="Q690" t="s">
        <v>27</v>
      </c>
      <c r="R690">
        <v>5.3949999999999996</v>
      </c>
      <c r="S690" t="s">
        <v>48</v>
      </c>
      <c r="T690" t="s">
        <v>29</v>
      </c>
    </row>
    <row r="691" spans="1:20">
      <c r="A691" t="s">
        <v>2351</v>
      </c>
      <c r="B691" t="s">
        <v>2349</v>
      </c>
      <c r="C691" t="s">
        <v>307</v>
      </c>
      <c r="E691">
        <v>16558</v>
      </c>
      <c r="G691">
        <v>11</v>
      </c>
      <c r="H691" s="1">
        <v>40136</v>
      </c>
      <c r="I691" s="1">
        <v>40136</v>
      </c>
      <c r="J691" s="1">
        <v>40136</v>
      </c>
      <c r="K691" t="s">
        <v>309</v>
      </c>
      <c r="L691" t="s">
        <v>2352</v>
      </c>
      <c r="M691" t="s">
        <v>2353</v>
      </c>
      <c r="N691">
        <v>39.802222</v>
      </c>
      <c r="O691">
        <v>-121.726944</v>
      </c>
      <c r="P691" t="s">
        <v>433</v>
      </c>
      <c r="Q691" t="s">
        <v>37</v>
      </c>
      <c r="T691" t="s">
        <v>29</v>
      </c>
    </row>
    <row r="692" spans="1:20">
      <c r="A692" t="s">
        <v>2466</v>
      </c>
      <c r="B692" t="s">
        <v>2349</v>
      </c>
      <c r="C692" t="s">
        <v>343</v>
      </c>
      <c r="E692">
        <v>2569</v>
      </c>
      <c r="F692" t="s">
        <v>51</v>
      </c>
      <c r="G692">
        <v>11</v>
      </c>
      <c r="H692" s="1">
        <v>21509</v>
      </c>
      <c r="I692" s="1">
        <v>21509</v>
      </c>
      <c r="J692" t="s">
        <v>2467</v>
      </c>
      <c r="K692" t="s">
        <v>339</v>
      </c>
      <c r="L692" t="s">
        <v>344</v>
      </c>
      <c r="M692" t="s">
        <v>2468</v>
      </c>
      <c r="N692">
        <v>37.04278</v>
      </c>
      <c r="O692">
        <v>-122.02388999999999</v>
      </c>
      <c r="P692" t="s">
        <v>55</v>
      </c>
      <c r="Q692" t="s">
        <v>1267</v>
      </c>
      <c r="T692" t="s">
        <v>29</v>
      </c>
    </row>
    <row r="693" spans="1:20">
      <c r="A693" t="s">
        <v>2472</v>
      </c>
      <c r="B693" t="s">
        <v>2349</v>
      </c>
      <c r="C693" t="s">
        <v>2473</v>
      </c>
      <c r="E693">
        <v>25612</v>
      </c>
      <c r="G693">
        <v>11</v>
      </c>
      <c r="H693" s="1">
        <v>37562</v>
      </c>
      <c r="I693" s="1">
        <v>37562</v>
      </c>
      <c r="J693" s="2">
        <v>37562</v>
      </c>
      <c r="K693" t="s">
        <v>83</v>
      </c>
      <c r="M693" t="s">
        <v>2474</v>
      </c>
      <c r="N693">
        <v>34.573889000000001</v>
      </c>
      <c r="O693">
        <v>-117.32166700000001</v>
      </c>
      <c r="P693" t="s">
        <v>55</v>
      </c>
      <c r="T693" t="s">
        <v>29</v>
      </c>
    </row>
    <row r="694" spans="1:20">
      <c r="A694" t="s">
        <v>19</v>
      </c>
      <c r="B694" t="s">
        <v>20</v>
      </c>
      <c r="C694" t="s">
        <v>21</v>
      </c>
      <c r="D694" t="s">
        <v>22</v>
      </c>
      <c r="G694">
        <v>12</v>
      </c>
      <c r="H694" s="1">
        <v>9486</v>
      </c>
      <c r="I694" s="1">
        <v>9486</v>
      </c>
      <c r="J694" t="s">
        <v>23</v>
      </c>
      <c r="K694" t="s">
        <v>24</v>
      </c>
      <c r="M694" t="s">
        <v>25</v>
      </c>
      <c r="N694">
        <v>33.241709999999998</v>
      </c>
      <c r="O694">
        <v>-116.76308</v>
      </c>
      <c r="P694" t="s">
        <v>26</v>
      </c>
      <c r="Q694" t="s">
        <v>27</v>
      </c>
      <c r="R694">
        <v>0.25</v>
      </c>
      <c r="S694" t="s">
        <v>28</v>
      </c>
      <c r="T694" t="s">
        <v>29</v>
      </c>
    </row>
    <row r="695" spans="1:20">
      <c r="A695" t="s">
        <v>30</v>
      </c>
      <c r="B695" t="s">
        <v>20</v>
      </c>
      <c r="C695" t="s">
        <v>31</v>
      </c>
      <c r="E695">
        <v>1439</v>
      </c>
      <c r="F695" t="s">
        <v>32</v>
      </c>
      <c r="G695">
        <v>12</v>
      </c>
      <c r="H695" s="1">
        <v>39062</v>
      </c>
      <c r="I695" s="1">
        <v>39062</v>
      </c>
      <c r="J695" s="1">
        <v>39062</v>
      </c>
      <c r="K695" t="s">
        <v>33</v>
      </c>
      <c r="L695" t="s">
        <v>34</v>
      </c>
      <c r="M695" t="s">
        <v>35</v>
      </c>
      <c r="N695">
        <v>34.278333000000003</v>
      </c>
      <c r="O695">
        <v>-118.21388899999999</v>
      </c>
      <c r="P695" t="s">
        <v>36</v>
      </c>
      <c r="Q695" t="s">
        <v>37</v>
      </c>
      <c r="T695" t="s">
        <v>29</v>
      </c>
    </row>
    <row r="696" spans="1:20">
      <c r="A696" t="s">
        <v>106</v>
      </c>
      <c r="B696" t="s">
        <v>20</v>
      </c>
      <c r="C696" t="s">
        <v>107</v>
      </c>
      <c r="D696" t="s">
        <v>22</v>
      </c>
      <c r="G696">
        <v>12</v>
      </c>
      <c r="H696" s="1">
        <v>20790</v>
      </c>
      <c r="I696" s="1">
        <v>20790</v>
      </c>
      <c r="J696" t="s">
        <v>108</v>
      </c>
      <c r="K696" t="s">
        <v>60</v>
      </c>
      <c r="M696" t="s">
        <v>109</v>
      </c>
      <c r="T696" t="s">
        <v>29</v>
      </c>
    </row>
    <row r="697" spans="1:20">
      <c r="A697" t="s">
        <v>143</v>
      </c>
      <c r="B697" t="s">
        <v>139</v>
      </c>
      <c r="C697" t="s">
        <v>144</v>
      </c>
      <c r="E697">
        <v>553</v>
      </c>
      <c r="G697">
        <v>12</v>
      </c>
      <c r="H697" s="1">
        <v>36879</v>
      </c>
      <c r="I697" s="1">
        <v>36879</v>
      </c>
      <c r="J697" s="2">
        <v>36879</v>
      </c>
      <c r="K697" t="s">
        <v>60</v>
      </c>
      <c r="L697" t="s">
        <v>145</v>
      </c>
      <c r="M697" t="s">
        <v>146</v>
      </c>
      <c r="N697">
        <v>35.673611000000001</v>
      </c>
      <c r="O697">
        <v>-118.32638900000001</v>
      </c>
      <c r="P697" t="s">
        <v>55</v>
      </c>
      <c r="T697" t="s">
        <v>29</v>
      </c>
    </row>
    <row r="698" spans="1:20">
      <c r="A698" t="s">
        <v>198</v>
      </c>
      <c r="B698" t="s">
        <v>139</v>
      </c>
      <c r="C698" t="s">
        <v>199</v>
      </c>
      <c r="E698">
        <v>5577</v>
      </c>
      <c r="G698">
        <v>12</v>
      </c>
      <c r="H698" s="1">
        <v>11681</v>
      </c>
      <c r="I698" s="1">
        <v>11681</v>
      </c>
      <c r="J698" t="s">
        <v>200</v>
      </c>
      <c r="K698" t="s">
        <v>83</v>
      </c>
      <c r="M698" t="s">
        <v>201</v>
      </c>
      <c r="N698">
        <v>34.537936999999999</v>
      </c>
      <c r="O698">
        <v>-117.290734</v>
      </c>
      <c r="P698" t="s">
        <v>202</v>
      </c>
      <c r="Q698" t="s">
        <v>27</v>
      </c>
      <c r="R698">
        <v>3.5</v>
      </c>
      <c r="S698" t="s">
        <v>48</v>
      </c>
      <c r="T698" t="s">
        <v>29</v>
      </c>
    </row>
    <row r="699" spans="1:20">
      <c r="A699" t="s">
        <v>203</v>
      </c>
      <c r="B699" t="s">
        <v>139</v>
      </c>
      <c r="C699" t="s">
        <v>204</v>
      </c>
      <c r="E699">
        <v>409</v>
      </c>
      <c r="G699">
        <v>12</v>
      </c>
      <c r="H699" s="1">
        <v>11681</v>
      </c>
      <c r="I699" s="1">
        <v>11681</v>
      </c>
      <c r="J699" t="s">
        <v>200</v>
      </c>
      <c r="K699" t="s">
        <v>83</v>
      </c>
      <c r="M699" t="s">
        <v>201</v>
      </c>
      <c r="N699">
        <v>34.537936999999999</v>
      </c>
      <c r="O699">
        <v>-117.290734</v>
      </c>
      <c r="P699" t="s">
        <v>202</v>
      </c>
      <c r="Q699" t="s">
        <v>27</v>
      </c>
      <c r="R699">
        <v>3.5</v>
      </c>
      <c r="S699" t="s">
        <v>48</v>
      </c>
      <c r="T699" t="s">
        <v>29</v>
      </c>
    </row>
    <row r="700" spans="1:20">
      <c r="A700" t="s">
        <v>213</v>
      </c>
      <c r="B700" t="s">
        <v>139</v>
      </c>
      <c r="C700" t="s">
        <v>214</v>
      </c>
      <c r="E700">
        <v>24</v>
      </c>
      <c r="G700">
        <v>12</v>
      </c>
      <c r="H700" t="s">
        <v>215</v>
      </c>
      <c r="I700" t="s">
        <v>215</v>
      </c>
      <c r="J700" t="s">
        <v>216</v>
      </c>
      <c r="K700" t="s">
        <v>83</v>
      </c>
      <c r="M700" t="s">
        <v>217</v>
      </c>
      <c r="N700">
        <v>34.125450000000001</v>
      </c>
      <c r="O700">
        <v>-117.30034000000001</v>
      </c>
      <c r="P700" t="s">
        <v>218</v>
      </c>
      <c r="Q700" t="s">
        <v>27</v>
      </c>
      <c r="R700">
        <v>10.731</v>
      </c>
      <c r="S700" t="s">
        <v>48</v>
      </c>
      <c r="T700" t="s">
        <v>29</v>
      </c>
    </row>
    <row r="701" spans="1:20">
      <c r="A701" t="s">
        <v>493</v>
      </c>
      <c r="B701" t="s">
        <v>139</v>
      </c>
      <c r="C701" t="s">
        <v>307</v>
      </c>
      <c r="E701">
        <v>8321</v>
      </c>
      <c r="G701">
        <v>12</v>
      </c>
      <c r="H701" s="1">
        <v>36525</v>
      </c>
      <c r="I701" s="1">
        <v>36525</v>
      </c>
      <c r="J701" s="1">
        <v>36525</v>
      </c>
      <c r="K701" t="s">
        <v>309</v>
      </c>
      <c r="L701" t="s">
        <v>494</v>
      </c>
      <c r="M701" t="s">
        <v>495</v>
      </c>
      <c r="N701">
        <v>39.619166999999997</v>
      </c>
      <c r="O701">
        <v>-121.979444</v>
      </c>
      <c r="P701" t="s">
        <v>36</v>
      </c>
      <c r="Q701" t="s">
        <v>37</v>
      </c>
      <c r="R701">
        <v>0.25</v>
      </c>
      <c r="S701" t="s">
        <v>272</v>
      </c>
      <c r="T701" t="s">
        <v>29</v>
      </c>
    </row>
    <row r="702" spans="1:20">
      <c r="A702" t="s">
        <v>912</v>
      </c>
      <c r="B702" t="s">
        <v>139</v>
      </c>
      <c r="C702" t="s">
        <v>909</v>
      </c>
      <c r="E702">
        <v>409</v>
      </c>
      <c r="G702">
        <v>12</v>
      </c>
      <c r="H702" s="1">
        <v>11681</v>
      </c>
      <c r="I702" s="1">
        <v>11681</v>
      </c>
      <c r="J702" s="1">
        <v>11681</v>
      </c>
      <c r="K702" t="s">
        <v>83</v>
      </c>
      <c r="M702" t="s">
        <v>913</v>
      </c>
      <c r="N702">
        <v>34.537936999999999</v>
      </c>
      <c r="O702">
        <v>-117.290734</v>
      </c>
      <c r="P702" t="s">
        <v>27</v>
      </c>
      <c r="Q702" t="s">
        <v>202</v>
      </c>
      <c r="R702">
        <v>3.5</v>
      </c>
      <c r="S702" t="s">
        <v>48</v>
      </c>
      <c r="T702" t="s">
        <v>29</v>
      </c>
    </row>
    <row r="703" spans="1:20">
      <c r="A703" t="s">
        <v>975</v>
      </c>
      <c r="B703" t="s">
        <v>139</v>
      </c>
      <c r="C703" t="s">
        <v>976</v>
      </c>
      <c r="E703">
        <v>257</v>
      </c>
      <c r="G703">
        <v>12</v>
      </c>
      <c r="H703" s="1">
        <v>39784</v>
      </c>
      <c r="I703" s="1">
        <v>39784</v>
      </c>
      <c r="J703" s="1">
        <v>39784</v>
      </c>
      <c r="K703" t="s">
        <v>427</v>
      </c>
      <c r="L703" t="s">
        <v>977</v>
      </c>
      <c r="M703" t="s">
        <v>978</v>
      </c>
      <c r="N703">
        <v>33.483333000000002</v>
      </c>
      <c r="O703">
        <v>-117.141667</v>
      </c>
      <c r="P703" t="s">
        <v>55</v>
      </c>
      <c r="T703" t="s">
        <v>29</v>
      </c>
    </row>
    <row r="704" spans="1:20">
      <c r="A704" t="s">
        <v>1686</v>
      </c>
      <c r="B704" t="s">
        <v>139</v>
      </c>
      <c r="C704" t="s">
        <v>174</v>
      </c>
      <c r="E704">
        <v>31972</v>
      </c>
      <c r="G704">
        <v>12</v>
      </c>
      <c r="H704" s="1">
        <v>20792</v>
      </c>
      <c r="I704" s="1">
        <v>20792</v>
      </c>
      <c r="J704" t="s">
        <v>1687</v>
      </c>
      <c r="K704" t="s">
        <v>1688</v>
      </c>
      <c r="M704" t="s">
        <v>1689</v>
      </c>
      <c r="T704" t="s">
        <v>29</v>
      </c>
    </row>
    <row r="705" spans="1:20">
      <c r="A705" t="s">
        <v>1803</v>
      </c>
      <c r="B705" t="s">
        <v>139</v>
      </c>
      <c r="C705" t="s">
        <v>1804</v>
      </c>
      <c r="E705">
        <v>24</v>
      </c>
      <c r="G705">
        <v>12</v>
      </c>
      <c r="H705" t="s">
        <v>215</v>
      </c>
      <c r="I705" t="s">
        <v>215</v>
      </c>
      <c r="J705" t="s">
        <v>1805</v>
      </c>
      <c r="K705" t="s">
        <v>113</v>
      </c>
      <c r="M705" t="s">
        <v>1806</v>
      </c>
      <c r="T705" t="s">
        <v>29</v>
      </c>
    </row>
    <row r="706" spans="1:20">
      <c r="A706" t="s">
        <v>1998</v>
      </c>
      <c r="B706" t="s">
        <v>139</v>
      </c>
      <c r="C706" t="s">
        <v>909</v>
      </c>
      <c r="E706">
        <v>6446</v>
      </c>
      <c r="G706">
        <v>12</v>
      </c>
      <c r="H706" s="1">
        <v>17150</v>
      </c>
      <c r="I706" s="1">
        <v>17150</v>
      </c>
      <c r="J706" s="1">
        <v>17150</v>
      </c>
      <c r="K706" t="s">
        <v>33</v>
      </c>
      <c r="M706" t="s">
        <v>1999</v>
      </c>
      <c r="T706" t="s">
        <v>29</v>
      </c>
    </row>
    <row r="707" spans="1:20">
      <c r="A707" t="s">
        <v>2063</v>
      </c>
      <c r="B707" t="s">
        <v>139</v>
      </c>
      <c r="C707" t="s">
        <v>204</v>
      </c>
      <c r="E707">
        <v>409</v>
      </c>
      <c r="G707">
        <v>12</v>
      </c>
      <c r="H707" s="1">
        <v>11661</v>
      </c>
      <c r="I707" s="1">
        <v>11661</v>
      </c>
      <c r="J707" s="1">
        <v>11661</v>
      </c>
      <c r="K707" t="s">
        <v>325</v>
      </c>
      <c r="M707" t="s">
        <v>2064</v>
      </c>
      <c r="Q707" t="s">
        <v>55</v>
      </c>
      <c r="T707" t="s">
        <v>29</v>
      </c>
    </row>
    <row r="708" spans="1:20">
      <c r="A708" t="s">
        <v>2243</v>
      </c>
      <c r="B708" t="s">
        <v>2220</v>
      </c>
      <c r="C708" t="s">
        <v>2244</v>
      </c>
      <c r="E708">
        <v>5172</v>
      </c>
      <c r="G708">
        <v>12</v>
      </c>
      <c r="H708" s="1">
        <v>25555</v>
      </c>
      <c r="I708" s="1">
        <v>25555</v>
      </c>
      <c r="J708" t="s">
        <v>2245</v>
      </c>
      <c r="K708" t="s">
        <v>2246</v>
      </c>
      <c r="L708" t="s">
        <v>2247</v>
      </c>
      <c r="M708" t="s">
        <v>2248</v>
      </c>
      <c r="N708">
        <v>39.092592000000003</v>
      </c>
      <c r="O708">
        <v>-121.111746</v>
      </c>
      <c r="P708" t="s">
        <v>2249</v>
      </c>
      <c r="Q708" t="s">
        <v>27</v>
      </c>
      <c r="R708">
        <v>3.3849999999999998</v>
      </c>
      <c r="S708" t="s">
        <v>48</v>
      </c>
      <c r="T708" t="s">
        <v>29</v>
      </c>
    </row>
    <row r="709" spans="1:20">
      <c r="A709" t="s">
        <v>2344</v>
      </c>
      <c r="B709" t="s">
        <v>2220</v>
      </c>
      <c r="C709" t="s">
        <v>2345</v>
      </c>
      <c r="E709">
        <v>5172</v>
      </c>
      <c r="G709">
        <v>12</v>
      </c>
      <c r="H709" s="1">
        <v>25555</v>
      </c>
      <c r="I709" s="1">
        <v>25555</v>
      </c>
      <c r="J709" t="s">
        <v>2346</v>
      </c>
      <c r="K709" t="s">
        <v>2246</v>
      </c>
      <c r="M709" t="s">
        <v>2347</v>
      </c>
      <c r="T709" t="s">
        <v>29</v>
      </c>
    </row>
  </sheetData>
  <sortState xmlns:xlrd2="http://schemas.microsoft.com/office/spreadsheetml/2017/richdata2" ref="A2:T709">
    <sortCondition ref="G2:G709"/>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tabSelected="1" workbookViewId="0">
      <selection activeCell="J23" sqref="J23"/>
    </sheetView>
  </sheetViews>
  <sheetFormatPr baseColWidth="10" defaultRowHeight="16"/>
  <sheetData>
    <row r="1" spans="1:2">
      <c r="A1" t="s">
        <v>2495</v>
      </c>
      <c r="B1">
        <f>54-15</f>
        <v>39</v>
      </c>
    </row>
    <row r="2" spans="1:2">
      <c r="A2" t="s">
        <v>2496</v>
      </c>
      <c r="B2">
        <f>69-53</f>
        <v>16</v>
      </c>
    </row>
    <row r="3" spans="1:2">
      <c r="A3" t="s">
        <v>2497</v>
      </c>
      <c r="B3">
        <f>118-68</f>
        <v>50</v>
      </c>
    </row>
    <row r="4" spans="1:2">
      <c r="A4" t="s">
        <v>2498</v>
      </c>
      <c r="B4">
        <f>186-117</f>
        <v>69</v>
      </c>
    </row>
    <row r="5" spans="1:2">
      <c r="A5" t="s">
        <v>2499</v>
      </c>
      <c r="B5">
        <f>258-185</f>
        <v>73</v>
      </c>
    </row>
    <row r="6" spans="1:2">
      <c r="A6" t="s">
        <v>2500</v>
      </c>
      <c r="B6">
        <f>337-257</f>
        <v>80</v>
      </c>
    </row>
    <row r="7" spans="1:2">
      <c r="A7" t="s">
        <v>2501</v>
      </c>
      <c r="B7">
        <f>410-336</f>
        <v>74</v>
      </c>
    </row>
    <row r="8" spans="1:2">
      <c r="A8" t="s">
        <v>2502</v>
      </c>
      <c r="B8">
        <f>487-409</f>
        <v>78</v>
      </c>
    </row>
    <row r="9" spans="1:2">
      <c r="A9" t="s">
        <v>2503</v>
      </c>
      <c r="B9">
        <f>581-486</f>
        <v>95</v>
      </c>
    </row>
    <row r="10" spans="1:2">
      <c r="A10" t="s">
        <v>2504</v>
      </c>
      <c r="B10">
        <f>663-580</f>
        <v>83</v>
      </c>
    </row>
    <row r="11" spans="1:2">
      <c r="A11" t="s">
        <v>2505</v>
      </c>
      <c r="B11">
        <f>693-662</f>
        <v>31</v>
      </c>
    </row>
    <row r="12" spans="1:2">
      <c r="A12" t="s">
        <v>2506</v>
      </c>
      <c r="B12">
        <f>709-692</f>
        <v>17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CCH_azolla_download</vt:lpstr>
      <vt:lpstr>sumByMonth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Rothfels</dc:creator>
  <cp:lastModifiedBy>Carl Rothfels</cp:lastModifiedBy>
  <dcterms:created xsi:type="dcterms:W3CDTF">2020-08-22T21:01:10Z</dcterms:created>
  <dcterms:modified xsi:type="dcterms:W3CDTF">2020-08-22T21:09:38Z</dcterms:modified>
</cp:coreProperties>
</file>