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<sst xmlns="http://schemas.openxmlformats.org/spreadsheetml/2006/main" count="664" uniqueCount="345">
  <si>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</si>
  <si>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</si>
  <si>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</si>
  <si>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</si>
  <si>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</si>
  <si>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</si>
  <si>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</si>
  <si>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</si>
  <si>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</si>
  <si>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</si>
  <si>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</si>
  <si>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</si>
  <si>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</si>
  <si>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</si>
  <si>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</si>
  <si>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</si>
  <si>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</si>
  <si>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</si>
  <si>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</si>
  <si>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</si>
  <si>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</si>
  <si>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</si>
  <si>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</si>
  <si>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</si>
  <si>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</si>
  <si>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</si>
  <si>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</si>
  <si>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</si>
  <si>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</si>
  <si>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</si>
  <si>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</si>
  <si>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</si>
  <si>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</si>
  <si>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</si>
  <si>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</si>
  <si>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</si>
  <si>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</si>
  <si>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</si>
  <si>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</si>
  <si>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</si>
  <si>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</si>
  <si>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</si>
  <si>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</si>
  <si>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</si>
  <si>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</si>
  <si>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</si>
  <si>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</si>
  <si>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</si>
  <si>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</si>
  <si>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</si>
  <si>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</si>
  <si>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</si>
  <si>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</si>
  <si>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</si>
  <si>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</si>
  <si>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</si>
  <si>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</si>
  <si>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</si>
  <si>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</si>
  <si>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</si>
  <si>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</si>
  <si>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</si>
  <si>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</si>
  <si>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</si>
  <si>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</si>
  <si>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</si>
  <si>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</si>
  <si>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</si>
  <si>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</si>
  <si>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</si>
  <si>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</si>
  <si>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</si>
  <si>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</si>
  <si>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</si>
  <si>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</si>
  <si>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</si>
  <si>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</si>
  <si>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</si>
  <si>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</si>
  <si>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</si>
  <si>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</si>
  <si>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</si>
  <si>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Поминов Максим Александрович</t>
  </si>
  <si>
    <t>Bruno</t>
  </si>
  <si>
    <t>г. Москва, Неглинная 14/1А</t>
  </si>
  <si>
    <t>https://bruno.lucky-group.rest/</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</si>
  <si>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</si>
  <si>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</si>
  <si>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</si>
  <si>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</si>
  <si>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</si>
  <si>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</si>
  <si>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</si>
  <si>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</si>
  <si>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</si>
  <si>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</si>
  <si>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</si>
  <si>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</si>
  <si>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</si>
  <si>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</si>
  <si>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</si>
  <si>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</si>
  <si>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</si>
  <si>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</si>
  <si>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</si>
  <si>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</si>
  <si>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</si>
  <si>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</si>
  <si>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</si>
  <si>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</si>
  <si>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</si>
  <si>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</si>
  <si>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</si>
  <si>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</si>
  <si>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</si>
  <si>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</si>
  <si>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</si>
  <si>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</si>
  <si>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</si>
  <si>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</si>
  <si>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</si>
  <si>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</si>
  <si>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</si>
  <si>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</si>
  <si>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</si>
  <si>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</si>
  <si>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</si>
  <si>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</si>
  <si>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</si>
  <si>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</si>
  <si>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</si>
  <si>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</si>
  <si>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</si>
  <si>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</si>
  <si>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</si>
  <si>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</si>
  <si>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</si>
  <si>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</si>
  <si>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</si>
  <si>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</si>
  <si>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</si>
  <si>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</si>
  <si>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</si>
  <si>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</si>
  <si>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</si>
  <si>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</si>
  <si>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</si>
  <si>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</si>
  <si>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Янина Полина Олеговна</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</si>
  <si>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</si>
  <si>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</si>
  <si>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</si>
  <si>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</si>
  <si>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</si>
  <si>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</si>
  <si>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</si>
  <si>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</si>
  <si>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</si>
  <si>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</si>
  <si>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</si>
  <si>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</si>
  <si>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</si>
  <si>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</si>
  <si>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</si>
  <si>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</si>
  <si>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</si>
  <si>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</si>
  <si>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</si>
  <si>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</si>
  <si>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</si>
  <si>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</si>
  <si>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</si>
  <si>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</si>
  <si>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</si>
  <si>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</si>
  <si>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</si>
  <si>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</si>
  <si>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</si>
  <si>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</si>
  <si>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</si>
  <si>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</si>
  <si>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</si>
  <si>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</si>
  <si>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</si>
  <si>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</si>
  <si>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</si>
  <si>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</si>
  <si>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</si>
  <si>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</si>
  <si>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</si>
  <si>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</si>
  <si>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</si>
  <si>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</si>
  <si>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</si>
  <si>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</si>
  <si>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</si>
  <si>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</si>
  <si>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</si>
  <si>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</si>
  <si>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</si>
  <si>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</si>
  <si>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</si>
  <si>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</si>
  <si>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</si>
  <si>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</si>
  <si>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</si>
  <si>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</si>
  <si>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</si>
  <si>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</si>
  <si>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</si>
  <si>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</si>
  <si>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</si>
  <si>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</si>
  <si>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</si>
  <si>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</si>
  <si>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</si>
  <si>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</si>
  <si>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</si>
  <si>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</si>
  <si>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</si>
  <si>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</si>
  <si>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</si>
  <si>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</si>
  <si>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</si>
  <si>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</si>
  <si>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</si>
  <si>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</si>
  <si>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</si>
  <si>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</si>
  <si>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</si>
  <si>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</si>
  <si>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</si>
  <si>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</si>
  <si>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</si>
  <si>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</si>
  <si>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</si>
  <si>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</si>
  <si>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</si>
  <si>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</si>
  <si>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</si>
  <si>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</si>
  <si>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</si>
  <si>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</si>
  <si>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</si>
  <si>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</si>
  <si>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</si>
  <si>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</si>
  <si>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</si>
  <si>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</si>
  <si>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</si>
  <si>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</si>
  <si>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</si>
  <si>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</si>
  <si>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</si>
  <si>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</si>
  <si>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Трифонова Ольга Александровна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</si>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</sst>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IFERROR(__xludf.DUMMYFUNCTION("IFERROR(VLOOKUP(C16,IMPORTRANGE(""1JKYrYOBZQfsQ_9v3OK3daUockrnOgmzXdn8TvfuM9qs"",""Выборка!$C$2:$K$172""),9,0),"""")"),"Поминов Максим Александрович")</f>
        <v>Поминов Максим Александрович</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82</v>
      </c>
      <c r="L17" s="10" t="s">
        <v>86</v>
      </c>
      <c r="M17" s="10" t="s">
        <v>21</v>
      </c>
      <c r="N17" s="13" t="str">
        <f>IFERROR(__xludf.DUMMYFUNCTION("IFERROR(VLOOKUP(C17,IMPORTRANGE(""1JKYrYOBZQfsQ_9v3OK3daUockrnOgmzXdn8TvfuM9qs"",""Выборка!$C$2:$K$172""),9,0),"""")"),"Поминов Максим Александрович")</f>
        <v>Поминов Максим Александрович</v>
      </c>
      <c r="O17" s="13" t="str">
        <f t="shared" si="1"/>
        <v>да</v>
      </c>
    </row>
    <row r="18">
      <c r="A18" s="8">
        <v>64.0</v>
      </c>
      <c r="B18" s="24" t="s">
        <v>78</v>
      </c>
      <c r="C18" s="24" t="s">
        <v>87</v>
      </c>
      <c r="D18" s="24" t="s">
        <v>88</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89</v>
      </c>
      <c r="K18" s="13" t="s">
        <v>90</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91</v>
      </c>
      <c r="D19" s="24" t="s">
        <v>92</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93</v>
      </c>
      <c r="K19" s="13" t="s">
        <v>94</v>
      </c>
      <c r="L19" s="10" t="s">
        <v>86</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95</v>
      </c>
      <c r="D20" s="24" t="s">
        <v>96</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97</v>
      </c>
      <c r="K20" s="13" t="s">
        <v>98</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99</v>
      </c>
      <c r="C21" s="26" t="s">
        <v>100</v>
      </c>
      <c r="D21" s="26" t="s">
        <v>101</v>
      </c>
      <c r="E21" s="26" t="s">
        <v>102</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103</v>
      </c>
      <c r="J21" s="12" t="s">
        <v>104</v>
      </c>
      <c r="K21" s="13" t="s">
        <v>105</v>
      </c>
      <c r="L21" s="10" t="s">
        <v>106</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99</v>
      </c>
      <c r="C22" s="26" t="s">
        <v>107</v>
      </c>
      <c r="D22" s="26" t="s">
        <v>108</v>
      </c>
      <c r="E22" s="26" t="s">
        <v>109</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110</v>
      </c>
      <c r="L22" s="10" t="s">
        <v>111</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99</v>
      </c>
      <c r="C23" s="26" t="s">
        <v>112</v>
      </c>
      <c r="D23" s="26" t="s">
        <v>113</v>
      </c>
      <c r="E23" s="26" t="s">
        <v>114</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115</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99</v>
      </c>
      <c r="C24" s="26" t="s">
        <v>100</v>
      </c>
      <c r="D24" s="26" t="s">
        <v>116</v>
      </c>
      <c r="E24" s="26" t="s">
        <v>117</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118</v>
      </c>
      <c r="L24" s="10" t="s">
        <v>119</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99</v>
      </c>
      <c r="C25" s="26" t="s">
        <v>120</v>
      </c>
      <c r="D25" s="26" t="s">
        <v>121</v>
      </c>
      <c r="E25" s="26" t="s">
        <v>122</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0" t="s">
        <v>123</v>
      </c>
      <c r="N25" s="13" t="str">
        <f>IFERROR(__xludf.DUMMYFUNCTION("IFERROR(VLOOKUP(C25,IMPORTRANGE(""1JKYrYOBZQfsQ_9v3OK3daUockrnOgmzXdn8TvfuM9qs"",""Выборка!$C$2:$K$172""),9,0),"""")"),"Мокшин Александр Александрович
Нужна замена - возможно Соповская")</f>
        <v>Мокшин Александр Александрович
Нужна замена - возможно Соповская</v>
      </c>
      <c r="O25" s="13" t="str">
        <f t="shared" si="1"/>
        <v>нет</v>
      </c>
    </row>
    <row r="26">
      <c r="A26" s="8">
        <v>138.0</v>
      </c>
      <c r="B26" s="26" t="s">
        <v>99</v>
      </c>
      <c r="C26" s="26" t="s">
        <v>124</v>
      </c>
      <c r="D26" s="26" t="s">
        <v>125</v>
      </c>
      <c r="E26" s="26" t="s">
        <v>122</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126</v>
      </c>
      <c r="L26" s="10" t="s">
        <v>127</v>
      </c>
      <c r="N26" s="13" t="str">
        <f>IFERROR(__xludf.DUMMYFUNCTION("IFERROR(VLOOKUP(C26,IMPORTRANGE(""1JKYrYOBZQfsQ_9v3OK3daUockrnOgmzXdn8TvfuM9qs"",""Выборка!$C$2:$K$172""),9,0),"""")"),"Соповская Юлия Вячеславовна
Уточняем по замене Мокшина")</f>
        <v>Соповская Юлия Вячеславовна
Уточняем по замене Мокшина</v>
      </c>
      <c r="O26" s="13" t="str">
        <f t="shared" si="1"/>
        <v>нет</v>
      </c>
    </row>
    <row r="27">
      <c r="A27" s="8">
        <v>3.0</v>
      </c>
      <c r="B27" s="26" t="s">
        <v>99</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0" t="s">
        <v>131</v>
      </c>
      <c r="N27" s="13" t="str">
        <f>IFERROR(__xludf.DUMMYFUNCTION("IFERROR(VLOOKUP(C27,IMPORTRANGE(""1JKYrYOBZQfsQ_9v3OK3daUockrnOgmzXdn8TvfuM9qs"",""Выборка!$C$2:$K$172""),9,0),"""")"),"Бабушкина Анастасия Сергеевна")</f>
        <v>Бабушкина Анастасия Сергеевна</v>
      </c>
      <c r="O27" s="13" t="str">
        <f t="shared" si="1"/>
        <v>да</v>
      </c>
    </row>
    <row r="28">
      <c r="A28" s="8">
        <v>25.0</v>
      </c>
      <c r="B28" s="26" t="s">
        <v>99</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135</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99</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82</v>
      </c>
      <c r="L29" s="10" t="s">
        <v>140</v>
      </c>
      <c r="M29" s="10" t="s">
        <v>136</v>
      </c>
      <c r="N29" s="13" t="str">
        <f>IFERROR(__xludf.DUMMYFUNCTION("IFERROR(VLOOKUP(C29,IMPORTRANGE(""1JKYrYOBZQfsQ_9v3OK3daUockrnOgmzXdn8TvfuM9qs"",""Выборка!$C$2:$K$172""),9,0),"""")"),"Поминов Максим Александрович")</f>
        <v>Поминов Максим Александрович</v>
      </c>
      <c r="O29" s="13" t="str">
        <f t="shared" si="1"/>
        <v>да</v>
      </c>
    </row>
    <row r="30">
      <c r="A30" s="8">
        <v>36.0</v>
      </c>
      <c r="B30" s="26" t="s">
        <v>99</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99</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148</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99</v>
      </c>
      <c r="C32" s="26" t="s">
        <v>149</v>
      </c>
      <c r="D32" s="26" t="s">
        <v>150</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151</v>
      </c>
      <c r="K32" s="10" t="s">
        <v>152</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99</v>
      </c>
      <c r="C33" s="26" t="s">
        <v>153</v>
      </c>
      <c r="D33" s="26" t="s">
        <v>154</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155</v>
      </c>
      <c r="K33" s="13" t="s">
        <v>90</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99</v>
      </c>
      <c r="C34" s="26" t="s">
        <v>156</v>
      </c>
      <c r="D34" s="26" t="s">
        <v>157</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158</v>
      </c>
      <c r="K34" s="13" t="s">
        <v>159</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99</v>
      </c>
      <c r="C35" s="26" t="s">
        <v>160</v>
      </c>
      <c r="D35" s="26" t="s">
        <v>161</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162</v>
      </c>
      <c r="K35" s="13" t="s">
        <v>148</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99</v>
      </c>
      <c r="C36" s="26" t="s">
        <v>163</v>
      </c>
      <c r="D36" s="26" t="s">
        <v>164</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165</v>
      </c>
      <c r="K36" s="13" t="s">
        <v>166</v>
      </c>
      <c r="M36" s="10" t="s">
        <v>136</v>
      </c>
      <c r="N36" s="13" t="str">
        <f>IFERROR(__xludf.DUMMYFUNCTION("IFERROR(VLOOKUP(C36,IMPORTRANGE(""1JKYrYOBZQfsQ_9v3OK3daUockrnOgmzXdn8TvfuM9qs"",""Выборка!$C$2:$K$172""),9,0),"""")"),"Чуланов Александр Александрович")</f>
        <v>Чуланов Александр Александрович</v>
      </c>
      <c r="O36" s="13" t="str">
        <f t="shared" si="1"/>
        <v>да</v>
      </c>
    </row>
    <row r="37">
      <c r="A37" s="8">
        <v>67.0</v>
      </c>
      <c r="B37" s="26" t="s">
        <v>99</v>
      </c>
      <c r="C37" s="26" t="s">
        <v>167</v>
      </c>
      <c r="D37" s="26" t="s">
        <v>168</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169</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99</v>
      </c>
      <c r="C38" s="26" t="s">
        <v>170</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171</v>
      </c>
      <c r="K38" s="13" t="s">
        <v>20</v>
      </c>
      <c r="L38" s="10" t="s">
        <v>172</v>
      </c>
      <c r="M38" s="10" t="s">
        <v>136</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c r="A39" s="8">
        <v>72.0</v>
      </c>
      <c r="B39" s="26" t="s">
        <v>99</v>
      </c>
      <c r="C39" s="26" t="s">
        <v>173</v>
      </c>
      <c r="D39" s="26" t="s">
        <v>174</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175</v>
      </c>
      <c r="K39" s="13" t="s">
        <v>176</v>
      </c>
      <c r="M39" s="10" t="s">
        <v>136</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99</v>
      </c>
      <c r="C40" s="26" t="s">
        <v>177</v>
      </c>
      <c r="D40" s="26" t="s">
        <v>178</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179</v>
      </c>
      <c r="K40" s="13" t="s">
        <v>180</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99</v>
      </c>
      <c r="C41" s="26" t="s">
        <v>181</v>
      </c>
      <c r="D41" s="26" t="s">
        <v>182</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183</v>
      </c>
      <c r="K41" s="13" t="s">
        <v>98</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99</v>
      </c>
      <c r="C42" s="26" t="s">
        <v>184</v>
      </c>
      <c r="D42" s="26" t="s">
        <v>185</v>
      </c>
      <c r="E42" s="26" t="s">
        <v>186</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148</v>
      </c>
      <c r="N42" s="13" t="str">
        <f>IFERROR(__xludf.DUMMYFUNCTION("IFERROR(VLOOKUP(C42,IMPORTRANGE(""1JKYrYOBZQfsQ_9v3OK3daUockrnOgmzXdn8TvfuM9qs"",""Выборка!$C$2:$K$172""),9,0),"""")"),"Янина Полина Олеговна")</f>
        <v>Янина Полина Олеговна</v>
      </c>
      <c r="O42" s="13" t="str">
        <f t="shared" si="1"/>
        <v>да</v>
      </c>
    </row>
    <row r="43">
      <c r="A43" s="8">
        <v>116.0</v>
      </c>
      <c r="B43" s="26" t="s">
        <v>99</v>
      </c>
      <c r="C43" s="26" t="s">
        <v>187</v>
      </c>
      <c r="D43" s="26" t="s">
        <v>188</v>
      </c>
      <c r="E43" s="26" t="s">
        <v>186</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189</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99</v>
      </c>
      <c r="C44" s="26" t="s">
        <v>190</v>
      </c>
      <c r="D44" s="26" t="s">
        <v>191</v>
      </c>
      <c r="E44" s="26" t="s">
        <v>186</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99</v>
      </c>
      <c r="C45" s="26" t="s">
        <v>192</v>
      </c>
      <c r="D45" s="26" t="s">
        <v>193</v>
      </c>
      <c r="E45" s="26" t="s">
        <v>194</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195</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99</v>
      </c>
      <c r="C46" s="26" t="s">
        <v>196</v>
      </c>
      <c r="D46" s="26" t="s">
        <v>197</v>
      </c>
      <c r="E46" s="26" t="s">
        <v>198</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199</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99</v>
      </c>
      <c r="C47" s="26" t="s">
        <v>200</v>
      </c>
      <c r="D47" s="26" t="s">
        <v>201</v>
      </c>
      <c r="E47" s="26" t="s">
        <v>202</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203</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99</v>
      </c>
      <c r="C48" s="26" t="s">
        <v>100</v>
      </c>
      <c r="D48" s="26" t="s">
        <v>204</v>
      </c>
      <c r="E48" s="26" t="s">
        <v>205</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206</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99</v>
      </c>
      <c r="C49" s="26" t="s">
        <v>207</v>
      </c>
      <c r="D49" s="26" t="s">
        <v>208</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209</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99</v>
      </c>
      <c r="C50" s="26" t="s">
        <v>210</v>
      </c>
      <c r="D50" s="26" t="s">
        <v>211</v>
      </c>
      <c r="E50" s="26" t="s">
        <v>212</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213</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99</v>
      </c>
      <c r="C51" s="26" t="s">
        <v>214</v>
      </c>
      <c r="D51" s="26" t="s">
        <v>215</v>
      </c>
      <c r="E51" s="26" t="s">
        <v>216</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217</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99</v>
      </c>
      <c r="C52" s="26" t="s">
        <v>218</v>
      </c>
      <c r="D52" s="26" t="s">
        <v>219</v>
      </c>
      <c r="E52" s="26" t="s">
        <v>220</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221</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99</v>
      </c>
      <c r="C53" s="26" t="s">
        <v>222</v>
      </c>
      <c r="D53" s="26" t="s">
        <v>223</v>
      </c>
      <c r="E53" s="26" t="s">
        <v>224</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225</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99</v>
      </c>
      <c r="C54" s="29" t="s">
        <v>226</v>
      </c>
      <c r="D54" s="28" t="s">
        <v>227</v>
      </c>
      <c r="E54" s="28" t="s">
        <v>228</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189</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229</v>
      </c>
      <c r="C55" s="31" t="s">
        <v>230</v>
      </c>
      <c r="D55" s="31" t="s">
        <v>231</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232</v>
      </c>
      <c r="K55" s="13" t="s">
        <v>30</v>
      </c>
      <c r="L55" s="10" t="s">
        <v>233</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229</v>
      </c>
      <c r="C56" s="31" t="s">
        <v>234</v>
      </c>
      <c r="D56" s="31" t="s">
        <v>235</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236</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229</v>
      </c>
      <c r="C57" s="31" t="s">
        <v>237</v>
      </c>
      <c r="D57" s="31" t="s">
        <v>238</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239</v>
      </c>
      <c r="K57" s="13" t="s">
        <v>98</v>
      </c>
      <c r="L57" s="10" t="s">
        <v>240</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229</v>
      </c>
      <c r="C58" s="31" t="s">
        <v>241</v>
      </c>
      <c r="D58" s="31" t="s">
        <v>242</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243</v>
      </c>
      <c r="K58" s="13" t="s">
        <v>82</v>
      </c>
      <c r="M58" s="10" t="s">
        <v>21</v>
      </c>
      <c r="N58" s="13" t="str">
        <f>IFERROR(__xludf.DUMMYFUNCTION("IFERROR(VLOOKUP(C58,IMPORTRANGE(""1JKYrYOBZQfsQ_9v3OK3daUockrnOgmzXdn8TvfuM9qs"",""Выборка!$C$2:$K$172""),9,0),"""")"),"Поминов Максим Александрович")</f>
        <v>Поминов Максим Александрович</v>
      </c>
      <c r="O58" s="13" t="str">
        <f t="shared" si="1"/>
        <v>да</v>
      </c>
    </row>
    <row r="59">
      <c r="A59" s="8">
        <v>121.0</v>
      </c>
      <c r="B59" s="31" t="s">
        <v>229</v>
      </c>
      <c r="C59" s="31" t="s">
        <v>244</v>
      </c>
      <c r="D59" s="31" t="s">
        <v>245</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246</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c r="A60" s="8">
        <v>122.0</v>
      </c>
      <c r="B60" s="31" t="s">
        <v>229</v>
      </c>
      <c r="C60" s="31" t="s">
        <v>247</v>
      </c>
      <c r="D60" s="31" t="s">
        <v>248</v>
      </c>
      <c r="E60" s="31" t="s">
        <v>194</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195</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229</v>
      </c>
      <c r="C61" s="31" t="s">
        <v>249</v>
      </c>
      <c r="D61" s="31" t="s">
        <v>250</v>
      </c>
      <c r="E61" s="31" t="s">
        <v>198</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251</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229</v>
      </c>
      <c r="C62" s="31" t="s">
        <v>252</v>
      </c>
      <c r="D62" s="31" t="s">
        <v>253</v>
      </c>
      <c r="E62" s="31" t="s">
        <v>254</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0" t="s">
        <v>255</v>
      </c>
      <c r="N62" s="13" t="str">
        <f>IFERROR(__xludf.DUMMYFUNCTION("IFERROR(VLOOKUP(C62,IMPORTRANGE(""1JKYrYOBZQfsQ_9v3OK3daUockrnOgmzXdn8TvfuM9qs"",""Выборка!$C$2:$K$172""),9,0),"""")"),"Трифонова Ольга Александровна")</f>
        <v>Трифонова Ольга Александровна</v>
      </c>
      <c r="O62" s="13" t="str">
        <f t="shared" si="1"/>
        <v>да</v>
      </c>
    </row>
    <row r="63">
      <c r="A63" s="8">
        <v>91.0</v>
      </c>
      <c r="B63" s="31" t="s">
        <v>229</v>
      </c>
      <c r="C63" s="31" t="s">
        <v>256</v>
      </c>
      <c r="D63" s="31" t="s">
        <v>257</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209</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229</v>
      </c>
      <c r="C64" s="31" t="s">
        <v>258</v>
      </c>
      <c r="D64" s="31" t="s">
        <v>259</v>
      </c>
      <c r="E64" s="31" t="s">
        <v>212</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260</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229</v>
      </c>
      <c r="C65" s="31" t="s">
        <v>261</v>
      </c>
      <c r="D65" s="31" t="s">
        <v>262</v>
      </c>
      <c r="E65" s="31" t="s">
        <v>212</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263</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229</v>
      </c>
      <c r="C66" s="31" t="s">
        <v>264</v>
      </c>
      <c r="D66" s="31" t="s">
        <v>265</v>
      </c>
      <c r="E66" s="31" t="s">
        <v>266</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267</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3" t="s">
        <v>229</v>
      </c>
      <c r="C67" s="33" t="s">
        <v>268</v>
      </c>
      <c r="D67" s="33" t="s">
        <v>269</v>
      </c>
      <c r="E67" s="33" t="s">
        <v>228</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166</v>
      </c>
      <c r="L67" s="30"/>
      <c r="N67" s="13" t="str">
        <f>IFERROR(__xludf.DUMMYFUNCTION("IFERROR(VLOOKUP(C67,IMPORTRANGE(""1JKYrYOBZQfsQ_9v3OK3daUockrnOgmzXdn8TvfuM9qs"",""Выборка!$C$2:$K$172""),9,0),"""")"),"Чуланов Александр Александрович")</f>
        <v>Чуланов Александр Александрович</v>
      </c>
      <c r="O67" s="13" t="str">
        <f t="shared" si="1"/>
        <v>да</v>
      </c>
    </row>
    <row r="68">
      <c r="A68" s="27">
        <v>142.0</v>
      </c>
      <c r="B68" s="33" t="s">
        <v>229</v>
      </c>
      <c r="C68" s="33" t="s">
        <v>270</v>
      </c>
      <c r="D68" s="33" t="s">
        <v>271</v>
      </c>
      <c r="E68" s="33" t="s">
        <v>272</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273</v>
      </c>
      <c r="K68" s="35" t="s">
        <v>206</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6" t="s">
        <v>274</v>
      </c>
      <c r="C69" s="36" t="s">
        <v>275</v>
      </c>
      <c r="D69" s="36" t="s">
        <v>276</v>
      </c>
      <c r="E69" s="36" t="s">
        <v>109</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277</v>
      </c>
      <c r="K69" s="13" t="s">
        <v>110</v>
      </c>
      <c r="L69" s="37" t="s">
        <v>278</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6" t="s">
        <v>274</v>
      </c>
      <c r="C70" s="36" t="s">
        <v>275</v>
      </c>
      <c r="D70" s="36" t="s">
        <v>279</v>
      </c>
      <c r="E70" s="36" t="s">
        <v>280</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281</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6" t="s">
        <v>274</v>
      </c>
      <c r="C71" s="36" t="s">
        <v>282</v>
      </c>
      <c r="D71" s="36" t="s">
        <v>283</v>
      </c>
      <c r="E71" s="36" t="s">
        <v>284</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213</v>
      </c>
      <c r="L71" s="10" t="s">
        <v>285</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6" t="s">
        <v>274</v>
      </c>
      <c r="C72" s="36" t="s">
        <v>286</v>
      </c>
      <c r="D72" s="36" t="s">
        <v>287</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288</v>
      </c>
      <c r="K72" s="13" t="s">
        <v>90</v>
      </c>
      <c r="L72" s="14" t="s">
        <v>289</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6" t="s">
        <v>274</v>
      </c>
      <c r="C73" s="36" t="s">
        <v>290</v>
      </c>
      <c r="D73" s="36" t="s">
        <v>291</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292</v>
      </c>
      <c r="K73" s="13" t="s">
        <v>159</v>
      </c>
      <c r="L73" s="14" t="s">
        <v>293</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6" t="s">
        <v>274</v>
      </c>
      <c r="C74" s="36" t="s">
        <v>294</v>
      </c>
      <c r="D74" s="36" t="s">
        <v>295</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296</v>
      </c>
      <c r="J74" s="12" t="s">
        <v>297</v>
      </c>
      <c r="K74" s="13" t="s">
        <v>135</v>
      </c>
      <c r="L74" s="14" t="s">
        <v>298</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c r="A75" s="8">
        <v>98.0</v>
      </c>
      <c r="B75" s="36" t="s">
        <v>274</v>
      </c>
      <c r="C75" s="36" t="s">
        <v>299</v>
      </c>
      <c r="D75" s="36" t="s">
        <v>300</v>
      </c>
      <c r="E75" s="36" t="s">
        <v>212</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263</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6" t="s">
        <v>274</v>
      </c>
      <c r="C76" s="36" t="s">
        <v>301</v>
      </c>
      <c r="D76" s="36" t="s">
        <v>302</v>
      </c>
      <c r="E76" s="36" t="s">
        <v>212</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303</v>
      </c>
      <c r="K76" s="13" t="s">
        <v>213</v>
      </c>
      <c r="L76" s="37" t="s">
        <v>278</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8" t="s">
        <v>274</v>
      </c>
      <c r="C77" s="38" t="s">
        <v>275</v>
      </c>
      <c r="D77" s="38" t="s">
        <v>304</v>
      </c>
      <c r="E77" s="38" t="s">
        <v>228</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305</v>
      </c>
      <c r="J77" s="34" t="s">
        <v>306</v>
      </c>
      <c r="K77" s="30" t="s">
        <v>189</v>
      </c>
      <c r="L77" s="40" t="s">
        <v>307</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1" t="s">
        <v>308</v>
      </c>
      <c r="C78" s="41" t="s">
        <v>309</v>
      </c>
      <c r="D78" s="41" t="s">
        <v>310</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311</v>
      </c>
      <c r="K78" s="13" t="s">
        <v>135</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1" t="s">
        <v>308</v>
      </c>
      <c r="C79" s="41" t="s">
        <v>312</v>
      </c>
      <c r="D79" s="41" t="s">
        <v>313</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314</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c r="A80" s="16">
        <v>24.0</v>
      </c>
      <c r="B80" s="41" t="s">
        <v>308</v>
      </c>
      <c r="C80" s="41" t="s">
        <v>315</v>
      </c>
      <c r="D80" s="41" t="s">
        <v>316</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1" t="s">
        <v>308</v>
      </c>
      <c r="C81" s="41" t="s">
        <v>317</v>
      </c>
      <c r="D81" s="41" t="s">
        <v>318</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319</v>
      </c>
      <c r="L81" s="10" t="s">
        <v>320</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99</v>
      </c>
      <c r="J2" s="31" t="s">
        <v>229</v>
      </c>
      <c r="K2" s="36" t="s">
        <v>274</v>
      </c>
      <c r="L2" s="36" t="s">
        <v>274</v>
      </c>
      <c r="M2" s="41" t="s">
        <v>308</v>
      </c>
      <c r="P2" s="7"/>
    </row>
    <row r="3">
      <c r="A3" s="10" t="s">
        <v>4</v>
      </c>
      <c r="B3" s="10" t="s">
        <v>321</v>
      </c>
      <c r="C3" s="10" t="s">
        <v>322</v>
      </c>
      <c r="D3" s="10" t="s">
        <v>321</v>
      </c>
      <c r="E3" s="10" t="s">
        <v>322</v>
      </c>
      <c r="F3" s="10" t="s">
        <v>321</v>
      </c>
      <c r="G3" s="10" t="s">
        <v>322</v>
      </c>
      <c r="H3" s="10" t="s">
        <v>322</v>
      </c>
      <c r="I3" s="10" t="s">
        <v>322</v>
      </c>
      <c r="J3" s="10" t="s">
        <v>322</v>
      </c>
      <c r="K3" s="10" t="s">
        <v>321</v>
      </c>
      <c r="L3" s="10" t="s">
        <v>322</v>
      </c>
      <c r="M3" s="10" t="s">
        <v>322</v>
      </c>
      <c r="P3" s="44" t="s">
        <v>323</v>
      </c>
    </row>
    <row r="4">
      <c r="B4" s="10" t="s">
        <v>324</v>
      </c>
      <c r="C4" s="10" t="s">
        <v>325</v>
      </c>
      <c r="D4" s="10" t="s">
        <v>326</v>
      </c>
      <c r="E4" s="10" t="s">
        <v>327</v>
      </c>
      <c r="F4" s="10" t="s">
        <v>328</v>
      </c>
      <c r="G4" s="10" t="s">
        <v>329</v>
      </c>
      <c r="H4" s="10" t="s">
        <v>330</v>
      </c>
      <c r="I4" s="10" t="s">
        <v>331</v>
      </c>
      <c r="J4" s="10" t="s">
        <v>332</v>
      </c>
      <c r="K4" s="10" t="s">
        <v>333</v>
      </c>
      <c r="L4" s="10" t="s">
        <v>334</v>
      </c>
      <c r="M4" s="10" t="s">
        <v>335</v>
      </c>
      <c r="P4" s="14" t="s">
        <v>336</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337</v>
      </c>
      <c r="B1" s="45" t="s">
        <v>0</v>
      </c>
      <c r="C1" s="45" t="s">
        <v>1</v>
      </c>
      <c r="D1" s="45" t="s">
        <v>2</v>
      </c>
      <c r="E1" s="45" t="s">
        <v>3</v>
      </c>
      <c r="F1" s="46" t="s">
        <v>4</v>
      </c>
      <c r="G1" s="46" t="s">
        <v>5</v>
      </c>
      <c r="H1" s="47" t="s">
        <v>338</v>
      </c>
    </row>
    <row r="2">
      <c r="A2" s="27">
        <v>102.0</v>
      </c>
      <c r="B2" s="38" t="s">
        <v>274</v>
      </c>
      <c r="C2" s="38" t="s">
        <v>275</v>
      </c>
      <c r="D2" s="38" t="s">
        <v>276</v>
      </c>
      <c r="E2" s="38" t="s">
        <v>339</v>
      </c>
      <c r="F2" s="30" t="s">
        <v>321</v>
      </c>
      <c r="G2" s="30" t="s">
        <v>340</v>
      </c>
      <c r="H2" s="34" t="s">
        <v>277</v>
      </c>
    </row>
    <row r="3">
      <c r="A3" s="27">
        <v>132.0</v>
      </c>
      <c r="B3" s="48" t="s">
        <v>13</v>
      </c>
      <c r="C3" s="48" t="s">
        <v>22</v>
      </c>
      <c r="D3" s="48" t="s">
        <v>23</v>
      </c>
      <c r="E3" s="48" t="s">
        <v>228</v>
      </c>
      <c r="F3" s="30" t="s">
        <v>321</v>
      </c>
      <c r="G3" s="30" t="s">
        <v>340</v>
      </c>
      <c r="H3" s="34" t="s">
        <v>25</v>
      </c>
    </row>
    <row r="4">
      <c r="A4" s="49">
        <v>15.0</v>
      </c>
      <c r="B4" s="50" t="s">
        <v>32</v>
      </c>
      <c r="C4" s="50" t="s">
        <v>33</v>
      </c>
      <c r="D4" s="50" t="s">
        <v>34</v>
      </c>
      <c r="E4" s="50" t="s">
        <v>341</v>
      </c>
      <c r="F4" s="51" t="s">
        <v>321</v>
      </c>
      <c r="G4" s="30" t="s">
        <v>340</v>
      </c>
      <c r="H4" s="52" t="s">
        <v>342</v>
      </c>
    </row>
    <row r="5">
      <c r="A5" s="27">
        <v>30.0</v>
      </c>
      <c r="B5" s="50" t="s">
        <v>32</v>
      </c>
      <c r="C5" s="50" t="s">
        <v>40</v>
      </c>
      <c r="D5" s="50" t="s">
        <v>41</v>
      </c>
      <c r="E5" s="50" t="s">
        <v>341</v>
      </c>
      <c r="F5" s="51" t="s">
        <v>321</v>
      </c>
      <c r="G5" s="30" t="s">
        <v>340</v>
      </c>
      <c r="H5" s="34" t="s">
        <v>43</v>
      </c>
    </row>
    <row r="6">
      <c r="A6" s="27">
        <v>48.0</v>
      </c>
      <c r="B6" s="53" t="s">
        <v>50</v>
      </c>
      <c r="C6" s="53" t="s">
        <v>51</v>
      </c>
      <c r="D6" s="53" t="s">
        <v>52</v>
      </c>
      <c r="E6" s="53" t="s">
        <v>341</v>
      </c>
      <c r="F6" s="30" t="s">
        <v>321</v>
      </c>
      <c r="G6" s="30" t="s">
        <v>340</v>
      </c>
      <c r="H6" s="12" t="s">
        <v>54</v>
      </c>
    </row>
    <row r="7">
      <c r="A7" s="27">
        <v>84.0</v>
      </c>
      <c r="B7" s="53" t="s">
        <v>50</v>
      </c>
      <c r="C7" s="53" t="s">
        <v>63</v>
      </c>
      <c r="D7" s="53" t="s">
        <v>64</v>
      </c>
      <c r="E7" s="53" t="s">
        <v>341</v>
      </c>
      <c r="F7" s="30" t="s">
        <v>321</v>
      </c>
      <c r="G7" s="30" t="s">
        <v>340</v>
      </c>
      <c r="H7" s="54" t="s">
        <v>65</v>
      </c>
    </row>
    <row r="8">
      <c r="A8" s="27">
        <v>114.0</v>
      </c>
      <c r="B8" s="53" t="s">
        <v>50</v>
      </c>
      <c r="C8" s="53" t="s">
        <v>68</v>
      </c>
      <c r="D8" s="53" t="s">
        <v>69</v>
      </c>
      <c r="E8" s="53" t="s">
        <v>341</v>
      </c>
      <c r="F8" s="30" t="s">
        <v>321</v>
      </c>
      <c r="G8" s="30" t="s">
        <v>340</v>
      </c>
      <c r="H8" s="34" t="s">
        <v>70</v>
      </c>
    </row>
    <row r="9">
      <c r="A9" s="27">
        <v>149.0</v>
      </c>
      <c r="B9" s="38" t="s">
        <v>274</v>
      </c>
      <c r="C9" s="38" t="s">
        <v>301</v>
      </c>
      <c r="D9" s="38" t="s">
        <v>302</v>
      </c>
      <c r="E9" s="38" t="s">
        <v>343</v>
      </c>
      <c r="F9" s="30" t="s">
        <v>321</v>
      </c>
      <c r="G9" s="30" t="s">
        <v>340</v>
      </c>
      <c r="H9" s="52" t="s">
        <v>344</v>
      </c>
    </row>
    <row r="10">
      <c r="A10" s="27">
        <v>21.0</v>
      </c>
      <c r="B10" s="38" t="s">
        <v>274</v>
      </c>
      <c r="C10" s="38" t="s">
        <v>275</v>
      </c>
      <c r="D10" s="38" t="s">
        <v>304</v>
      </c>
      <c r="E10" s="38" t="s">
        <v>228</v>
      </c>
      <c r="F10" s="51" t="s">
        <v>321</v>
      </c>
      <c r="G10" s="30" t="s">
        <v>340</v>
      </c>
      <c r="H10" s="34" t="s">
        <v>306</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