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480" windowHeight="11640"/>
  </bookViews>
  <sheets>
    <sheet name="Tables" sheetId="2" r:id="rId1"/>
  </sheets>
  <calcPr calcId="125725"/>
</workbook>
</file>

<file path=xl/calcChain.xml><?xml version="1.0" encoding="utf-8"?>
<calcChain xmlns="http://schemas.openxmlformats.org/spreadsheetml/2006/main">
  <c r="I26" i="2"/>
  <c r="F26" s="1"/>
  <c r="I27"/>
  <c r="G27" s="1"/>
  <c r="F27" l="1"/>
  <c r="E27" s="1"/>
  <c r="G26"/>
  <c r="E26" s="1"/>
  <c r="K3"/>
  <c r="I23"/>
  <c r="G23" s="1"/>
  <c r="I24"/>
  <c r="G24" s="1"/>
  <c r="I25"/>
  <c r="G25" s="1"/>
  <c r="H22"/>
  <c r="I22" s="1"/>
  <c r="G22" s="1"/>
  <c r="F23"/>
  <c r="E23" s="1"/>
  <c r="G8" l="1"/>
  <c r="F9"/>
  <c r="F8"/>
  <c r="G9"/>
  <c r="G7"/>
  <c r="F7"/>
  <c r="F24"/>
  <c r="E24" s="1"/>
  <c r="F22"/>
  <c r="E22" s="1"/>
  <c r="F25"/>
  <c r="G5"/>
  <c r="E8" l="1"/>
  <c r="E9"/>
  <c r="E7"/>
  <c r="E25"/>
  <c r="F4"/>
  <c r="F6"/>
  <c r="F5"/>
  <c r="E5" s="1"/>
  <c r="G4"/>
  <c r="G6"/>
  <c r="E6" l="1"/>
  <c r="E4"/>
</calcChain>
</file>

<file path=xl/sharedStrings.xml><?xml version="1.0" encoding="utf-8"?>
<sst xmlns="http://schemas.openxmlformats.org/spreadsheetml/2006/main" count="58" uniqueCount="31">
  <si>
    <t xml:space="preserve"> </t>
  </si>
  <si>
    <t>G</t>
  </si>
  <si>
    <t>B</t>
  </si>
  <si>
    <t>action</t>
  </si>
  <si>
    <t>E6</t>
  </si>
  <si>
    <t>A</t>
  </si>
  <si>
    <t>D</t>
  </si>
  <si>
    <t>string</t>
  </si>
  <si>
    <t>mm</t>
  </si>
  <si>
    <t>Core thickness</t>
  </si>
  <si>
    <t>comp stretch</t>
  </si>
  <si>
    <t>comp bending</t>
  </si>
  <si>
    <t>comp total</t>
  </si>
  <si>
    <t>E mod</t>
  </si>
  <si>
    <t>Tension</t>
  </si>
  <si>
    <t>N</t>
  </si>
  <si>
    <t>N/m^2</t>
  </si>
  <si>
    <t>E</t>
  </si>
  <si>
    <t>Calculated</t>
  </si>
  <si>
    <t>N/M^2</t>
  </si>
  <si>
    <t>calculated</t>
  </si>
  <si>
    <t>core thickness</t>
  </si>
  <si>
    <r>
      <t>L</t>
    </r>
    <r>
      <rPr>
        <sz val="10"/>
        <color theme="1"/>
        <rFont val="Calibri"/>
        <family val="2"/>
        <scheme val="minor"/>
      </rPr>
      <t>oct</t>
    </r>
  </si>
  <si>
    <t>Table 2.  Calculated compensation for nylon strings</t>
  </si>
  <si>
    <t xml:space="preserve">Table 1. Compensation calculation for Steel Strings </t>
  </si>
  <si>
    <t>Scale (m)</t>
  </si>
  <si>
    <t>Tables to calculate required compensation per string for Steel and Nylon  strings, procedure is described in American Lutherie, 112, pg 56-60+A11</t>
  </si>
  <si>
    <t>Loct is string compression to drop pitch by a full octave</t>
  </si>
  <si>
    <t>E is the calculated modulus of Elasticitry for Nylon string or, in the case of wound strings: it's core</t>
  </si>
  <si>
    <t>Just fill in the data in the yellow cells and required compensation can be read from  column E</t>
  </si>
  <si>
    <t>they now contain an earlier dataset otherwise all ugly DIV/0 entries wil appear in the result columns E-G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</si>
</sst>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1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C4" sqref="C4"/>
    </sheetView>
  </sheetViews>
  <sheetFormatPr defaultRowHeight="15"/>
  <cols>
    <col min="1" max="1" width="12" style="11" bestFit="1" customWidth="1"/>
    <col min="2" max="3" width="9.140625" style="10"/>
    <col min="4" max="4" width="18.140625" style="10" customWidth="1"/>
    <col min="5" max="5" width="18.28515625" style="10" customWidth="1"/>
    <col min="6" max="6" width="17.7109375" style="10" customWidth="1"/>
    <col min="7" max="7" width="18.28515625" style="10" customWidth="1"/>
    <col min="8" max="8" width="18.28515625" style="12" customWidth="1"/>
    <col min="9" max="9" width="9.140625" style="10" customWidth="1"/>
    <col min="10" max="10" width="11" style="10" bestFit="1" customWidth="1"/>
    <col min="11" max="11" width="0" style="10" hidden="1" customWidth="1"/>
    <col min="12" max="12" width="9.140625" style="10"/>
    <col min="13" max="14" width="14.5703125" style="10" customWidth="1"/>
    <col min="15" max="17" width="9.140625" style="10"/>
    <col min="18" max="18" width="10" style="10" customWidth="1"/>
    <col min="19" max="19" width="12.140625" style="10" customWidth="1"/>
    <col min="20" max="16384" width="9.140625" style="10"/>
  </cols>
  <sheetData>
    <row r="1" spans="1:11">
      <c r="A1" s="6"/>
      <c r="B1" s="9"/>
      <c r="C1" s="9"/>
      <c r="D1" s="9" t="s">
        <v>0</v>
      </c>
      <c r="E1" s="21" t="s">
        <v>18</v>
      </c>
      <c r="F1" s="21"/>
      <c r="G1" s="21"/>
      <c r="K1" s="6" t="s">
        <v>13</v>
      </c>
    </row>
    <row r="2" spans="1:11">
      <c r="A2" s="6" t="s">
        <v>7</v>
      </c>
      <c r="B2" s="9" t="s">
        <v>3</v>
      </c>
      <c r="C2" s="9" t="s">
        <v>14</v>
      </c>
      <c r="D2" s="9" t="s">
        <v>9</v>
      </c>
      <c r="E2" s="4" t="s">
        <v>12</v>
      </c>
      <c r="F2" s="9" t="s">
        <v>10</v>
      </c>
      <c r="G2" s="9" t="s">
        <v>11</v>
      </c>
      <c r="H2" s="10"/>
      <c r="K2" s="6" t="s">
        <v>16</v>
      </c>
    </row>
    <row r="3" spans="1:11">
      <c r="A3" s="6"/>
      <c r="B3" s="9" t="s">
        <v>8</v>
      </c>
      <c r="C3" s="9" t="s">
        <v>15</v>
      </c>
      <c r="D3" s="9" t="s">
        <v>8</v>
      </c>
      <c r="E3" s="4" t="s">
        <v>8</v>
      </c>
      <c r="F3" s="9" t="s">
        <v>8</v>
      </c>
      <c r="G3" s="9" t="s">
        <v>8</v>
      </c>
      <c r="H3" s="10"/>
      <c r="K3" s="6">
        <f>200*10^9</f>
        <v>200000000000</v>
      </c>
    </row>
    <row r="4" spans="1:11">
      <c r="A4" s="6" t="s">
        <v>4</v>
      </c>
      <c r="B4" s="1">
        <v>2.8</v>
      </c>
      <c r="C4" s="1">
        <v>131</v>
      </c>
      <c r="D4" s="1">
        <v>0.42</v>
      </c>
      <c r="E4" s="5">
        <f t="shared" ref="E4:E9" si="0">+(F4+G4)</f>
        <v>5.6033315396740484</v>
      </c>
      <c r="F4" s="5">
        <f t="shared" ref="F4:F9" si="1">+(B4/1000)^2*$K$3*3.14*(D4/2000)^2/(C4*$A$12)*1000</f>
        <v>2.5499381327069868</v>
      </c>
      <c r="G4" s="5">
        <f t="shared" ref="G4:G9" si="2">1000*($K$3*3.14*(D4/2000)^4/C4)^0.5</f>
        <v>3.0533934069670616</v>
      </c>
      <c r="H4" s="10"/>
      <c r="J4" s="19"/>
    </row>
    <row r="5" spans="1:11">
      <c r="A5" s="6" t="s">
        <v>5</v>
      </c>
      <c r="B5" s="1">
        <v>2.8</v>
      </c>
      <c r="C5" s="1">
        <v>136</v>
      </c>
      <c r="D5" s="1">
        <v>0.38</v>
      </c>
      <c r="E5" s="4">
        <f t="shared" si="0"/>
        <v>4.4637360746317132</v>
      </c>
      <c r="F5" s="5">
        <f t="shared" si="1"/>
        <v>2.0106229864253393</v>
      </c>
      <c r="G5" s="5">
        <f t="shared" si="2"/>
        <v>2.4531130882063739</v>
      </c>
      <c r="J5" s="19"/>
    </row>
    <row r="6" spans="1:11">
      <c r="A6" s="6" t="s">
        <v>6</v>
      </c>
      <c r="B6" s="1">
        <v>2.8</v>
      </c>
      <c r="C6" s="1">
        <v>138</v>
      </c>
      <c r="D6" s="1">
        <v>0.36</v>
      </c>
      <c r="E6" s="4">
        <f t="shared" si="0"/>
        <v>3.9640686947097428</v>
      </c>
      <c r="F6" s="5">
        <f t="shared" si="1"/>
        <v>1.778395183946488</v>
      </c>
      <c r="G6" s="5">
        <f t="shared" si="2"/>
        <v>2.1856735107632548</v>
      </c>
      <c r="J6" s="19"/>
    </row>
    <row r="7" spans="1:11">
      <c r="A7" s="6" t="s">
        <v>1</v>
      </c>
      <c r="B7" s="1">
        <v>2.8</v>
      </c>
      <c r="C7" s="1">
        <v>137</v>
      </c>
      <c r="D7" s="1">
        <v>0.33</v>
      </c>
      <c r="E7" s="4">
        <f t="shared" si="0"/>
        <v>3.3485171021888251</v>
      </c>
      <c r="F7" s="5">
        <f t="shared" si="1"/>
        <v>1.5052535878719819</v>
      </c>
      <c r="G7" s="5">
        <f t="shared" si="2"/>
        <v>1.8432635143168432</v>
      </c>
      <c r="J7" s="19"/>
    </row>
    <row r="8" spans="1:11">
      <c r="A8" s="6" t="s">
        <v>2</v>
      </c>
      <c r="B8" s="1">
        <v>2.8</v>
      </c>
      <c r="C8" s="1">
        <v>106</v>
      </c>
      <c r="D8" s="1">
        <v>0.4</v>
      </c>
      <c r="E8" s="4">
        <f t="shared" si="0"/>
        <v>5.9371953400758715</v>
      </c>
      <c r="F8" s="5">
        <f t="shared" si="1"/>
        <v>2.8583570391872275</v>
      </c>
      <c r="G8" s="5">
        <f t="shared" si="2"/>
        <v>3.078838300888644</v>
      </c>
      <c r="J8" s="19"/>
    </row>
    <row r="9" spans="1:11">
      <c r="A9" s="6" t="s">
        <v>17</v>
      </c>
      <c r="B9" s="1">
        <v>2.8</v>
      </c>
      <c r="C9" s="1">
        <v>106</v>
      </c>
      <c r="D9" s="1">
        <v>0.3</v>
      </c>
      <c r="E9" s="4">
        <f t="shared" si="0"/>
        <v>3.339672378792677</v>
      </c>
      <c r="F9" s="5">
        <f t="shared" si="1"/>
        <v>1.6078258345428154</v>
      </c>
      <c r="G9" s="5">
        <f t="shared" si="2"/>
        <v>1.7318465442498616</v>
      </c>
      <c r="J9" s="19"/>
    </row>
    <row r="10" spans="1:11">
      <c r="A10" s="10"/>
      <c r="B10" s="9"/>
      <c r="C10" s="9"/>
      <c r="D10" s="9"/>
      <c r="E10" s="9"/>
      <c r="F10" s="9"/>
      <c r="G10" s="9"/>
      <c r="J10" s="19"/>
    </row>
    <row r="11" spans="1:11">
      <c r="A11" s="9" t="s">
        <v>25</v>
      </c>
      <c r="B11" s="9"/>
      <c r="C11" s="9"/>
      <c r="D11" s="9"/>
      <c r="E11" s="9"/>
      <c r="F11" s="9"/>
      <c r="G11" s="9"/>
      <c r="J11" s="19"/>
    </row>
    <row r="12" spans="1:11">
      <c r="A12" s="1">
        <v>0.65</v>
      </c>
      <c r="B12" s="9"/>
      <c r="C12" s="9"/>
      <c r="D12" s="9"/>
      <c r="E12" s="9"/>
      <c r="F12" s="9"/>
      <c r="G12" s="9"/>
      <c r="J12" s="19"/>
    </row>
    <row r="13" spans="1:11">
      <c r="A13" s="14"/>
      <c r="B13" s="15"/>
      <c r="C13" s="15"/>
      <c r="D13" s="15"/>
      <c r="E13" s="15"/>
      <c r="F13" s="15"/>
      <c r="G13" s="15"/>
      <c r="J13" s="19"/>
    </row>
    <row r="14" spans="1:11">
      <c r="A14" s="22" t="s">
        <v>24</v>
      </c>
      <c r="B14" s="22"/>
      <c r="C14" s="22"/>
      <c r="D14" s="22"/>
      <c r="E14" s="22"/>
      <c r="F14" s="22"/>
      <c r="G14" s="22"/>
      <c r="J14" s="19"/>
    </row>
    <row r="15" spans="1:11">
      <c r="A15" s="22"/>
      <c r="B15" s="22"/>
      <c r="C15" s="22"/>
      <c r="D15" s="22"/>
      <c r="E15" s="22"/>
      <c r="F15" s="22"/>
      <c r="G15" s="22"/>
      <c r="J15" s="19"/>
    </row>
    <row r="16" spans="1:11">
      <c r="A16" s="15"/>
      <c r="B16" s="15"/>
      <c r="E16" s="10" t="s">
        <v>0</v>
      </c>
      <c r="J16" s="19"/>
    </row>
    <row r="18" spans="1:9">
      <c r="A18" s="13"/>
      <c r="B18" s="9"/>
      <c r="C18" s="9"/>
      <c r="D18" s="9" t="s">
        <v>0</v>
      </c>
      <c r="E18" s="9"/>
      <c r="F18" s="9"/>
      <c r="G18" s="9"/>
      <c r="H18" s="4"/>
      <c r="I18" s="9"/>
    </row>
    <row r="19" spans="1:9">
      <c r="A19" s="6"/>
      <c r="B19" s="9"/>
      <c r="C19" s="9"/>
      <c r="D19" s="9"/>
      <c r="E19" s="21" t="s">
        <v>20</v>
      </c>
      <c r="F19" s="21"/>
      <c r="G19" s="21"/>
      <c r="H19" s="4"/>
      <c r="I19" s="9"/>
    </row>
    <row r="20" spans="1:9">
      <c r="A20" s="6" t="s">
        <v>7</v>
      </c>
      <c r="B20" s="9" t="s">
        <v>3</v>
      </c>
      <c r="C20" s="9" t="s">
        <v>14</v>
      </c>
      <c r="D20" s="9" t="s">
        <v>21</v>
      </c>
      <c r="E20" s="4" t="s">
        <v>12</v>
      </c>
      <c r="F20" s="9" t="s">
        <v>10</v>
      </c>
      <c r="G20" s="9" t="s">
        <v>11</v>
      </c>
      <c r="H20" s="4" t="s">
        <v>22</v>
      </c>
      <c r="I20" s="9" t="s">
        <v>17</v>
      </c>
    </row>
    <row r="21" spans="1:9">
      <c r="A21" s="6"/>
      <c r="B21" s="9" t="s">
        <v>8</v>
      </c>
      <c r="C21" s="9" t="s">
        <v>15</v>
      </c>
      <c r="D21" s="9" t="s">
        <v>8</v>
      </c>
      <c r="E21" s="4" t="s">
        <v>8</v>
      </c>
      <c r="F21" s="9" t="s">
        <v>8</v>
      </c>
      <c r="G21" s="9" t="s">
        <v>8</v>
      </c>
      <c r="H21" s="4" t="s">
        <v>8</v>
      </c>
      <c r="I21" s="9" t="s">
        <v>19</v>
      </c>
    </row>
    <row r="22" spans="1:9">
      <c r="A22" s="6" t="s">
        <v>4</v>
      </c>
      <c r="B22" s="1">
        <v>2.8</v>
      </c>
      <c r="C22" s="1">
        <v>65</v>
      </c>
      <c r="D22" s="1">
        <v>0.45</v>
      </c>
      <c r="E22" s="4">
        <f t="shared" ref="E22:E27" si="3">+(F22+G22)</f>
        <v>1.4265384615384615</v>
      </c>
      <c r="F22" s="5">
        <f t="shared" ref="F22:F27" si="4">+(B22/1000)^2*I22*3.14*(D22/2000)^2/(C22*$A$30)*1000</f>
        <v>0.30153846153846148</v>
      </c>
      <c r="G22" s="5">
        <f t="shared" ref="G22:G27" si="5">1000*(I22*3.14*(D22/2000)^4/C22)^0.5</f>
        <v>1.125</v>
      </c>
      <c r="H22" s="1">
        <f>19.5</f>
        <v>19.5</v>
      </c>
      <c r="I22" s="9">
        <f t="shared" ref="I22:I27" si="6">C22/(3.14/4*(D22*10^-3)^2*(4*H22/3/$A$30/1000))</f>
        <v>10222536761.814892</v>
      </c>
    </row>
    <row r="23" spans="1:9">
      <c r="A23" s="6" t="s">
        <v>5</v>
      </c>
      <c r="B23" s="1">
        <v>2.8</v>
      </c>
      <c r="C23" s="1">
        <v>67</v>
      </c>
      <c r="D23" s="1">
        <v>0.45</v>
      </c>
      <c r="E23" s="4">
        <f t="shared" si="3"/>
        <v>1.497603791366366</v>
      </c>
      <c r="F23" s="5">
        <f t="shared" si="4"/>
        <v>0.32666666666666655</v>
      </c>
      <c r="G23" s="5">
        <f t="shared" si="5"/>
        <v>1.1709371246996996</v>
      </c>
      <c r="H23" s="3">
        <v>18</v>
      </c>
      <c r="I23" s="9">
        <f t="shared" si="6"/>
        <v>11415166050.693296</v>
      </c>
    </row>
    <row r="24" spans="1:9">
      <c r="A24" s="6" t="s">
        <v>6</v>
      </c>
      <c r="B24" s="1">
        <v>2.8</v>
      </c>
      <c r="C24" s="1">
        <v>73</v>
      </c>
      <c r="D24" s="1">
        <v>0.45</v>
      </c>
      <c r="E24" s="4">
        <f t="shared" si="3"/>
        <v>1.5182593817293715</v>
      </c>
      <c r="F24" s="5">
        <f t="shared" si="4"/>
        <v>0.33409090909090894</v>
      </c>
      <c r="G24" s="5">
        <f t="shared" si="5"/>
        <v>1.1841684726384625</v>
      </c>
      <c r="H24" s="2">
        <v>17.600000000000001</v>
      </c>
      <c r="I24" s="9">
        <f t="shared" si="6"/>
        <v>12720088357.031031</v>
      </c>
    </row>
    <row r="25" spans="1:9">
      <c r="A25" s="6" t="s">
        <v>1</v>
      </c>
      <c r="B25" s="1">
        <v>2.8</v>
      </c>
      <c r="C25" s="1">
        <v>57</v>
      </c>
      <c r="D25" s="1">
        <v>1.05</v>
      </c>
      <c r="E25" s="4">
        <f t="shared" si="3"/>
        <v>4.2059683050647996</v>
      </c>
      <c r="F25" s="5">
        <f t="shared" si="4"/>
        <v>0.57647058823529407</v>
      </c>
      <c r="G25" s="5">
        <f t="shared" si="5"/>
        <v>3.6294977168295053</v>
      </c>
      <c r="H25" s="1">
        <v>10.199999999999999</v>
      </c>
      <c r="I25" s="9">
        <f t="shared" si="6"/>
        <v>3147755917.6536851</v>
      </c>
    </row>
    <row r="26" spans="1:9">
      <c r="A26" s="6" t="s">
        <v>2</v>
      </c>
      <c r="B26" s="1">
        <v>2.8</v>
      </c>
      <c r="C26" s="1">
        <v>57</v>
      </c>
      <c r="D26" s="1">
        <v>0.85</v>
      </c>
      <c r="E26" s="4">
        <f t="shared" si="3"/>
        <v>2.7134364801183342</v>
      </c>
      <c r="F26" s="5">
        <f t="shared" si="4"/>
        <v>0.36749999999999994</v>
      </c>
      <c r="G26" s="5">
        <f t="shared" si="5"/>
        <v>2.3459364801183344</v>
      </c>
      <c r="H26" s="2">
        <v>16</v>
      </c>
      <c r="I26" s="9">
        <f t="shared" si="6"/>
        <v>3062118440.4822254</v>
      </c>
    </row>
    <row r="27" spans="1:9">
      <c r="A27" s="6" t="s">
        <v>17</v>
      </c>
      <c r="B27" s="1">
        <v>2.8</v>
      </c>
      <c r="C27" s="1">
        <v>75</v>
      </c>
      <c r="D27" s="1">
        <v>0.76</v>
      </c>
      <c r="E27" s="4">
        <f t="shared" si="3"/>
        <v>2.1700996775224923</v>
      </c>
      <c r="F27" s="5">
        <f t="shared" si="4"/>
        <v>0.29399999999999993</v>
      </c>
      <c r="G27" s="5">
        <f t="shared" si="5"/>
        <v>1.8760996775224923</v>
      </c>
      <c r="H27" s="2">
        <v>20</v>
      </c>
      <c r="I27" s="9">
        <f t="shared" si="6"/>
        <v>4031893448.84168</v>
      </c>
    </row>
    <row r="28" spans="1:9">
      <c r="A28" s="6"/>
      <c r="B28" s="9"/>
      <c r="C28" s="9"/>
      <c r="D28" s="9"/>
      <c r="E28" s="9"/>
      <c r="F28" s="9"/>
      <c r="G28" s="9"/>
      <c r="H28" s="4"/>
      <c r="I28" s="9"/>
    </row>
    <row r="29" spans="1:9">
      <c r="A29" s="9" t="s">
        <v>25</v>
      </c>
      <c r="B29" s="9"/>
      <c r="C29" s="9"/>
      <c r="D29" s="9"/>
      <c r="E29" s="9"/>
      <c r="F29" s="9"/>
      <c r="G29" s="9"/>
      <c r="H29" s="4"/>
      <c r="I29" s="9"/>
    </row>
    <row r="30" spans="1:9">
      <c r="A30" s="1">
        <v>0.65</v>
      </c>
      <c r="B30" s="9"/>
      <c r="C30" s="9"/>
      <c r="D30" s="9"/>
      <c r="E30" s="9"/>
      <c r="F30" s="9"/>
      <c r="G30" s="9"/>
      <c r="H30" s="4"/>
      <c r="I30" s="9"/>
    </row>
    <row r="32" spans="1:9">
      <c r="A32" s="22" t="s">
        <v>23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2"/>
      <c r="B33" s="22"/>
      <c r="C33" s="22"/>
      <c r="D33" s="22"/>
      <c r="E33" s="22"/>
      <c r="F33" s="22"/>
      <c r="G33" s="22"/>
      <c r="H33" s="22"/>
      <c r="I33" s="22"/>
    </row>
    <row r="34" spans="1:9" s="15" customFormat="1"/>
    <row r="35" spans="1:9" s="15" customFormat="1">
      <c r="H35" s="7"/>
    </row>
    <row r="36" spans="1:9" s="15" customFormat="1">
      <c r="A36" s="14" t="s">
        <v>26</v>
      </c>
      <c r="C36" s="16"/>
      <c r="E36" s="14"/>
      <c r="F36" s="14"/>
      <c r="G36" s="14"/>
      <c r="H36" s="7"/>
    </row>
    <row r="37" spans="1:9" s="15" customFormat="1">
      <c r="A37" s="14"/>
      <c r="C37" s="16"/>
      <c r="E37" s="14"/>
      <c r="F37" s="14"/>
      <c r="G37" s="14"/>
      <c r="H37" s="7"/>
    </row>
    <row r="38" spans="1:9" s="15" customFormat="1">
      <c r="A38" s="14" t="s">
        <v>29</v>
      </c>
      <c r="E38" s="7"/>
      <c r="H38" s="7"/>
    </row>
    <row r="39" spans="1:9" s="15" customFormat="1">
      <c r="A39" s="14" t="s">
        <v>30</v>
      </c>
      <c r="E39" s="7"/>
      <c r="H39" s="7"/>
    </row>
    <row r="40" spans="1:9" s="15" customFormat="1">
      <c r="E40" s="7"/>
      <c r="F40" s="8"/>
      <c r="G40" s="8"/>
      <c r="H40" s="7"/>
    </row>
    <row r="41" spans="1:9" s="15" customFormat="1" ht="15.75" customHeight="1">
      <c r="E41" s="7"/>
      <c r="F41" s="8"/>
      <c r="G41" s="8"/>
      <c r="H41" s="7"/>
    </row>
    <row r="42" spans="1:9" s="15" customFormat="1">
      <c r="A42" s="14" t="s">
        <v>27</v>
      </c>
      <c r="E42" s="7"/>
      <c r="F42" s="8"/>
      <c r="G42" s="8"/>
      <c r="H42" s="7"/>
    </row>
    <row r="43" spans="1:9" s="15" customFormat="1">
      <c r="A43" s="14" t="s">
        <v>28</v>
      </c>
      <c r="E43" s="7"/>
      <c r="F43" s="8"/>
      <c r="G43" s="8"/>
      <c r="H43" s="7"/>
    </row>
    <row r="44" spans="1:9" s="15" customFormat="1">
      <c r="A44" s="14"/>
      <c r="H44" s="7"/>
    </row>
    <row r="45" spans="1:9" s="15" customFormat="1">
      <c r="A45" s="14"/>
      <c r="H45" s="7"/>
    </row>
    <row r="46" spans="1:9" s="15" customFormat="1">
      <c r="A46" s="14"/>
      <c r="H46" s="7"/>
    </row>
    <row r="47" spans="1:9" s="15" customFormat="1">
      <c r="A47" s="14"/>
      <c r="H47" s="7"/>
    </row>
    <row r="48" spans="1:9" s="15" customFormat="1">
      <c r="A48" s="14"/>
      <c r="H48" s="7"/>
    </row>
    <row r="49" spans="1:8" s="15" customFormat="1">
      <c r="A49" s="20"/>
      <c r="B49" s="20"/>
      <c r="C49" s="20"/>
      <c r="D49" s="20"/>
      <c r="E49" s="20"/>
      <c r="F49" s="20"/>
      <c r="G49" s="20"/>
      <c r="H49" s="7"/>
    </row>
    <row r="50" spans="1:8" s="15" customFormat="1">
      <c r="A50" s="20"/>
      <c r="B50" s="20"/>
      <c r="C50" s="20"/>
      <c r="D50" s="20"/>
      <c r="E50" s="20"/>
      <c r="F50" s="20"/>
      <c r="G50" s="20"/>
      <c r="H50" s="7"/>
    </row>
    <row r="51" spans="1:8" s="15" customFormat="1">
      <c r="A51" s="14"/>
      <c r="H51" s="7"/>
    </row>
    <row r="52" spans="1:8" s="15" customFormat="1">
      <c r="A52" s="14"/>
      <c r="C52" s="16"/>
      <c r="E52" s="20"/>
      <c r="F52" s="20"/>
      <c r="G52" s="20"/>
      <c r="H52" s="7"/>
    </row>
    <row r="53" spans="1:8" s="15" customFormat="1">
      <c r="A53" s="14"/>
      <c r="E53" s="7"/>
      <c r="H53" s="7"/>
    </row>
    <row r="54" spans="1:8" s="15" customFormat="1">
      <c r="A54" s="14"/>
      <c r="E54" s="7"/>
      <c r="H54" s="7"/>
    </row>
    <row r="55" spans="1:8" s="15" customFormat="1">
      <c r="A55" s="14"/>
      <c r="E55" s="7"/>
      <c r="F55" s="8"/>
      <c r="G55" s="8"/>
      <c r="H55" s="7"/>
    </row>
    <row r="56" spans="1:8" s="15" customFormat="1">
      <c r="A56" s="14"/>
      <c r="E56" s="7"/>
      <c r="F56" s="8"/>
      <c r="G56" s="8"/>
      <c r="H56" s="7"/>
    </row>
    <row r="57" spans="1:8" s="15" customFormat="1">
      <c r="A57" s="14"/>
      <c r="E57" s="7"/>
      <c r="F57" s="8"/>
      <c r="G57" s="8"/>
      <c r="H57" s="7"/>
    </row>
    <row r="58" spans="1:8" s="15" customFormat="1">
      <c r="A58" s="14"/>
      <c r="E58" s="7"/>
      <c r="F58" s="8"/>
      <c r="G58" s="8"/>
      <c r="H58" s="7"/>
    </row>
    <row r="59" spans="1:8" s="15" customFormat="1">
      <c r="A59" s="14"/>
      <c r="H59" s="7"/>
    </row>
    <row r="60" spans="1:8" s="15" customFormat="1">
      <c r="A60" s="14"/>
      <c r="H60" s="7"/>
    </row>
    <row r="61" spans="1:8" s="15" customFormat="1">
      <c r="A61" s="14"/>
      <c r="H61" s="7"/>
    </row>
    <row r="62" spans="1:8" s="15" customFormat="1">
      <c r="A62" s="17"/>
      <c r="H62" s="7"/>
    </row>
    <row r="63" spans="1:8" s="15" customFormat="1">
      <c r="A63" s="14"/>
      <c r="H63" s="7"/>
    </row>
    <row r="64" spans="1:8" s="15" customFormat="1">
      <c r="A64" s="20"/>
      <c r="B64" s="20"/>
      <c r="C64" s="20"/>
      <c r="D64" s="20"/>
      <c r="E64" s="20"/>
      <c r="F64" s="20"/>
      <c r="G64" s="20"/>
      <c r="H64" s="7"/>
    </row>
    <row r="65" spans="1:9" s="15" customFormat="1">
      <c r="A65" s="20"/>
      <c r="B65" s="20"/>
      <c r="C65" s="20"/>
      <c r="D65" s="20"/>
      <c r="E65" s="20"/>
      <c r="F65" s="20"/>
      <c r="G65" s="20"/>
      <c r="H65" s="7"/>
    </row>
    <row r="66" spans="1:9" s="15" customFormat="1">
      <c r="A66" s="14"/>
      <c r="H66" s="7"/>
    </row>
    <row r="67" spans="1:9" s="15" customFormat="1">
      <c r="A67" s="14"/>
      <c r="H67" s="7"/>
    </row>
    <row r="68" spans="1:9" s="15" customFormat="1">
      <c r="A68" s="14"/>
      <c r="E68" s="20"/>
      <c r="F68" s="20"/>
      <c r="G68" s="20"/>
      <c r="H68" s="7"/>
    </row>
    <row r="69" spans="1:9" s="15" customFormat="1">
      <c r="A69" s="14"/>
      <c r="E69" s="7"/>
      <c r="H69" s="7"/>
    </row>
    <row r="70" spans="1:9" s="15" customFormat="1">
      <c r="A70" s="14"/>
      <c r="E70" s="7"/>
      <c r="H70" s="7"/>
    </row>
    <row r="71" spans="1:9" s="15" customFormat="1">
      <c r="A71" s="14"/>
      <c r="E71" s="7"/>
      <c r="F71" s="8"/>
      <c r="G71" s="8"/>
      <c r="H71" s="18"/>
      <c r="I71" s="8"/>
    </row>
    <row r="72" spans="1:9" s="15" customFormat="1">
      <c r="A72" s="14"/>
      <c r="E72" s="7"/>
      <c r="F72" s="8"/>
      <c r="G72" s="8"/>
      <c r="H72" s="18"/>
      <c r="I72" s="8"/>
    </row>
    <row r="73" spans="1:9" s="15" customFormat="1">
      <c r="A73" s="14"/>
      <c r="E73" s="7"/>
      <c r="F73" s="8"/>
      <c r="G73" s="8"/>
      <c r="H73" s="18"/>
      <c r="I73" s="8"/>
    </row>
    <row r="74" spans="1:9" s="15" customFormat="1">
      <c r="A74" s="14"/>
      <c r="E74" s="7"/>
      <c r="F74" s="8"/>
      <c r="G74" s="8"/>
      <c r="H74" s="18"/>
      <c r="I74" s="8"/>
    </row>
    <row r="75" spans="1:9" s="15" customFormat="1">
      <c r="A75" s="20"/>
      <c r="B75" s="20"/>
      <c r="C75" s="20"/>
      <c r="D75" s="20"/>
      <c r="E75" s="20"/>
      <c r="F75" s="20"/>
      <c r="G75" s="20"/>
      <c r="H75" s="7"/>
    </row>
    <row r="76" spans="1:9" s="15" customFormat="1">
      <c r="A76" s="20"/>
      <c r="B76" s="20"/>
      <c r="C76" s="20"/>
      <c r="D76" s="20"/>
      <c r="E76" s="20"/>
      <c r="F76" s="20"/>
      <c r="G76" s="20"/>
      <c r="H76" s="7"/>
    </row>
  </sheetData>
  <mergeCells count="9">
    <mergeCell ref="E68:G68"/>
    <mergeCell ref="A75:G76"/>
    <mergeCell ref="A64:G65"/>
    <mergeCell ref="E1:G1"/>
    <mergeCell ref="E19:G19"/>
    <mergeCell ref="E52:G52"/>
    <mergeCell ref="A14:G15"/>
    <mergeCell ref="A32:I33"/>
    <mergeCell ref="A49:G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Elmendorp</dc:creator>
  <cp:lastModifiedBy>Dale Phillips</cp:lastModifiedBy>
  <dcterms:created xsi:type="dcterms:W3CDTF">2010-07-04T19:11:39Z</dcterms:created>
  <dcterms:modified xsi:type="dcterms:W3CDTF">2011-03-14T20:56:10Z</dcterms:modified>
</cp:coreProperties>
</file>