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2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0" i="1" l="1"/>
  <c r="M31" i="1"/>
  <c r="M32" i="1"/>
  <c r="M33" i="1"/>
  <c r="M34" i="1"/>
  <c r="M35" i="1"/>
  <c r="M36" i="1"/>
  <c r="M37" i="1"/>
  <c r="M38" i="1"/>
  <c r="M39" i="1"/>
  <c r="M40" i="1"/>
  <c r="M41" i="1"/>
  <c r="M42" i="1"/>
  <c r="L31" i="1"/>
  <c r="L32" i="1"/>
  <c r="L33" i="1"/>
  <c r="L34" i="1"/>
  <c r="L35" i="1"/>
  <c r="L36" i="1"/>
  <c r="L37" i="1"/>
  <c r="L38" i="1"/>
  <c r="L39" i="1"/>
  <c r="L40" i="1"/>
  <c r="L41" i="1"/>
  <c r="L42" i="1"/>
  <c r="L30" i="1"/>
  <c r="C45" i="1" l="1"/>
  <c r="C49" i="1"/>
  <c r="C47" i="1"/>
</calcChain>
</file>

<file path=xl/sharedStrings.xml><?xml version="1.0" encoding="utf-8"?>
<sst xmlns="http://schemas.openxmlformats.org/spreadsheetml/2006/main" count="196" uniqueCount="92">
  <si>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</si>
  <si>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</si>
  <si>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</si>
  <si>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</si>
  <si>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</si>
  <si>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</si>
  <si>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</si>
  <si>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</si>
  <si>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</si>
  <si>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</si>
  <si>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</si>
  <si>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</si>
  <si>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frame_inner</t>
  </si>
  <si>
    <t>frame_lower</t>
  </si>
  <si>
    <t>Steel</t>
  </si>
  <si>
    <t>Deburr</t>
  </si>
  <si>
    <t>drawer_support</t>
  </si>
  <si>
    <t>laserholder</t>
  </si>
  <si>
    <t>subframe</t>
  </si>
  <si>
    <t>Aluminum or Steel</t>
  </si>
  <si>
    <t>Name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</si>
  <si>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</si>
  <si>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</si>
  <si>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</si>
  <si>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</si>
  <si>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</si>
  <si>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</si>
  <si>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</si>
  <si>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</si>
  <si>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</si>
  <si>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SM09A</t>
  </si>
  <si>
    <t>SM10A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</si>
  <si>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</si>
  <si>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</si>
  <si>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</si>
  <si>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</si>
  <si>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</si>
  <si>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</si>
  <si>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</si>
  <si>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</si>
  <si>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</si>
  <si>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</si>
  <si>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</si>
  <si>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aluminum sharing</t>
  </si>
  <si>
    <t>steel sharing</t>
  </si>
  <si>
    <t>aluminum folder:</t>
  </si>
  <si>
    <t>top folder:</t>
  </si>
  <si>
    <t>2D layout of raw aluminum, to show scrap area is big enough to contain smaller parts. For reference only.</t>
  </si>
  <si>
    <t>Assembly drawing of the entire printer. For reference only.</t>
  </si>
  <si>
    <t>2D layout of raw steel, to show all the steel parts together. For reference only.</t>
  </si>
  <si>
    <t>Raw</t>
  </si>
  <si>
    <t>Material Details</t>
  </si>
  <si>
    <t>Color</t>
  </si>
  <si>
    <t>None</t>
  </si>
  <si>
    <t>Thickness (in)</t>
  </si>
  <si>
    <t>1/16</t>
  </si>
  <si>
    <t>steel folder:</t>
  </si>
  <si>
    <t>aluminum or steel folder:</t>
  </si>
  <si>
    <t>Contains CAD files for actual components. See table below for details.</t>
  </si>
  <si>
    <t>The idea is to use scrap area for these components to reduce cost. The material will be updated once this is determined to be manufacturable.</t>
  </si>
  <si>
    <t>Total Aluminum Area</t>
  </si>
  <si>
    <t>Total Steel Area</t>
  </si>
  <si>
    <t>Total scrap reuse area</t>
  </si>
  <si>
    <t>square inch</t>
  </si>
  <si>
    <t>Revision</t>
  </si>
  <si>
    <t>1.0</t>
  </si>
  <si>
    <t>Preplated</t>
  </si>
  <si>
    <t>TBD, assume none</t>
  </si>
  <si>
    <t>edit</t>
  </si>
  <si>
    <t>no change</t>
  </si>
  <si>
    <t>Replaced welds with rivets</t>
  </si>
  <si>
    <t>Remove welds</t>
  </si>
  <si>
    <t>Replace circular with normal bends</t>
  </si>
  <si>
    <t>1.1</t>
  </si>
  <si>
    <t>Full seam weld for watertight seam</t>
  </si>
  <si>
    <t>Tools</t>
  </si>
  <si>
    <t>usage</t>
  </si>
  <si>
    <t>M3 screw</t>
  </si>
  <si>
    <t>1/8" rivet</t>
  </si>
  <si>
    <t>M3 press nut</t>
  </si>
  <si>
    <t>M5 press nut</t>
  </si>
  <si>
    <t>M5 screw</t>
  </si>
  <si>
    <t>8mm linear bearing</t>
  </si>
  <si>
    <t>Welding</t>
  </si>
  <si>
    <t>Round</t>
  </si>
  <si>
    <t>Diameter (mm)</t>
  </si>
  <si>
    <t>Alternative (in)</t>
  </si>
  <si>
    <t>Obround</t>
  </si>
  <si>
    <t>0.120 x 0.238</t>
  </si>
  <si>
    <t>0.156 x 0.276</t>
  </si>
  <si>
    <t>M3 screw slot</t>
  </si>
  <si>
    <t>M4 screw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</si>
</sst>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71"/>
  <sheetViews>
    <sheetView tabSelected="1" zoomScale="85" zoomScaleNormal="85" workbookViewId="0">
      <selection activeCell="H63" sqref="H63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35" customWidth="1"/>
    <col min="18" max="18" width="41.85546875" customWidth="1"/>
    <col min="20" max="20" width="14.28515625" customWidth="1"/>
  </cols>
  <sheetData>
    <row r="1" spans="3:13" s="1" customFormat="1" x14ac:dyDescent="0.25"/>
    <row r="2" spans="3:13" s="1" customFormat="1" x14ac:dyDescent="0.25"/>
    <row r="3" spans="3:13" s="1" customFormat="1" x14ac:dyDescent="0.25">
      <c r="C3" s="1" t="s">
        <v>41</v>
      </c>
    </row>
    <row r="4" spans="3:13" s="1" customFormat="1" x14ac:dyDescent="0.25">
      <c r="C4" s="1" t="s">
        <v>46</v>
      </c>
    </row>
    <row r="5" spans="3:13" s="1" customFormat="1" x14ac:dyDescent="0.25">
      <c r="D5" s="1" t="s">
        <v>42</v>
      </c>
      <c r="F5" s="12" t="s">
        <v>48</v>
      </c>
      <c r="G5" s="12"/>
      <c r="H5" s="12"/>
      <c r="I5" s="12"/>
      <c r="J5" s="12"/>
      <c r="K5" s="12"/>
      <c r="L5" s="12"/>
      <c r="M5" s="12"/>
    </row>
    <row r="6" spans="3:13" s="1" customFormat="1" x14ac:dyDescent="0.25">
      <c r="D6" s="1" t="s">
        <v>43</v>
      </c>
      <c r="F6" s="12" t="s">
        <v>47</v>
      </c>
      <c r="G6" s="12"/>
      <c r="H6" s="12"/>
      <c r="I6" s="12"/>
      <c r="J6" s="12"/>
      <c r="K6" s="12"/>
      <c r="L6" s="12"/>
      <c r="M6" s="12"/>
    </row>
    <row r="7" spans="3:13" s="1" customFormat="1" x14ac:dyDescent="0.25">
      <c r="D7" s="1" t="s">
        <v>44</v>
      </c>
      <c r="F7" s="12" t="s">
        <v>49</v>
      </c>
      <c r="G7" s="12"/>
      <c r="H7" s="12"/>
      <c r="I7" s="12"/>
      <c r="J7" s="12"/>
      <c r="K7" s="12"/>
      <c r="L7" s="12"/>
      <c r="M7" s="12"/>
    </row>
    <row r="8" spans="3:13" s="1" customFormat="1" x14ac:dyDescent="0.25">
      <c r="D8" s="1" t="s">
        <v>45</v>
      </c>
      <c r="F8" s="12" t="s">
        <v>58</v>
      </c>
      <c r="G8" s="12"/>
      <c r="H8" s="12"/>
      <c r="I8" s="12"/>
      <c r="J8" s="12"/>
      <c r="K8" s="12"/>
      <c r="L8" s="12"/>
      <c r="M8" s="12"/>
    </row>
    <row r="9" spans="3:13" s="1" customFormat="1" x14ac:dyDescent="0.25">
      <c r="E9" s="1" t="s">
        <v>4</v>
      </c>
    </row>
    <row r="10" spans="3:13" s="1" customFormat="1" x14ac:dyDescent="0.25">
      <c r="E10" s="1" t="s">
        <v>5</v>
      </c>
    </row>
    <row r="11" spans="3:13" s="1" customFormat="1" x14ac:dyDescent="0.25">
      <c r="E11" s="1" t="s">
        <v>6</v>
      </c>
    </row>
    <row r="12" spans="3:13" s="1" customFormat="1" x14ac:dyDescent="0.25">
      <c r="E12" s="1" t="s">
        <v>7</v>
      </c>
    </row>
    <row r="13" spans="3:13" s="1" customFormat="1" x14ac:dyDescent="0.25">
      <c r="E13" s="1" t="s">
        <v>8</v>
      </c>
    </row>
    <row r="14" spans="3:13" s="1" customFormat="1" x14ac:dyDescent="0.25">
      <c r="E14" s="1" t="s">
        <v>9</v>
      </c>
    </row>
    <row r="15" spans="3:13" s="1" customFormat="1" x14ac:dyDescent="0.25">
      <c r="E15" s="1" t="s">
        <v>37</v>
      </c>
    </row>
    <row r="16" spans="3:13" s="1" customFormat="1" x14ac:dyDescent="0.25">
      <c r="D16" s="1" t="s">
        <v>56</v>
      </c>
      <c r="F16" s="12" t="s">
        <v>58</v>
      </c>
      <c r="G16" s="12"/>
      <c r="H16" s="12"/>
      <c r="I16" s="12"/>
      <c r="J16" s="12"/>
      <c r="K16" s="12"/>
      <c r="L16" s="12"/>
      <c r="M16" s="12"/>
    </row>
    <row r="17" spans="3:19" s="1" customFormat="1" x14ac:dyDescent="0.25">
      <c r="E17" s="1" t="s">
        <v>11</v>
      </c>
    </row>
    <row r="18" spans="3:19" s="1" customFormat="1" x14ac:dyDescent="0.25">
      <c r="E18" s="1" t="s">
        <v>12</v>
      </c>
    </row>
    <row r="19" spans="3:19" s="1" customFormat="1" x14ac:dyDescent="0.25">
      <c r="E19" s="1" t="s">
        <v>13</v>
      </c>
    </row>
    <row r="20" spans="3:19" s="1" customFormat="1" x14ac:dyDescent="0.25">
      <c r="D20" s="1" t="s">
        <v>57</v>
      </c>
      <c r="F20" s="7" t="s">
        <v>59</v>
      </c>
      <c r="G20" s="7"/>
      <c r="H20" s="7"/>
      <c r="I20" s="7"/>
      <c r="J20" s="7"/>
      <c r="K20" s="7"/>
      <c r="L20" s="7"/>
      <c r="M20" s="7"/>
    </row>
    <row r="21" spans="3:19" s="1" customFormat="1" x14ac:dyDescent="0.25">
      <c r="E21" s="1" t="s">
        <v>16</v>
      </c>
    </row>
    <row r="22" spans="3:19" s="1" customFormat="1" x14ac:dyDescent="0.25">
      <c r="E22" s="1" t="s">
        <v>17</v>
      </c>
    </row>
    <row r="23" spans="3:19" s="1" customFormat="1" x14ac:dyDescent="0.25">
      <c r="E23" s="1" t="s">
        <v>18</v>
      </c>
    </row>
    <row r="24" spans="3:19" s="1" customFormat="1" x14ac:dyDescent="0.25"/>
    <row r="25" spans="3:19" s="1" customFormat="1" x14ac:dyDescent="0.25"/>
    <row r="28" spans="3:19" x14ac:dyDescent="0.25">
      <c r="J28" s="11" t="s">
        <v>36</v>
      </c>
      <c r="K28" s="11"/>
      <c r="L28" s="11" t="s">
        <v>36</v>
      </c>
      <c r="M28" s="11"/>
    </row>
    <row r="29" spans="3:19" x14ac:dyDescent="0.25">
      <c r="C29" s="1" t="s">
        <v>0</v>
      </c>
      <c r="D29" s="1" t="s">
        <v>20</v>
      </c>
      <c r="E29" s="1" t="s">
        <v>1</v>
      </c>
      <c r="F29" s="1" t="s">
        <v>21</v>
      </c>
      <c r="G29" s="1" t="s">
        <v>64</v>
      </c>
      <c r="H29" s="1" t="s">
        <v>2</v>
      </c>
      <c r="I29" s="1" t="s">
        <v>51</v>
      </c>
      <c r="J29" s="1" t="s">
        <v>34</v>
      </c>
      <c r="K29" s="1" t="s">
        <v>35</v>
      </c>
      <c r="L29" s="1" t="s">
        <v>39</v>
      </c>
      <c r="M29" s="1" t="s">
        <v>40</v>
      </c>
      <c r="N29" s="1" t="s">
        <v>54</v>
      </c>
      <c r="O29" s="1" t="s">
        <v>3</v>
      </c>
      <c r="P29" t="s">
        <v>52</v>
      </c>
      <c r="Q29" t="s">
        <v>83</v>
      </c>
      <c r="R29" t="s">
        <v>68</v>
      </c>
    </row>
    <row r="30" spans="3:19" x14ac:dyDescent="0.25">
      <c r="C30" s="4">
        <v>1</v>
      </c>
      <c r="D30" t="s">
        <v>4</v>
      </c>
      <c r="E30" s="4">
        <v>1</v>
      </c>
      <c r="F30" s="2" t="s">
        <v>22</v>
      </c>
      <c r="G30" s="2" t="s">
        <v>73</v>
      </c>
      <c r="H30" t="s">
        <v>10</v>
      </c>
      <c r="I30" s="1" t="s">
        <v>50</v>
      </c>
      <c r="J30" s="3">
        <v>194.48</v>
      </c>
      <c r="K30" s="3">
        <v>294.48</v>
      </c>
      <c r="L30" s="5">
        <f>J30/25.4</f>
        <v>7.656692913385827</v>
      </c>
      <c r="M30" s="5">
        <f>K30/25.4</f>
        <v>11.593700787401577</v>
      </c>
      <c r="N30" s="6" t="s">
        <v>55</v>
      </c>
      <c r="O30" t="s">
        <v>15</v>
      </c>
      <c r="P30" t="s">
        <v>67</v>
      </c>
      <c r="Q30" s="1" t="s">
        <v>53</v>
      </c>
      <c r="R30" t="s">
        <v>70</v>
      </c>
      <c r="S30" s="10"/>
    </row>
    <row r="31" spans="3:19" x14ac:dyDescent="0.25">
      <c r="C31" s="4">
        <v>2</v>
      </c>
      <c r="D31" t="s">
        <v>5</v>
      </c>
      <c r="E31" s="4">
        <v>1</v>
      </c>
      <c r="F31" s="2" t="s">
        <v>23</v>
      </c>
      <c r="G31" s="2" t="s">
        <v>73</v>
      </c>
      <c r="H31" s="1" t="s">
        <v>10</v>
      </c>
      <c r="I31" s="1" t="s">
        <v>50</v>
      </c>
      <c r="J31" s="3">
        <v>464.48</v>
      </c>
      <c r="K31" s="3">
        <v>206.72</v>
      </c>
      <c r="L31" s="5">
        <f t="shared" ref="L31:M42" si="0">J31/25.4</f>
        <v>18.286614173228347</v>
      </c>
      <c r="M31" s="5">
        <f t="shared" si="0"/>
        <v>8.1385826771653544</v>
      </c>
      <c r="N31" s="6" t="s">
        <v>55</v>
      </c>
      <c r="O31" s="1" t="s">
        <v>15</v>
      </c>
      <c r="P31" s="1" t="s">
        <v>67</v>
      </c>
      <c r="Q31" s="1" t="s">
        <v>53</v>
      </c>
      <c r="R31" s="1" t="s">
        <v>70</v>
      </c>
      <c r="S31" s="10"/>
    </row>
    <row r="32" spans="3:19" x14ac:dyDescent="0.25">
      <c r="C32" s="4">
        <v>3</v>
      </c>
      <c r="D32" t="s">
        <v>6</v>
      </c>
      <c r="E32" s="4">
        <v>1</v>
      </c>
      <c r="F32" s="2" t="s">
        <v>24</v>
      </c>
      <c r="G32" s="2" t="s">
        <v>73</v>
      </c>
      <c r="H32" s="1" t="s">
        <v>10</v>
      </c>
      <c r="I32" s="1" t="s">
        <v>50</v>
      </c>
      <c r="J32" s="3">
        <v>360.65</v>
      </c>
      <c r="K32" s="3">
        <v>425.43</v>
      </c>
      <c r="L32" s="5">
        <f t="shared" si="0"/>
        <v>14.198818897637794</v>
      </c>
      <c r="M32" s="5">
        <f t="shared" si="0"/>
        <v>16.749212598425199</v>
      </c>
      <c r="N32" s="6" t="s">
        <v>55</v>
      </c>
      <c r="O32" s="1" t="s">
        <v>15</v>
      </c>
      <c r="P32" s="1" t="s">
        <v>67</v>
      </c>
      <c r="Q32" s="1" t="s">
        <v>53</v>
      </c>
      <c r="R32" s="1" t="s">
        <v>70</v>
      </c>
      <c r="S32" s="10"/>
    </row>
    <row r="33" spans="3:19" x14ac:dyDescent="0.25">
      <c r="C33" s="4">
        <v>4</v>
      </c>
      <c r="D33" t="s">
        <v>7</v>
      </c>
      <c r="E33" s="4">
        <v>1</v>
      </c>
      <c r="F33" s="2" t="s">
        <v>25</v>
      </c>
      <c r="G33" s="2" t="s">
        <v>73</v>
      </c>
      <c r="H33" s="1" t="s">
        <v>10</v>
      </c>
      <c r="I33" s="1" t="s">
        <v>50</v>
      </c>
      <c r="J33" s="9">
        <v>360.65</v>
      </c>
      <c r="K33" s="9">
        <v>425.43</v>
      </c>
      <c r="L33" s="5">
        <f t="shared" si="0"/>
        <v>14.198818897637794</v>
      </c>
      <c r="M33" s="5">
        <f t="shared" si="0"/>
        <v>16.749212598425199</v>
      </c>
      <c r="N33" s="6" t="s">
        <v>55</v>
      </c>
      <c r="O33" s="1" t="s">
        <v>15</v>
      </c>
      <c r="P33" s="1" t="s">
        <v>67</v>
      </c>
      <c r="Q33" s="1" t="s">
        <v>53</v>
      </c>
      <c r="R33" s="1" t="s">
        <v>70</v>
      </c>
      <c r="S33" s="10"/>
    </row>
    <row r="34" spans="3:19" x14ac:dyDescent="0.25">
      <c r="C34" s="4">
        <v>5</v>
      </c>
      <c r="D34" t="s">
        <v>8</v>
      </c>
      <c r="E34" s="4">
        <v>2</v>
      </c>
      <c r="F34" s="2" t="s">
        <v>26</v>
      </c>
      <c r="G34" s="2" t="s">
        <v>73</v>
      </c>
      <c r="H34" s="1" t="s">
        <v>10</v>
      </c>
      <c r="I34" s="1" t="s">
        <v>50</v>
      </c>
      <c r="J34" s="3">
        <v>704.42</v>
      </c>
      <c r="K34" s="3">
        <v>437.86</v>
      </c>
      <c r="L34" s="5">
        <f t="shared" si="0"/>
        <v>27.73307086614173</v>
      </c>
      <c r="M34" s="5">
        <f t="shared" si="0"/>
        <v>17.238582677165354</v>
      </c>
      <c r="N34" s="6" t="s">
        <v>55</v>
      </c>
      <c r="O34" s="1" t="s">
        <v>15</v>
      </c>
      <c r="P34" s="1" t="s">
        <v>67</v>
      </c>
      <c r="Q34" s="1" t="s">
        <v>53</v>
      </c>
      <c r="R34" t="s">
        <v>71</v>
      </c>
      <c r="S34" s="10"/>
    </row>
    <row r="35" spans="3:19" x14ac:dyDescent="0.25">
      <c r="C35" s="4">
        <v>6</v>
      </c>
      <c r="D35" t="s">
        <v>9</v>
      </c>
      <c r="E35" s="4">
        <v>2</v>
      </c>
      <c r="F35" s="2" t="s">
        <v>27</v>
      </c>
      <c r="G35" s="2" t="s">
        <v>73</v>
      </c>
      <c r="H35" s="1" t="s">
        <v>10</v>
      </c>
      <c r="I35" s="1" t="s">
        <v>50</v>
      </c>
      <c r="J35" s="3">
        <v>323.14</v>
      </c>
      <c r="K35" s="3">
        <v>323.14</v>
      </c>
      <c r="L35" s="5">
        <f t="shared" si="0"/>
        <v>12.722047244094489</v>
      </c>
      <c r="M35" s="5">
        <f t="shared" si="0"/>
        <v>12.722047244094489</v>
      </c>
      <c r="N35" s="6" t="s">
        <v>55</v>
      </c>
      <c r="O35" s="1" t="s">
        <v>15</v>
      </c>
      <c r="P35" s="1" t="s">
        <v>67</v>
      </c>
      <c r="Q35" t="s">
        <v>74</v>
      </c>
      <c r="S35" s="10"/>
    </row>
    <row r="36" spans="3:19" s="1" customFormat="1" x14ac:dyDescent="0.25">
      <c r="C36" s="4">
        <v>7</v>
      </c>
      <c r="D36" s="1" t="s">
        <v>37</v>
      </c>
      <c r="E36" s="4">
        <v>1</v>
      </c>
      <c r="F36" s="2" t="s">
        <v>28</v>
      </c>
      <c r="G36" s="2" t="s">
        <v>65</v>
      </c>
      <c r="H36" s="1" t="s">
        <v>10</v>
      </c>
      <c r="I36" s="1" t="s">
        <v>50</v>
      </c>
      <c r="J36" s="3">
        <v>251</v>
      </c>
      <c r="K36" s="3">
        <v>295.10000000000002</v>
      </c>
      <c r="L36" s="5">
        <f t="shared" si="0"/>
        <v>9.8818897637795278</v>
      </c>
      <c r="M36" s="5">
        <f t="shared" si="0"/>
        <v>11.618110236220474</v>
      </c>
      <c r="N36" s="6" t="s">
        <v>55</v>
      </c>
      <c r="O36" s="1" t="s">
        <v>15</v>
      </c>
      <c r="P36" s="1" t="s">
        <v>67</v>
      </c>
      <c r="Q36" s="1" t="s">
        <v>53</v>
      </c>
      <c r="R36" s="1" t="s">
        <v>69</v>
      </c>
      <c r="S36" s="10"/>
    </row>
    <row r="37" spans="3:19" x14ac:dyDescent="0.25">
      <c r="C37" s="4">
        <v>8</v>
      </c>
      <c r="D37" t="s">
        <v>11</v>
      </c>
      <c r="E37" s="4">
        <v>1</v>
      </c>
      <c r="F37" s="2" t="s">
        <v>29</v>
      </c>
      <c r="G37" s="2" t="s">
        <v>73</v>
      </c>
      <c r="H37" t="s">
        <v>14</v>
      </c>
      <c r="I37" s="1" t="s">
        <v>66</v>
      </c>
      <c r="J37" s="3">
        <v>350</v>
      </c>
      <c r="K37" s="3">
        <v>269.48</v>
      </c>
      <c r="L37" s="5">
        <f t="shared" si="0"/>
        <v>13.779527559055119</v>
      </c>
      <c r="M37" s="5">
        <f t="shared" si="0"/>
        <v>10.60944881889764</v>
      </c>
      <c r="N37" s="6" t="s">
        <v>55</v>
      </c>
      <c r="O37" t="s">
        <v>15</v>
      </c>
      <c r="P37" t="s">
        <v>53</v>
      </c>
      <c r="Q37" s="1" t="s">
        <v>53</v>
      </c>
      <c r="R37" s="1" t="s">
        <v>70</v>
      </c>
      <c r="S37" s="10"/>
    </row>
    <row r="38" spans="3:19" x14ac:dyDescent="0.25">
      <c r="C38" s="4">
        <v>9</v>
      </c>
      <c r="D38" t="s">
        <v>12</v>
      </c>
      <c r="E38" s="4">
        <v>1</v>
      </c>
      <c r="F38" s="2" t="s">
        <v>30</v>
      </c>
      <c r="G38" s="2" t="s">
        <v>73</v>
      </c>
      <c r="H38" s="1" t="s">
        <v>14</v>
      </c>
      <c r="I38" s="1" t="s">
        <v>66</v>
      </c>
      <c r="J38" s="3">
        <v>1201.6600000000001</v>
      </c>
      <c r="K38" s="3">
        <v>208.01</v>
      </c>
      <c r="L38" s="5">
        <f t="shared" si="0"/>
        <v>47.309448818897643</v>
      </c>
      <c r="M38" s="5">
        <f t="shared" si="0"/>
        <v>8.1893700787401578</v>
      </c>
      <c r="N38" s="6" t="s">
        <v>55</v>
      </c>
      <c r="O38" s="1" t="s">
        <v>15</v>
      </c>
      <c r="P38" s="1" t="s">
        <v>53</v>
      </c>
      <c r="Q38" s="1" t="s">
        <v>53</v>
      </c>
      <c r="R38" s="1" t="s">
        <v>70</v>
      </c>
      <c r="S38" s="10"/>
    </row>
    <row r="39" spans="3:19" x14ac:dyDescent="0.25">
      <c r="C39" s="4">
        <v>10</v>
      </c>
      <c r="D39" t="s">
        <v>13</v>
      </c>
      <c r="E39" s="4">
        <v>1</v>
      </c>
      <c r="F39" s="2" t="s">
        <v>31</v>
      </c>
      <c r="G39" s="2" t="s">
        <v>73</v>
      </c>
      <c r="H39" s="1" t="s">
        <v>14</v>
      </c>
      <c r="I39" s="1" t="s">
        <v>66</v>
      </c>
      <c r="J39" s="3">
        <v>981.66</v>
      </c>
      <c r="K39" s="3">
        <v>211.01</v>
      </c>
      <c r="L39" s="5">
        <f t="shared" si="0"/>
        <v>38.648031496062991</v>
      </c>
      <c r="M39" s="5">
        <f t="shared" si="0"/>
        <v>8.30748031496063</v>
      </c>
      <c r="N39" s="6" t="s">
        <v>55</v>
      </c>
      <c r="O39" s="1" t="s">
        <v>15</v>
      </c>
      <c r="P39" s="1" t="s">
        <v>53</v>
      </c>
      <c r="Q39" s="1" t="s">
        <v>53</v>
      </c>
      <c r="R39" s="1" t="s">
        <v>70</v>
      </c>
      <c r="S39" s="10"/>
    </row>
    <row r="40" spans="3:19" x14ac:dyDescent="0.25">
      <c r="C40" s="4">
        <v>11</v>
      </c>
      <c r="D40" t="s">
        <v>16</v>
      </c>
      <c r="E40" s="4">
        <v>2</v>
      </c>
      <c r="F40" s="2" t="s">
        <v>32</v>
      </c>
      <c r="G40" s="2" t="s">
        <v>73</v>
      </c>
      <c r="H40" t="s">
        <v>19</v>
      </c>
      <c r="J40" s="3">
        <v>331.78</v>
      </c>
      <c r="K40" s="3">
        <v>216.31</v>
      </c>
      <c r="L40" s="5">
        <f t="shared" si="0"/>
        <v>13.062204724409449</v>
      </c>
      <c r="M40" s="5">
        <f t="shared" si="0"/>
        <v>8.5161417322834652</v>
      </c>
      <c r="N40" s="6" t="s">
        <v>55</v>
      </c>
      <c r="O40" s="1" t="s">
        <v>15</v>
      </c>
      <c r="P40" s="1" t="s">
        <v>53</v>
      </c>
      <c r="Q40" s="1" t="s">
        <v>53</v>
      </c>
      <c r="R40" t="s">
        <v>69</v>
      </c>
      <c r="S40" s="10"/>
    </row>
    <row r="41" spans="3:19" x14ac:dyDescent="0.25">
      <c r="C41" s="4">
        <v>12</v>
      </c>
      <c r="D41" t="s">
        <v>17</v>
      </c>
      <c r="E41" s="4">
        <v>2</v>
      </c>
      <c r="F41" s="2" t="s">
        <v>33</v>
      </c>
      <c r="G41" s="2" t="s">
        <v>73</v>
      </c>
      <c r="H41" s="1" t="s">
        <v>19</v>
      </c>
      <c r="J41" s="3">
        <v>30</v>
      </c>
      <c r="K41" s="3">
        <v>92.19</v>
      </c>
      <c r="L41" s="5">
        <f t="shared" si="0"/>
        <v>1.1811023622047245</v>
      </c>
      <c r="M41" s="5">
        <f t="shared" si="0"/>
        <v>3.6295275590551181</v>
      </c>
      <c r="N41" s="6" t="s">
        <v>55</v>
      </c>
      <c r="O41" s="1" t="s">
        <v>15</v>
      </c>
      <c r="P41" s="1" t="s">
        <v>53</v>
      </c>
      <c r="Q41" s="1" t="s">
        <v>53</v>
      </c>
      <c r="R41" t="s">
        <v>72</v>
      </c>
      <c r="S41" s="10"/>
    </row>
    <row r="42" spans="3:19" x14ac:dyDescent="0.25">
      <c r="C42" s="4">
        <v>13</v>
      </c>
      <c r="D42" t="s">
        <v>18</v>
      </c>
      <c r="E42" s="4">
        <v>1</v>
      </c>
      <c r="F42" s="2" t="s">
        <v>38</v>
      </c>
      <c r="G42" s="2" t="s">
        <v>65</v>
      </c>
      <c r="H42" s="1" t="s">
        <v>19</v>
      </c>
      <c r="J42" s="3">
        <v>66</v>
      </c>
      <c r="K42" s="3">
        <v>118.83</v>
      </c>
      <c r="L42" s="5">
        <f t="shared" si="0"/>
        <v>2.598425196850394</v>
      </c>
      <c r="M42" s="5">
        <f t="shared" si="0"/>
        <v>4.6783464566929132</v>
      </c>
      <c r="N42" s="6" t="s">
        <v>55</v>
      </c>
      <c r="O42" s="1" t="s">
        <v>15</v>
      </c>
      <c r="P42" s="1" t="s">
        <v>53</v>
      </c>
      <c r="Q42" s="1" t="s">
        <v>53</v>
      </c>
      <c r="R42" t="s">
        <v>69</v>
      </c>
      <c r="S42" s="10"/>
    </row>
    <row r="43" spans="3:19" x14ac:dyDescent="0.25">
      <c r="C43" s="1"/>
      <c r="S43" s="10"/>
    </row>
    <row r="44" spans="3:19" x14ac:dyDescent="0.25">
      <c r="C44" s="1" t="s">
        <v>60</v>
      </c>
      <c r="S44" s="10"/>
    </row>
    <row r="45" spans="3:19" x14ac:dyDescent="0.25">
      <c r="C45" s="8">
        <f>SUMPRODUCT(L30:L36,M30:M36,E30:E36)</f>
        <v>2107.9021275342552</v>
      </c>
      <c r="D45" t="s">
        <v>63</v>
      </c>
    </row>
    <row r="46" spans="3:19" x14ac:dyDescent="0.25">
      <c r="C46" s="1" t="s">
        <v>61</v>
      </c>
    </row>
    <row r="47" spans="3:19" x14ac:dyDescent="0.25">
      <c r="C47" s="8">
        <f>SUMPRODUCT(M37:M39,L37:L39,E37:E39)</f>
        <v>854.69553785107564</v>
      </c>
      <c r="D47" s="1" t="s">
        <v>63</v>
      </c>
    </row>
    <row r="48" spans="3:19" x14ac:dyDescent="0.25">
      <c r="C48" t="s">
        <v>62</v>
      </c>
    </row>
    <row r="49" spans="3:6" x14ac:dyDescent="0.25">
      <c r="C49" s="8">
        <f>SUMPRODUCT(E40:E42,L40:L42,M40:M42)</f>
        <v>243.20919399838803</v>
      </c>
      <c r="D49" s="1" t="s">
        <v>63</v>
      </c>
    </row>
    <row r="53" spans="3:6" x14ac:dyDescent="0.25">
      <c r="C53" t="s">
        <v>75</v>
      </c>
    </row>
    <row r="54" spans="3:6" x14ac:dyDescent="0.25">
      <c r="C54" t="s">
        <v>84</v>
      </c>
      <c r="D54" t="s">
        <v>85</v>
      </c>
      <c r="E54" t="s">
        <v>86</v>
      </c>
      <c r="F54" s="1" t="s">
        <v>76</v>
      </c>
    </row>
    <row r="55" spans="3:6" x14ac:dyDescent="0.25">
      <c r="C55">
        <v>1</v>
      </c>
      <c r="D55">
        <v>3</v>
      </c>
      <c r="E55">
        <v>0.11799999999999999</v>
      </c>
      <c r="F55" s="1" t="s">
        <v>77</v>
      </c>
    </row>
    <row r="56" spans="3:6" x14ac:dyDescent="0.25">
      <c r="C56">
        <v>2</v>
      </c>
      <c r="D56">
        <v>3.3</v>
      </c>
      <c r="E56">
        <v>0.13</v>
      </c>
      <c r="F56" s="1" t="s">
        <v>78</v>
      </c>
    </row>
    <row r="57" spans="3:6" x14ac:dyDescent="0.25">
      <c r="C57" s="1">
        <v>3</v>
      </c>
      <c r="D57">
        <v>4.5</v>
      </c>
      <c r="E57">
        <v>0.11700000000000001</v>
      </c>
      <c r="F57" s="1" t="s">
        <v>79</v>
      </c>
    </row>
    <row r="58" spans="3:6" x14ac:dyDescent="0.25">
      <c r="C58" s="1">
        <v>4</v>
      </c>
      <c r="D58">
        <v>5</v>
      </c>
      <c r="E58">
        <v>0.19600000000000001</v>
      </c>
      <c r="F58" s="1" t="s">
        <v>81</v>
      </c>
    </row>
    <row r="59" spans="3:6" x14ac:dyDescent="0.25">
      <c r="C59" s="1">
        <v>5</v>
      </c>
      <c r="D59">
        <v>6.5</v>
      </c>
      <c r="E59">
        <v>0.25700000000000001</v>
      </c>
      <c r="F59" s="1" t="s">
        <v>80</v>
      </c>
    </row>
    <row r="60" spans="3:6" x14ac:dyDescent="0.25">
      <c r="C60" s="1">
        <v>6</v>
      </c>
      <c r="D60">
        <v>8</v>
      </c>
      <c r="E60">
        <v>0.315</v>
      </c>
      <c r="F60" s="1" t="s">
        <v>82</v>
      </c>
    </row>
    <row r="61" spans="3:6" x14ac:dyDescent="0.25">
      <c r="C61" s="1">
        <v>7</v>
      </c>
      <c r="D61">
        <v>10.3</v>
      </c>
      <c r="E61">
        <v>0.40600000000000003</v>
      </c>
    </row>
    <row r="62" spans="3:6" x14ac:dyDescent="0.25">
      <c r="C62" s="1">
        <v>8</v>
      </c>
      <c r="D62">
        <v>12.7</v>
      </c>
      <c r="E62">
        <v>0.5</v>
      </c>
    </row>
    <row r="63" spans="3:6" x14ac:dyDescent="0.25">
      <c r="C63" s="1">
        <v>9</v>
      </c>
      <c r="D63">
        <v>23</v>
      </c>
      <c r="E63">
        <v>0.94499999999999995</v>
      </c>
    </row>
    <row r="64" spans="3:6" x14ac:dyDescent="0.25">
      <c r="C64" s="1">
        <v>10</v>
      </c>
      <c r="D64">
        <v>25.4</v>
      </c>
      <c r="E64">
        <v>1</v>
      </c>
    </row>
    <row r="65" spans="3:6" x14ac:dyDescent="0.25">
      <c r="C65" s="1" t="s">
        <v>87</v>
      </c>
      <c r="D65" s="1" t="s">
        <v>85</v>
      </c>
      <c r="E65" s="1" t="s">
        <v>86</v>
      </c>
      <c r="F65" s="1" t="s">
        <v>76</v>
      </c>
    </row>
    <row r="66" spans="3:6" x14ac:dyDescent="0.25">
      <c r="C66" s="1">
        <v>1</v>
      </c>
      <c r="D66">
        <v>3</v>
      </c>
      <c r="E66" t="s">
        <v>88</v>
      </c>
      <c r="F66" s="1" t="s">
        <v>90</v>
      </c>
    </row>
    <row r="67" spans="3:6" x14ac:dyDescent="0.25">
      <c r="C67" s="1">
        <v>2</v>
      </c>
      <c r="D67">
        <v>4</v>
      </c>
      <c r="E67" t="s">
        <v>89</v>
      </c>
      <c r="F67" s="1" t="s">
        <v>91</v>
      </c>
    </row>
    <row r="68" spans="3:6" x14ac:dyDescent="0.25">
      <c r="C68" s="1"/>
    </row>
    <row r="69" spans="3:6" x14ac:dyDescent="0.25">
      <c r="C69" s="1"/>
    </row>
    <row r="70" spans="3:6" x14ac:dyDescent="0.25">
      <c r="C70" s="1"/>
    </row>
    <row r="71" spans="3:6" x14ac:dyDescent="0.25">
      <c r="C71" s="1"/>
    </row>
  </sheetData>
  <mergeCells count="7">
    <mergeCell ref="J28:K28"/>
    <mergeCell ref="L28:M28"/>
    <mergeCell ref="F5:M5"/>
    <mergeCell ref="F6:M6"/>
    <mergeCell ref="F7:M7"/>
    <mergeCell ref="F8:M8"/>
    <mergeCell ref="F16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2016-06-13T01:21:09Z</dcterms:modified>
</cp:coreProperties>
</file>