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" i="1" l="1"/>
  <c r="L41" i="1"/>
  <c r="M41" i="1"/>
  <c r="T21" i="1" l="1"/>
  <c r="M30" i="1" l="1"/>
  <c r="M31" i="1"/>
  <c r="M32" i="1"/>
  <c r="M33" i="1"/>
  <c r="M34" i="1"/>
  <c r="M35" i="1"/>
  <c r="M36" i="1"/>
  <c r="M37" i="1"/>
  <c r="M38" i="1"/>
  <c r="M39" i="1"/>
  <c r="M40" i="1"/>
  <c r="L31" i="1"/>
  <c r="L32" i="1"/>
  <c r="L33" i="1"/>
  <c r="L34" i="1"/>
  <c r="L35" i="1"/>
  <c r="L36" i="1"/>
  <c r="L37" i="1"/>
  <c r="L38" i="1"/>
  <c r="L39" i="1"/>
  <c r="L40" i="1"/>
  <c r="L30" i="1"/>
  <c r="T30" i="1" l="1"/>
  <c r="T34" i="1"/>
  <c r="T37" i="1"/>
  <c r="T38" i="1"/>
  <c r="T32" i="1"/>
  <c r="T31" i="1"/>
  <c r="T36" i="1"/>
  <c r="T35" i="1"/>
  <c r="T40" i="1"/>
  <c r="T39" i="1"/>
  <c r="T33" i="1"/>
  <c r="T43" i="1" l="1"/>
</calcChain>
</file>

<file path=xl/sharedStrings.xml><?xml version="1.0" encoding="utf-8"?>
<sst xmlns="http://schemas.openxmlformats.org/spreadsheetml/2006/main" count="181" uniqueCount="86">
  <si>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</si>
  <si>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</si>
  <si>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</si>
  <si>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</si>
  <si>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</si>
  <si>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</si>
  <si>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</si>
  <si>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</si>
  <si>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</si>
  <si>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</si>
  <si>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</si>
  <si>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</si>
  <si>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</si>
  <si>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</si>
  <si>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drawer_support</t>
  </si>
  <si>
    <t>laserholder</t>
  </si>
  <si>
    <t>subframe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</si>
  <si>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</si>
  <si>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</si>
  <si>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</si>
  <si>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</si>
  <si>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</si>
  <si>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</si>
  <si>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</si>
  <si>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</si>
  <si>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</si>
  <si>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</si>
  <si>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</si>
  <si>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</si>
  <si>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</si>
  <si>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</si>
  <si>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</si>
  <si>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</si>
  <si>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</si>
  <si>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</si>
  <si>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</si>
  <si>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</si>
  <si>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</si>
  <si>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</si>
  <si>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</si>
  <si>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</si>
  <si>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</si>
  <si>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</si>
  <si>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</si>
  <si>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</si>
  <si>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</si>
  <si>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</si>
  <si>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</si>
  <si>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</si>
  <si>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</si>
  <si>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</si>
  <si>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</si>
  <si>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</si>
  <si>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</si>
  <si>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</si>
  <si>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</si>
  <si>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square inch</t>
  </si>
  <si>
    <t>Revision</t>
  </si>
  <si>
    <t>1.0</t>
  </si>
  <si>
    <t>1.1</t>
  </si>
  <si>
    <t>Full seam weld for watertight seam</t>
  </si>
  <si>
    <t>Tools</t>
  </si>
  <si>
    <t>usage</t>
  </si>
  <si>
    <t>M3 screw</t>
  </si>
  <si>
    <t>1/8" rivet</t>
  </si>
  <si>
    <t>M3 press nut</t>
  </si>
  <si>
    <t>M5 press nut</t>
  </si>
  <si>
    <t>M5 screw</t>
  </si>
  <si>
    <t>8mm linear bearing</t>
  </si>
  <si>
    <t>Welding</t>
  </si>
  <si>
    <t>Round</t>
  </si>
  <si>
    <t>Diameter (mm)</t>
  </si>
  <si>
    <t>Alternative (in)</t>
  </si>
  <si>
    <t>Obround</t>
  </si>
  <si>
    <t>0.120 x 0.238</t>
  </si>
  <si>
    <t>0.156 x 0.276</t>
  </si>
  <si>
    <t>M3 screw slot</t>
  </si>
  <si>
    <t>M4 screw slot</t>
  </si>
  <si>
    <t>TBD, clear anodize</t>
  </si>
  <si>
    <t>al per sqin</t>
  </si>
  <si>
    <t>sqin</t>
  </si>
  <si>
    <t>thermalform total</t>
  </si>
  <si>
    <t>frame_back</t>
  </si>
  <si>
    <t>SM14A</t>
  </si>
  <si>
    <t>Note</t>
  </si>
  <si>
    <t>Reuse scrap area from SM06A and SM14A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</si>
</sst>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71"/>
  <sheetViews>
    <sheetView tabSelected="1" topLeftCell="A20" zoomScale="85" zoomScaleNormal="85" workbookViewId="0">
      <selection activeCell="C45" sqref="C45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19" max="19" width="12" style="1" customWidth="1"/>
    <col min="20" max="20" width="11.7109375" customWidth="1"/>
    <col min="21" max="21" width="12.28515625" style="1" bestFit="1" customWidth="1"/>
    <col min="22" max="22" width="12.28515625" style="1" customWidth="1"/>
    <col min="23" max="23" width="13.140625" style="1" bestFit="1" customWidth="1"/>
    <col min="24" max="24" width="12.28515625" style="1" bestFit="1" customWidth="1"/>
    <col min="25" max="25" width="9.140625" style="1"/>
    <col min="26" max="26" width="13.42578125" style="1" customWidth="1"/>
    <col min="27" max="27" width="11.5703125" style="1" bestFit="1" customWidth="1"/>
    <col min="28" max="28" width="8" style="1" customWidth="1"/>
    <col min="29" max="29" width="9.42578125" style="1" bestFit="1" customWidth="1"/>
    <col min="30" max="30" width="10" style="1" bestFit="1" customWidth="1"/>
    <col min="31" max="31" width="19.5703125" style="1" bestFit="1" customWidth="1"/>
    <col min="32" max="32" width="19.5703125" style="1" customWidth="1"/>
    <col min="33" max="33" width="8.7109375" style="1" bestFit="1" customWidth="1"/>
    <col min="34" max="34" width="13.140625" style="1" bestFit="1" customWidth="1"/>
    <col min="35" max="35" width="14.28515625" customWidth="1"/>
    <col min="36" max="36" width="19.5703125" style="1" bestFit="1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36</v>
      </c>
    </row>
    <row r="4" spans="3:13" s="1" customFormat="1" x14ac:dyDescent="0.25">
      <c r="C4" s="1" t="s">
        <v>41</v>
      </c>
    </row>
    <row r="5" spans="3:13" s="1" customFormat="1" x14ac:dyDescent="0.25">
      <c r="D5" s="1" t="s">
        <v>37</v>
      </c>
      <c r="F5" s="17" t="s">
        <v>43</v>
      </c>
      <c r="G5" s="17"/>
      <c r="H5" s="17"/>
      <c r="I5" s="17"/>
      <c r="J5" s="17"/>
      <c r="K5" s="17"/>
      <c r="L5" s="17"/>
      <c r="M5" s="17"/>
    </row>
    <row r="6" spans="3:13" s="1" customFormat="1" x14ac:dyDescent="0.25">
      <c r="D6" s="1" t="s">
        <v>38</v>
      </c>
      <c r="F6" s="17" t="s">
        <v>42</v>
      </c>
      <c r="G6" s="17"/>
      <c r="H6" s="17"/>
      <c r="I6" s="17"/>
      <c r="J6" s="17"/>
      <c r="K6" s="17"/>
      <c r="L6" s="17"/>
      <c r="M6" s="17"/>
    </row>
    <row r="7" spans="3:13" s="1" customFormat="1" x14ac:dyDescent="0.25">
      <c r="D7" s="1" t="s">
        <v>39</v>
      </c>
      <c r="F7" s="17" t="s">
        <v>44</v>
      </c>
      <c r="G7" s="17"/>
      <c r="H7" s="17"/>
      <c r="I7" s="17"/>
      <c r="J7" s="17"/>
      <c r="K7" s="17"/>
      <c r="L7" s="17"/>
      <c r="M7" s="17"/>
    </row>
    <row r="8" spans="3:13" s="1" customFormat="1" x14ac:dyDescent="0.25">
      <c r="D8" s="1" t="s">
        <v>40</v>
      </c>
      <c r="F8" s="17" t="s">
        <v>53</v>
      </c>
      <c r="G8" s="17"/>
      <c r="H8" s="17"/>
      <c r="I8" s="17"/>
      <c r="J8" s="17"/>
      <c r="K8" s="17"/>
      <c r="L8" s="17"/>
      <c r="M8" s="17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32</v>
      </c>
    </row>
    <row r="16" spans="3:13" s="1" customFormat="1" x14ac:dyDescent="0.25">
      <c r="D16" s="1" t="s">
        <v>51</v>
      </c>
      <c r="F16" s="17" t="s">
        <v>53</v>
      </c>
      <c r="G16" s="17"/>
      <c r="H16" s="17"/>
      <c r="I16" s="17"/>
      <c r="J16" s="17"/>
      <c r="K16" s="17"/>
      <c r="L16" s="17"/>
      <c r="M16" s="17"/>
    </row>
    <row r="17" spans="3:35" s="1" customFormat="1" x14ac:dyDescent="0.25">
      <c r="E17" s="1" t="s">
        <v>11</v>
      </c>
    </row>
    <row r="18" spans="3:35" s="1" customFormat="1" x14ac:dyDescent="0.25">
      <c r="E18" s="1" t="s">
        <v>12</v>
      </c>
    </row>
    <row r="19" spans="3:35" s="1" customFormat="1" x14ac:dyDescent="0.25">
      <c r="E19" s="1" t="s">
        <v>13</v>
      </c>
    </row>
    <row r="20" spans="3:35" s="1" customFormat="1" x14ac:dyDescent="0.25">
      <c r="D20" s="1" t="s">
        <v>52</v>
      </c>
      <c r="F20" s="7" t="s">
        <v>54</v>
      </c>
      <c r="G20" s="7"/>
      <c r="H20" s="7"/>
      <c r="I20" s="7"/>
      <c r="J20" s="7"/>
      <c r="K20" s="7"/>
      <c r="L20" s="7"/>
      <c r="M20" s="7"/>
      <c r="T20" s="1" t="s">
        <v>79</v>
      </c>
    </row>
    <row r="21" spans="3:35" s="1" customFormat="1" x14ac:dyDescent="0.25">
      <c r="E21" s="1" t="s">
        <v>14</v>
      </c>
      <c r="T21" s="12">
        <f>129/4/10/12/12</f>
        <v>2.2395833333333334E-2</v>
      </c>
    </row>
    <row r="22" spans="3:35" s="1" customFormat="1" x14ac:dyDescent="0.25">
      <c r="E22" s="1" t="s">
        <v>15</v>
      </c>
    </row>
    <row r="23" spans="3:35" s="1" customFormat="1" x14ac:dyDescent="0.25">
      <c r="E23" s="1" t="s">
        <v>16</v>
      </c>
      <c r="T23" s="1" t="s">
        <v>81</v>
      </c>
    </row>
    <row r="24" spans="3:35" s="1" customFormat="1" x14ac:dyDescent="0.25">
      <c r="T24" s="1">
        <v>200</v>
      </c>
    </row>
    <row r="25" spans="3:35" s="1" customFormat="1" x14ac:dyDescent="0.25"/>
    <row r="28" spans="3:35" x14ac:dyDescent="0.25">
      <c r="J28" s="16" t="s">
        <v>31</v>
      </c>
      <c r="K28" s="16"/>
      <c r="L28" s="16" t="s">
        <v>31</v>
      </c>
      <c r="M28" s="16"/>
    </row>
    <row r="29" spans="3:35" x14ac:dyDescent="0.25">
      <c r="C29" s="1" t="s">
        <v>0</v>
      </c>
      <c r="D29" s="1" t="s">
        <v>17</v>
      </c>
      <c r="E29" s="1" t="s">
        <v>1</v>
      </c>
      <c r="F29" s="1" t="s">
        <v>18</v>
      </c>
      <c r="G29" s="1" t="s">
        <v>57</v>
      </c>
      <c r="H29" s="1" t="s">
        <v>2</v>
      </c>
      <c r="I29" s="1" t="s">
        <v>46</v>
      </c>
      <c r="J29" s="1" t="s">
        <v>29</v>
      </c>
      <c r="K29" s="1" t="s">
        <v>30</v>
      </c>
      <c r="L29" s="1" t="s">
        <v>34</v>
      </c>
      <c r="M29" s="1" t="s">
        <v>35</v>
      </c>
      <c r="N29" s="1" t="s">
        <v>49</v>
      </c>
      <c r="O29" s="1" t="s">
        <v>3</v>
      </c>
      <c r="P29" t="s">
        <v>47</v>
      </c>
      <c r="Q29" t="s">
        <v>69</v>
      </c>
      <c r="R29" t="s">
        <v>84</v>
      </c>
      <c r="T29" s="1" t="s">
        <v>80</v>
      </c>
      <c r="U29"/>
      <c r="AH29"/>
    </row>
    <row r="30" spans="3:35" x14ac:dyDescent="0.25">
      <c r="C30" s="4">
        <v>1</v>
      </c>
      <c r="D30" t="s">
        <v>4</v>
      </c>
      <c r="E30" s="4">
        <v>1</v>
      </c>
      <c r="F30" s="2" t="s">
        <v>19</v>
      </c>
      <c r="G30" s="2" t="s">
        <v>59</v>
      </c>
      <c r="H30" t="s">
        <v>10</v>
      </c>
      <c r="I30" s="1" t="s">
        <v>45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50</v>
      </c>
      <c r="O30" t="s">
        <v>48</v>
      </c>
      <c r="P30" t="s">
        <v>78</v>
      </c>
      <c r="Q30" s="1" t="s">
        <v>48</v>
      </c>
      <c r="T30" s="8">
        <f t="shared" ref="T30:T40" si="0">L30*M30</f>
        <v>88.769406658813338</v>
      </c>
      <c r="U30" s="10"/>
      <c r="W30" s="10"/>
      <c r="X30" s="10"/>
      <c r="Y30" s="10"/>
      <c r="Z30" s="10"/>
      <c r="AA30" s="10"/>
      <c r="AB30" s="8"/>
      <c r="AC30" s="10"/>
      <c r="AD30" s="10"/>
      <c r="AE30" s="10"/>
      <c r="AF30" s="10"/>
      <c r="AG30" s="8"/>
      <c r="AH30" s="10"/>
      <c r="AI30" s="15"/>
    </row>
    <row r="31" spans="3:35" x14ac:dyDescent="0.25">
      <c r="C31" s="4">
        <v>2</v>
      </c>
      <c r="D31" t="s">
        <v>5</v>
      </c>
      <c r="E31" s="4">
        <v>1</v>
      </c>
      <c r="F31" s="2" t="s">
        <v>20</v>
      </c>
      <c r="G31" s="2" t="s">
        <v>59</v>
      </c>
      <c r="H31" s="1" t="s">
        <v>10</v>
      </c>
      <c r="I31" s="1" t="s">
        <v>45</v>
      </c>
      <c r="J31" s="3">
        <v>464.48</v>
      </c>
      <c r="K31" s="3">
        <v>206.72</v>
      </c>
      <c r="L31" s="5">
        <f t="shared" ref="L31:M40" si="1">J31/25.4</f>
        <v>18.286614173228347</v>
      </c>
      <c r="M31" s="5">
        <f t="shared" si="1"/>
        <v>8.1385826771653544</v>
      </c>
      <c r="N31" s="6" t="s">
        <v>50</v>
      </c>
      <c r="O31" s="1" t="s">
        <v>48</v>
      </c>
      <c r="P31" s="1" t="s">
        <v>78</v>
      </c>
      <c r="Q31" s="1" t="s">
        <v>48</v>
      </c>
      <c r="R31" s="1"/>
      <c r="T31" s="8">
        <f t="shared" si="0"/>
        <v>148.82712133424269</v>
      </c>
      <c r="U31" s="10"/>
      <c r="W31" s="10"/>
      <c r="X31" s="10"/>
      <c r="Y31" s="10"/>
      <c r="Z31" s="10"/>
      <c r="AA31" s="10"/>
      <c r="AB31" s="8"/>
      <c r="AC31" s="10"/>
      <c r="AD31" s="10"/>
      <c r="AE31" s="10"/>
      <c r="AF31" s="10"/>
      <c r="AG31" s="8"/>
      <c r="AH31" s="10"/>
      <c r="AI31" s="15"/>
    </row>
    <row r="32" spans="3:35" x14ac:dyDescent="0.25">
      <c r="C32" s="4">
        <v>3</v>
      </c>
      <c r="D32" t="s">
        <v>6</v>
      </c>
      <c r="E32" s="4">
        <v>1</v>
      </c>
      <c r="F32" s="2" t="s">
        <v>21</v>
      </c>
      <c r="G32" s="2" t="s">
        <v>59</v>
      </c>
      <c r="H32" s="1" t="s">
        <v>10</v>
      </c>
      <c r="I32" s="1" t="s">
        <v>45</v>
      </c>
      <c r="J32" s="3">
        <v>360.65</v>
      </c>
      <c r="K32" s="3">
        <v>425.43</v>
      </c>
      <c r="L32" s="5">
        <f t="shared" si="1"/>
        <v>14.198818897637794</v>
      </c>
      <c r="M32" s="5">
        <f t="shared" si="1"/>
        <v>16.749212598425199</v>
      </c>
      <c r="N32" s="6" t="s">
        <v>50</v>
      </c>
      <c r="O32" s="1" t="s">
        <v>48</v>
      </c>
      <c r="P32" s="1" t="s">
        <v>78</v>
      </c>
      <c r="Q32" s="1" t="s">
        <v>48</v>
      </c>
      <c r="R32" s="1"/>
      <c r="T32" s="8">
        <f t="shared" si="0"/>
        <v>237.81903636307274</v>
      </c>
      <c r="U32" s="10"/>
      <c r="W32" s="10"/>
      <c r="X32" s="10"/>
      <c r="Y32" s="10"/>
      <c r="Z32" s="10"/>
      <c r="AA32" s="10"/>
      <c r="AB32" s="8"/>
      <c r="AC32" s="10"/>
      <c r="AD32" s="10"/>
      <c r="AE32" s="10"/>
      <c r="AF32" s="10"/>
      <c r="AG32" s="8"/>
      <c r="AH32" s="10"/>
      <c r="AI32" s="15"/>
    </row>
    <row r="33" spans="3:35" x14ac:dyDescent="0.25">
      <c r="C33" s="4">
        <v>4</v>
      </c>
      <c r="D33" t="s">
        <v>7</v>
      </c>
      <c r="E33" s="4">
        <v>1</v>
      </c>
      <c r="F33" s="2" t="s">
        <v>22</v>
      </c>
      <c r="G33" s="2" t="s">
        <v>59</v>
      </c>
      <c r="H33" s="1" t="s">
        <v>10</v>
      </c>
      <c r="I33" s="1" t="s">
        <v>45</v>
      </c>
      <c r="J33" s="9">
        <v>360.65</v>
      </c>
      <c r="K33" s="9">
        <v>425.43</v>
      </c>
      <c r="L33" s="5">
        <f t="shared" si="1"/>
        <v>14.198818897637794</v>
      </c>
      <c r="M33" s="5">
        <f t="shared" si="1"/>
        <v>16.749212598425199</v>
      </c>
      <c r="N33" s="6" t="s">
        <v>50</v>
      </c>
      <c r="O33" s="1" t="s">
        <v>48</v>
      </c>
      <c r="P33" s="1" t="s">
        <v>78</v>
      </c>
      <c r="Q33" s="1" t="s">
        <v>48</v>
      </c>
      <c r="R33" s="1"/>
      <c r="T33" s="8">
        <f t="shared" si="0"/>
        <v>237.81903636307274</v>
      </c>
      <c r="U33" s="10"/>
      <c r="W33" s="10"/>
      <c r="X33" s="10"/>
      <c r="Y33" s="10"/>
      <c r="Z33" s="10"/>
      <c r="AA33" s="10"/>
      <c r="AB33" s="8"/>
      <c r="AC33" s="10"/>
      <c r="AD33" s="10"/>
      <c r="AE33" s="10"/>
      <c r="AF33" s="10"/>
      <c r="AG33" s="8"/>
      <c r="AH33" s="10"/>
      <c r="AI33" s="15"/>
    </row>
    <row r="34" spans="3:35" x14ac:dyDescent="0.25">
      <c r="C34" s="4">
        <v>5</v>
      </c>
      <c r="D34" t="s">
        <v>8</v>
      </c>
      <c r="E34" s="4">
        <v>1</v>
      </c>
      <c r="F34" s="2" t="s">
        <v>23</v>
      </c>
      <c r="G34" s="2" t="s">
        <v>59</v>
      </c>
      <c r="H34" s="1" t="s">
        <v>10</v>
      </c>
      <c r="I34" s="1" t="s">
        <v>45</v>
      </c>
      <c r="J34" s="3">
        <v>704.42</v>
      </c>
      <c r="K34" s="3">
        <v>437.86</v>
      </c>
      <c r="L34" s="5">
        <f t="shared" si="1"/>
        <v>27.73307086614173</v>
      </c>
      <c r="M34" s="5">
        <f t="shared" si="1"/>
        <v>17.238582677165354</v>
      </c>
      <c r="N34" s="6" t="s">
        <v>50</v>
      </c>
      <c r="O34" s="1" t="s">
        <v>48</v>
      </c>
      <c r="P34" s="1" t="s">
        <v>78</v>
      </c>
      <c r="Q34" s="1" t="s">
        <v>48</v>
      </c>
      <c r="T34" s="8">
        <f t="shared" si="0"/>
        <v>478.07883501766997</v>
      </c>
      <c r="U34" s="10"/>
      <c r="W34" s="10"/>
      <c r="X34" s="10"/>
      <c r="Y34" s="10"/>
      <c r="Z34" s="10"/>
      <c r="AA34" s="10"/>
      <c r="AB34" s="8"/>
      <c r="AC34" s="10"/>
      <c r="AD34" s="10"/>
      <c r="AE34" s="10"/>
      <c r="AF34" s="10"/>
      <c r="AG34" s="8"/>
      <c r="AH34" s="10"/>
      <c r="AI34" s="15"/>
    </row>
    <row r="35" spans="3:35" x14ac:dyDescent="0.25">
      <c r="C35" s="4">
        <v>6</v>
      </c>
      <c r="D35" t="s">
        <v>9</v>
      </c>
      <c r="E35" s="4">
        <v>2</v>
      </c>
      <c r="F35" s="2" t="s">
        <v>24</v>
      </c>
      <c r="G35" s="2" t="s">
        <v>59</v>
      </c>
      <c r="H35" s="1" t="s">
        <v>10</v>
      </c>
      <c r="I35" s="1" t="s">
        <v>45</v>
      </c>
      <c r="J35" s="3">
        <v>323.14</v>
      </c>
      <c r="K35" s="3">
        <v>323.14</v>
      </c>
      <c r="L35" s="5">
        <f t="shared" si="1"/>
        <v>12.722047244094489</v>
      </c>
      <c r="M35" s="5">
        <f t="shared" si="1"/>
        <v>12.722047244094489</v>
      </c>
      <c r="N35" s="6" t="s">
        <v>50</v>
      </c>
      <c r="O35" s="1" t="s">
        <v>48</v>
      </c>
      <c r="P35" s="1" t="s">
        <v>78</v>
      </c>
      <c r="Q35" t="s">
        <v>60</v>
      </c>
      <c r="T35" s="8">
        <f t="shared" si="0"/>
        <v>161.85048608097216</v>
      </c>
      <c r="U35" s="10"/>
      <c r="W35" s="10"/>
      <c r="X35" s="10"/>
      <c r="Y35" s="10"/>
      <c r="Z35" s="10"/>
      <c r="AA35" s="10"/>
      <c r="AB35" s="8"/>
      <c r="AC35" s="10"/>
      <c r="AD35" s="10"/>
      <c r="AE35" s="10"/>
      <c r="AF35" s="10"/>
      <c r="AG35" s="8"/>
      <c r="AH35" s="10"/>
      <c r="AI35" s="15"/>
    </row>
    <row r="36" spans="3:35" s="1" customFormat="1" x14ac:dyDescent="0.25">
      <c r="C36" s="4">
        <v>7</v>
      </c>
      <c r="D36" s="1" t="s">
        <v>32</v>
      </c>
      <c r="E36" s="4">
        <v>1</v>
      </c>
      <c r="F36" s="2" t="s">
        <v>25</v>
      </c>
      <c r="G36" s="2" t="s">
        <v>59</v>
      </c>
      <c r="H36" s="1" t="s">
        <v>10</v>
      </c>
      <c r="I36" s="1" t="s">
        <v>45</v>
      </c>
      <c r="J36" s="3">
        <v>251</v>
      </c>
      <c r="K36" s="3">
        <v>295.10000000000002</v>
      </c>
      <c r="L36" s="5">
        <f t="shared" si="1"/>
        <v>9.8818897637795278</v>
      </c>
      <c r="M36" s="5">
        <f t="shared" si="1"/>
        <v>11.618110236220474</v>
      </c>
      <c r="N36" s="6" t="s">
        <v>50</v>
      </c>
      <c r="O36" s="1" t="s">
        <v>48</v>
      </c>
      <c r="P36" s="1" t="s">
        <v>78</v>
      </c>
      <c r="Q36" s="1" t="s">
        <v>48</v>
      </c>
      <c r="R36" s="1" t="s">
        <v>85</v>
      </c>
      <c r="T36" s="8">
        <f t="shared" si="0"/>
        <v>114.80888461776925</v>
      </c>
      <c r="U36" s="10"/>
      <c r="W36" s="10"/>
      <c r="X36" s="10"/>
      <c r="Y36" s="10"/>
      <c r="Z36" s="10"/>
      <c r="AA36" s="10"/>
      <c r="AB36" s="8"/>
      <c r="AC36" s="10"/>
      <c r="AD36" s="10"/>
      <c r="AE36" s="10"/>
      <c r="AF36" s="10"/>
      <c r="AG36" s="8"/>
      <c r="AH36" s="10"/>
      <c r="AI36" s="15"/>
    </row>
    <row r="37" spans="3:35" x14ac:dyDescent="0.25">
      <c r="C37" s="4">
        <v>8</v>
      </c>
      <c r="D37" t="s">
        <v>11</v>
      </c>
      <c r="E37" s="4">
        <v>1</v>
      </c>
      <c r="F37" s="2" t="s">
        <v>26</v>
      </c>
      <c r="G37" s="2" t="s">
        <v>59</v>
      </c>
      <c r="H37" s="1" t="s">
        <v>10</v>
      </c>
      <c r="I37" s="1" t="s">
        <v>45</v>
      </c>
      <c r="J37" s="3">
        <v>350</v>
      </c>
      <c r="K37" s="3">
        <v>269.48</v>
      </c>
      <c r="L37" s="5">
        <f t="shared" si="1"/>
        <v>13.779527559055119</v>
      </c>
      <c r="M37" s="5">
        <f t="shared" si="1"/>
        <v>10.60944881889764</v>
      </c>
      <c r="N37" s="6" t="s">
        <v>50</v>
      </c>
      <c r="O37" s="1" t="s">
        <v>48</v>
      </c>
      <c r="P37" t="s">
        <v>48</v>
      </c>
      <c r="Q37" s="1" t="s">
        <v>48</v>
      </c>
      <c r="R37" s="1"/>
      <c r="T37" s="8">
        <f t="shared" si="0"/>
        <v>146.19319238638479</v>
      </c>
      <c r="U37" s="10"/>
      <c r="W37" s="10"/>
      <c r="X37" s="10"/>
      <c r="Y37" s="10"/>
      <c r="Z37" s="10"/>
      <c r="AA37" s="10"/>
      <c r="AB37" s="8"/>
      <c r="AC37" s="10"/>
      <c r="AD37" s="10"/>
      <c r="AE37" s="10"/>
      <c r="AF37" s="10"/>
      <c r="AG37" s="8"/>
      <c r="AH37" s="10"/>
      <c r="AI37" s="15"/>
    </row>
    <row r="38" spans="3:35" x14ac:dyDescent="0.25">
      <c r="C38" s="14">
        <v>9</v>
      </c>
      <c r="D38" t="s">
        <v>14</v>
      </c>
      <c r="E38" s="4">
        <v>2</v>
      </c>
      <c r="F38" s="2" t="s">
        <v>27</v>
      </c>
      <c r="G38" s="2" t="s">
        <v>59</v>
      </c>
      <c r="H38" s="1" t="s">
        <v>10</v>
      </c>
      <c r="I38" s="1" t="s">
        <v>45</v>
      </c>
      <c r="J38" s="3">
        <v>331.78</v>
      </c>
      <c r="K38" s="3">
        <v>216.31</v>
      </c>
      <c r="L38" s="5">
        <f t="shared" si="1"/>
        <v>13.062204724409449</v>
      </c>
      <c r="M38" s="5">
        <f t="shared" si="1"/>
        <v>8.5161417322834652</v>
      </c>
      <c r="N38" s="6" t="s">
        <v>50</v>
      </c>
      <c r="O38" s="1" t="s">
        <v>48</v>
      </c>
      <c r="P38" s="1" t="s">
        <v>48</v>
      </c>
      <c r="Q38" s="1" t="s">
        <v>48</v>
      </c>
      <c r="R38" s="1" t="s">
        <v>85</v>
      </c>
      <c r="T38" s="8">
        <f t="shared" si="0"/>
        <v>111.23958676917356</v>
      </c>
      <c r="U38" s="10"/>
      <c r="W38" s="10"/>
      <c r="X38" s="10"/>
      <c r="Y38" s="10"/>
      <c r="Z38" s="10"/>
      <c r="AA38" s="10"/>
      <c r="AB38" s="8"/>
      <c r="AC38" s="10"/>
      <c r="AD38" s="10"/>
      <c r="AE38" s="10"/>
      <c r="AF38" s="10"/>
      <c r="AG38" s="8"/>
      <c r="AH38" s="10"/>
      <c r="AI38" s="15"/>
    </row>
    <row r="39" spans="3:35" x14ac:dyDescent="0.25">
      <c r="C39" s="14">
        <v>10</v>
      </c>
      <c r="D39" t="s">
        <v>15</v>
      </c>
      <c r="E39" s="4">
        <v>1</v>
      </c>
      <c r="F39" s="2" t="s">
        <v>28</v>
      </c>
      <c r="G39" s="2" t="s">
        <v>59</v>
      </c>
      <c r="H39" s="1" t="s">
        <v>10</v>
      </c>
      <c r="I39" s="1" t="s">
        <v>45</v>
      </c>
      <c r="J39" s="3">
        <v>30</v>
      </c>
      <c r="K39" s="3">
        <v>92.19</v>
      </c>
      <c r="L39" s="5">
        <f t="shared" si="1"/>
        <v>1.1811023622047245</v>
      </c>
      <c r="M39" s="5">
        <f t="shared" si="1"/>
        <v>3.6295275590551181</v>
      </c>
      <c r="N39" s="6" t="s">
        <v>50</v>
      </c>
      <c r="O39" s="1" t="s">
        <v>48</v>
      </c>
      <c r="P39" s="1" t="s">
        <v>48</v>
      </c>
      <c r="Q39" s="1" t="s">
        <v>48</v>
      </c>
      <c r="R39" s="1" t="s">
        <v>85</v>
      </c>
      <c r="T39" s="8">
        <f t="shared" si="0"/>
        <v>4.2868435736871477</v>
      </c>
      <c r="U39" s="10"/>
      <c r="W39" s="10"/>
      <c r="X39" s="10"/>
      <c r="Y39" s="10"/>
      <c r="Z39" s="10"/>
      <c r="AA39" s="10"/>
      <c r="AB39" s="8"/>
      <c r="AC39" s="10"/>
      <c r="AD39" s="10"/>
      <c r="AE39" s="10"/>
      <c r="AF39" s="10"/>
      <c r="AG39" s="8"/>
      <c r="AH39" s="10"/>
      <c r="AI39" s="15"/>
    </row>
    <row r="40" spans="3:35" x14ac:dyDescent="0.25">
      <c r="C40" s="14">
        <v>11</v>
      </c>
      <c r="D40" t="s">
        <v>16</v>
      </c>
      <c r="E40" s="4">
        <v>1</v>
      </c>
      <c r="F40" s="2" t="s">
        <v>33</v>
      </c>
      <c r="G40" s="2" t="s">
        <v>58</v>
      </c>
      <c r="H40" s="1" t="s">
        <v>10</v>
      </c>
      <c r="I40" s="1" t="s">
        <v>45</v>
      </c>
      <c r="J40" s="3">
        <v>66</v>
      </c>
      <c r="K40" s="3">
        <v>118.83</v>
      </c>
      <c r="L40" s="5">
        <f t="shared" si="1"/>
        <v>2.598425196850394</v>
      </c>
      <c r="M40" s="5">
        <f t="shared" si="1"/>
        <v>4.6783464566929132</v>
      </c>
      <c r="N40" s="6" t="s">
        <v>50</v>
      </c>
      <c r="O40" s="1" t="s">
        <v>48</v>
      </c>
      <c r="P40" s="1" t="s">
        <v>48</v>
      </c>
      <c r="Q40" s="1" t="s">
        <v>48</v>
      </c>
      <c r="R40" s="1" t="s">
        <v>85</v>
      </c>
      <c r="T40" s="8">
        <f t="shared" si="0"/>
        <v>12.156333312666627</v>
      </c>
      <c r="U40" s="10"/>
      <c r="W40" s="10"/>
      <c r="X40" s="10"/>
      <c r="Y40" s="10"/>
      <c r="Z40" s="10"/>
      <c r="AA40" s="10"/>
      <c r="AB40" s="8"/>
      <c r="AC40" s="10"/>
      <c r="AD40" s="10"/>
      <c r="AE40" s="10"/>
      <c r="AF40" s="10"/>
      <c r="AG40" s="8"/>
      <c r="AH40" s="10"/>
      <c r="AI40" s="15"/>
    </row>
    <row r="41" spans="3:35" s="1" customFormat="1" x14ac:dyDescent="0.25">
      <c r="C41" s="14">
        <v>12</v>
      </c>
      <c r="D41" s="1" t="s">
        <v>82</v>
      </c>
      <c r="E41" s="14">
        <v>1</v>
      </c>
      <c r="F41" s="2" t="s">
        <v>83</v>
      </c>
      <c r="G41" s="2" t="s">
        <v>58</v>
      </c>
      <c r="H41" s="1" t="s">
        <v>10</v>
      </c>
      <c r="I41" s="1" t="s">
        <v>45</v>
      </c>
      <c r="J41" s="13">
        <v>704.42</v>
      </c>
      <c r="K41" s="13">
        <v>437.86</v>
      </c>
      <c r="L41" s="5">
        <f t="shared" ref="L41" si="2">J41/25.4</f>
        <v>27.73307086614173</v>
      </c>
      <c r="M41" s="5">
        <f t="shared" ref="M41" si="3">K41/25.4</f>
        <v>17.238582677165354</v>
      </c>
      <c r="N41" s="6" t="s">
        <v>50</v>
      </c>
      <c r="O41" s="1" t="s">
        <v>48</v>
      </c>
      <c r="P41" s="1" t="s">
        <v>78</v>
      </c>
      <c r="Q41" s="1" t="s">
        <v>48</v>
      </c>
      <c r="T41" s="8"/>
      <c r="U41" s="10"/>
      <c r="W41" s="10"/>
      <c r="X41" s="10"/>
      <c r="Y41" s="10"/>
      <c r="Z41" s="10"/>
      <c r="AA41" s="10"/>
      <c r="AB41" s="8"/>
      <c r="AC41" s="10"/>
      <c r="AD41" s="10"/>
      <c r="AE41" s="10"/>
      <c r="AF41" s="10"/>
      <c r="AG41" s="8"/>
      <c r="AH41" s="10"/>
      <c r="AI41" s="15"/>
    </row>
    <row r="42" spans="3:35" s="1" customFormat="1" x14ac:dyDescent="0.25">
      <c r="C42" s="14"/>
      <c r="E42" s="14"/>
      <c r="F42" s="2"/>
      <c r="G42" s="2"/>
      <c r="J42" s="13"/>
      <c r="K42" s="13"/>
      <c r="L42" s="5"/>
      <c r="M42" s="5"/>
      <c r="N42" s="6"/>
      <c r="T42" s="8"/>
      <c r="U42" s="10"/>
      <c r="W42" s="10"/>
      <c r="X42" s="10"/>
      <c r="Y42" s="10"/>
      <c r="Z42" s="10"/>
      <c r="AA42" s="10"/>
      <c r="AB42" s="8"/>
      <c r="AC42" s="10"/>
      <c r="AD42" s="10"/>
      <c r="AE42" s="10"/>
      <c r="AF42" s="10"/>
      <c r="AG42" s="8"/>
      <c r="AH42" s="10"/>
      <c r="AI42" s="15"/>
    </row>
    <row r="43" spans="3:35" x14ac:dyDescent="0.25">
      <c r="C43" s="1"/>
      <c r="T43" s="10">
        <f>SUMPRODUCT(E30:E40,T30:T40)</f>
        <v>2014.9388353276706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3:35" x14ac:dyDescent="0.25">
      <c r="C44" s="1" t="s">
        <v>55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3:35" x14ac:dyDescent="0.25">
      <c r="C45" s="8">
        <f>SUMPRODUCT(L30:L36,M30:M36,E30:E36)</f>
        <v>1629.8232925165851</v>
      </c>
      <c r="D45" t="s">
        <v>56</v>
      </c>
    </row>
    <row r="46" spans="3:35" x14ac:dyDescent="0.25">
      <c r="C46" s="1"/>
    </row>
    <row r="47" spans="3:35" x14ac:dyDescent="0.25">
      <c r="C47" s="8"/>
      <c r="D47" s="1"/>
    </row>
    <row r="48" spans="3:35" x14ac:dyDescent="0.25">
      <c r="T48" s="1"/>
    </row>
    <row r="49" spans="3:23" x14ac:dyDescent="0.25">
      <c r="C49" s="8"/>
      <c r="D49" s="1"/>
      <c r="T49" s="11"/>
      <c r="W49" s="10"/>
    </row>
    <row r="50" spans="3:23" x14ac:dyDescent="0.25">
      <c r="T50" s="11"/>
      <c r="W50" s="10"/>
    </row>
    <row r="51" spans="3:23" x14ac:dyDescent="0.25">
      <c r="T51" s="11"/>
      <c r="W51" s="10"/>
    </row>
    <row r="52" spans="3:23" x14ac:dyDescent="0.25">
      <c r="T52" s="11"/>
      <c r="W52" s="10"/>
    </row>
    <row r="53" spans="3:23" x14ac:dyDescent="0.25">
      <c r="C53" t="s">
        <v>61</v>
      </c>
      <c r="T53" s="11"/>
      <c r="W53" s="10"/>
    </row>
    <row r="54" spans="3:23" x14ac:dyDescent="0.25">
      <c r="C54" t="s">
        <v>70</v>
      </c>
      <c r="D54" t="s">
        <v>71</v>
      </c>
      <c r="E54" t="s">
        <v>72</v>
      </c>
      <c r="F54" s="1" t="s">
        <v>62</v>
      </c>
      <c r="T54" s="11"/>
      <c r="W54" s="10"/>
    </row>
    <row r="55" spans="3:23" x14ac:dyDescent="0.25">
      <c r="C55">
        <v>1</v>
      </c>
      <c r="D55">
        <v>3</v>
      </c>
      <c r="E55">
        <v>0.11799999999999999</v>
      </c>
      <c r="F55" s="1" t="s">
        <v>63</v>
      </c>
      <c r="T55" s="11"/>
      <c r="W55" s="10"/>
    </row>
    <row r="56" spans="3:23" x14ac:dyDescent="0.25">
      <c r="C56">
        <v>2</v>
      </c>
      <c r="D56">
        <v>3.3</v>
      </c>
      <c r="E56">
        <v>0.13</v>
      </c>
      <c r="F56" s="1" t="s">
        <v>64</v>
      </c>
      <c r="T56" s="11"/>
      <c r="W56" s="10"/>
    </row>
    <row r="57" spans="3:23" x14ac:dyDescent="0.25">
      <c r="C57" s="1">
        <v>3</v>
      </c>
      <c r="D57">
        <v>4.5</v>
      </c>
      <c r="E57">
        <v>0.11700000000000001</v>
      </c>
      <c r="F57" s="1" t="s">
        <v>65</v>
      </c>
      <c r="T57" s="11"/>
      <c r="W57" s="10"/>
    </row>
    <row r="58" spans="3:23" x14ac:dyDescent="0.25">
      <c r="C58" s="1">
        <v>4</v>
      </c>
      <c r="D58">
        <v>5</v>
      </c>
      <c r="E58">
        <v>0.19600000000000001</v>
      </c>
      <c r="F58" s="1" t="s">
        <v>67</v>
      </c>
      <c r="T58" s="11"/>
      <c r="W58" s="10"/>
    </row>
    <row r="59" spans="3:23" x14ac:dyDescent="0.25">
      <c r="C59" s="1">
        <v>5</v>
      </c>
      <c r="D59">
        <v>6.5</v>
      </c>
      <c r="E59">
        <v>0.25700000000000001</v>
      </c>
      <c r="F59" s="1" t="s">
        <v>66</v>
      </c>
      <c r="T59" s="11"/>
      <c r="W59" s="10"/>
    </row>
    <row r="60" spans="3:23" x14ac:dyDescent="0.25">
      <c r="C60" s="1">
        <v>6</v>
      </c>
      <c r="D60">
        <v>8</v>
      </c>
      <c r="E60">
        <v>0.315</v>
      </c>
      <c r="F60" s="1" t="s">
        <v>68</v>
      </c>
      <c r="T60" s="11"/>
      <c r="W60" s="10"/>
    </row>
    <row r="61" spans="3:23" x14ac:dyDescent="0.25">
      <c r="C61" s="1">
        <v>7</v>
      </c>
      <c r="D61">
        <v>10.3</v>
      </c>
      <c r="E61">
        <v>0.40600000000000003</v>
      </c>
      <c r="T61" s="11"/>
      <c r="W61" s="10"/>
    </row>
    <row r="62" spans="3:23" x14ac:dyDescent="0.25">
      <c r="C62" s="1">
        <v>8</v>
      </c>
      <c r="D62">
        <v>12.7</v>
      </c>
      <c r="E62">
        <v>0.5</v>
      </c>
      <c r="T62" s="1"/>
      <c r="W62" s="10"/>
    </row>
    <row r="63" spans="3:23" x14ac:dyDescent="0.25">
      <c r="C63" s="1">
        <v>9</v>
      </c>
      <c r="D63">
        <v>23</v>
      </c>
      <c r="E63">
        <v>0.94499999999999995</v>
      </c>
    </row>
    <row r="64" spans="3:23" x14ac:dyDescent="0.25">
      <c r="C64" s="1">
        <v>10</v>
      </c>
      <c r="D64">
        <v>25.4</v>
      </c>
      <c r="E64">
        <v>1</v>
      </c>
    </row>
    <row r="65" spans="3:6" x14ac:dyDescent="0.25">
      <c r="C65" s="1" t="s">
        <v>73</v>
      </c>
      <c r="D65" s="1" t="s">
        <v>71</v>
      </c>
      <c r="E65" s="1" t="s">
        <v>72</v>
      </c>
      <c r="F65" s="1" t="s">
        <v>62</v>
      </c>
    </row>
    <row r="66" spans="3:6" x14ac:dyDescent="0.25">
      <c r="C66" s="1">
        <v>1</v>
      </c>
      <c r="D66">
        <v>3</v>
      </c>
      <c r="E66" t="s">
        <v>74</v>
      </c>
      <c r="F66" s="1" t="s">
        <v>76</v>
      </c>
    </row>
    <row r="67" spans="3:6" x14ac:dyDescent="0.25">
      <c r="C67" s="1">
        <v>2</v>
      </c>
      <c r="D67">
        <v>4</v>
      </c>
      <c r="E67" t="s">
        <v>75</v>
      </c>
      <c r="F67" s="1" t="s">
        <v>77</v>
      </c>
    </row>
    <row r="68" spans="3:6" x14ac:dyDescent="0.25">
      <c r="C68" s="1"/>
    </row>
    <row r="69" spans="3:6" x14ac:dyDescent="0.25">
      <c r="C69" s="1"/>
    </row>
    <row r="70" spans="3:6" x14ac:dyDescent="0.25">
      <c r="C70" s="1"/>
    </row>
    <row r="71" spans="3:6" x14ac:dyDescent="0.25">
      <c r="C71" s="1"/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2016-06-29T21:16:26Z</dcterms:modified>
</cp:coreProperties>
</file>