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avin.crump\Downloads\JsonProcessing\"/>
    </mc:Choice>
  </mc:AlternateContent>
  <xr:revisionPtr revIDLastSave="0" documentId="13_ncr:1_{595D0D58-A3B3-461E-8CA2-F26662E376D7}" xr6:coauthVersionLast="47" xr6:coauthVersionMax="47" xr10:uidLastSave="{00000000-0000-0000-0000-000000000000}"/>
  <bookViews>
    <workbookView xWindow="-120" yWindow="-120" windowWidth="29040" windowHeight="15720" xr2:uid="{43CC2BFA-30A2-4D24-A3E3-45843EE382A1}"/>
  </bookViews>
  <sheets>
    <sheet name="EventLog" sheetId="2" r:id="rId1"/>
    <sheet name="SwitchLog" sheetId="4" r:id="rId2"/>
    <sheet name="AppLog" sheetId="3" r:id="rId3"/>
    <sheet name="TaskKeys" sheetId="5" r:id="rId4"/>
  </sheets>
  <definedNames>
    <definedName name="_xlnm._FilterDatabase" localSheetId="2" hidden="1">AppLog!$B$1:$F$1</definedName>
    <definedName name="_xlnm._FilterDatabase" localSheetId="0" hidden="1">EventLog!$A$1:$I$1</definedName>
    <definedName name="_xlnm._FilterDatabase" localSheetId="1" hidden="1">SwitchLog!$A$1:$D$1</definedName>
    <definedName name="_xlnm._FilterDatabase" localSheetId="3" hidden="1">TaskKeys!$A$1:$B$1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" i="2"/>
  <c r="N23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" i="2"/>
  <c r="L3" i="2"/>
  <c r="L4" i="2"/>
  <c r="L5" i="2"/>
  <c r="L6" i="2"/>
  <c r="L7" i="2"/>
  <c r="L8" i="2"/>
  <c r="L20" i="2"/>
  <c r="L21" i="2"/>
  <c r="L36" i="2"/>
  <c r="L39" i="2"/>
  <c r="L40" i="2"/>
  <c r="L51" i="2"/>
  <c r="L52" i="2"/>
  <c r="L53" i="2"/>
  <c r="L56" i="2"/>
  <c r="L67" i="2"/>
  <c r="L68" i="2"/>
  <c r="L72" i="2"/>
  <c r="L85" i="2"/>
  <c r="L86" i="2"/>
  <c r="L87" i="2"/>
  <c r="L88" i="2"/>
  <c r="L99" i="2"/>
  <c r="L100" i="2"/>
  <c r="L103" i="2"/>
  <c r="L104" i="2"/>
  <c r="L131" i="2"/>
  <c r="L132" i="2"/>
  <c r="L133" i="2"/>
  <c r="L134" i="2"/>
  <c r="L135" i="2"/>
  <c r="L136" i="2"/>
  <c r="L148" i="2"/>
  <c r="L149" i="2"/>
  <c r="L164" i="2"/>
  <c r="L167" i="2"/>
  <c r="L168" i="2"/>
  <c r="L179" i="2"/>
  <c r="L180" i="2"/>
  <c r="L181" i="2"/>
  <c r="L184" i="2"/>
  <c r="L195" i="2"/>
  <c r="L196" i="2"/>
  <c r="L200" i="2"/>
  <c r="L213" i="2"/>
  <c r="L214" i="2"/>
  <c r="L215" i="2"/>
  <c r="L216" i="2"/>
  <c r="L227" i="2"/>
  <c r="L228" i="2"/>
  <c r="L232" i="2"/>
  <c r="K3" i="2"/>
  <c r="K4" i="2"/>
  <c r="K5" i="2"/>
  <c r="K6" i="2"/>
  <c r="K7" i="2"/>
  <c r="K8" i="2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K21" i="2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K37" i="2"/>
  <c r="L37" i="2" s="1"/>
  <c r="K38" i="2"/>
  <c r="L38" i="2" s="1"/>
  <c r="K39" i="2"/>
  <c r="K40" i="2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K52" i="2"/>
  <c r="K53" i="2"/>
  <c r="K54" i="2"/>
  <c r="L54" i="2" s="1"/>
  <c r="K55" i="2"/>
  <c r="L55" i="2" s="1"/>
  <c r="K56" i="2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K68" i="2"/>
  <c r="K69" i="2"/>
  <c r="L69" i="2" s="1"/>
  <c r="K70" i="2"/>
  <c r="L70" i="2" s="1"/>
  <c r="K71" i="2"/>
  <c r="L71" i="2" s="1"/>
  <c r="K72" i="2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K86" i="2"/>
  <c r="K87" i="2"/>
  <c r="K88" i="2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K100" i="2"/>
  <c r="K101" i="2"/>
  <c r="L101" i="2" s="1"/>
  <c r="K102" i="2"/>
  <c r="L102" i="2" s="1"/>
  <c r="K103" i="2"/>
  <c r="K104" i="2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K132" i="2"/>
  <c r="K133" i="2"/>
  <c r="K134" i="2"/>
  <c r="K135" i="2"/>
  <c r="K136" i="2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K149" i="2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K165" i="2"/>
  <c r="L165" i="2" s="1"/>
  <c r="K166" i="2"/>
  <c r="L166" i="2" s="1"/>
  <c r="K167" i="2"/>
  <c r="K168" i="2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K180" i="2"/>
  <c r="K181" i="2"/>
  <c r="K182" i="2"/>
  <c r="L182" i="2" s="1"/>
  <c r="K183" i="2"/>
  <c r="L183" i="2" s="1"/>
  <c r="K184" i="2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K196" i="2"/>
  <c r="K197" i="2"/>
  <c r="L197" i="2" s="1"/>
  <c r="K198" i="2"/>
  <c r="L198" i="2" s="1"/>
  <c r="K199" i="2"/>
  <c r="L199" i="2" s="1"/>
  <c r="K200" i="2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K214" i="2"/>
  <c r="K215" i="2"/>
  <c r="K216" i="2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K228" i="2"/>
  <c r="K229" i="2"/>
  <c r="L229" i="2" s="1"/>
  <c r="K230" i="2"/>
  <c r="L230" i="2" s="1"/>
  <c r="K231" i="2"/>
  <c r="L231" i="2" s="1"/>
  <c r="K232" i="2"/>
  <c r="K233" i="2"/>
  <c r="L233" i="2" s="1"/>
  <c r="K234" i="2"/>
  <c r="L234" i="2" s="1"/>
  <c r="K235" i="2"/>
  <c r="L235" i="2" s="1"/>
  <c r="K2" i="2"/>
  <c r="L2" i="2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2" i="4"/>
  <c r="G3" i="4"/>
  <c r="I3" i="4" s="1"/>
  <c r="H3" i="4"/>
  <c r="J3" i="4" s="1"/>
  <c r="G4" i="4"/>
  <c r="I4" i="4" s="1"/>
  <c r="H4" i="4"/>
  <c r="J4" i="4" s="1"/>
  <c r="G5" i="4"/>
  <c r="I5" i="4" s="1"/>
  <c r="H5" i="4"/>
  <c r="J5" i="4" s="1"/>
  <c r="G6" i="4"/>
  <c r="I6" i="4" s="1"/>
  <c r="H6" i="4"/>
  <c r="J6" i="4" s="1"/>
  <c r="G7" i="4"/>
  <c r="I7" i="4" s="1"/>
  <c r="H7" i="4"/>
  <c r="J7" i="4" s="1"/>
  <c r="G8" i="4"/>
  <c r="I8" i="4" s="1"/>
  <c r="H8" i="4"/>
  <c r="J8" i="4" s="1"/>
  <c r="G9" i="4"/>
  <c r="I9" i="4" s="1"/>
  <c r="H9" i="4"/>
  <c r="J9" i="4" s="1"/>
  <c r="G10" i="4"/>
  <c r="I10" i="4" s="1"/>
  <c r="H10" i="4"/>
  <c r="J10" i="4" s="1"/>
  <c r="G11" i="4"/>
  <c r="I11" i="4" s="1"/>
  <c r="H11" i="4"/>
  <c r="J11" i="4" s="1"/>
  <c r="G12" i="4"/>
  <c r="I12" i="4" s="1"/>
  <c r="H12" i="4"/>
  <c r="J12" i="4" s="1"/>
  <c r="G13" i="4"/>
  <c r="I13" i="4" s="1"/>
  <c r="H13" i="4"/>
  <c r="J13" i="4" s="1"/>
  <c r="G14" i="4"/>
  <c r="I14" i="4" s="1"/>
  <c r="H14" i="4"/>
  <c r="J14" i="4" s="1"/>
  <c r="G15" i="4"/>
  <c r="I15" i="4" s="1"/>
  <c r="H15" i="4"/>
  <c r="J15" i="4" s="1"/>
  <c r="G16" i="4"/>
  <c r="I16" i="4" s="1"/>
  <c r="H16" i="4"/>
  <c r="J16" i="4" s="1"/>
  <c r="G17" i="4"/>
  <c r="I17" i="4" s="1"/>
  <c r="H17" i="4"/>
  <c r="J17" i="4" s="1"/>
  <c r="G18" i="4"/>
  <c r="I18" i="4" s="1"/>
  <c r="H18" i="4"/>
  <c r="J18" i="4" s="1"/>
  <c r="G19" i="4"/>
  <c r="I19" i="4" s="1"/>
  <c r="H19" i="4"/>
  <c r="J19" i="4" s="1"/>
  <c r="G20" i="4"/>
  <c r="I20" i="4" s="1"/>
  <c r="H20" i="4"/>
  <c r="J20" i="4" s="1"/>
  <c r="G21" i="4"/>
  <c r="I21" i="4" s="1"/>
  <c r="H21" i="4"/>
  <c r="J21" i="4" s="1"/>
  <c r="G22" i="4"/>
  <c r="I22" i="4" s="1"/>
  <c r="H22" i="4"/>
  <c r="J22" i="4" s="1"/>
  <c r="G23" i="4"/>
  <c r="I23" i="4" s="1"/>
  <c r="H23" i="4"/>
  <c r="J23" i="4" s="1"/>
  <c r="G24" i="4"/>
  <c r="I24" i="4" s="1"/>
  <c r="H24" i="4"/>
  <c r="J24" i="4" s="1"/>
  <c r="G25" i="4"/>
  <c r="I25" i="4" s="1"/>
  <c r="H25" i="4"/>
  <c r="J25" i="4" s="1"/>
  <c r="G26" i="4"/>
  <c r="I26" i="4" s="1"/>
  <c r="H26" i="4"/>
  <c r="J26" i="4" s="1"/>
  <c r="G27" i="4"/>
  <c r="I27" i="4" s="1"/>
  <c r="H27" i="4"/>
  <c r="J27" i="4" s="1"/>
  <c r="G28" i="4"/>
  <c r="I28" i="4" s="1"/>
  <c r="H28" i="4"/>
  <c r="J28" i="4" s="1"/>
  <c r="G29" i="4"/>
  <c r="I29" i="4" s="1"/>
  <c r="H29" i="4"/>
  <c r="J29" i="4" s="1"/>
  <c r="G30" i="4"/>
  <c r="I30" i="4" s="1"/>
  <c r="H30" i="4"/>
  <c r="J30" i="4" s="1"/>
  <c r="G31" i="4"/>
  <c r="I31" i="4" s="1"/>
  <c r="H31" i="4"/>
  <c r="J31" i="4" s="1"/>
  <c r="G32" i="4"/>
  <c r="I32" i="4" s="1"/>
  <c r="H32" i="4"/>
  <c r="J32" i="4" s="1"/>
  <c r="G33" i="4"/>
  <c r="I33" i="4" s="1"/>
  <c r="H33" i="4"/>
  <c r="J33" i="4" s="1"/>
  <c r="G34" i="4"/>
  <c r="I34" i="4" s="1"/>
  <c r="H34" i="4"/>
  <c r="J34" i="4" s="1"/>
  <c r="G35" i="4"/>
  <c r="I35" i="4" s="1"/>
  <c r="H35" i="4"/>
  <c r="J35" i="4" s="1"/>
  <c r="G36" i="4"/>
  <c r="I36" i="4" s="1"/>
  <c r="H36" i="4"/>
  <c r="J36" i="4" s="1"/>
  <c r="G37" i="4"/>
  <c r="I37" i="4" s="1"/>
  <c r="H37" i="4"/>
  <c r="J37" i="4" s="1"/>
  <c r="G38" i="4"/>
  <c r="I38" i="4" s="1"/>
  <c r="H38" i="4"/>
  <c r="J38" i="4" s="1"/>
  <c r="G39" i="4"/>
  <c r="I39" i="4" s="1"/>
  <c r="H39" i="4"/>
  <c r="J39" i="4" s="1"/>
  <c r="G40" i="4"/>
  <c r="I40" i="4" s="1"/>
  <c r="H40" i="4"/>
  <c r="J40" i="4" s="1"/>
  <c r="G41" i="4"/>
  <c r="I41" i="4" s="1"/>
  <c r="H41" i="4"/>
  <c r="J41" i="4" s="1"/>
  <c r="G42" i="4"/>
  <c r="I42" i="4" s="1"/>
  <c r="H42" i="4"/>
  <c r="J42" i="4" s="1"/>
  <c r="G43" i="4"/>
  <c r="I43" i="4" s="1"/>
  <c r="H43" i="4"/>
  <c r="J43" i="4" s="1"/>
  <c r="G44" i="4"/>
  <c r="I44" i="4" s="1"/>
  <c r="H44" i="4"/>
  <c r="J44" i="4" s="1"/>
  <c r="G45" i="4"/>
  <c r="I45" i="4" s="1"/>
  <c r="H45" i="4"/>
  <c r="J45" i="4" s="1"/>
  <c r="H2" i="4"/>
  <c r="J2" i="4" s="1"/>
  <c r="G2" i="4"/>
  <c r="I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J27" i="2"/>
  <c r="K36" i="4" l="1"/>
  <c r="K20" i="4"/>
  <c r="K12" i="4"/>
  <c r="K2" i="4"/>
  <c r="K33" i="4"/>
  <c r="K42" i="4"/>
  <c r="K26" i="4"/>
  <c r="K8" i="4"/>
  <c r="K35" i="4"/>
  <c r="K19" i="4"/>
  <c r="K17" i="4"/>
  <c r="K39" i="4"/>
  <c r="K4" i="4"/>
  <c r="K18" i="4"/>
  <c r="K10" i="4"/>
  <c r="K3" i="4"/>
  <c r="K43" i="4"/>
  <c r="K11" i="4"/>
  <c r="K27" i="4"/>
  <c r="K41" i="4"/>
  <c r="K25" i="4"/>
  <c r="K9" i="4"/>
  <c r="K40" i="4"/>
  <c r="K32" i="4"/>
  <c r="K24" i="4"/>
  <c r="K16" i="4"/>
  <c r="K34" i="4"/>
  <c r="K28" i="4"/>
  <c r="K31" i="4"/>
  <c r="K23" i="4"/>
  <c r="K15" i="4"/>
  <c r="K7" i="4"/>
  <c r="K30" i="4"/>
  <c r="K6" i="4"/>
  <c r="K29" i="4"/>
  <c r="K22" i="4"/>
  <c r="K38" i="4"/>
  <c r="K14" i="4"/>
  <c r="K45" i="4"/>
  <c r="K37" i="4"/>
  <c r="K21" i="4"/>
  <c r="K13" i="4"/>
  <c r="K5" i="4"/>
  <c r="K44" i="4"/>
</calcChain>
</file>

<file path=xl/sharedStrings.xml><?xml version="1.0" encoding="utf-8"?>
<sst xmlns="http://schemas.openxmlformats.org/spreadsheetml/2006/main" count="683" uniqueCount="108">
  <si>
    <t>App</t>
  </si>
  <si>
    <t>KeyStrokes</t>
  </si>
  <si>
    <t>MouseClicks</t>
  </si>
  <si>
    <t>Duration</t>
  </si>
  <si>
    <t>acrobat</t>
  </si>
  <si>
    <t>chrome</t>
  </si>
  <si>
    <t>excel</t>
  </si>
  <si>
    <t>explorer</t>
  </si>
  <si>
    <t>msedgewebview2</t>
  </si>
  <si>
    <t>ms-teams</t>
  </si>
  <si>
    <t>notepad++</t>
  </si>
  <si>
    <t>olk</t>
  </si>
  <si>
    <t>photos</t>
  </si>
  <si>
    <t>revit</t>
  </si>
  <si>
    <t>rhiexec</t>
  </si>
  <si>
    <t>rhino</t>
  </si>
  <si>
    <t>rhino_en-us_7.38.24338.17001</t>
  </si>
  <si>
    <t>snippingtool</t>
  </si>
  <si>
    <t>winword</t>
  </si>
  <si>
    <t>Event</t>
  </si>
  <si>
    <t>StartTime</t>
  </si>
  <si>
    <t>EndTime</t>
  </si>
  <si>
    <t>SwithTo</t>
  </si>
  <si>
    <t>ms-teams &gt; chrome</t>
  </si>
  <si>
    <t>chrome &gt; ms-teams</t>
  </si>
  <si>
    <t>ms-teams &gt; explorer</t>
  </si>
  <si>
    <t>explorer &gt; chrome</t>
  </si>
  <si>
    <t>chrome &gt; explorer</t>
  </si>
  <si>
    <t>explorer &gt; ms-teams</t>
  </si>
  <si>
    <t>explorer &gt; revit</t>
  </si>
  <si>
    <t>revit &gt; explorer</t>
  </si>
  <si>
    <t>chrome &gt; rhino</t>
  </si>
  <si>
    <t>rhino &gt; explorer</t>
  </si>
  <si>
    <t>explorer &gt; rhino</t>
  </si>
  <si>
    <t>explorer &gt; rhino_en-us_7.38.24338.17001</t>
  </si>
  <si>
    <t>ms-teams &gt; olk</t>
  </si>
  <si>
    <t>olk &gt; ms-teams</t>
  </si>
  <si>
    <t>explorer &gt; winword</t>
  </si>
  <si>
    <t>winword &gt; explorer</t>
  </si>
  <si>
    <t>revit &gt; rhiexec</t>
  </si>
  <si>
    <t>rhiexec &gt; explorer</t>
  </si>
  <si>
    <t>revit &gt; chrome</t>
  </si>
  <si>
    <t>chrome &gt; revit</t>
  </si>
  <si>
    <t>rhino &gt; chrome</t>
  </si>
  <si>
    <t>explorer &gt; olk</t>
  </si>
  <si>
    <t>olk &gt; revit</t>
  </si>
  <si>
    <t>explorer &gt; notepad++</t>
  </si>
  <si>
    <t>notepad++ &gt; revit</t>
  </si>
  <si>
    <t>revit &gt; ms-teams</t>
  </si>
  <si>
    <t>ms-teams &gt; revit</t>
  </si>
  <si>
    <t>explorer &gt; snippingtool</t>
  </si>
  <si>
    <t>snippingtool &gt; revit</t>
  </si>
  <si>
    <t>revit &gt; snippingtool</t>
  </si>
  <si>
    <t>snippingtool &gt; explorer</t>
  </si>
  <si>
    <t>explorer &gt; photos</t>
  </si>
  <si>
    <t>photos &gt; explorer</t>
  </si>
  <si>
    <t>explorer &gt; excel</t>
  </si>
  <si>
    <t>excel &gt; explorer</t>
  </si>
  <si>
    <t>snippingtool &gt; excel</t>
  </si>
  <si>
    <t>ms-teams &gt; winword</t>
  </si>
  <si>
    <t>winword &gt; acrobat</t>
  </si>
  <si>
    <t>acrobat &gt; winword</t>
  </si>
  <si>
    <t>winword &gt; ms-teams</t>
  </si>
  <si>
    <t>olk &gt; msedgewebview2</t>
  </si>
  <si>
    <t>msedgewebview2 &gt; olk</t>
  </si>
  <si>
    <t>olk &gt; explorer</t>
  </si>
  <si>
    <t>AppSwitch</t>
  </si>
  <si>
    <t>From</t>
  </si>
  <si>
    <t>To</t>
  </si>
  <si>
    <t>Count</t>
  </si>
  <si>
    <t>FriendlyName</t>
  </si>
  <si>
    <t>AppName</t>
  </si>
  <si>
    <t>Type</t>
  </si>
  <si>
    <t>Adobe Acrobat</t>
  </si>
  <si>
    <t>Autodesk Revit</t>
  </si>
  <si>
    <t>File Explorer</t>
  </si>
  <si>
    <t>Google Chrome</t>
  </si>
  <si>
    <t>Microsoft Edge</t>
  </si>
  <si>
    <t>Microsoft Excel</t>
  </si>
  <si>
    <t>Production</t>
  </si>
  <si>
    <t>Microsoft Outlook</t>
  </si>
  <si>
    <t>Communications</t>
  </si>
  <si>
    <t>Microsoft Teams</t>
  </si>
  <si>
    <t>Microsoft Word</t>
  </si>
  <si>
    <t>NotePad++</t>
  </si>
  <si>
    <t>Rhino 7</t>
  </si>
  <si>
    <t>Snipping Tool</t>
  </si>
  <si>
    <t>Windows Photos</t>
  </si>
  <si>
    <t>Modelling</t>
  </si>
  <si>
    <t>Keystrokes</t>
  </si>
  <si>
    <t>DwellTime</t>
  </si>
  <si>
    <t>rhino_en-us_7.38.24338.17001 &gt; explorer</t>
  </si>
  <si>
    <t>TaskType</t>
  </si>
  <si>
    <t>File view/explore</t>
  </si>
  <si>
    <t>Web</t>
  </si>
  <si>
    <t>Key</t>
  </si>
  <si>
    <t>FromFriendly</t>
  </si>
  <si>
    <t>ToFriendly</t>
  </si>
  <si>
    <t>TaskValue</t>
  </si>
  <si>
    <t>FromValue</t>
  </si>
  <si>
    <t>ToValue</t>
  </si>
  <si>
    <t>FromType</t>
  </si>
  <si>
    <t>ToType</t>
  </si>
  <si>
    <t>TaskVariance</t>
  </si>
  <si>
    <t>Minutes</t>
  </si>
  <si>
    <t>APM</t>
  </si>
  <si>
    <t>CPM</t>
  </si>
  <si>
    <t>KSPM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</si>
</sst>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2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left"/>
    </xf>
    <xf numFmtId="0" fontId="18" fillId="0" borderId="0" xfId="0" applyFont="1"/>
    <xf numFmtId="2" fontId="19" fillId="0" borderId="0" xfId="0" applyNumberFormat="1" applyFont="1" applyAlignment="1">
      <alignment horizontal="left"/>
    </xf>
    <xf numFmtId="1" fontId="19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D71D-437F-4AC8-BD42-765C9C8716B0}">
  <dimension ref="A1:N235"/>
  <sheetViews>
    <sheetView tabSelected="1" workbookViewId="0"/>
  </sheetViews>
  <sheetFormatPr defaultRowHeight="15" x14ac:dyDescent="0.25"/>
  <cols>
    <col min="1" max="1" width="9.140625" style="1"/>
    <col min="2" max="2" width="30.7109375" style="1" customWidth="1"/>
    <col min="3" max="5" width="15.7109375" style="1" customWidth="1"/>
    <col min="6" max="7" width="20.7109375" style="1" customWidth="1"/>
    <col min="8" max="8" width="30.7109375" customWidth="1"/>
    <col min="9" max="9" width="30.7109375" style="7" customWidth="1"/>
    <col min="10" max="10" width="15.7109375" style="8" customWidth="1"/>
    <col min="11" max="11" width="20.7109375" style="8" customWidth="1"/>
    <col min="12" max="14" width="15.7109375" style="8" customWidth="1"/>
  </cols>
  <sheetData>
    <row r="1" spans="1:14" x14ac:dyDescent="0.25">
      <c r="A1" s="2" t="s">
        <v>19</v>
      </c>
      <c r="B1" s="2" t="s">
        <v>0</v>
      </c>
      <c r="C1" s="2" t="s">
        <v>3</v>
      </c>
      <c r="D1" s="2" t="s">
        <v>1</v>
      </c>
      <c r="E1" s="2" t="s">
        <v>2</v>
      </c>
      <c r="F1" s="2" t="s">
        <v>20</v>
      </c>
      <c r="G1" s="2" t="s">
        <v>21</v>
      </c>
      <c r="H1" s="2" t="s">
        <v>22</v>
      </c>
      <c r="I1" s="6" t="s">
        <v>92</v>
      </c>
      <c r="J1" s="6" t="s">
        <v>98</v>
      </c>
      <c r="K1" s="6" t="s">
        <v>104</v>
      </c>
      <c r="L1" s="6" t="s">
        <v>105</v>
      </c>
      <c r="M1" s="6" t="s">
        <v>106</v>
      </c>
      <c r="N1" s="6" t="s">
        <v>107</v>
      </c>
    </row>
    <row r="2" spans="1:14" x14ac:dyDescent="0.25">
      <c r="A2" s="1">
        <v>8</v>
      </c>
      <c r="B2" s="1" t="s">
        <v>13</v>
      </c>
      <c r="C2" s="1">
        <v>2.1007568999999999</v>
      </c>
      <c r="D2" s="1">
        <v>0</v>
      </c>
      <c r="E2" s="1">
        <v>6</v>
      </c>
      <c r="F2" s="4">
        <v>45848.449930555558</v>
      </c>
      <c r="G2" s="4">
        <v>45848.449953703705</v>
      </c>
      <c r="H2" t="s">
        <v>30</v>
      </c>
      <c r="I2" s="7" t="str">
        <f>VLOOKUP(B2,AppLog!$A$2:$F$16,6,TRUE)</f>
        <v>File view/explore</v>
      </c>
      <c r="J2" s="8">
        <f>VLOOKUP(I2,TaskKeys!$A$2:$B$6,2,FALSE)</f>
        <v>4</v>
      </c>
      <c r="K2" s="10">
        <f>IF(((G2 - F2) * 86400) / 60 = 0, 0.01, ((G2 - F2) * 86400) / 60)</f>
        <v>3.333333064801991E-2</v>
      </c>
      <c r="L2" s="11">
        <f>(D2+E2)/K2</f>
        <v>180.00001450069365</v>
      </c>
      <c r="M2" s="11">
        <f>D2/K2</f>
        <v>0</v>
      </c>
      <c r="N2" s="11">
        <f>E2/K2</f>
        <v>180.00001450069365</v>
      </c>
    </row>
    <row r="3" spans="1:14" x14ac:dyDescent="0.25">
      <c r="A3" s="1">
        <v>9</v>
      </c>
      <c r="B3" s="1" t="s">
        <v>7</v>
      </c>
      <c r="C3" s="1">
        <v>6.4490084999999997</v>
      </c>
      <c r="D3" s="1">
        <v>0</v>
      </c>
      <c r="E3" s="1">
        <v>0</v>
      </c>
      <c r="F3" s="4">
        <v>45848.449953703705</v>
      </c>
      <c r="G3" s="4">
        <v>45848.450023148151</v>
      </c>
      <c r="H3" t="s">
        <v>29</v>
      </c>
      <c r="I3" s="7" t="str">
        <f>VLOOKUP(B3,AppLog!$A$2:$F$16,6,TRUE)</f>
        <v>Production</v>
      </c>
      <c r="J3" s="8">
        <f>VLOOKUP(I3,TaskKeys!$A$2:$B$6,2,FALSE)</f>
        <v>3</v>
      </c>
      <c r="K3" s="10">
        <f t="shared" ref="K3:K66" si="0">IF(((G3 - F3) * 86400) / 60 = 0, 0.01, ((G3 - F3) * 86400) / 60)</f>
        <v>0.10000000242143869</v>
      </c>
      <c r="L3" s="11">
        <f t="shared" ref="L3:L66" si="1">(D3+E3)/K3</f>
        <v>0</v>
      </c>
      <c r="M3" s="11">
        <f t="shared" ref="M3:M66" si="2">D3/K3</f>
        <v>0</v>
      </c>
      <c r="N3" s="11">
        <f t="shared" ref="N3:N66" si="3">E3/K3</f>
        <v>0</v>
      </c>
    </row>
    <row r="4" spans="1:14" x14ac:dyDescent="0.25">
      <c r="A4" s="1">
        <v>10</v>
      </c>
      <c r="B4" s="1" t="s">
        <v>13</v>
      </c>
      <c r="C4" s="1">
        <v>5.2584933999999999</v>
      </c>
      <c r="D4" s="1">
        <v>0</v>
      </c>
      <c r="E4" s="1">
        <v>1</v>
      </c>
      <c r="F4" s="4">
        <v>45848.450023148151</v>
      </c>
      <c r="G4" s="4">
        <v>45848.45008101852</v>
      </c>
      <c r="H4" t="s">
        <v>30</v>
      </c>
      <c r="I4" s="7" t="str">
        <f>VLOOKUP(B4,AppLog!$A$2:$F$16,6,TRUE)</f>
        <v>File view/explore</v>
      </c>
      <c r="J4" s="8">
        <f>VLOOKUP(I4,TaskKeys!$A$2:$B$6,2,FALSE)</f>
        <v>4</v>
      </c>
      <c r="K4" s="10">
        <f t="shared" si="0"/>
        <v>8.3333331858739257E-2</v>
      </c>
      <c r="L4" s="11">
        <f t="shared" si="1"/>
        <v>12.000000212341551</v>
      </c>
      <c r="M4" s="11">
        <f t="shared" si="2"/>
        <v>0</v>
      </c>
      <c r="N4" s="11">
        <f t="shared" si="3"/>
        <v>12.000000212341551</v>
      </c>
    </row>
    <row r="5" spans="1:14" x14ac:dyDescent="0.25">
      <c r="A5" s="1">
        <v>11</v>
      </c>
      <c r="B5" s="1" t="s">
        <v>7</v>
      </c>
      <c r="C5" s="1">
        <v>18.7563131</v>
      </c>
      <c r="D5" s="1">
        <v>0</v>
      </c>
      <c r="E5" s="1">
        <v>3</v>
      </c>
      <c r="F5" s="4">
        <v>45848.45008101852</v>
      </c>
      <c r="G5" s="4">
        <v>45848.450300925928</v>
      </c>
      <c r="H5" t="s">
        <v>28</v>
      </c>
      <c r="I5" s="7" t="str">
        <f>VLOOKUP(B5,AppLog!$A$2:$F$16,6,TRUE)</f>
        <v>Production</v>
      </c>
      <c r="J5" s="8">
        <f>VLOOKUP(I5,TaskKeys!$A$2:$B$6,2,FALSE)</f>
        <v>3</v>
      </c>
      <c r="K5" s="10">
        <f t="shared" si="0"/>
        <v>0.31666666734963655</v>
      </c>
      <c r="L5" s="11">
        <f t="shared" si="1"/>
        <v>9.4736841900939766</v>
      </c>
      <c r="M5" s="11">
        <f t="shared" si="2"/>
        <v>0</v>
      </c>
      <c r="N5" s="11">
        <f t="shared" si="3"/>
        <v>9.4736841900939766</v>
      </c>
    </row>
    <row r="6" spans="1:14" x14ac:dyDescent="0.25">
      <c r="A6" s="1">
        <v>12</v>
      </c>
      <c r="B6" s="1" t="s">
        <v>9</v>
      </c>
      <c r="C6" s="1">
        <v>43.197697300000002</v>
      </c>
      <c r="D6" s="1">
        <v>0</v>
      </c>
      <c r="E6" s="1">
        <v>12</v>
      </c>
      <c r="F6" s="4">
        <v>45848.450300925928</v>
      </c>
      <c r="G6" s="4">
        <v>45848.450798611113</v>
      </c>
      <c r="H6" t="s">
        <v>25</v>
      </c>
      <c r="I6" s="7" t="str">
        <f>VLOOKUP(B6,AppLog!$A$2:$F$16,6,TRUE)</f>
        <v>Communications</v>
      </c>
      <c r="J6" s="8">
        <f>VLOOKUP(I6,TaskKeys!$A$2:$B$6,2,FALSE)</f>
        <v>1</v>
      </c>
      <c r="K6" s="10">
        <f t="shared" si="0"/>
        <v>0.71666666655801237</v>
      </c>
      <c r="L6" s="11">
        <f t="shared" si="1"/>
        <v>16.744186049050224</v>
      </c>
      <c r="M6" s="11">
        <f t="shared" si="2"/>
        <v>0</v>
      </c>
      <c r="N6" s="11">
        <f t="shared" si="3"/>
        <v>16.744186049050224</v>
      </c>
    </row>
    <row r="7" spans="1:14" x14ac:dyDescent="0.25">
      <c r="A7" s="1">
        <v>13</v>
      </c>
      <c r="B7" s="1" t="s">
        <v>7</v>
      </c>
      <c r="C7" s="1">
        <v>3.3949585999999998</v>
      </c>
      <c r="D7" s="1">
        <v>0</v>
      </c>
      <c r="E7" s="1">
        <v>0</v>
      </c>
      <c r="F7" s="4">
        <v>45848.450798611113</v>
      </c>
      <c r="G7" s="4">
        <v>45848.450844907406</v>
      </c>
      <c r="H7" t="s">
        <v>28</v>
      </c>
      <c r="I7" s="7" t="str">
        <f>VLOOKUP(B7,AppLog!$A$2:$F$16,6,TRUE)</f>
        <v>Production</v>
      </c>
      <c r="J7" s="8">
        <f>VLOOKUP(I7,TaskKeys!$A$2:$B$6,2,FALSE)</f>
        <v>3</v>
      </c>
      <c r="K7" s="10">
        <f t="shared" si="0"/>
        <v>6.666666129603982E-2</v>
      </c>
      <c r="L7" s="11">
        <f t="shared" si="1"/>
        <v>0</v>
      </c>
      <c r="M7" s="11">
        <f t="shared" si="2"/>
        <v>0</v>
      </c>
      <c r="N7" s="11">
        <f t="shared" si="3"/>
        <v>0</v>
      </c>
    </row>
    <row r="8" spans="1:14" x14ac:dyDescent="0.25">
      <c r="A8" s="1">
        <v>14</v>
      </c>
      <c r="B8" s="1" t="s">
        <v>9</v>
      </c>
      <c r="C8" s="1">
        <v>20.079369100000001</v>
      </c>
      <c r="D8" s="1">
        <v>123</v>
      </c>
      <c r="E8" s="1">
        <v>7</v>
      </c>
      <c r="F8" s="4">
        <v>45848.450844907406</v>
      </c>
      <c r="G8" s="4">
        <v>45848.45107638889</v>
      </c>
      <c r="H8" t="s">
        <v>25</v>
      </c>
      <c r="I8" s="7" t="str">
        <f>VLOOKUP(B8,AppLog!$A$2:$F$16,6,TRUE)</f>
        <v>Communications</v>
      </c>
      <c r="J8" s="8">
        <f>VLOOKUP(I8,TaskKeys!$A$2:$B$6,2,FALSE)</f>
        <v>1</v>
      </c>
      <c r="K8" s="10">
        <f t="shared" si="0"/>
        <v>0.33333333791233599</v>
      </c>
      <c r="L8" s="11">
        <f t="shared" si="1"/>
        <v>389.99999464256695</v>
      </c>
      <c r="M8" s="11">
        <f t="shared" si="2"/>
        <v>368.99999493104411</v>
      </c>
      <c r="N8" s="11">
        <f t="shared" si="3"/>
        <v>20.999999711522836</v>
      </c>
    </row>
    <row r="9" spans="1:14" x14ac:dyDescent="0.25">
      <c r="A9" s="1">
        <v>15</v>
      </c>
      <c r="B9" s="1" t="s">
        <v>7</v>
      </c>
      <c r="C9" s="1">
        <v>24.857707699999999</v>
      </c>
      <c r="D9" s="1">
        <v>3</v>
      </c>
      <c r="E9" s="1">
        <v>18</v>
      </c>
      <c r="F9" s="4">
        <v>45848.45107638889</v>
      </c>
      <c r="G9" s="4">
        <v>45848.451365740744</v>
      </c>
      <c r="H9" t="s">
        <v>28</v>
      </c>
      <c r="I9" s="7" t="str">
        <f>VLOOKUP(B9,AppLog!$A$2:$F$16,6,TRUE)</f>
        <v>Production</v>
      </c>
      <c r="J9" s="8">
        <f>VLOOKUP(I9,TaskKeys!$A$2:$B$6,2,FALSE)</f>
        <v>3</v>
      </c>
      <c r="K9" s="10">
        <f t="shared" si="0"/>
        <v>0.41666666977107525</v>
      </c>
      <c r="L9" s="11">
        <f t="shared" si="1"/>
        <v>50.399999624490739</v>
      </c>
      <c r="M9" s="11">
        <f t="shared" si="2"/>
        <v>7.1999999463558204</v>
      </c>
      <c r="N9" s="11">
        <f t="shared" si="3"/>
        <v>43.199999678134922</v>
      </c>
    </row>
    <row r="10" spans="1:14" x14ac:dyDescent="0.25">
      <c r="A10" s="1">
        <v>16</v>
      </c>
      <c r="B10" s="1" t="s">
        <v>9</v>
      </c>
      <c r="C10" s="1">
        <v>0.85214990000000002</v>
      </c>
      <c r="D10" s="1">
        <v>0</v>
      </c>
      <c r="E10" s="1">
        <v>1</v>
      </c>
      <c r="F10" s="4">
        <v>45848.451365740744</v>
      </c>
      <c r="G10" s="4">
        <v>45848.451377314814</v>
      </c>
      <c r="H10" t="s">
        <v>25</v>
      </c>
      <c r="I10" s="7" t="str">
        <f>VLOOKUP(B10,AppLog!$A$2:$F$16,6,TRUE)</f>
        <v>Communications</v>
      </c>
      <c r="J10" s="8">
        <f>VLOOKUP(I10,TaskKeys!$A$2:$B$6,2,FALSE)</f>
        <v>1</v>
      </c>
      <c r="K10" s="10">
        <f t="shared" si="0"/>
        <v>1.6666660085320473E-2</v>
      </c>
      <c r="L10" s="11">
        <f t="shared" si="1"/>
        <v>60.000023692855656</v>
      </c>
      <c r="M10" s="11">
        <f t="shared" si="2"/>
        <v>0</v>
      </c>
      <c r="N10" s="11">
        <f t="shared" si="3"/>
        <v>60.000023692855656</v>
      </c>
    </row>
    <row r="11" spans="1:14" x14ac:dyDescent="0.25">
      <c r="A11" s="1">
        <v>17</v>
      </c>
      <c r="B11" s="1" t="s">
        <v>7</v>
      </c>
      <c r="C11" s="1">
        <v>0.75412679999999999</v>
      </c>
      <c r="D11" s="1">
        <v>0</v>
      </c>
      <c r="E11" s="1">
        <v>1</v>
      </c>
      <c r="F11" s="4">
        <v>45848.451377314814</v>
      </c>
      <c r="G11" s="4">
        <v>45848.451377314814</v>
      </c>
      <c r="H11" t="s">
        <v>28</v>
      </c>
      <c r="I11" s="7" t="str">
        <f>VLOOKUP(B11,AppLog!$A$2:$F$16,6,TRUE)</f>
        <v>Production</v>
      </c>
      <c r="J11" s="8">
        <f>VLOOKUP(I11,TaskKeys!$A$2:$B$6,2,FALSE)</f>
        <v>3</v>
      </c>
      <c r="K11" s="10">
        <f t="shared" si="0"/>
        <v>0.01</v>
      </c>
      <c r="L11" s="11">
        <f t="shared" si="1"/>
        <v>100</v>
      </c>
      <c r="M11" s="11">
        <f t="shared" si="2"/>
        <v>0</v>
      </c>
      <c r="N11" s="11">
        <f t="shared" si="3"/>
        <v>100</v>
      </c>
    </row>
    <row r="12" spans="1:14" x14ac:dyDescent="0.25">
      <c r="A12" s="1">
        <v>18</v>
      </c>
      <c r="B12" s="1" t="s">
        <v>9</v>
      </c>
      <c r="C12" s="1">
        <v>3.9799763000000001</v>
      </c>
      <c r="D12" s="1">
        <v>0</v>
      </c>
      <c r="E12" s="1">
        <v>6</v>
      </c>
      <c r="F12" s="4">
        <v>45848.451377314814</v>
      </c>
      <c r="G12" s="4">
        <v>45848.451423611114</v>
      </c>
      <c r="H12" t="s">
        <v>25</v>
      </c>
      <c r="I12" s="7" t="str">
        <f>VLOOKUP(B12,AppLog!$A$2:$F$16,6,TRUE)</f>
        <v>Communications</v>
      </c>
      <c r="J12" s="8">
        <f>VLOOKUP(I12,TaskKeys!$A$2:$B$6,2,FALSE)</f>
        <v>1</v>
      </c>
      <c r="K12" s="10">
        <f t="shared" si="0"/>
        <v>6.6666671773418784E-2</v>
      </c>
      <c r="L12" s="11">
        <f t="shared" si="1"/>
        <v>89.999993105885167</v>
      </c>
      <c r="M12" s="11">
        <f t="shared" si="2"/>
        <v>0</v>
      </c>
      <c r="N12" s="11">
        <f t="shared" si="3"/>
        <v>89.999993105885167</v>
      </c>
    </row>
    <row r="13" spans="1:14" x14ac:dyDescent="0.25">
      <c r="A13" s="1">
        <v>19</v>
      </c>
      <c r="B13" s="1" t="s">
        <v>7</v>
      </c>
      <c r="C13" s="1">
        <v>2.7995199999999998</v>
      </c>
      <c r="D13" s="1">
        <v>0</v>
      </c>
      <c r="E13" s="1">
        <v>3</v>
      </c>
      <c r="F13" s="4">
        <v>45848.451423611114</v>
      </c>
      <c r="G13" s="4">
        <v>45848.451458333337</v>
      </c>
      <c r="H13" t="s">
        <v>28</v>
      </c>
      <c r="I13" s="7" t="str">
        <f>VLOOKUP(B13,AppLog!$A$2:$F$16,6,TRUE)</f>
        <v>Production</v>
      </c>
      <c r="J13" s="8">
        <f>VLOOKUP(I13,TaskKeys!$A$2:$B$6,2,FALSE)</f>
        <v>3</v>
      </c>
      <c r="K13" s="10">
        <f t="shared" si="0"/>
        <v>5.0000001210719347E-2</v>
      </c>
      <c r="L13" s="11">
        <f t="shared" si="1"/>
        <v>59.999998547136819</v>
      </c>
      <c r="M13" s="11">
        <f t="shared" si="2"/>
        <v>0</v>
      </c>
      <c r="N13" s="11">
        <f t="shared" si="3"/>
        <v>59.999998547136819</v>
      </c>
    </row>
    <row r="14" spans="1:14" x14ac:dyDescent="0.25">
      <c r="A14" s="1">
        <v>20</v>
      </c>
      <c r="B14" s="1" t="s">
        <v>9</v>
      </c>
      <c r="C14" s="1">
        <v>2.5690328999999998</v>
      </c>
      <c r="D14" s="1">
        <v>0</v>
      </c>
      <c r="E14" s="1">
        <v>1</v>
      </c>
      <c r="F14" s="4">
        <v>45848.451458333337</v>
      </c>
      <c r="G14" s="4">
        <v>45848.451493055552</v>
      </c>
      <c r="H14" t="s">
        <v>25</v>
      </c>
      <c r="I14" s="7" t="str">
        <f>VLOOKUP(B14,AppLog!$A$2:$F$16,6,TRUE)</f>
        <v>Communications</v>
      </c>
      <c r="J14" s="8">
        <f>VLOOKUP(I14,TaskKeys!$A$2:$B$6,2,FALSE)</f>
        <v>1</v>
      </c>
      <c r="K14" s="10">
        <f t="shared" si="0"/>
        <v>4.9999990733340383E-2</v>
      </c>
      <c r="L14" s="11">
        <f t="shared" si="1"/>
        <v>20.000003706664533</v>
      </c>
      <c r="M14" s="11">
        <f t="shared" si="2"/>
        <v>0</v>
      </c>
      <c r="N14" s="11">
        <f t="shared" si="3"/>
        <v>20.000003706664533</v>
      </c>
    </row>
    <row r="15" spans="1:14" x14ac:dyDescent="0.25">
      <c r="A15" s="1">
        <v>21</v>
      </c>
      <c r="B15" s="1" t="s">
        <v>7</v>
      </c>
      <c r="C15" s="1">
        <v>3.1637045000000001</v>
      </c>
      <c r="D15" s="1">
        <v>0</v>
      </c>
      <c r="E15" s="1">
        <v>5</v>
      </c>
      <c r="F15" s="4">
        <v>45848.451493055552</v>
      </c>
      <c r="G15" s="4">
        <v>45848.451527777775</v>
      </c>
      <c r="H15" t="s">
        <v>28</v>
      </c>
      <c r="I15" s="7" t="str">
        <f>VLOOKUP(B15,AppLog!$A$2:$F$16,6,TRUE)</f>
        <v>Production</v>
      </c>
      <c r="J15" s="8">
        <f>VLOOKUP(I15,TaskKeys!$A$2:$B$6,2,FALSE)</f>
        <v>3</v>
      </c>
      <c r="K15" s="10">
        <f t="shared" si="0"/>
        <v>5.0000001210719347E-2</v>
      </c>
      <c r="L15" s="11">
        <f t="shared" si="1"/>
        <v>99.999997578561363</v>
      </c>
      <c r="M15" s="11">
        <f t="shared" si="2"/>
        <v>0</v>
      </c>
      <c r="N15" s="11">
        <f t="shared" si="3"/>
        <v>99.999997578561363</v>
      </c>
    </row>
    <row r="16" spans="1:14" x14ac:dyDescent="0.25">
      <c r="A16" s="1">
        <v>22</v>
      </c>
      <c r="B16" s="1" t="s">
        <v>9</v>
      </c>
      <c r="C16" s="1">
        <v>26.4324336</v>
      </c>
      <c r="D16" s="1">
        <v>145</v>
      </c>
      <c r="E16" s="1">
        <v>5</v>
      </c>
      <c r="F16" s="4">
        <v>45848.451527777775</v>
      </c>
      <c r="G16" s="4">
        <v>45848.451828703706</v>
      </c>
      <c r="H16" t="s">
        <v>25</v>
      </c>
      <c r="I16" s="7" t="str">
        <f>VLOOKUP(B16,AppLog!$A$2:$F$16,6,TRUE)</f>
        <v>Communications</v>
      </c>
      <c r="J16" s="8">
        <f>VLOOKUP(I16,TaskKeys!$A$2:$B$6,2,FALSE)</f>
        <v>1</v>
      </c>
      <c r="K16" s="10">
        <f t="shared" si="0"/>
        <v>0.43333334033377469</v>
      </c>
      <c r="L16" s="11">
        <f t="shared" si="1"/>
        <v>346.15384056177771</v>
      </c>
      <c r="M16" s="11">
        <f t="shared" si="2"/>
        <v>334.61537920971847</v>
      </c>
      <c r="N16" s="11">
        <f t="shared" si="3"/>
        <v>11.538461352059256</v>
      </c>
    </row>
    <row r="17" spans="1:14" x14ac:dyDescent="0.25">
      <c r="A17" s="1">
        <v>23</v>
      </c>
      <c r="B17" s="1" t="s">
        <v>7</v>
      </c>
      <c r="C17" s="1">
        <v>10.718009</v>
      </c>
      <c r="D17" s="1">
        <v>1</v>
      </c>
      <c r="E17" s="1">
        <v>8</v>
      </c>
      <c r="F17" s="4">
        <v>45848.451828703706</v>
      </c>
      <c r="G17" s="4">
        <v>45848.451956018522</v>
      </c>
      <c r="H17" t="s">
        <v>26</v>
      </c>
      <c r="I17" s="7" t="str">
        <f>VLOOKUP(B17,AppLog!$A$2:$F$16,6,TRUE)</f>
        <v>Production</v>
      </c>
      <c r="J17" s="8">
        <f>VLOOKUP(I17,TaskKeys!$A$2:$B$6,2,FALSE)</f>
        <v>3</v>
      </c>
      <c r="K17" s="10">
        <f t="shared" si="0"/>
        <v>0.18333333428017795</v>
      </c>
      <c r="L17" s="11">
        <f t="shared" si="1"/>
        <v>49.090908837373838</v>
      </c>
      <c r="M17" s="11">
        <f t="shared" si="2"/>
        <v>5.4545454263748709</v>
      </c>
      <c r="N17" s="11">
        <f t="shared" si="3"/>
        <v>43.636363410998968</v>
      </c>
    </row>
    <row r="18" spans="1:14" x14ac:dyDescent="0.25">
      <c r="A18" s="1">
        <v>24</v>
      </c>
      <c r="B18" s="1" t="s">
        <v>5</v>
      </c>
      <c r="C18" s="1">
        <v>8.7653011000000003</v>
      </c>
      <c r="D18" s="1">
        <v>30</v>
      </c>
      <c r="E18" s="1">
        <v>0</v>
      </c>
      <c r="F18" s="4">
        <v>45848.451956018522</v>
      </c>
      <c r="G18" s="4">
        <v>45848.452060185184</v>
      </c>
      <c r="H18" t="s">
        <v>24</v>
      </c>
      <c r="I18" s="7" t="str">
        <f>VLOOKUP(B18,AppLog!$A$2:$F$16,6,TRUE)</f>
        <v>Web</v>
      </c>
      <c r="J18" s="8">
        <f>VLOOKUP(I18,TaskKeys!$A$2:$B$6,2,FALSE)</f>
        <v>2</v>
      </c>
      <c r="K18" s="10">
        <f t="shared" si="0"/>
        <v>0.14999999315477908</v>
      </c>
      <c r="L18" s="11">
        <f t="shared" si="1"/>
        <v>200.00000912696166</v>
      </c>
      <c r="M18" s="11">
        <f t="shared" si="2"/>
        <v>200.00000912696166</v>
      </c>
      <c r="N18" s="11">
        <f t="shared" si="3"/>
        <v>0</v>
      </c>
    </row>
    <row r="19" spans="1:14" x14ac:dyDescent="0.25">
      <c r="A19" s="1">
        <v>25</v>
      </c>
      <c r="B19" s="1" t="s">
        <v>9</v>
      </c>
      <c r="C19" s="1">
        <v>5.3184200000000001E-2</v>
      </c>
      <c r="D19" s="1">
        <v>0</v>
      </c>
      <c r="E19" s="1">
        <v>1</v>
      </c>
      <c r="F19" s="4">
        <v>45848.452060185184</v>
      </c>
      <c r="G19" s="4">
        <v>45848.452060185184</v>
      </c>
      <c r="H19" t="s">
        <v>23</v>
      </c>
      <c r="I19" s="7" t="str">
        <f>VLOOKUP(B19,AppLog!$A$2:$F$16,6,TRUE)</f>
        <v>Communications</v>
      </c>
      <c r="J19" s="8">
        <f>VLOOKUP(I19,TaskKeys!$A$2:$B$6,2,FALSE)</f>
        <v>1</v>
      </c>
      <c r="K19" s="10">
        <f t="shared" si="0"/>
        <v>0.01</v>
      </c>
      <c r="L19" s="11">
        <f t="shared" si="1"/>
        <v>100</v>
      </c>
      <c r="M19" s="11">
        <f t="shared" si="2"/>
        <v>0</v>
      </c>
      <c r="N19" s="11">
        <f t="shared" si="3"/>
        <v>100</v>
      </c>
    </row>
    <row r="20" spans="1:14" x14ac:dyDescent="0.25">
      <c r="A20" s="1">
        <v>26</v>
      </c>
      <c r="B20" s="1" t="s">
        <v>5</v>
      </c>
      <c r="C20" s="1">
        <v>0.16191910000000001</v>
      </c>
      <c r="D20" s="1">
        <v>0</v>
      </c>
      <c r="E20" s="1">
        <v>0</v>
      </c>
      <c r="F20" s="4">
        <v>45848.452060185184</v>
      </c>
      <c r="G20" s="4">
        <v>45848.452060185184</v>
      </c>
      <c r="H20" t="s">
        <v>24</v>
      </c>
      <c r="I20" s="7" t="str">
        <f>VLOOKUP(B20,AppLog!$A$2:$F$16,6,TRUE)</f>
        <v>Web</v>
      </c>
      <c r="J20" s="8">
        <f>VLOOKUP(I20,TaskKeys!$A$2:$B$6,2,FALSE)</f>
        <v>2</v>
      </c>
      <c r="K20" s="10">
        <f t="shared" si="0"/>
        <v>0.01</v>
      </c>
      <c r="L20" s="11">
        <f t="shared" si="1"/>
        <v>0</v>
      </c>
      <c r="M20" s="11">
        <f t="shared" si="2"/>
        <v>0</v>
      </c>
      <c r="N20" s="11">
        <f t="shared" si="3"/>
        <v>0</v>
      </c>
    </row>
    <row r="21" spans="1:14" x14ac:dyDescent="0.25">
      <c r="A21" s="1">
        <v>27</v>
      </c>
      <c r="B21" s="1" t="s">
        <v>9</v>
      </c>
      <c r="C21" s="1">
        <v>4.1177431000000002</v>
      </c>
      <c r="D21" s="1">
        <v>0</v>
      </c>
      <c r="E21" s="1">
        <v>5</v>
      </c>
      <c r="F21" s="4">
        <v>45848.452060185184</v>
      </c>
      <c r="G21" s="4">
        <v>45848.452106481483</v>
      </c>
      <c r="H21" t="s">
        <v>23</v>
      </c>
      <c r="I21" s="7" t="str">
        <f>VLOOKUP(B21,AppLog!$A$2:$F$16,6,TRUE)</f>
        <v>Communications</v>
      </c>
      <c r="J21" s="8">
        <f>VLOOKUP(I21,TaskKeys!$A$2:$B$6,2,FALSE)</f>
        <v>1</v>
      </c>
      <c r="K21" s="10">
        <f t="shared" si="0"/>
        <v>6.6666671773418784E-2</v>
      </c>
      <c r="L21" s="11">
        <f t="shared" si="1"/>
        <v>74.999994254904308</v>
      </c>
      <c r="M21" s="11">
        <f t="shared" si="2"/>
        <v>0</v>
      </c>
      <c r="N21" s="11">
        <f t="shared" si="3"/>
        <v>74.999994254904308</v>
      </c>
    </row>
    <row r="22" spans="1:14" x14ac:dyDescent="0.25">
      <c r="A22" s="1">
        <v>28</v>
      </c>
      <c r="B22" s="1" t="s">
        <v>5</v>
      </c>
      <c r="C22" s="1">
        <v>49.828253199999999</v>
      </c>
      <c r="D22" s="1">
        <v>21</v>
      </c>
      <c r="E22" s="1">
        <v>15</v>
      </c>
      <c r="F22" s="4">
        <v>45848.452106481483</v>
      </c>
      <c r="G22" s="4">
        <v>45848.452685185184</v>
      </c>
      <c r="H22" t="s">
        <v>27</v>
      </c>
      <c r="I22" s="7" t="str">
        <f>VLOOKUP(B22,AppLog!$A$2:$F$16,6,TRUE)</f>
        <v>Web</v>
      </c>
      <c r="J22" s="8">
        <f>VLOOKUP(I22,TaskKeys!$A$2:$B$6,2,FALSE)</f>
        <v>2</v>
      </c>
      <c r="K22" s="10">
        <f t="shared" si="0"/>
        <v>0.83333332906477153</v>
      </c>
      <c r="L22" s="11">
        <f t="shared" si="1"/>
        <v>43.200000221282245</v>
      </c>
      <c r="M22" s="11">
        <f t="shared" si="2"/>
        <v>25.20000012908131</v>
      </c>
      <c r="N22" s="11">
        <f t="shared" si="3"/>
        <v>18.000000092200935</v>
      </c>
    </row>
    <row r="23" spans="1:14" x14ac:dyDescent="0.25">
      <c r="A23" s="1">
        <v>29</v>
      </c>
      <c r="B23" s="1" t="s">
        <v>7</v>
      </c>
      <c r="C23" s="1">
        <v>0.49542409999999998</v>
      </c>
      <c r="D23" s="1">
        <v>0</v>
      </c>
      <c r="E23" s="1">
        <v>1</v>
      </c>
      <c r="F23" s="4">
        <v>45848.452685185184</v>
      </c>
      <c r="G23" s="4">
        <v>45848.452685185184</v>
      </c>
      <c r="H23" t="s">
        <v>26</v>
      </c>
      <c r="I23" s="7" t="str">
        <f>VLOOKUP(B23,AppLog!$A$2:$F$16,6,TRUE)</f>
        <v>Production</v>
      </c>
      <c r="J23" s="8">
        <f>VLOOKUP(I23,TaskKeys!$A$2:$B$6,2,FALSE)</f>
        <v>3</v>
      </c>
      <c r="K23" s="10">
        <f t="shared" si="0"/>
        <v>0.01</v>
      </c>
      <c r="L23" s="11">
        <f t="shared" si="1"/>
        <v>100</v>
      </c>
      <c r="M23" s="11">
        <f t="shared" si="2"/>
        <v>0</v>
      </c>
      <c r="N23" s="11">
        <f t="shared" si="3"/>
        <v>100</v>
      </c>
    </row>
    <row r="24" spans="1:14" x14ac:dyDescent="0.25">
      <c r="A24" s="1">
        <v>30</v>
      </c>
      <c r="B24" s="1" t="s">
        <v>5</v>
      </c>
      <c r="C24" s="1">
        <v>166.0457045</v>
      </c>
      <c r="D24" s="1">
        <v>84</v>
      </c>
      <c r="E24" s="1">
        <v>61</v>
      </c>
      <c r="F24" s="4">
        <v>45848.452685185184</v>
      </c>
      <c r="G24" s="4">
        <v>45848.454618055555</v>
      </c>
      <c r="H24" t="s">
        <v>24</v>
      </c>
      <c r="I24" s="7" t="str">
        <f>VLOOKUP(B24,AppLog!$A$2:$F$16,6,TRUE)</f>
        <v>Web</v>
      </c>
      <c r="J24" s="8">
        <f>VLOOKUP(I24,TaskKeys!$A$2:$B$6,2,FALSE)</f>
        <v>2</v>
      </c>
      <c r="K24" s="10">
        <f t="shared" si="0"/>
        <v>2.7833333343733102</v>
      </c>
      <c r="L24" s="11">
        <f t="shared" si="1"/>
        <v>52.095808363768228</v>
      </c>
      <c r="M24" s="11">
        <f t="shared" si="2"/>
        <v>30.179640707286421</v>
      </c>
      <c r="N24" s="11">
        <f t="shared" si="3"/>
        <v>21.916167656481807</v>
      </c>
    </row>
    <row r="25" spans="1:14" x14ac:dyDescent="0.25">
      <c r="A25" s="1">
        <v>31</v>
      </c>
      <c r="B25" s="1" t="s">
        <v>9</v>
      </c>
      <c r="C25" s="1">
        <v>16.5154514</v>
      </c>
      <c r="D25" s="1">
        <v>0</v>
      </c>
      <c r="E25" s="1">
        <v>1</v>
      </c>
      <c r="F25" s="4">
        <v>45848.454618055555</v>
      </c>
      <c r="G25" s="4">
        <v>45848.45480324074</v>
      </c>
      <c r="H25" t="s">
        <v>23</v>
      </c>
      <c r="I25" s="7" t="str">
        <f>VLOOKUP(B25,AppLog!$A$2:$F$16,6,TRUE)</f>
        <v>Communications</v>
      </c>
      <c r="J25" s="8">
        <f>VLOOKUP(I25,TaskKeys!$A$2:$B$6,2,TRUE)</f>
        <v>1</v>
      </c>
      <c r="K25" s="10">
        <f t="shared" si="0"/>
        <v>0.26666666613891721</v>
      </c>
      <c r="L25" s="11">
        <f t="shared" si="1"/>
        <v>3.7500000074214768</v>
      </c>
      <c r="M25" s="11">
        <f t="shared" si="2"/>
        <v>0</v>
      </c>
      <c r="N25" s="11">
        <f t="shared" si="3"/>
        <v>3.7500000074214768</v>
      </c>
    </row>
    <row r="26" spans="1:14" x14ac:dyDescent="0.25">
      <c r="A26" s="1">
        <v>32</v>
      </c>
      <c r="B26" s="1" t="s">
        <v>5</v>
      </c>
      <c r="C26" s="1">
        <v>60.204352299999996</v>
      </c>
      <c r="D26" s="1">
        <v>8</v>
      </c>
      <c r="E26" s="1">
        <v>16</v>
      </c>
      <c r="F26" s="4">
        <v>45848.45480324074</v>
      </c>
      <c r="G26" s="4">
        <v>45848.455497685187</v>
      </c>
      <c r="H26" t="s">
        <v>31</v>
      </c>
      <c r="I26" s="7" t="str">
        <f>VLOOKUP(B26,AppLog!$A$2:$F$16,6,TRUE)</f>
        <v>Web</v>
      </c>
      <c r="J26" s="8">
        <f>VLOOKUP(I26,TaskKeys!$A$2:$B$6,2,TRUE)</f>
        <v>5</v>
      </c>
      <c r="K26" s="10">
        <f t="shared" si="0"/>
        <v>1.000000003259629</v>
      </c>
      <c r="L26" s="11">
        <f t="shared" si="1"/>
        <v>23.999999921768904</v>
      </c>
      <c r="M26" s="11">
        <f t="shared" si="2"/>
        <v>7.9999999739229679</v>
      </c>
      <c r="N26" s="11">
        <f t="shared" si="3"/>
        <v>15.999999947845936</v>
      </c>
    </row>
    <row r="27" spans="1:14" x14ac:dyDescent="0.25">
      <c r="A27" s="1">
        <v>33</v>
      </c>
      <c r="B27" s="1" t="s">
        <v>15</v>
      </c>
      <c r="C27" s="1">
        <v>23.584927499999999</v>
      </c>
      <c r="D27" s="1">
        <v>0</v>
      </c>
      <c r="E27" s="1">
        <v>2</v>
      </c>
      <c r="F27" s="4">
        <v>45848.455497685187</v>
      </c>
      <c r="G27" s="4">
        <v>45848.455775462964</v>
      </c>
      <c r="H27" t="s">
        <v>32</v>
      </c>
      <c r="I27" s="7" t="str">
        <f>VLOOKUP(B27,AppLog!$A$2:$F$16,6,TRUE)</f>
        <v>Modelling</v>
      </c>
      <c r="J27" s="8">
        <f>VLOOKUP(I27,TaskKeys!$A$2:$B$6,2,TRUE)</f>
        <v>1</v>
      </c>
      <c r="K27" s="10">
        <f t="shared" si="0"/>
        <v>0.39999999920837581</v>
      </c>
      <c r="L27" s="11">
        <f t="shared" si="1"/>
        <v>5.0000000098953024</v>
      </c>
      <c r="M27" s="11">
        <f t="shared" si="2"/>
        <v>0</v>
      </c>
      <c r="N27" s="11">
        <f t="shared" si="3"/>
        <v>5.0000000098953024</v>
      </c>
    </row>
    <row r="28" spans="1:14" x14ac:dyDescent="0.25">
      <c r="A28" s="1">
        <v>34</v>
      </c>
      <c r="B28" s="1" t="s">
        <v>7</v>
      </c>
      <c r="C28" s="1">
        <v>3.7314701000000001</v>
      </c>
      <c r="D28" s="1">
        <v>0</v>
      </c>
      <c r="E28" s="1">
        <v>3</v>
      </c>
      <c r="F28" s="4">
        <v>45848.455775462964</v>
      </c>
      <c r="G28" s="4">
        <v>45848.455821759257</v>
      </c>
      <c r="H28" t="s">
        <v>33</v>
      </c>
      <c r="I28" s="7" t="str">
        <f>VLOOKUP(B28,AppLog!$A$2:$F$16,6,TRUE)</f>
        <v>Production</v>
      </c>
      <c r="J28" s="8">
        <f>VLOOKUP(I28,TaskKeys!$A$2:$B$6,2,TRUE)</f>
        <v>3</v>
      </c>
      <c r="K28" s="10">
        <f t="shared" si="0"/>
        <v>6.666666129603982E-2</v>
      </c>
      <c r="L28" s="11">
        <f t="shared" si="1"/>
        <v>45.000003625173413</v>
      </c>
      <c r="M28" s="11">
        <f t="shared" si="2"/>
        <v>0</v>
      </c>
      <c r="N28" s="11">
        <f t="shared" si="3"/>
        <v>45.000003625173413</v>
      </c>
    </row>
    <row r="29" spans="1:14" x14ac:dyDescent="0.25">
      <c r="A29" s="1">
        <v>35</v>
      </c>
      <c r="B29" s="1" t="s">
        <v>15</v>
      </c>
      <c r="C29" s="1">
        <v>4.4271348000000001</v>
      </c>
      <c r="D29" s="1">
        <v>1</v>
      </c>
      <c r="E29" s="1">
        <v>4</v>
      </c>
      <c r="F29" s="4">
        <v>45848.455821759257</v>
      </c>
      <c r="G29" s="4">
        <v>45848.455868055556</v>
      </c>
      <c r="H29" t="s">
        <v>32</v>
      </c>
      <c r="I29" s="7" t="str">
        <f>VLOOKUP(B29,AppLog!$A$2:$F$16,6,TRUE)</f>
        <v>Modelling</v>
      </c>
      <c r="J29" s="8">
        <f>VLOOKUP(I29,TaskKeys!$A$2:$B$6,2,TRUE)</f>
        <v>1</v>
      </c>
      <c r="K29" s="10">
        <f t="shared" si="0"/>
        <v>6.6666671773418784E-2</v>
      </c>
      <c r="L29" s="11">
        <f t="shared" si="1"/>
        <v>74.999994254904308</v>
      </c>
      <c r="M29" s="11">
        <f t="shared" si="2"/>
        <v>14.999998850980862</v>
      </c>
      <c r="N29" s="11">
        <f t="shared" si="3"/>
        <v>59.99999540392345</v>
      </c>
    </row>
    <row r="30" spans="1:14" x14ac:dyDescent="0.25">
      <c r="A30" s="1">
        <v>36</v>
      </c>
      <c r="B30" s="1" t="s">
        <v>7</v>
      </c>
      <c r="C30" s="1">
        <v>17.228563900000001</v>
      </c>
      <c r="D30" s="1">
        <v>0</v>
      </c>
      <c r="E30" s="1">
        <v>14</v>
      </c>
      <c r="F30" s="4">
        <v>45848.455868055556</v>
      </c>
      <c r="G30" s="4">
        <v>45848.456064814818</v>
      </c>
      <c r="H30" t="s">
        <v>33</v>
      </c>
      <c r="I30" s="7" t="str">
        <f>VLOOKUP(B30,AppLog!$A$2:$F$16,6,TRUE)</f>
        <v>Production</v>
      </c>
      <c r="J30" s="8">
        <f>VLOOKUP(I30,TaskKeys!$A$2:$B$6,2,TRUE)</f>
        <v>3</v>
      </c>
      <c r="K30" s="10">
        <f t="shared" si="0"/>
        <v>0.28333333670161664</v>
      </c>
      <c r="L30" s="11">
        <f t="shared" si="1"/>
        <v>49.411764118472398</v>
      </c>
      <c r="M30" s="11">
        <f t="shared" si="2"/>
        <v>0</v>
      </c>
      <c r="N30" s="11">
        <f t="shared" si="3"/>
        <v>49.411764118472398</v>
      </c>
    </row>
    <row r="31" spans="1:14" x14ac:dyDescent="0.25">
      <c r="A31" s="1">
        <v>37</v>
      </c>
      <c r="B31" s="1" t="s">
        <v>15</v>
      </c>
      <c r="C31" s="1">
        <v>17.044027499999999</v>
      </c>
      <c r="D31" s="1">
        <v>0</v>
      </c>
      <c r="E31" s="1">
        <v>20</v>
      </c>
      <c r="F31" s="4">
        <v>45848.456064814818</v>
      </c>
      <c r="G31" s="4">
        <v>45848.456261574072</v>
      </c>
      <c r="H31" t="s">
        <v>32</v>
      </c>
      <c r="I31" s="7" t="str">
        <f>VLOOKUP(B31,AppLog!$A$2:$F$16,6,TRUE)</f>
        <v>Modelling</v>
      </c>
      <c r="J31" s="8">
        <f>VLOOKUP(I31,TaskKeys!$A$2:$B$6,2,TRUE)</f>
        <v>1</v>
      </c>
      <c r="K31" s="10">
        <f t="shared" si="0"/>
        <v>0.28333332622423768</v>
      </c>
      <c r="L31" s="11">
        <f t="shared" si="1"/>
        <v>70.58823706524187</v>
      </c>
      <c r="M31" s="11">
        <f t="shared" si="2"/>
        <v>0</v>
      </c>
      <c r="N31" s="11">
        <f t="shared" si="3"/>
        <v>70.58823706524187</v>
      </c>
    </row>
    <row r="32" spans="1:14" x14ac:dyDescent="0.25">
      <c r="A32" s="1">
        <v>38</v>
      </c>
      <c r="B32" s="1" t="s">
        <v>7</v>
      </c>
      <c r="C32" s="1">
        <v>14.0415162</v>
      </c>
      <c r="D32" s="1">
        <v>0</v>
      </c>
      <c r="E32" s="1">
        <v>19</v>
      </c>
      <c r="F32" s="4">
        <v>45848.456261574072</v>
      </c>
      <c r="G32" s="4">
        <v>45848.456423611111</v>
      </c>
      <c r="H32" t="s">
        <v>33</v>
      </c>
      <c r="I32" s="7" t="str">
        <f>VLOOKUP(B32,AppLog!$A$2:$F$16,6,TRUE)</f>
        <v>Production</v>
      </c>
      <c r="J32" s="8">
        <f>VLOOKUP(I32,TaskKeys!$A$2:$B$6,2,TRUE)</f>
        <v>3</v>
      </c>
      <c r="K32" s="10">
        <f t="shared" si="0"/>
        <v>0.2333333354908973</v>
      </c>
      <c r="L32" s="11">
        <f t="shared" si="1"/>
        <v>81.42857067562565</v>
      </c>
      <c r="M32" s="11">
        <f t="shared" si="2"/>
        <v>0</v>
      </c>
      <c r="N32" s="11">
        <f t="shared" si="3"/>
        <v>81.42857067562565</v>
      </c>
    </row>
    <row r="33" spans="1:14" x14ac:dyDescent="0.25">
      <c r="A33" s="1">
        <v>39</v>
      </c>
      <c r="B33" s="1" t="s">
        <v>15</v>
      </c>
      <c r="C33" s="1">
        <v>0.93631229999999999</v>
      </c>
      <c r="D33" s="1">
        <v>0</v>
      </c>
      <c r="E33" s="1">
        <v>1</v>
      </c>
      <c r="F33" s="4">
        <v>45848.456423611111</v>
      </c>
      <c r="G33" s="4">
        <v>45848.456435185188</v>
      </c>
      <c r="H33" t="s">
        <v>32</v>
      </c>
      <c r="I33" s="7" t="str">
        <f>VLOOKUP(B33,AppLog!$A$2:$F$16,6,TRUE)</f>
        <v>Modelling</v>
      </c>
      <c r="J33" s="8">
        <f>VLOOKUP(I33,TaskKeys!$A$2:$B$6,2,TRUE)</f>
        <v>1</v>
      </c>
      <c r="K33" s="10">
        <f t="shared" si="0"/>
        <v>1.6666670562699437E-2</v>
      </c>
      <c r="L33" s="11">
        <f t="shared" si="1"/>
        <v>59.999985974285302</v>
      </c>
      <c r="M33" s="11">
        <f t="shared" si="2"/>
        <v>0</v>
      </c>
      <c r="N33" s="11">
        <f t="shared" si="3"/>
        <v>59.999985974285302</v>
      </c>
    </row>
    <row r="34" spans="1:14" x14ac:dyDescent="0.25">
      <c r="A34" s="1">
        <v>40</v>
      </c>
      <c r="B34" s="1" t="s">
        <v>7</v>
      </c>
      <c r="C34" s="1">
        <v>1.7392999999999999E-2</v>
      </c>
      <c r="D34" s="1">
        <v>0</v>
      </c>
      <c r="E34" s="1">
        <v>0</v>
      </c>
      <c r="F34" s="4">
        <v>45848.456435185188</v>
      </c>
      <c r="G34" s="4">
        <v>45848.456435185188</v>
      </c>
      <c r="H34" t="s">
        <v>33</v>
      </c>
      <c r="I34" s="7" t="str">
        <f>VLOOKUP(B34,AppLog!$A$2:$F$16,6,TRUE)</f>
        <v>Production</v>
      </c>
      <c r="J34" s="8">
        <f>VLOOKUP(I34,TaskKeys!$A$2:$B$6,2,TRUE)</f>
        <v>3</v>
      </c>
      <c r="K34" s="10">
        <f t="shared" si="0"/>
        <v>0.01</v>
      </c>
      <c r="L34" s="11">
        <f t="shared" si="1"/>
        <v>0</v>
      </c>
      <c r="M34" s="11">
        <f t="shared" si="2"/>
        <v>0</v>
      </c>
      <c r="N34" s="11">
        <f t="shared" si="3"/>
        <v>0</v>
      </c>
    </row>
    <row r="35" spans="1:14" x14ac:dyDescent="0.25">
      <c r="A35" s="1">
        <v>41</v>
      </c>
      <c r="B35" s="1" t="s">
        <v>15</v>
      </c>
      <c r="C35" s="1">
        <v>0.42768440000000002</v>
      </c>
      <c r="D35" s="1">
        <v>0</v>
      </c>
      <c r="E35" s="1">
        <v>1</v>
      </c>
      <c r="F35" s="4">
        <v>45848.456435185188</v>
      </c>
      <c r="G35" s="4">
        <v>45848.456446759257</v>
      </c>
      <c r="H35" t="s">
        <v>32</v>
      </c>
      <c r="I35" s="7" t="str">
        <f>VLOOKUP(B35,AppLog!$A$2:$F$16,6,TRUE)</f>
        <v>Modelling</v>
      </c>
      <c r="J35" s="8">
        <f>VLOOKUP(I35,TaskKeys!$A$2:$B$6,2,TRUE)</f>
        <v>1</v>
      </c>
      <c r="K35" s="10">
        <f t="shared" si="0"/>
        <v>1.6666660085320473E-2</v>
      </c>
      <c r="L35" s="11">
        <f t="shared" si="1"/>
        <v>60.000023692855656</v>
      </c>
      <c r="M35" s="11">
        <f t="shared" si="2"/>
        <v>0</v>
      </c>
      <c r="N35" s="11">
        <f t="shared" si="3"/>
        <v>60.000023692855656</v>
      </c>
    </row>
    <row r="36" spans="1:14" x14ac:dyDescent="0.25">
      <c r="A36" s="1">
        <v>42</v>
      </c>
      <c r="B36" s="1" t="s">
        <v>7</v>
      </c>
      <c r="C36" s="1">
        <v>0.11326029999999999</v>
      </c>
      <c r="D36" s="1">
        <v>0</v>
      </c>
      <c r="E36" s="1">
        <v>0</v>
      </c>
      <c r="F36" s="4">
        <v>45848.456446759257</v>
      </c>
      <c r="G36" s="4">
        <v>45848.456446759257</v>
      </c>
      <c r="H36" t="s">
        <v>33</v>
      </c>
      <c r="I36" s="7" t="str">
        <f>VLOOKUP(B36,AppLog!$A$2:$F$16,6,TRUE)</f>
        <v>Production</v>
      </c>
      <c r="J36" s="8">
        <f>VLOOKUP(I36,TaskKeys!$A$2:$B$6,2,TRUE)</f>
        <v>3</v>
      </c>
      <c r="K36" s="10">
        <f t="shared" si="0"/>
        <v>0.01</v>
      </c>
      <c r="L36" s="11">
        <f t="shared" si="1"/>
        <v>0</v>
      </c>
      <c r="M36" s="11">
        <f t="shared" si="2"/>
        <v>0</v>
      </c>
      <c r="N36" s="11">
        <f t="shared" si="3"/>
        <v>0</v>
      </c>
    </row>
    <row r="37" spans="1:14" x14ac:dyDescent="0.25">
      <c r="A37" s="1">
        <v>43</v>
      </c>
      <c r="B37" s="1" t="s">
        <v>15</v>
      </c>
      <c r="C37" s="1">
        <v>1.0733611000000001</v>
      </c>
      <c r="D37" s="1">
        <v>0</v>
      </c>
      <c r="E37" s="1">
        <v>1</v>
      </c>
      <c r="F37" s="4">
        <v>45848.456446759257</v>
      </c>
      <c r="G37" s="4">
        <v>45848.456458333334</v>
      </c>
      <c r="H37" t="s">
        <v>32</v>
      </c>
      <c r="I37" s="7" t="str">
        <f>VLOOKUP(B37,AppLog!$A$2:$F$16,6,TRUE)</f>
        <v>Modelling</v>
      </c>
      <c r="J37" s="8">
        <f>VLOOKUP(I37,TaskKeys!$A$2:$B$6,2,TRUE)</f>
        <v>1</v>
      </c>
      <c r="K37" s="10">
        <f t="shared" si="0"/>
        <v>1.6666670562699437E-2</v>
      </c>
      <c r="L37" s="11">
        <f t="shared" si="1"/>
        <v>59.999985974285302</v>
      </c>
      <c r="M37" s="11">
        <f t="shared" si="2"/>
        <v>0</v>
      </c>
      <c r="N37" s="11">
        <f t="shared" si="3"/>
        <v>59.999985974285302</v>
      </c>
    </row>
    <row r="38" spans="1:14" x14ac:dyDescent="0.25">
      <c r="A38" s="1">
        <v>44</v>
      </c>
      <c r="B38" s="1" t="s">
        <v>7</v>
      </c>
      <c r="C38" s="1">
        <v>3.8497799999999999E-2</v>
      </c>
      <c r="D38" s="1">
        <v>0</v>
      </c>
      <c r="E38" s="1">
        <v>0</v>
      </c>
      <c r="F38" s="4">
        <v>45848.456458333334</v>
      </c>
      <c r="G38" s="4">
        <v>45848.456458333334</v>
      </c>
      <c r="H38" t="s">
        <v>33</v>
      </c>
      <c r="I38" s="7" t="str">
        <f>VLOOKUP(B38,AppLog!$A$2:$F$16,6,TRUE)</f>
        <v>Production</v>
      </c>
      <c r="J38" s="8">
        <f>VLOOKUP(I38,TaskKeys!$A$2:$B$6,2,TRUE)</f>
        <v>3</v>
      </c>
      <c r="K38" s="10">
        <f t="shared" si="0"/>
        <v>0.01</v>
      </c>
      <c r="L38" s="11">
        <f t="shared" si="1"/>
        <v>0</v>
      </c>
      <c r="M38" s="11">
        <f t="shared" si="2"/>
        <v>0</v>
      </c>
      <c r="N38" s="11">
        <f t="shared" si="3"/>
        <v>0</v>
      </c>
    </row>
    <row r="39" spans="1:14" x14ac:dyDescent="0.25">
      <c r="A39" s="1">
        <v>45</v>
      </c>
      <c r="B39" s="1" t="s">
        <v>15</v>
      </c>
      <c r="C39" s="1">
        <v>0.3670988</v>
      </c>
      <c r="D39" s="1">
        <v>0</v>
      </c>
      <c r="E39" s="1">
        <v>0</v>
      </c>
      <c r="F39" s="4">
        <v>45848.456458333334</v>
      </c>
      <c r="G39" s="4">
        <v>45848.456458333334</v>
      </c>
      <c r="H39" t="s">
        <v>32</v>
      </c>
      <c r="I39" s="7" t="str">
        <f>VLOOKUP(B39,AppLog!$A$2:$F$16,6,TRUE)</f>
        <v>Modelling</v>
      </c>
      <c r="J39" s="8">
        <f>VLOOKUP(I39,TaskKeys!$A$2:$B$6,2,TRUE)</f>
        <v>1</v>
      </c>
      <c r="K39" s="10">
        <f t="shared" si="0"/>
        <v>0.01</v>
      </c>
      <c r="L39" s="11">
        <f t="shared" si="1"/>
        <v>0</v>
      </c>
      <c r="M39" s="11">
        <f t="shared" si="2"/>
        <v>0</v>
      </c>
      <c r="N39" s="11">
        <f t="shared" si="3"/>
        <v>0</v>
      </c>
    </row>
    <row r="40" spans="1:14" x14ac:dyDescent="0.25">
      <c r="A40" s="1">
        <v>46</v>
      </c>
      <c r="B40" s="1" t="s">
        <v>7</v>
      </c>
      <c r="C40" s="1">
        <v>2.2979800000000002E-2</v>
      </c>
      <c r="D40" s="1">
        <v>0</v>
      </c>
      <c r="E40" s="1">
        <v>0</v>
      </c>
      <c r="F40" s="4">
        <v>45848.456458333334</v>
      </c>
      <c r="G40" s="4">
        <v>45848.456458333334</v>
      </c>
      <c r="H40" t="s">
        <v>33</v>
      </c>
      <c r="I40" s="7" t="str">
        <f>VLOOKUP(B40,AppLog!$A$2:$F$16,6,TRUE)</f>
        <v>Production</v>
      </c>
      <c r="J40" s="8">
        <f>VLOOKUP(I40,TaskKeys!$A$2:$B$6,2,TRUE)</f>
        <v>3</v>
      </c>
      <c r="K40" s="10">
        <f t="shared" si="0"/>
        <v>0.01</v>
      </c>
      <c r="L40" s="11">
        <f t="shared" si="1"/>
        <v>0</v>
      </c>
      <c r="M40" s="11">
        <f t="shared" si="2"/>
        <v>0</v>
      </c>
      <c r="N40" s="11">
        <f t="shared" si="3"/>
        <v>0</v>
      </c>
    </row>
    <row r="41" spans="1:14" x14ac:dyDescent="0.25">
      <c r="A41" s="1">
        <v>47</v>
      </c>
      <c r="B41" s="1" t="s">
        <v>15</v>
      </c>
      <c r="C41" s="1">
        <v>4.836665</v>
      </c>
      <c r="D41" s="1">
        <v>0</v>
      </c>
      <c r="E41" s="1">
        <v>3</v>
      </c>
      <c r="F41" s="4">
        <v>45848.456458333334</v>
      </c>
      <c r="G41" s="4">
        <v>45848.456516203703</v>
      </c>
      <c r="H41" t="s">
        <v>32</v>
      </c>
      <c r="I41" s="7" t="str">
        <f>VLOOKUP(B41,AppLog!$A$2:$F$16,6,TRUE)</f>
        <v>Modelling</v>
      </c>
      <c r="J41" s="8">
        <f>VLOOKUP(I41,TaskKeys!$A$2:$B$6,2,TRUE)</f>
        <v>1</v>
      </c>
      <c r="K41" s="10">
        <f t="shared" si="0"/>
        <v>8.3333331858739257E-2</v>
      </c>
      <c r="L41" s="11">
        <f t="shared" si="1"/>
        <v>36.000000637024655</v>
      </c>
      <c r="M41" s="11">
        <f t="shared" si="2"/>
        <v>0</v>
      </c>
      <c r="N41" s="11">
        <f t="shared" si="3"/>
        <v>36.000000637024655</v>
      </c>
    </row>
    <row r="42" spans="1:14" x14ac:dyDescent="0.25">
      <c r="A42" s="1">
        <v>48</v>
      </c>
      <c r="B42" s="1" t="s">
        <v>7</v>
      </c>
      <c r="C42" s="1">
        <v>1.0714059</v>
      </c>
      <c r="D42" s="1">
        <v>0</v>
      </c>
      <c r="E42" s="1">
        <v>0</v>
      </c>
      <c r="F42" s="4">
        <v>45848.456516203703</v>
      </c>
      <c r="G42" s="4">
        <v>45848.45652777778</v>
      </c>
      <c r="H42" t="s">
        <v>34</v>
      </c>
      <c r="I42" s="7" t="str">
        <f>VLOOKUP(B42,AppLog!$A$2:$F$16,6,TRUE)</f>
        <v>Production</v>
      </c>
      <c r="J42" s="8">
        <f>VLOOKUP(I42,TaskKeys!$A$2:$B$6,2,TRUE)</f>
        <v>3</v>
      </c>
      <c r="K42" s="10">
        <f t="shared" si="0"/>
        <v>1.6666670562699437E-2</v>
      </c>
      <c r="L42" s="11">
        <f t="shared" si="1"/>
        <v>0</v>
      </c>
      <c r="M42" s="11">
        <f t="shared" si="2"/>
        <v>0</v>
      </c>
      <c r="N42" s="11">
        <f t="shared" si="3"/>
        <v>0</v>
      </c>
    </row>
    <row r="43" spans="1:14" x14ac:dyDescent="0.25">
      <c r="A43" s="1">
        <v>49</v>
      </c>
      <c r="B43" s="1" t="s">
        <v>16</v>
      </c>
      <c r="C43" s="1">
        <v>54.548906000000002</v>
      </c>
      <c r="D43" s="1">
        <v>0</v>
      </c>
      <c r="E43" s="1">
        <v>0</v>
      </c>
      <c r="F43" s="4">
        <v>45848.45652777778</v>
      </c>
      <c r="G43" s="4">
        <v>45848.45716435185</v>
      </c>
      <c r="H43" t="s">
        <v>91</v>
      </c>
      <c r="I43" s="7" t="str">
        <f>VLOOKUP(B43,AppLog!$A$2:$F$16,6,TRUE)</f>
        <v>Modelling</v>
      </c>
      <c r="J43" s="8">
        <f>VLOOKUP(I43,TaskKeys!$A$2:$B$6,2,TRUE)</f>
        <v>1</v>
      </c>
      <c r="K43" s="10">
        <f t="shared" si="0"/>
        <v>0.91666666092351079</v>
      </c>
      <c r="L43" s="11">
        <f t="shared" si="1"/>
        <v>0</v>
      </c>
      <c r="M43" s="11">
        <f t="shared" si="2"/>
        <v>0</v>
      </c>
      <c r="N43" s="11">
        <f t="shared" si="3"/>
        <v>0</v>
      </c>
    </row>
    <row r="44" spans="1:14" x14ac:dyDescent="0.25">
      <c r="A44" s="1">
        <v>50</v>
      </c>
      <c r="B44" s="1" t="s">
        <v>7</v>
      </c>
      <c r="C44" s="1">
        <v>80.9575739</v>
      </c>
      <c r="D44" s="1">
        <v>19</v>
      </c>
      <c r="E44" s="1">
        <v>63</v>
      </c>
      <c r="F44" s="4">
        <v>45848.45716435185</v>
      </c>
      <c r="G44" s="4">
        <v>45848.458101851851</v>
      </c>
      <c r="H44" t="s">
        <v>28</v>
      </c>
      <c r="I44" s="7" t="str">
        <f>VLOOKUP(B44,AppLog!$A$2:$F$16,6,TRUE)</f>
        <v>Production</v>
      </c>
      <c r="J44" s="8">
        <f>VLOOKUP(I44,TaskKeys!$A$2:$B$6,2,TRUE)</f>
        <v>3</v>
      </c>
      <c r="K44" s="10">
        <f t="shared" si="0"/>
        <v>1.3500000012572855</v>
      </c>
      <c r="L44" s="11">
        <f t="shared" si="1"/>
        <v>60.74074068417152</v>
      </c>
      <c r="M44" s="11">
        <f t="shared" si="2"/>
        <v>14.074074060966572</v>
      </c>
      <c r="N44" s="11">
        <f t="shared" si="3"/>
        <v>46.666666623204947</v>
      </c>
    </row>
    <row r="45" spans="1:14" x14ac:dyDescent="0.25">
      <c r="A45" s="1">
        <v>51</v>
      </c>
      <c r="B45" s="1" t="s">
        <v>9</v>
      </c>
      <c r="C45" s="1">
        <v>0.37199850000000001</v>
      </c>
      <c r="D45" s="1">
        <v>0</v>
      </c>
      <c r="E45" s="1">
        <v>0</v>
      </c>
      <c r="F45" s="4">
        <v>45848.458101851851</v>
      </c>
      <c r="G45" s="4">
        <v>45848.458101851851</v>
      </c>
      <c r="H45" t="s">
        <v>25</v>
      </c>
      <c r="I45" s="7" t="str">
        <f>VLOOKUP(B45,AppLog!$A$2:$F$16,6,TRUE)</f>
        <v>Communications</v>
      </c>
      <c r="J45" s="8">
        <f>VLOOKUP(I45,TaskKeys!$A$2:$B$6,2,TRUE)</f>
        <v>1</v>
      </c>
      <c r="K45" s="10">
        <f t="shared" si="0"/>
        <v>0.01</v>
      </c>
      <c r="L45" s="11">
        <f t="shared" si="1"/>
        <v>0</v>
      </c>
      <c r="M45" s="11">
        <f t="shared" si="2"/>
        <v>0</v>
      </c>
      <c r="N45" s="11">
        <f t="shared" si="3"/>
        <v>0</v>
      </c>
    </row>
    <row r="46" spans="1:14" x14ac:dyDescent="0.25">
      <c r="A46" s="1">
        <v>52</v>
      </c>
      <c r="B46" s="1" t="s">
        <v>7</v>
      </c>
      <c r="C46" s="1">
        <v>4.1063913000000003</v>
      </c>
      <c r="D46" s="1">
        <v>1</v>
      </c>
      <c r="E46" s="1">
        <v>5</v>
      </c>
      <c r="F46" s="4">
        <v>45848.458101851851</v>
      </c>
      <c r="G46" s="4">
        <v>45848.458148148151</v>
      </c>
      <c r="H46" t="s">
        <v>28</v>
      </c>
      <c r="I46" s="7" t="str">
        <f>VLOOKUP(B46,AppLog!$A$2:$F$16,6,TRUE)</f>
        <v>Production</v>
      </c>
      <c r="J46" s="8">
        <f>VLOOKUP(I46,TaskKeys!$A$2:$B$6,2,TRUE)</f>
        <v>3</v>
      </c>
      <c r="K46" s="10">
        <f t="shared" si="0"/>
        <v>6.6666671773418784E-2</v>
      </c>
      <c r="L46" s="11">
        <f t="shared" si="1"/>
        <v>89.999993105885167</v>
      </c>
      <c r="M46" s="11">
        <f t="shared" si="2"/>
        <v>14.999998850980862</v>
      </c>
      <c r="N46" s="11">
        <f t="shared" si="3"/>
        <v>74.999994254904308</v>
      </c>
    </row>
    <row r="47" spans="1:14" x14ac:dyDescent="0.25">
      <c r="A47" s="1">
        <v>53</v>
      </c>
      <c r="B47" s="1" t="s">
        <v>9</v>
      </c>
      <c r="C47" s="1">
        <v>1.2301679999999999</v>
      </c>
      <c r="D47" s="1">
        <v>0</v>
      </c>
      <c r="E47" s="1">
        <v>1</v>
      </c>
      <c r="F47" s="4">
        <v>45848.458148148151</v>
      </c>
      <c r="G47" s="4">
        <v>45848.45815972222</v>
      </c>
      <c r="H47" t="s">
        <v>25</v>
      </c>
      <c r="I47" s="7" t="str">
        <f>VLOOKUP(B47,AppLog!$A$2:$F$16,6,TRUE)</f>
        <v>Communications</v>
      </c>
      <c r="J47" s="8">
        <f>VLOOKUP(I47,TaskKeys!$A$2:$B$6,2,TRUE)</f>
        <v>1</v>
      </c>
      <c r="K47" s="10">
        <f t="shared" si="0"/>
        <v>1.6666660085320473E-2</v>
      </c>
      <c r="L47" s="11">
        <f t="shared" si="1"/>
        <v>60.000023692855656</v>
      </c>
      <c r="M47" s="11">
        <f t="shared" si="2"/>
        <v>0</v>
      </c>
      <c r="N47" s="11">
        <f t="shared" si="3"/>
        <v>60.000023692855656</v>
      </c>
    </row>
    <row r="48" spans="1:14" x14ac:dyDescent="0.25">
      <c r="A48" s="1">
        <v>54</v>
      </c>
      <c r="B48" s="1" t="s">
        <v>7</v>
      </c>
      <c r="C48" s="1">
        <v>9.2276800000000006E-2</v>
      </c>
      <c r="D48" s="1">
        <v>0</v>
      </c>
      <c r="E48" s="1">
        <v>2</v>
      </c>
      <c r="F48" s="4">
        <v>45848.45815972222</v>
      </c>
      <c r="G48" s="4">
        <v>45848.458171296297</v>
      </c>
      <c r="H48" t="s">
        <v>26</v>
      </c>
      <c r="I48" s="7" t="str">
        <f>VLOOKUP(B48,AppLog!$A$2:$F$16,6,TRUE)</f>
        <v>Production</v>
      </c>
      <c r="J48" s="8">
        <f>VLOOKUP(I48,TaskKeys!$A$2:$B$6,2,TRUE)</f>
        <v>3</v>
      </c>
      <c r="K48" s="10">
        <f t="shared" si="0"/>
        <v>1.6666670562699437E-2</v>
      </c>
      <c r="L48" s="11">
        <f t="shared" si="1"/>
        <v>119.9999719485706</v>
      </c>
      <c r="M48" s="11">
        <f t="shared" si="2"/>
        <v>0</v>
      </c>
      <c r="N48" s="11">
        <f t="shared" si="3"/>
        <v>119.9999719485706</v>
      </c>
    </row>
    <row r="49" spans="1:14" x14ac:dyDescent="0.25">
      <c r="A49" s="1">
        <v>55</v>
      </c>
      <c r="B49" s="1" t="s">
        <v>5</v>
      </c>
      <c r="C49" s="1">
        <v>40.966295799999997</v>
      </c>
      <c r="D49" s="1">
        <v>24</v>
      </c>
      <c r="E49" s="1">
        <v>9</v>
      </c>
      <c r="F49" s="4">
        <v>45848.458171296297</v>
      </c>
      <c r="G49" s="4">
        <v>45848.458634259259</v>
      </c>
      <c r="H49" t="s">
        <v>27</v>
      </c>
      <c r="I49" s="7" t="str">
        <f>VLOOKUP(B49,AppLog!$A$2:$F$16,6,TRUE)</f>
        <v>Web</v>
      </c>
      <c r="J49" s="8">
        <f>VLOOKUP(I49,TaskKeys!$A$2:$B$6,2,TRUE)</f>
        <v>5</v>
      </c>
      <c r="K49" s="10">
        <f t="shared" si="0"/>
        <v>0.66666666534729302</v>
      </c>
      <c r="L49" s="11">
        <f t="shared" si="1"/>
        <v>49.500000097963493</v>
      </c>
      <c r="M49" s="11">
        <f t="shared" si="2"/>
        <v>36.000000071246177</v>
      </c>
      <c r="N49" s="11">
        <f t="shared" si="3"/>
        <v>13.500000026717316</v>
      </c>
    </row>
    <row r="50" spans="1:14" x14ac:dyDescent="0.25">
      <c r="A50" s="1">
        <v>56</v>
      </c>
      <c r="B50" s="1" t="s">
        <v>7</v>
      </c>
      <c r="C50" s="1">
        <v>21.5107292</v>
      </c>
      <c r="D50" s="1">
        <v>0</v>
      </c>
      <c r="E50" s="1">
        <v>7</v>
      </c>
      <c r="F50" s="4">
        <v>45848.458634259259</v>
      </c>
      <c r="G50" s="4">
        <v>45848.45888888889</v>
      </c>
      <c r="H50" t="s">
        <v>28</v>
      </c>
      <c r="I50" s="7" t="str">
        <f>VLOOKUP(B50,AppLog!$A$2:$F$16,6,TRUE)</f>
        <v>Production</v>
      </c>
      <c r="J50" s="8">
        <f>VLOOKUP(I50,TaskKeys!$A$2:$B$6,2,TRUE)</f>
        <v>3</v>
      </c>
      <c r="K50" s="10">
        <f t="shared" si="0"/>
        <v>0.3666666685603559</v>
      </c>
      <c r="L50" s="11">
        <f t="shared" si="1"/>
        <v>19.090908992312048</v>
      </c>
      <c r="M50" s="11">
        <f t="shared" si="2"/>
        <v>0</v>
      </c>
      <c r="N50" s="11">
        <f t="shared" si="3"/>
        <v>19.090908992312048</v>
      </c>
    </row>
    <row r="51" spans="1:14" x14ac:dyDescent="0.25">
      <c r="A51" s="1">
        <v>57</v>
      </c>
      <c r="B51" s="1" t="s">
        <v>9</v>
      </c>
      <c r="C51" s="1">
        <v>0.40876430000000002</v>
      </c>
      <c r="D51" s="1">
        <v>0</v>
      </c>
      <c r="E51" s="1">
        <v>0</v>
      </c>
      <c r="F51" s="4">
        <v>45848.45888888889</v>
      </c>
      <c r="G51" s="4">
        <v>45848.45888888889</v>
      </c>
      <c r="H51" t="s">
        <v>25</v>
      </c>
      <c r="I51" s="7" t="str">
        <f>VLOOKUP(B51,AppLog!$A$2:$F$16,6,TRUE)</f>
        <v>Communications</v>
      </c>
      <c r="J51" s="8">
        <f>VLOOKUP(I51,TaskKeys!$A$2:$B$6,2,TRUE)</f>
        <v>1</v>
      </c>
      <c r="K51" s="10">
        <f t="shared" si="0"/>
        <v>0.01</v>
      </c>
      <c r="L51" s="11">
        <f t="shared" si="1"/>
        <v>0</v>
      </c>
      <c r="M51" s="11">
        <f t="shared" si="2"/>
        <v>0</v>
      </c>
      <c r="N51" s="11">
        <f t="shared" si="3"/>
        <v>0</v>
      </c>
    </row>
    <row r="52" spans="1:14" x14ac:dyDescent="0.25">
      <c r="A52" s="1">
        <v>58</v>
      </c>
      <c r="B52" s="1" t="s">
        <v>7</v>
      </c>
      <c r="C52" s="1">
        <v>2.0376121999999999</v>
      </c>
      <c r="D52" s="1">
        <v>0</v>
      </c>
      <c r="E52" s="1">
        <v>3</v>
      </c>
      <c r="F52" s="4">
        <v>45848.45888888889</v>
      </c>
      <c r="G52" s="4">
        <v>45848.458912037036</v>
      </c>
      <c r="H52" t="s">
        <v>28</v>
      </c>
      <c r="I52" s="7" t="str">
        <f>VLOOKUP(B52,AppLog!$A$2:$F$16,6,TRUE)</f>
        <v>Production</v>
      </c>
      <c r="J52" s="8">
        <f>VLOOKUP(I52,TaskKeys!$A$2:$B$6,2,TRUE)</f>
        <v>3</v>
      </c>
      <c r="K52" s="10">
        <f t="shared" si="0"/>
        <v>3.333333064801991E-2</v>
      </c>
      <c r="L52" s="11">
        <f t="shared" si="1"/>
        <v>90.000007250346826</v>
      </c>
      <c r="M52" s="11">
        <f t="shared" si="2"/>
        <v>0</v>
      </c>
      <c r="N52" s="11">
        <f t="shared" si="3"/>
        <v>90.000007250346826</v>
      </c>
    </row>
    <row r="53" spans="1:14" x14ac:dyDescent="0.25">
      <c r="A53" s="1">
        <v>59</v>
      </c>
      <c r="B53" s="1" t="s">
        <v>9</v>
      </c>
      <c r="C53" s="1">
        <v>11.435477300000001</v>
      </c>
      <c r="D53" s="1">
        <v>0</v>
      </c>
      <c r="E53" s="1">
        <v>3</v>
      </c>
      <c r="F53" s="4">
        <v>45848.458912037036</v>
      </c>
      <c r="G53" s="4">
        <v>45848.459050925929</v>
      </c>
      <c r="H53" t="s">
        <v>35</v>
      </c>
      <c r="I53" s="7" t="str">
        <f>VLOOKUP(B53,AppLog!$A$2:$F$16,6,TRUE)</f>
        <v>Communications</v>
      </c>
      <c r="J53" s="8">
        <f>VLOOKUP(I53,TaskKeys!$A$2:$B$6,2,TRUE)</f>
        <v>1</v>
      </c>
      <c r="K53" s="10">
        <f t="shared" si="0"/>
        <v>0.20000000484287739</v>
      </c>
      <c r="L53" s="11">
        <f t="shared" si="1"/>
        <v>14.999999636784205</v>
      </c>
      <c r="M53" s="11">
        <f t="shared" si="2"/>
        <v>0</v>
      </c>
      <c r="N53" s="11">
        <f t="shared" si="3"/>
        <v>14.999999636784205</v>
      </c>
    </row>
    <row r="54" spans="1:14" x14ac:dyDescent="0.25">
      <c r="A54" s="1">
        <v>60</v>
      </c>
      <c r="B54" s="1" t="s">
        <v>11</v>
      </c>
      <c r="C54" s="1">
        <v>26.9564488</v>
      </c>
      <c r="D54" s="1">
        <v>20</v>
      </c>
      <c r="E54" s="1">
        <v>20</v>
      </c>
      <c r="F54" s="4">
        <v>45848.459050925929</v>
      </c>
      <c r="G54" s="4">
        <v>45848.459363425929</v>
      </c>
      <c r="H54" t="s">
        <v>36</v>
      </c>
      <c r="I54" s="7" t="str">
        <f>VLOOKUP(B54,AppLog!$A$2:$F$16,6,TRUE)</f>
        <v>File view/explore</v>
      </c>
      <c r="J54" s="8">
        <f>VLOOKUP(I54,TaskKeys!$A$2:$B$6,2,TRUE)</f>
        <v>1</v>
      </c>
      <c r="K54" s="10">
        <f t="shared" si="0"/>
        <v>0.45000000041909516</v>
      </c>
      <c r="L54" s="11">
        <f t="shared" si="1"/>
        <v>88.88888880610466</v>
      </c>
      <c r="M54" s="11">
        <f t="shared" si="2"/>
        <v>44.44444440305233</v>
      </c>
      <c r="N54" s="11">
        <f t="shared" si="3"/>
        <v>44.44444440305233</v>
      </c>
    </row>
    <row r="55" spans="1:14" x14ac:dyDescent="0.25">
      <c r="A55" s="1">
        <v>61</v>
      </c>
      <c r="B55" s="1" t="s">
        <v>9</v>
      </c>
      <c r="C55" s="1">
        <v>0.51213529999999996</v>
      </c>
      <c r="D55" s="1">
        <v>0</v>
      </c>
      <c r="E55" s="1">
        <v>0</v>
      </c>
      <c r="F55" s="4">
        <v>45848.459363425929</v>
      </c>
      <c r="G55" s="4">
        <v>45848.459363425929</v>
      </c>
      <c r="H55" t="s">
        <v>25</v>
      </c>
      <c r="I55" s="7" t="str">
        <f>VLOOKUP(B55,AppLog!$A$2:$F$16,6,TRUE)</f>
        <v>Communications</v>
      </c>
      <c r="J55" s="8">
        <f>VLOOKUP(I55,TaskKeys!$A$2:$B$6,2,TRUE)</f>
        <v>1</v>
      </c>
      <c r="K55" s="10">
        <f t="shared" si="0"/>
        <v>0.01</v>
      </c>
      <c r="L55" s="11">
        <f t="shared" si="1"/>
        <v>0</v>
      </c>
      <c r="M55" s="11">
        <f t="shared" si="2"/>
        <v>0</v>
      </c>
      <c r="N55" s="11">
        <f t="shared" si="3"/>
        <v>0</v>
      </c>
    </row>
    <row r="56" spans="1:14" x14ac:dyDescent="0.25">
      <c r="A56" s="1">
        <v>62</v>
      </c>
      <c r="B56" s="1" t="s">
        <v>7</v>
      </c>
      <c r="C56" s="1">
        <v>32.418902099999997</v>
      </c>
      <c r="D56" s="1">
        <v>0</v>
      </c>
      <c r="E56" s="1">
        <v>6</v>
      </c>
      <c r="F56" s="4">
        <v>45848.459363425929</v>
      </c>
      <c r="G56" s="4">
        <v>45848.459745370368</v>
      </c>
      <c r="H56" t="s">
        <v>28</v>
      </c>
      <c r="I56" s="7" t="str">
        <f>VLOOKUP(B56,AppLog!$A$2:$F$16,6,TRUE)</f>
        <v>Production</v>
      </c>
      <c r="J56" s="8">
        <f>VLOOKUP(I56,TaskKeys!$A$2:$B$6,2,TRUE)</f>
        <v>3</v>
      </c>
      <c r="K56" s="10">
        <f t="shared" si="0"/>
        <v>0.54999999236315489</v>
      </c>
      <c r="L56" s="11">
        <f t="shared" si="1"/>
        <v>10.909091060565524</v>
      </c>
      <c r="M56" s="11">
        <f t="shared" si="2"/>
        <v>0</v>
      </c>
      <c r="N56" s="11">
        <f t="shared" si="3"/>
        <v>10.909091060565524</v>
      </c>
    </row>
    <row r="57" spans="1:14" x14ac:dyDescent="0.25">
      <c r="A57" s="1">
        <v>63</v>
      </c>
      <c r="B57" s="1" t="s">
        <v>9</v>
      </c>
      <c r="C57" s="1">
        <v>14.2248933</v>
      </c>
      <c r="D57" s="1">
        <v>0</v>
      </c>
      <c r="E57" s="1">
        <v>4</v>
      </c>
      <c r="F57" s="4">
        <v>45848.459745370368</v>
      </c>
      <c r="G57" s="4">
        <v>45848.459907407407</v>
      </c>
      <c r="H57" t="s">
        <v>25</v>
      </c>
      <c r="I57" s="7" t="str">
        <f>VLOOKUP(B57,AppLog!$A$2:$F$16,6,TRUE)</f>
        <v>Communications</v>
      </c>
      <c r="J57" s="8">
        <f>VLOOKUP(I57,TaskKeys!$A$2:$B$6,2,TRUE)</f>
        <v>1</v>
      </c>
      <c r="K57" s="10">
        <f t="shared" si="0"/>
        <v>0.2333333354908973</v>
      </c>
      <c r="L57" s="11">
        <f t="shared" si="1"/>
        <v>17.142856984342242</v>
      </c>
      <c r="M57" s="11">
        <f t="shared" si="2"/>
        <v>0</v>
      </c>
      <c r="N57" s="11">
        <f t="shared" si="3"/>
        <v>17.142856984342242</v>
      </c>
    </row>
    <row r="58" spans="1:14" x14ac:dyDescent="0.25">
      <c r="A58" s="1">
        <v>64</v>
      </c>
      <c r="B58" s="1" t="s">
        <v>7</v>
      </c>
      <c r="C58" s="1">
        <v>0.58677710000000005</v>
      </c>
      <c r="D58" s="1">
        <v>0</v>
      </c>
      <c r="E58" s="1">
        <v>1</v>
      </c>
      <c r="F58" s="4">
        <v>45848.459907407407</v>
      </c>
      <c r="G58" s="4">
        <v>45848.459918981483</v>
      </c>
      <c r="H58" t="s">
        <v>26</v>
      </c>
      <c r="I58" s="7" t="str">
        <f>VLOOKUP(B58,AppLog!$A$2:$F$16,6,TRUE)</f>
        <v>Production</v>
      </c>
      <c r="J58" s="8">
        <f>VLOOKUP(I58,TaskKeys!$A$2:$B$6,2,TRUE)</f>
        <v>3</v>
      </c>
      <c r="K58" s="10">
        <f t="shared" si="0"/>
        <v>1.6666670562699437E-2</v>
      </c>
      <c r="L58" s="11">
        <f t="shared" si="1"/>
        <v>59.999985974285302</v>
      </c>
      <c r="M58" s="11">
        <f t="shared" si="2"/>
        <v>0</v>
      </c>
      <c r="N58" s="11">
        <f t="shared" si="3"/>
        <v>59.999985974285302</v>
      </c>
    </row>
    <row r="59" spans="1:14" x14ac:dyDescent="0.25">
      <c r="A59" s="1">
        <v>65</v>
      </c>
      <c r="B59" s="1" t="s">
        <v>5</v>
      </c>
      <c r="C59" s="1">
        <v>9.3581894000000005</v>
      </c>
      <c r="D59" s="1">
        <v>5</v>
      </c>
      <c r="E59" s="1">
        <v>5</v>
      </c>
      <c r="F59" s="4">
        <v>45848.459918981483</v>
      </c>
      <c r="G59" s="4">
        <v>45848.460023148145</v>
      </c>
      <c r="H59" t="s">
        <v>27</v>
      </c>
      <c r="I59" s="7" t="str">
        <f>VLOOKUP(B59,AppLog!$A$2:$F$16,6,TRUE)</f>
        <v>Web</v>
      </c>
      <c r="J59" s="8">
        <f>VLOOKUP(I59,TaskKeys!$A$2:$B$6,2,TRUE)</f>
        <v>5</v>
      </c>
      <c r="K59" s="10">
        <f t="shared" si="0"/>
        <v>0.14999999315477908</v>
      </c>
      <c r="L59" s="11">
        <f t="shared" si="1"/>
        <v>66.666669708987214</v>
      </c>
      <c r="M59" s="11">
        <f t="shared" si="2"/>
        <v>33.333334854493607</v>
      </c>
      <c r="N59" s="11">
        <f t="shared" si="3"/>
        <v>33.333334854493607</v>
      </c>
    </row>
    <row r="60" spans="1:14" x14ac:dyDescent="0.25">
      <c r="A60" s="1">
        <v>66</v>
      </c>
      <c r="B60" s="1" t="s">
        <v>7</v>
      </c>
      <c r="C60" s="1">
        <v>5.0673792000000004</v>
      </c>
      <c r="D60" s="1">
        <v>0</v>
      </c>
      <c r="E60" s="1">
        <v>0</v>
      </c>
      <c r="F60" s="4">
        <v>45848.460023148145</v>
      </c>
      <c r="G60" s="4">
        <v>45848.460081018522</v>
      </c>
      <c r="H60" t="s">
        <v>28</v>
      </c>
      <c r="I60" s="7" t="str">
        <f>VLOOKUP(B60,AppLog!$A$2:$F$16,6,TRUE)</f>
        <v>Production</v>
      </c>
      <c r="J60" s="8">
        <f>VLOOKUP(I60,TaskKeys!$A$2:$B$6,2,TRUE)</f>
        <v>3</v>
      </c>
      <c r="K60" s="10">
        <f t="shared" si="0"/>
        <v>8.3333342336118221E-2</v>
      </c>
      <c r="L60" s="11">
        <f t="shared" si="1"/>
        <v>0</v>
      </c>
      <c r="M60" s="11">
        <f t="shared" si="2"/>
        <v>0</v>
      </c>
      <c r="N60" s="11">
        <f t="shared" si="3"/>
        <v>0</v>
      </c>
    </row>
    <row r="61" spans="1:14" x14ac:dyDescent="0.25">
      <c r="A61" s="1">
        <v>67</v>
      </c>
      <c r="B61" s="1" t="s">
        <v>9</v>
      </c>
      <c r="C61" s="1">
        <v>0.82893839999999996</v>
      </c>
      <c r="D61" s="1">
        <v>0</v>
      </c>
      <c r="E61" s="1">
        <v>1</v>
      </c>
      <c r="F61" s="4">
        <v>45848.460081018522</v>
      </c>
      <c r="G61" s="4">
        <v>45848.460092592592</v>
      </c>
      <c r="H61" t="s">
        <v>25</v>
      </c>
      <c r="I61" s="7" t="str">
        <f>VLOOKUP(B61,AppLog!$A$2:$F$16,6,TRUE)</f>
        <v>Communications</v>
      </c>
      <c r="J61" s="8">
        <f>VLOOKUP(I61,TaskKeys!$A$2:$B$6,2,TRUE)</f>
        <v>1</v>
      </c>
      <c r="K61" s="10">
        <f t="shared" si="0"/>
        <v>1.6666660085320473E-2</v>
      </c>
      <c r="L61" s="11">
        <f t="shared" si="1"/>
        <v>60.000023692855656</v>
      </c>
      <c r="M61" s="11">
        <f t="shared" si="2"/>
        <v>0</v>
      </c>
      <c r="N61" s="11">
        <f t="shared" si="3"/>
        <v>60.000023692855656</v>
      </c>
    </row>
    <row r="62" spans="1:14" x14ac:dyDescent="0.25">
      <c r="A62" s="1">
        <v>68</v>
      </c>
      <c r="B62" s="1" t="s">
        <v>7</v>
      </c>
      <c r="C62" s="1">
        <v>195.7218029</v>
      </c>
      <c r="D62" s="1">
        <v>0</v>
      </c>
      <c r="E62" s="1">
        <v>2</v>
      </c>
      <c r="F62" s="4">
        <v>45848.460092592592</v>
      </c>
      <c r="G62" s="4">
        <v>45848.462361111109</v>
      </c>
      <c r="H62" t="s">
        <v>28</v>
      </c>
      <c r="I62" s="7" t="str">
        <f>VLOOKUP(B62,AppLog!$A$2:$F$16,6,TRUE)</f>
        <v>Production</v>
      </c>
      <c r="J62" s="8">
        <f>VLOOKUP(I62,TaskKeys!$A$2:$B$6,2,TRUE)</f>
        <v>3</v>
      </c>
      <c r="K62" s="10">
        <f t="shared" si="0"/>
        <v>3.2666666654404253</v>
      </c>
      <c r="L62" s="11">
        <f t="shared" si="1"/>
        <v>0.61224489818900818</v>
      </c>
      <c r="M62" s="11">
        <f t="shared" si="2"/>
        <v>0</v>
      </c>
      <c r="N62" s="11">
        <f t="shared" si="3"/>
        <v>0.61224489818900818</v>
      </c>
    </row>
    <row r="63" spans="1:14" x14ac:dyDescent="0.25">
      <c r="A63" s="1">
        <v>69</v>
      </c>
      <c r="B63" s="1" t="s">
        <v>9</v>
      </c>
      <c r="C63" s="1">
        <v>21.896497199999999</v>
      </c>
      <c r="D63" s="1">
        <v>0</v>
      </c>
      <c r="E63" s="1">
        <v>3</v>
      </c>
      <c r="F63" s="4">
        <v>45848.462361111109</v>
      </c>
      <c r="G63" s="4">
        <v>45848.462604166663</v>
      </c>
      <c r="H63" t="s">
        <v>25</v>
      </c>
      <c r="I63" s="7" t="str">
        <f>VLOOKUP(B63,AppLog!$A$2:$F$16,6,TRUE)</f>
        <v>Communications</v>
      </c>
      <c r="J63" s="8">
        <f>VLOOKUP(I63,TaskKeys!$A$2:$B$6,2,TRUE)</f>
        <v>1</v>
      </c>
      <c r="K63" s="10">
        <f t="shared" si="0"/>
        <v>0.34999999799765646</v>
      </c>
      <c r="L63" s="11">
        <f t="shared" si="1"/>
        <v>8.5714286204655554</v>
      </c>
      <c r="M63" s="11">
        <f t="shared" si="2"/>
        <v>0</v>
      </c>
      <c r="N63" s="11">
        <f t="shared" si="3"/>
        <v>8.5714286204655554</v>
      </c>
    </row>
    <row r="64" spans="1:14" x14ac:dyDescent="0.25">
      <c r="A64" s="1">
        <v>70</v>
      </c>
      <c r="B64" s="1" t="s">
        <v>7</v>
      </c>
      <c r="C64" s="1">
        <v>14.3689502</v>
      </c>
      <c r="D64" s="1">
        <v>0</v>
      </c>
      <c r="E64" s="1">
        <v>14</v>
      </c>
      <c r="F64" s="4">
        <v>45848.462604166663</v>
      </c>
      <c r="G64" s="4">
        <v>45848.462777777779</v>
      </c>
      <c r="H64" t="s">
        <v>26</v>
      </c>
      <c r="I64" s="7" t="str">
        <f>VLOOKUP(B64,AppLog!$A$2:$F$16,6,TRUE)</f>
        <v>Production</v>
      </c>
      <c r="J64" s="8">
        <f>VLOOKUP(I64,TaskKeys!$A$2:$B$6,2,TRUE)</f>
        <v>3</v>
      </c>
      <c r="K64" s="10">
        <f t="shared" si="0"/>
        <v>0.25000000605359674</v>
      </c>
      <c r="L64" s="11">
        <f t="shared" si="1"/>
        <v>55.999998643994367</v>
      </c>
      <c r="M64" s="11">
        <f t="shared" si="2"/>
        <v>0</v>
      </c>
      <c r="N64" s="11">
        <f t="shared" si="3"/>
        <v>55.999998643994367</v>
      </c>
    </row>
    <row r="65" spans="1:14" x14ac:dyDescent="0.25">
      <c r="A65" s="1">
        <v>71</v>
      </c>
      <c r="B65" s="1" t="s">
        <v>5</v>
      </c>
      <c r="C65" s="1">
        <v>25.551647299999999</v>
      </c>
      <c r="D65" s="1">
        <v>4</v>
      </c>
      <c r="E65" s="1">
        <v>11</v>
      </c>
      <c r="F65" s="4">
        <v>45848.462777777779</v>
      </c>
      <c r="G65" s="4">
        <v>45848.463067129633</v>
      </c>
      <c r="H65" t="s">
        <v>27</v>
      </c>
      <c r="I65" s="7" t="str">
        <f>VLOOKUP(B65,AppLog!$A$2:$F$16,6,TRUE)</f>
        <v>Web</v>
      </c>
      <c r="J65" s="8">
        <f>VLOOKUP(I65,TaskKeys!$A$2:$B$6,2,TRUE)</f>
        <v>5</v>
      </c>
      <c r="K65" s="10">
        <f t="shared" si="0"/>
        <v>0.41666666977107525</v>
      </c>
      <c r="L65" s="11">
        <f t="shared" si="1"/>
        <v>35.999999731779099</v>
      </c>
      <c r="M65" s="11">
        <f t="shared" si="2"/>
        <v>9.5999999284744266</v>
      </c>
      <c r="N65" s="11">
        <f t="shared" si="3"/>
        <v>26.399999803304674</v>
      </c>
    </row>
    <row r="66" spans="1:14" x14ac:dyDescent="0.25">
      <c r="A66" s="1">
        <v>72</v>
      </c>
      <c r="B66" s="1" t="s">
        <v>7</v>
      </c>
      <c r="C66" s="1">
        <v>27.347185899999999</v>
      </c>
      <c r="D66" s="1">
        <v>2</v>
      </c>
      <c r="E66" s="1">
        <v>6</v>
      </c>
      <c r="F66" s="4">
        <v>45848.463067129633</v>
      </c>
      <c r="G66" s="4">
        <v>45848.463391203702</v>
      </c>
      <c r="H66" t="s">
        <v>37</v>
      </c>
      <c r="I66" s="7" t="str">
        <f>VLOOKUP(B66,AppLog!$A$2:$F$16,6,TRUE)</f>
        <v>Production</v>
      </c>
      <c r="J66" s="8">
        <f>VLOOKUP(I66,TaskKeys!$A$2:$B$6,2,TRUE)</f>
        <v>3</v>
      </c>
      <c r="K66" s="10">
        <f t="shared" si="0"/>
        <v>0.46666666050441563</v>
      </c>
      <c r="L66" s="11">
        <f t="shared" si="1"/>
        <v>17.142857369225553</v>
      </c>
      <c r="M66" s="11">
        <f t="shared" si="2"/>
        <v>4.2857143423063881</v>
      </c>
      <c r="N66" s="11">
        <f t="shared" si="3"/>
        <v>12.857143026919163</v>
      </c>
    </row>
    <row r="67" spans="1:14" x14ac:dyDescent="0.25">
      <c r="A67" s="1">
        <v>73</v>
      </c>
      <c r="B67" s="1" t="s">
        <v>18</v>
      </c>
      <c r="C67" s="1">
        <v>51.739961600000001</v>
      </c>
      <c r="D67" s="1">
        <v>304</v>
      </c>
      <c r="E67" s="1">
        <v>30</v>
      </c>
      <c r="F67" s="4">
        <v>45848.463391203702</v>
      </c>
      <c r="G67" s="4">
        <v>45848.46398148148</v>
      </c>
      <c r="H67" t="s">
        <v>38</v>
      </c>
      <c r="I67" s="7" t="str">
        <f>VLOOKUP(B67,AppLog!$A$2:$F$16,6,TRUE)</f>
        <v>File view/explore</v>
      </c>
      <c r="J67" s="8">
        <f>VLOOKUP(I67,TaskKeys!$A$2:$B$6,2,TRUE)</f>
        <v>1</v>
      </c>
      <c r="K67" s="10">
        <f t="shared" ref="K67:K130" si="4">IF(((G67 - F67) * 86400) / 60 = 0, 0.01, ((G67 - F67) * 86400) / 60)</f>
        <v>0.84999999962747097</v>
      </c>
      <c r="L67" s="11">
        <f t="shared" ref="L67:L130" si="5">(D67+E67)/K67</f>
        <v>392.94117664280236</v>
      </c>
      <c r="M67" s="11">
        <f t="shared" ref="M67:M130" si="6">D67/K67</f>
        <v>357.64705898027518</v>
      </c>
      <c r="N67" s="11">
        <f t="shared" ref="N67:N130" si="7">E67/K67</f>
        <v>35.294117662527157</v>
      </c>
    </row>
    <row r="68" spans="1:14" x14ac:dyDescent="0.25">
      <c r="A68" s="1">
        <v>74</v>
      </c>
      <c r="B68" s="1" t="s">
        <v>7</v>
      </c>
      <c r="C68" s="1">
        <v>15.8409446</v>
      </c>
      <c r="D68" s="1">
        <v>6</v>
      </c>
      <c r="E68" s="1">
        <v>10</v>
      </c>
      <c r="F68" s="4">
        <v>45848.46398148148</v>
      </c>
      <c r="G68" s="4">
        <v>45848.464166666665</v>
      </c>
      <c r="H68" t="s">
        <v>29</v>
      </c>
      <c r="I68" s="7" t="str">
        <f>VLOOKUP(B68,AppLog!$A$2:$F$16,6,TRUE)</f>
        <v>Production</v>
      </c>
      <c r="J68" s="8">
        <f>VLOOKUP(I68,TaskKeys!$A$2:$B$6,2,TRUE)</f>
        <v>3</v>
      </c>
      <c r="K68" s="10">
        <f t="shared" si="4"/>
        <v>0.26666666613891721</v>
      </c>
      <c r="L68" s="11">
        <f t="shared" si="5"/>
        <v>60.000000118743628</v>
      </c>
      <c r="M68" s="11">
        <f t="shared" si="6"/>
        <v>22.500000044528861</v>
      </c>
      <c r="N68" s="11">
        <f t="shared" si="7"/>
        <v>37.500000074214768</v>
      </c>
    </row>
    <row r="69" spans="1:14" x14ac:dyDescent="0.25">
      <c r="A69" s="1">
        <v>75</v>
      </c>
      <c r="B69" s="1" t="s">
        <v>13</v>
      </c>
      <c r="C69" s="1">
        <v>126.9906221</v>
      </c>
      <c r="D69" s="1">
        <v>195</v>
      </c>
      <c r="E69" s="1">
        <v>90</v>
      </c>
      <c r="F69" s="4">
        <v>45848.464166666665</v>
      </c>
      <c r="G69" s="4">
        <v>45848.465636574074</v>
      </c>
      <c r="H69" t="s">
        <v>30</v>
      </c>
      <c r="I69" s="7" t="str">
        <f>VLOOKUP(B69,AppLog!$A$2:$F$16,6,TRUE)</f>
        <v>File view/explore</v>
      </c>
      <c r="J69" s="8">
        <f>VLOOKUP(I69,TaskKeys!$A$2:$B$6,2,TRUE)</f>
        <v>1</v>
      </c>
      <c r="K69" s="10">
        <f t="shared" si="4"/>
        <v>2.1166666690260172</v>
      </c>
      <c r="L69" s="11">
        <f t="shared" si="5"/>
        <v>134.64566914125527</v>
      </c>
      <c r="M69" s="11">
        <f t="shared" si="6"/>
        <v>92.12598414927993</v>
      </c>
      <c r="N69" s="11">
        <f t="shared" si="7"/>
        <v>42.519684991975353</v>
      </c>
    </row>
    <row r="70" spans="1:14" x14ac:dyDescent="0.25">
      <c r="A70" s="1">
        <v>76</v>
      </c>
      <c r="B70" s="1" t="s">
        <v>7</v>
      </c>
      <c r="C70" s="1">
        <v>1.9853339000000001</v>
      </c>
      <c r="D70" s="1">
        <v>0</v>
      </c>
      <c r="E70" s="1">
        <v>4</v>
      </c>
      <c r="F70" s="4">
        <v>45848.465636574074</v>
      </c>
      <c r="G70" s="4">
        <v>45848.46565972222</v>
      </c>
      <c r="H70" t="s">
        <v>26</v>
      </c>
      <c r="I70" s="7" t="str">
        <f>VLOOKUP(B70,AppLog!$A$2:$F$16,6,TRUE)</f>
        <v>Production</v>
      </c>
      <c r="J70" s="8">
        <f>VLOOKUP(I70,TaskKeys!$A$2:$B$6,2,TRUE)</f>
        <v>3</v>
      </c>
      <c r="K70" s="10">
        <f t="shared" si="4"/>
        <v>3.333333064801991E-2</v>
      </c>
      <c r="L70" s="11">
        <f t="shared" si="5"/>
        <v>120.00000966712911</v>
      </c>
      <c r="M70" s="11">
        <f t="shared" si="6"/>
        <v>0</v>
      </c>
      <c r="N70" s="11">
        <f t="shared" si="7"/>
        <v>120.00000966712911</v>
      </c>
    </row>
    <row r="71" spans="1:14" x14ac:dyDescent="0.25">
      <c r="A71" s="1">
        <v>77</v>
      </c>
      <c r="B71" s="1" t="s">
        <v>5</v>
      </c>
      <c r="C71" s="1">
        <v>9.0659845000000008</v>
      </c>
      <c r="D71" s="1">
        <v>12</v>
      </c>
      <c r="E71" s="1">
        <v>1</v>
      </c>
      <c r="F71" s="4">
        <v>45848.46565972222</v>
      </c>
      <c r="G71" s="4">
        <v>45848.465763888889</v>
      </c>
      <c r="H71" t="s">
        <v>27</v>
      </c>
      <c r="I71" s="7" t="str">
        <f>VLOOKUP(B71,AppLog!$A$2:$F$16,6,TRUE)</f>
        <v>Web</v>
      </c>
      <c r="J71" s="8">
        <f>VLOOKUP(I71,TaskKeys!$A$2:$B$6,2,TRUE)</f>
        <v>5</v>
      </c>
      <c r="K71" s="10">
        <f t="shared" si="4"/>
        <v>0.15000000363215804</v>
      </c>
      <c r="L71" s="11">
        <f t="shared" si="5"/>
        <v>86.666664568086517</v>
      </c>
      <c r="M71" s="11">
        <f t="shared" si="6"/>
        <v>79.999998062849087</v>
      </c>
      <c r="N71" s="11">
        <f t="shared" si="7"/>
        <v>6.6666665052374245</v>
      </c>
    </row>
    <row r="72" spans="1:14" x14ac:dyDescent="0.25">
      <c r="A72" s="1">
        <v>78</v>
      </c>
      <c r="B72" s="1" t="s">
        <v>7</v>
      </c>
      <c r="C72" s="1">
        <v>4.8268699999999998E-2</v>
      </c>
      <c r="D72" s="1">
        <v>0</v>
      </c>
      <c r="E72" s="1">
        <v>1</v>
      </c>
      <c r="F72" s="4">
        <v>45848.465763888889</v>
      </c>
      <c r="G72" s="4">
        <v>45848.465763888889</v>
      </c>
      <c r="H72" t="s">
        <v>28</v>
      </c>
      <c r="I72" s="7" t="str">
        <f>VLOOKUP(B72,AppLog!$A$2:$F$16,6,TRUE)</f>
        <v>Production</v>
      </c>
      <c r="J72" s="8">
        <f>VLOOKUP(I72,TaskKeys!$A$2:$B$6,2,TRUE)</f>
        <v>3</v>
      </c>
      <c r="K72" s="10">
        <f t="shared" si="4"/>
        <v>0.01</v>
      </c>
      <c r="L72" s="11">
        <f t="shared" si="5"/>
        <v>100</v>
      </c>
      <c r="M72" s="11">
        <f t="shared" si="6"/>
        <v>0</v>
      </c>
      <c r="N72" s="11">
        <f t="shared" si="7"/>
        <v>100</v>
      </c>
    </row>
    <row r="73" spans="1:14" x14ac:dyDescent="0.25">
      <c r="A73" s="1">
        <v>79</v>
      </c>
      <c r="B73" s="1" t="s">
        <v>9</v>
      </c>
      <c r="C73" s="1">
        <v>28.131978100000001</v>
      </c>
      <c r="D73" s="1">
        <v>0</v>
      </c>
      <c r="E73" s="1">
        <v>1</v>
      </c>
      <c r="F73" s="4">
        <v>45848.465763888889</v>
      </c>
      <c r="G73" s="4">
        <v>45848.466099537036</v>
      </c>
      <c r="H73" t="s">
        <v>23</v>
      </c>
      <c r="I73" s="7" t="str">
        <f>VLOOKUP(B73,AppLog!$A$2:$F$16,6,TRUE)</f>
        <v>Communications</v>
      </c>
      <c r="J73" s="8">
        <f>VLOOKUP(I73,TaskKeys!$A$2:$B$6,2,TRUE)</f>
        <v>1</v>
      </c>
      <c r="K73" s="10">
        <f t="shared" si="4"/>
        <v>0.48333333106711507</v>
      </c>
      <c r="L73" s="11">
        <f t="shared" si="5"/>
        <v>2.0689655269421947</v>
      </c>
      <c r="M73" s="11">
        <f t="shared" si="6"/>
        <v>0</v>
      </c>
      <c r="N73" s="11">
        <f t="shared" si="7"/>
        <v>2.0689655269421947</v>
      </c>
    </row>
    <row r="74" spans="1:14" x14ac:dyDescent="0.25">
      <c r="A74" s="1">
        <v>80</v>
      </c>
      <c r="B74" s="1" t="s">
        <v>5</v>
      </c>
      <c r="C74" s="1">
        <v>22.550042699999999</v>
      </c>
      <c r="D74" s="1">
        <v>0</v>
      </c>
      <c r="E74" s="1">
        <v>5</v>
      </c>
      <c r="F74" s="4">
        <v>45848.466099537036</v>
      </c>
      <c r="G74" s="4">
        <v>45848.466354166667</v>
      </c>
      <c r="H74" t="s">
        <v>27</v>
      </c>
      <c r="I74" s="7" t="str">
        <f>VLOOKUP(B74,AppLog!$A$2:$F$16,6,TRUE)</f>
        <v>Web</v>
      </c>
      <c r="J74" s="8">
        <f>VLOOKUP(I74,TaskKeys!$A$2:$B$6,2,TRUE)</f>
        <v>5</v>
      </c>
      <c r="K74" s="10">
        <f t="shared" si="4"/>
        <v>0.3666666685603559</v>
      </c>
      <c r="L74" s="11">
        <f t="shared" si="5"/>
        <v>13.636363565937177</v>
      </c>
      <c r="M74" s="11">
        <f t="shared" si="6"/>
        <v>0</v>
      </c>
      <c r="N74" s="11">
        <f t="shared" si="7"/>
        <v>13.636363565937177</v>
      </c>
    </row>
    <row r="75" spans="1:14" x14ac:dyDescent="0.25">
      <c r="A75" s="1">
        <v>81</v>
      </c>
      <c r="B75" s="1" t="s">
        <v>7</v>
      </c>
      <c r="C75" s="1">
        <v>17.985195900000001</v>
      </c>
      <c r="D75" s="1">
        <v>0</v>
      </c>
      <c r="E75" s="1">
        <v>15</v>
      </c>
      <c r="F75" s="4">
        <v>45848.466354166667</v>
      </c>
      <c r="G75" s="4">
        <v>45848.466562499998</v>
      </c>
      <c r="H75" t="s">
        <v>29</v>
      </c>
      <c r="I75" s="7" t="str">
        <f>VLOOKUP(B75,AppLog!$A$2:$F$16,6,TRUE)</f>
        <v>Production</v>
      </c>
      <c r="J75" s="8">
        <f>VLOOKUP(I75,TaskKeys!$A$2:$B$6,2,TRUE)</f>
        <v>3</v>
      </c>
      <c r="K75" s="10">
        <f t="shared" si="4"/>
        <v>0.29999999678693712</v>
      </c>
      <c r="L75" s="11">
        <f t="shared" si="5"/>
        <v>50.000000535510488</v>
      </c>
      <c r="M75" s="11">
        <f t="shared" si="6"/>
        <v>0</v>
      </c>
      <c r="N75" s="11">
        <f t="shared" si="7"/>
        <v>50.000000535510488</v>
      </c>
    </row>
    <row r="76" spans="1:14" x14ac:dyDescent="0.25">
      <c r="A76" s="1">
        <v>82</v>
      </c>
      <c r="B76" s="1" t="s">
        <v>13</v>
      </c>
      <c r="C76" s="1">
        <v>34.401312599999997</v>
      </c>
      <c r="D76" s="1">
        <v>0</v>
      </c>
      <c r="E76" s="1">
        <v>6</v>
      </c>
      <c r="F76" s="4">
        <v>45848.466562499998</v>
      </c>
      <c r="G76" s="4">
        <v>45848.466956018521</v>
      </c>
      <c r="H76" t="s">
        <v>39</v>
      </c>
      <c r="I76" s="7" t="str">
        <f>VLOOKUP(B76,AppLog!$A$2:$F$16,6,TRUE)</f>
        <v>File view/explore</v>
      </c>
      <c r="J76" s="8">
        <f>VLOOKUP(I76,TaskKeys!$A$2:$B$6,2,TRUE)</f>
        <v>1</v>
      </c>
      <c r="K76" s="10">
        <f t="shared" si="4"/>
        <v>0.56666667340323329</v>
      </c>
      <c r="L76" s="11">
        <f t="shared" si="5"/>
        <v>10.588235168244085</v>
      </c>
      <c r="M76" s="11">
        <f t="shared" si="6"/>
        <v>0</v>
      </c>
      <c r="N76" s="11">
        <f t="shared" si="7"/>
        <v>10.588235168244085</v>
      </c>
    </row>
    <row r="77" spans="1:14" x14ac:dyDescent="0.25">
      <c r="A77" s="1">
        <v>83</v>
      </c>
      <c r="B77" s="1" t="s">
        <v>14</v>
      </c>
      <c r="C77" s="1">
        <v>3.4031642</v>
      </c>
      <c r="D77" s="1">
        <v>0</v>
      </c>
      <c r="E77" s="1">
        <v>0</v>
      </c>
      <c r="F77" s="4">
        <v>45848.466956018521</v>
      </c>
      <c r="G77" s="4">
        <v>45848.467002314814</v>
      </c>
      <c r="H77" t="s">
        <v>40</v>
      </c>
      <c r="I77" s="7" t="str">
        <f>VLOOKUP(B77,AppLog!$A$2:$F$16,6,TRUE)</f>
        <v>Modelling</v>
      </c>
      <c r="J77" s="8">
        <f>VLOOKUP(I77,TaskKeys!$A$2:$B$6,2,TRUE)</f>
        <v>1</v>
      </c>
      <c r="K77" s="10">
        <f t="shared" si="4"/>
        <v>6.666666129603982E-2</v>
      </c>
      <c r="L77" s="11">
        <f t="shared" si="5"/>
        <v>0</v>
      </c>
      <c r="M77" s="11">
        <f t="shared" si="6"/>
        <v>0</v>
      </c>
      <c r="N77" s="11">
        <f t="shared" si="7"/>
        <v>0</v>
      </c>
    </row>
    <row r="78" spans="1:14" x14ac:dyDescent="0.25">
      <c r="A78" s="1">
        <v>84</v>
      </c>
      <c r="B78" s="1" t="s">
        <v>7</v>
      </c>
      <c r="C78" s="1">
        <v>0.67979920000000005</v>
      </c>
      <c r="D78" s="1">
        <v>0</v>
      </c>
      <c r="E78" s="1">
        <v>0</v>
      </c>
      <c r="F78" s="4">
        <v>45848.467002314814</v>
      </c>
      <c r="G78" s="4">
        <v>45848.467013888891</v>
      </c>
      <c r="H78" t="s">
        <v>29</v>
      </c>
      <c r="I78" s="7" t="str">
        <f>VLOOKUP(B78,AppLog!$A$2:$F$16,6,TRUE)</f>
        <v>Production</v>
      </c>
      <c r="J78" s="8">
        <f>VLOOKUP(I78,TaskKeys!$A$2:$B$6,2,TRUE)</f>
        <v>3</v>
      </c>
      <c r="K78" s="10">
        <f t="shared" si="4"/>
        <v>1.6666670562699437E-2</v>
      </c>
      <c r="L78" s="11">
        <f t="shared" si="5"/>
        <v>0</v>
      </c>
      <c r="M78" s="11">
        <f t="shared" si="6"/>
        <v>0</v>
      </c>
      <c r="N78" s="11">
        <f t="shared" si="7"/>
        <v>0</v>
      </c>
    </row>
    <row r="79" spans="1:14" x14ac:dyDescent="0.25">
      <c r="A79" s="1">
        <v>85</v>
      </c>
      <c r="B79" s="1" t="s">
        <v>13</v>
      </c>
      <c r="C79" s="1">
        <v>0.59005909999999995</v>
      </c>
      <c r="D79" s="1">
        <v>0</v>
      </c>
      <c r="E79" s="1">
        <v>2</v>
      </c>
      <c r="F79" s="4">
        <v>45848.467013888891</v>
      </c>
      <c r="G79" s="4">
        <v>45848.467013888891</v>
      </c>
      <c r="H79" t="s">
        <v>41</v>
      </c>
      <c r="I79" s="7" t="str">
        <f>VLOOKUP(B79,AppLog!$A$2:$F$16,6,TRUE)</f>
        <v>File view/explore</v>
      </c>
      <c r="J79" s="8">
        <f>VLOOKUP(I79,TaskKeys!$A$2:$B$6,2,TRUE)</f>
        <v>1</v>
      </c>
      <c r="K79" s="10">
        <f t="shared" si="4"/>
        <v>0.01</v>
      </c>
      <c r="L79" s="11">
        <f t="shared" si="5"/>
        <v>200</v>
      </c>
      <c r="M79" s="11">
        <f t="shared" si="6"/>
        <v>0</v>
      </c>
      <c r="N79" s="11">
        <f t="shared" si="7"/>
        <v>200</v>
      </c>
    </row>
    <row r="80" spans="1:14" x14ac:dyDescent="0.25">
      <c r="A80" s="1">
        <v>86</v>
      </c>
      <c r="B80" s="1" t="s">
        <v>5</v>
      </c>
      <c r="C80" s="1">
        <v>0.41076079999999998</v>
      </c>
      <c r="D80" s="1">
        <v>0</v>
      </c>
      <c r="E80" s="1">
        <v>0</v>
      </c>
      <c r="F80" s="4">
        <v>45848.467013888891</v>
      </c>
      <c r="G80" s="4">
        <v>45848.46702546296</v>
      </c>
      <c r="H80" t="s">
        <v>42</v>
      </c>
      <c r="I80" s="7" t="str">
        <f>VLOOKUP(B80,AppLog!$A$2:$F$16,6,TRUE)</f>
        <v>Web</v>
      </c>
      <c r="J80" s="8">
        <f>VLOOKUP(I80,TaskKeys!$A$2:$B$6,2,TRUE)</f>
        <v>5</v>
      </c>
      <c r="K80" s="10">
        <f t="shared" si="4"/>
        <v>1.6666660085320473E-2</v>
      </c>
      <c r="L80" s="11">
        <f t="shared" si="5"/>
        <v>0</v>
      </c>
      <c r="M80" s="11">
        <f t="shared" si="6"/>
        <v>0</v>
      </c>
      <c r="N80" s="11">
        <f t="shared" si="7"/>
        <v>0</v>
      </c>
    </row>
    <row r="81" spans="1:14" x14ac:dyDescent="0.25">
      <c r="A81" s="1">
        <v>87</v>
      </c>
      <c r="B81" s="1" t="s">
        <v>13</v>
      </c>
      <c r="C81" s="1">
        <v>15.3041806</v>
      </c>
      <c r="D81" s="1">
        <v>0</v>
      </c>
      <c r="E81" s="1">
        <v>8</v>
      </c>
      <c r="F81" s="4">
        <v>45848.46702546296</v>
      </c>
      <c r="G81" s="4">
        <v>45848.467199074075</v>
      </c>
      <c r="H81" t="s">
        <v>30</v>
      </c>
      <c r="I81" s="7" t="str">
        <f>VLOOKUP(B81,AppLog!$A$2:$F$16,6,TRUE)</f>
        <v>File view/explore</v>
      </c>
      <c r="J81" s="8">
        <f>VLOOKUP(I81,TaskKeys!$A$2:$B$6,2,TRUE)</f>
        <v>1</v>
      </c>
      <c r="K81" s="10">
        <f t="shared" si="4"/>
        <v>0.25000000605359674</v>
      </c>
      <c r="L81" s="11">
        <f t="shared" si="5"/>
        <v>31.999999225139636</v>
      </c>
      <c r="M81" s="11">
        <f t="shared" si="6"/>
        <v>0</v>
      </c>
      <c r="N81" s="11">
        <f t="shared" si="7"/>
        <v>31.999999225139636</v>
      </c>
    </row>
    <row r="82" spans="1:14" x14ac:dyDescent="0.25">
      <c r="A82" s="1">
        <v>88</v>
      </c>
      <c r="B82" s="1" t="s">
        <v>7</v>
      </c>
      <c r="C82" s="1">
        <v>5.4591411000000001</v>
      </c>
      <c r="D82" s="1">
        <v>2</v>
      </c>
      <c r="E82" s="1">
        <v>9</v>
      </c>
      <c r="F82" s="4">
        <v>45848.467199074075</v>
      </c>
      <c r="G82" s="4">
        <v>45848.467256944445</v>
      </c>
      <c r="H82" t="s">
        <v>29</v>
      </c>
      <c r="I82" s="7" t="str">
        <f>VLOOKUP(B82,AppLog!$A$2:$F$16,6,TRUE)</f>
        <v>Production</v>
      </c>
      <c r="J82" s="8">
        <f>VLOOKUP(I82,TaskKeys!$A$2:$B$6,2,TRUE)</f>
        <v>3</v>
      </c>
      <c r="K82" s="10">
        <f t="shared" si="4"/>
        <v>8.3333331858739257E-2</v>
      </c>
      <c r="L82" s="11">
        <f t="shared" si="5"/>
        <v>132.00000233575705</v>
      </c>
      <c r="M82" s="11">
        <f t="shared" si="6"/>
        <v>24.000000424683101</v>
      </c>
      <c r="N82" s="11">
        <f t="shared" si="7"/>
        <v>108.00000191107395</v>
      </c>
    </row>
    <row r="83" spans="1:14" x14ac:dyDescent="0.25">
      <c r="A83" s="1">
        <v>89</v>
      </c>
      <c r="B83" s="1" t="s">
        <v>13</v>
      </c>
      <c r="C83" s="1">
        <v>190.26556909999999</v>
      </c>
      <c r="D83" s="1">
        <v>116</v>
      </c>
      <c r="E83" s="1">
        <v>134</v>
      </c>
      <c r="F83" s="4">
        <v>45848.467256944445</v>
      </c>
      <c r="G83" s="4">
        <v>45848.469467592593</v>
      </c>
      <c r="H83" t="s">
        <v>30</v>
      </c>
      <c r="I83" s="7" t="str">
        <f>VLOOKUP(B83,AppLog!$A$2:$F$16,6,TRUE)</f>
        <v>File view/explore</v>
      </c>
      <c r="J83" s="8">
        <f>VLOOKUP(I83,TaskKeys!$A$2:$B$6,2,TRUE)</f>
        <v>1</v>
      </c>
      <c r="K83" s="10">
        <f t="shared" si="4"/>
        <v>3.183333333581686</v>
      </c>
      <c r="L83" s="11">
        <f t="shared" si="5"/>
        <v>78.534031407485614</v>
      </c>
      <c r="M83" s="11">
        <f t="shared" si="6"/>
        <v>36.439790573073324</v>
      </c>
      <c r="N83" s="11">
        <f t="shared" si="7"/>
        <v>42.09424083441229</v>
      </c>
    </row>
    <row r="84" spans="1:14" x14ac:dyDescent="0.25">
      <c r="A84" s="1">
        <v>90</v>
      </c>
      <c r="B84" s="1" t="s">
        <v>7</v>
      </c>
      <c r="C84" s="1">
        <v>1.978869</v>
      </c>
      <c r="D84" s="1">
        <v>2</v>
      </c>
      <c r="E84" s="1">
        <v>1</v>
      </c>
      <c r="F84" s="4">
        <v>45848.469467592593</v>
      </c>
      <c r="G84" s="4">
        <v>45848.469490740739</v>
      </c>
      <c r="H84" t="s">
        <v>29</v>
      </c>
      <c r="I84" s="7" t="str">
        <f>VLOOKUP(B84,AppLog!$A$2:$F$16,6,TRUE)</f>
        <v>Production</v>
      </c>
      <c r="J84" s="8">
        <f>VLOOKUP(I84,TaskKeys!$A$2:$B$6,2,TRUE)</f>
        <v>3</v>
      </c>
      <c r="K84" s="10">
        <f t="shared" si="4"/>
        <v>3.333333064801991E-2</v>
      </c>
      <c r="L84" s="11">
        <f t="shared" si="5"/>
        <v>90.000007250346826</v>
      </c>
      <c r="M84" s="11">
        <f t="shared" si="6"/>
        <v>60.000004833564553</v>
      </c>
      <c r="N84" s="11">
        <f t="shared" si="7"/>
        <v>30.000002416782277</v>
      </c>
    </row>
    <row r="85" spans="1:14" x14ac:dyDescent="0.25">
      <c r="A85" s="1">
        <v>91</v>
      </c>
      <c r="B85" s="1" t="s">
        <v>13</v>
      </c>
      <c r="C85" s="1">
        <v>64.264799300000007</v>
      </c>
      <c r="D85" s="1">
        <v>6</v>
      </c>
      <c r="E85" s="1">
        <v>35</v>
      </c>
      <c r="F85" s="4">
        <v>45848.469490740739</v>
      </c>
      <c r="G85" s="4">
        <v>45848.470231481479</v>
      </c>
      <c r="H85" t="s">
        <v>30</v>
      </c>
      <c r="I85" s="7" t="str">
        <f>VLOOKUP(B85,AppLog!$A$2:$F$16,6,TRUE)</f>
        <v>File view/explore</v>
      </c>
      <c r="J85" s="8">
        <f>VLOOKUP(I85,TaskKeys!$A$2:$B$6,2,TRUE)</f>
        <v>1</v>
      </c>
      <c r="K85" s="10">
        <f t="shared" si="4"/>
        <v>1.0666666645556688</v>
      </c>
      <c r="L85" s="11">
        <f t="shared" si="5"/>
        <v>38.437500076070137</v>
      </c>
      <c r="M85" s="11">
        <f t="shared" si="6"/>
        <v>5.6250000111322151</v>
      </c>
      <c r="N85" s="11">
        <f t="shared" si="7"/>
        <v>32.812500064937922</v>
      </c>
    </row>
    <row r="86" spans="1:14" x14ac:dyDescent="0.25">
      <c r="A86" s="1">
        <v>92</v>
      </c>
      <c r="B86" s="1" t="s">
        <v>7</v>
      </c>
      <c r="C86" s="1">
        <v>1.1672936</v>
      </c>
      <c r="D86" s="1">
        <v>0</v>
      </c>
      <c r="E86" s="1">
        <v>0</v>
      </c>
      <c r="F86" s="4">
        <v>45848.470231481479</v>
      </c>
      <c r="G86" s="4">
        <v>45848.470243055555</v>
      </c>
      <c r="H86" t="s">
        <v>29</v>
      </c>
      <c r="I86" s="7" t="str">
        <f>VLOOKUP(B86,AppLog!$A$2:$F$16,6,TRUE)</f>
        <v>Production</v>
      </c>
      <c r="J86" s="8">
        <f>VLOOKUP(I86,TaskKeys!$A$2:$B$6,2,TRUE)</f>
        <v>3</v>
      </c>
      <c r="K86" s="10">
        <f t="shared" si="4"/>
        <v>1.6666670562699437E-2</v>
      </c>
      <c r="L86" s="11">
        <f t="shared" si="5"/>
        <v>0</v>
      </c>
      <c r="M86" s="11">
        <f t="shared" si="6"/>
        <v>0</v>
      </c>
      <c r="N86" s="11">
        <f t="shared" si="7"/>
        <v>0</v>
      </c>
    </row>
    <row r="87" spans="1:14" x14ac:dyDescent="0.25">
      <c r="A87" s="1">
        <v>93</v>
      </c>
      <c r="B87" s="1" t="s">
        <v>13</v>
      </c>
      <c r="C87" s="1">
        <v>9.2751438999999998</v>
      </c>
      <c r="D87" s="1">
        <v>0</v>
      </c>
      <c r="E87" s="1">
        <v>2</v>
      </c>
      <c r="F87" s="4">
        <v>45848.470243055555</v>
      </c>
      <c r="G87" s="4">
        <v>45848.470347222225</v>
      </c>
      <c r="H87" t="s">
        <v>41</v>
      </c>
      <c r="I87" s="7" t="str">
        <f>VLOOKUP(B87,AppLog!$A$2:$F$16,6,TRUE)</f>
        <v>File view/explore</v>
      </c>
      <c r="J87" s="8">
        <f>VLOOKUP(I87,TaskKeys!$A$2:$B$6,2,TRUE)</f>
        <v>1</v>
      </c>
      <c r="K87" s="10">
        <f t="shared" si="4"/>
        <v>0.15000000363215804</v>
      </c>
      <c r="L87" s="11">
        <f t="shared" si="5"/>
        <v>13.333333010474849</v>
      </c>
      <c r="M87" s="11">
        <f t="shared" si="6"/>
        <v>0</v>
      </c>
      <c r="N87" s="11">
        <f t="shared" si="7"/>
        <v>13.333333010474849</v>
      </c>
    </row>
    <row r="88" spans="1:14" x14ac:dyDescent="0.25">
      <c r="A88" s="1">
        <v>94</v>
      </c>
      <c r="B88" s="1" t="s">
        <v>5</v>
      </c>
      <c r="C88" s="1">
        <v>4.1939045000000004</v>
      </c>
      <c r="D88" s="1">
        <v>13</v>
      </c>
      <c r="E88" s="1">
        <v>1</v>
      </c>
      <c r="F88" s="4">
        <v>45848.470347222225</v>
      </c>
      <c r="G88" s="4">
        <v>45848.470393518517</v>
      </c>
      <c r="H88" t="s">
        <v>31</v>
      </c>
      <c r="I88" s="7" t="str">
        <f>VLOOKUP(B88,AppLog!$A$2:$F$16,6,TRUE)</f>
        <v>Web</v>
      </c>
      <c r="J88" s="8">
        <f>VLOOKUP(I88,TaskKeys!$A$2:$B$6,2,TRUE)</f>
        <v>5</v>
      </c>
      <c r="K88" s="10">
        <f t="shared" si="4"/>
        <v>6.666666129603982E-2</v>
      </c>
      <c r="L88" s="11">
        <f t="shared" si="5"/>
        <v>210.00001691747593</v>
      </c>
      <c r="M88" s="11">
        <f t="shared" si="6"/>
        <v>195.00001570908481</v>
      </c>
      <c r="N88" s="11">
        <f t="shared" si="7"/>
        <v>15.000001208391138</v>
      </c>
    </row>
    <row r="89" spans="1:14" x14ac:dyDescent="0.25">
      <c r="A89" s="1">
        <v>95</v>
      </c>
      <c r="B89" s="1" t="s">
        <v>15</v>
      </c>
      <c r="C89" s="1">
        <v>0.8510742</v>
      </c>
      <c r="D89" s="1">
        <v>0</v>
      </c>
      <c r="E89" s="1">
        <v>0</v>
      </c>
      <c r="F89" s="4">
        <v>45848.470393518517</v>
      </c>
      <c r="G89" s="4">
        <v>45848.470405092594</v>
      </c>
      <c r="H89" t="s">
        <v>43</v>
      </c>
      <c r="I89" s="7" t="str">
        <f>VLOOKUP(B89,AppLog!$A$2:$F$16,6,TRUE)</f>
        <v>Modelling</v>
      </c>
      <c r="J89" s="8">
        <f>VLOOKUP(I89,TaskKeys!$A$2:$B$6,2,TRUE)</f>
        <v>1</v>
      </c>
      <c r="K89" s="10">
        <f t="shared" si="4"/>
        <v>1.6666670562699437E-2</v>
      </c>
      <c r="L89" s="11">
        <f t="shared" si="5"/>
        <v>0</v>
      </c>
      <c r="M89" s="11">
        <f t="shared" si="6"/>
        <v>0</v>
      </c>
      <c r="N89" s="11">
        <f t="shared" si="7"/>
        <v>0</v>
      </c>
    </row>
    <row r="90" spans="1:14" x14ac:dyDescent="0.25">
      <c r="A90" s="1">
        <v>96</v>
      </c>
      <c r="B90" s="1" t="s">
        <v>5</v>
      </c>
      <c r="C90" s="1">
        <v>8.30206E-2</v>
      </c>
      <c r="D90" s="1">
        <v>0</v>
      </c>
      <c r="E90" s="1">
        <v>1</v>
      </c>
      <c r="F90" s="4">
        <v>45848.470405092594</v>
      </c>
      <c r="G90" s="4">
        <v>45848.470405092594</v>
      </c>
      <c r="H90" t="s">
        <v>31</v>
      </c>
      <c r="I90" s="7" t="str">
        <f>VLOOKUP(B90,AppLog!$A$2:$F$16,6,TRUE)</f>
        <v>Web</v>
      </c>
      <c r="J90" s="8">
        <f>VLOOKUP(I90,TaskKeys!$A$2:$B$6,2,TRUE)</f>
        <v>5</v>
      </c>
      <c r="K90" s="10">
        <f t="shared" si="4"/>
        <v>0.01</v>
      </c>
      <c r="L90" s="11">
        <f t="shared" si="5"/>
        <v>100</v>
      </c>
      <c r="M90" s="11">
        <f t="shared" si="6"/>
        <v>0</v>
      </c>
      <c r="N90" s="11">
        <f t="shared" si="7"/>
        <v>100</v>
      </c>
    </row>
    <row r="91" spans="1:14" x14ac:dyDescent="0.25">
      <c r="A91" s="1">
        <v>97</v>
      </c>
      <c r="B91" s="1" t="s">
        <v>15</v>
      </c>
      <c r="C91" s="1">
        <v>2.3479982000000001</v>
      </c>
      <c r="D91" s="1">
        <v>0</v>
      </c>
      <c r="E91" s="1">
        <v>0</v>
      </c>
      <c r="F91" s="4">
        <v>45848.470405092594</v>
      </c>
      <c r="G91" s="4">
        <v>45848.470439814817</v>
      </c>
      <c r="H91" t="s">
        <v>43</v>
      </c>
      <c r="I91" s="7" t="str">
        <f>VLOOKUP(B91,AppLog!$A$2:$F$16,6,TRUE)</f>
        <v>Modelling</v>
      </c>
      <c r="J91" s="8">
        <f>VLOOKUP(I91,TaskKeys!$A$2:$B$6,2,TRUE)</f>
        <v>1</v>
      </c>
      <c r="K91" s="10">
        <f t="shared" si="4"/>
        <v>5.0000001210719347E-2</v>
      </c>
      <c r="L91" s="11">
        <f t="shared" si="5"/>
        <v>0</v>
      </c>
      <c r="M91" s="11">
        <f t="shared" si="6"/>
        <v>0</v>
      </c>
      <c r="N91" s="11">
        <f t="shared" si="7"/>
        <v>0</v>
      </c>
    </row>
    <row r="92" spans="1:14" x14ac:dyDescent="0.25">
      <c r="A92" s="1">
        <v>98</v>
      </c>
      <c r="B92" s="1" t="s">
        <v>5</v>
      </c>
      <c r="C92" s="1">
        <v>0.62249650000000001</v>
      </c>
      <c r="D92" s="1">
        <v>0</v>
      </c>
      <c r="E92" s="1">
        <v>0</v>
      </c>
      <c r="F92" s="4">
        <v>45848.470439814817</v>
      </c>
      <c r="G92" s="4">
        <v>45848.470439814817</v>
      </c>
      <c r="H92" t="s">
        <v>31</v>
      </c>
      <c r="I92" s="7" t="str">
        <f>VLOOKUP(B92,AppLog!$A$2:$F$16,6,TRUE)</f>
        <v>Web</v>
      </c>
      <c r="J92" s="8">
        <f>VLOOKUP(I92,TaskKeys!$A$2:$B$6,2,TRUE)</f>
        <v>5</v>
      </c>
      <c r="K92" s="10">
        <f t="shared" si="4"/>
        <v>0.01</v>
      </c>
      <c r="L92" s="11">
        <f t="shared" si="5"/>
        <v>0</v>
      </c>
      <c r="M92" s="11">
        <f t="shared" si="6"/>
        <v>0</v>
      </c>
      <c r="N92" s="11">
        <f t="shared" si="7"/>
        <v>0</v>
      </c>
    </row>
    <row r="93" spans="1:14" x14ac:dyDescent="0.25">
      <c r="A93" s="1">
        <v>99</v>
      </c>
      <c r="B93" s="1" t="s">
        <v>15</v>
      </c>
      <c r="C93" s="1">
        <v>1.2366478999999999</v>
      </c>
      <c r="D93" s="1">
        <v>0</v>
      </c>
      <c r="E93" s="1">
        <v>0</v>
      </c>
      <c r="F93" s="4">
        <v>45848.470439814817</v>
      </c>
      <c r="G93" s="4">
        <v>45848.470462962963</v>
      </c>
      <c r="H93" t="s">
        <v>43</v>
      </c>
      <c r="I93" s="7" t="str">
        <f>VLOOKUP(B93,AppLog!$A$2:$F$16,6,TRUE)</f>
        <v>Modelling</v>
      </c>
      <c r="J93" s="8">
        <f>VLOOKUP(I93,TaskKeys!$A$2:$B$6,2,TRUE)</f>
        <v>1</v>
      </c>
      <c r="K93" s="10">
        <f t="shared" si="4"/>
        <v>3.333333064801991E-2</v>
      </c>
      <c r="L93" s="11">
        <f t="shared" si="5"/>
        <v>0</v>
      </c>
      <c r="M93" s="11">
        <f t="shared" si="6"/>
        <v>0</v>
      </c>
      <c r="N93" s="11">
        <f t="shared" si="7"/>
        <v>0</v>
      </c>
    </row>
    <row r="94" spans="1:14" x14ac:dyDescent="0.25">
      <c r="A94" s="1">
        <v>100</v>
      </c>
      <c r="B94" s="1" t="s">
        <v>5</v>
      </c>
      <c r="C94" s="1">
        <v>98.064829500000002</v>
      </c>
      <c r="D94" s="1">
        <v>15</v>
      </c>
      <c r="E94" s="1">
        <v>25</v>
      </c>
      <c r="F94" s="4">
        <v>45848.470462962963</v>
      </c>
      <c r="G94" s="4">
        <v>45848.471597222226</v>
      </c>
      <c r="H94" t="s">
        <v>27</v>
      </c>
      <c r="I94" s="7" t="str">
        <f>VLOOKUP(B94,AppLog!$A$2:$F$16,6,TRUE)</f>
        <v>Web</v>
      </c>
      <c r="J94" s="8">
        <f>VLOOKUP(I94,TaskKeys!$A$2:$B$6,2,TRUE)</f>
        <v>5</v>
      </c>
      <c r="K94" s="10">
        <f t="shared" si="4"/>
        <v>1.6333333379589021</v>
      </c>
      <c r="L94" s="11">
        <f t="shared" si="5"/>
        <v>24.489795849012712</v>
      </c>
      <c r="M94" s="11">
        <f t="shared" si="6"/>
        <v>9.1836734433797673</v>
      </c>
      <c r="N94" s="11">
        <f t="shared" si="7"/>
        <v>15.306122405632946</v>
      </c>
    </row>
    <row r="95" spans="1:14" x14ac:dyDescent="0.25">
      <c r="A95" s="1">
        <v>101</v>
      </c>
      <c r="B95" s="1" t="s">
        <v>7</v>
      </c>
      <c r="C95" s="1">
        <v>15.196561600000001</v>
      </c>
      <c r="D95" s="1">
        <v>0</v>
      </c>
      <c r="E95" s="1">
        <v>10</v>
      </c>
      <c r="F95" s="4">
        <v>45848.471597222226</v>
      </c>
      <c r="G95" s="4">
        <v>45848.471770833334</v>
      </c>
      <c r="H95" t="s">
        <v>28</v>
      </c>
      <c r="I95" s="7" t="str">
        <f>VLOOKUP(B95,AppLog!$A$2:$F$16,6,TRUE)</f>
        <v>Production</v>
      </c>
      <c r="J95" s="8">
        <f>VLOOKUP(I95,TaskKeys!$A$2:$B$6,2,TRUE)</f>
        <v>3</v>
      </c>
      <c r="K95" s="10">
        <f t="shared" si="4"/>
        <v>0.24999999557621777</v>
      </c>
      <c r="L95" s="11">
        <f t="shared" si="5"/>
        <v>40.000000707805171</v>
      </c>
      <c r="M95" s="11">
        <f t="shared" si="6"/>
        <v>0</v>
      </c>
      <c r="N95" s="11">
        <f t="shared" si="7"/>
        <v>40.000000707805171</v>
      </c>
    </row>
    <row r="96" spans="1:14" x14ac:dyDescent="0.25">
      <c r="A96" s="1">
        <v>102</v>
      </c>
      <c r="B96" s="1" t="s">
        <v>9</v>
      </c>
      <c r="C96" s="1">
        <v>18.766482</v>
      </c>
      <c r="D96" s="1">
        <v>149</v>
      </c>
      <c r="E96" s="1">
        <v>10</v>
      </c>
      <c r="F96" s="4">
        <v>45848.471770833334</v>
      </c>
      <c r="G96" s="4">
        <v>45848.471990740742</v>
      </c>
      <c r="H96" t="s">
        <v>25</v>
      </c>
      <c r="I96" s="7" t="str">
        <f>VLOOKUP(B96,AppLog!$A$2:$F$16,6,TRUE)</f>
        <v>Communications</v>
      </c>
      <c r="J96" s="8">
        <f>VLOOKUP(I96,TaskKeys!$A$2:$B$6,2,TRUE)</f>
        <v>1</v>
      </c>
      <c r="K96" s="10">
        <f t="shared" si="4"/>
        <v>0.31666666734963655</v>
      </c>
      <c r="L96" s="11">
        <f t="shared" si="5"/>
        <v>502.10526207498071</v>
      </c>
      <c r="M96" s="11">
        <f t="shared" si="6"/>
        <v>470.52631477466747</v>
      </c>
      <c r="N96" s="11">
        <f t="shared" si="7"/>
        <v>31.578947300313253</v>
      </c>
    </row>
    <row r="97" spans="1:14" x14ac:dyDescent="0.25">
      <c r="A97" s="1">
        <v>103</v>
      </c>
      <c r="B97" s="1" t="s">
        <v>7</v>
      </c>
      <c r="C97" s="1">
        <v>2.3819246999999999</v>
      </c>
      <c r="D97" s="1">
        <v>2</v>
      </c>
      <c r="E97" s="1">
        <v>3</v>
      </c>
      <c r="F97" s="4">
        <v>45848.471990740742</v>
      </c>
      <c r="G97" s="4">
        <v>45848.472013888888</v>
      </c>
      <c r="H97" t="s">
        <v>33</v>
      </c>
      <c r="I97" s="7" t="str">
        <f>VLOOKUP(B97,AppLog!$A$2:$F$16,6,TRUE)</f>
        <v>Production</v>
      </c>
      <c r="J97" s="8">
        <f>VLOOKUP(I97,TaskKeys!$A$2:$B$6,2,TRUE)</f>
        <v>3</v>
      </c>
      <c r="K97" s="10">
        <f t="shared" si="4"/>
        <v>3.333333064801991E-2</v>
      </c>
      <c r="L97" s="11">
        <f t="shared" si="5"/>
        <v>150.00001208391137</v>
      </c>
      <c r="M97" s="11">
        <f t="shared" si="6"/>
        <v>60.000004833564553</v>
      </c>
      <c r="N97" s="11">
        <f t="shared" si="7"/>
        <v>90.000007250346826</v>
      </c>
    </row>
    <row r="98" spans="1:14" x14ac:dyDescent="0.25">
      <c r="A98" s="1">
        <v>104</v>
      </c>
      <c r="B98" s="1" t="s">
        <v>15</v>
      </c>
      <c r="C98" s="1">
        <v>2.7513472000000001</v>
      </c>
      <c r="D98" s="1">
        <v>0</v>
      </c>
      <c r="E98" s="1">
        <v>3</v>
      </c>
      <c r="F98" s="4">
        <v>45848.472013888888</v>
      </c>
      <c r="G98" s="4">
        <v>45848.472048611111</v>
      </c>
      <c r="H98" t="s">
        <v>32</v>
      </c>
      <c r="I98" s="7" t="str">
        <f>VLOOKUP(B98,AppLog!$A$2:$F$16,6,TRUE)</f>
        <v>Modelling</v>
      </c>
      <c r="J98" s="8">
        <f>VLOOKUP(I98,TaskKeys!$A$2:$B$6,2,TRUE)</f>
        <v>1</v>
      </c>
      <c r="K98" s="10">
        <f t="shared" si="4"/>
        <v>5.0000001210719347E-2</v>
      </c>
      <c r="L98" s="11">
        <f t="shared" si="5"/>
        <v>59.999998547136819</v>
      </c>
      <c r="M98" s="11">
        <f t="shared" si="6"/>
        <v>0</v>
      </c>
      <c r="N98" s="11">
        <f t="shared" si="7"/>
        <v>59.999998547136819</v>
      </c>
    </row>
    <row r="99" spans="1:14" x14ac:dyDescent="0.25">
      <c r="A99" s="1">
        <v>105</v>
      </c>
      <c r="B99" s="1" t="s">
        <v>7</v>
      </c>
      <c r="C99" s="1">
        <v>1.536143</v>
      </c>
      <c r="D99" s="1">
        <v>0</v>
      </c>
      <c r="E99" s="1">
        <v>1</v>
      </c>
      <c r="F99" s="4">
        <v>45848.472048611111</v>
      </c>
      <c r="G99" s="4">
        <v>45848.472060185188</v>
      </c>
      <c r="H99" t="s">
        <v>33</v>
      </c>
      <c r="I99" s="7" t="str">
        <f>VLOOKUP(B99,AppLog!$A$2:$F$16,6,TRUE)</f>
        <v>Production</v>
      </c>
      <c r="J99" s="8">
        <f>VLOOKUP(I99,TaskKeys!$A$2:$B$6,2,TRUE)</f>
        <v>3</v>
      </c>
      <c r="K99" s="10">
        <f t="shared" si="4"/>
        <v>1.6666670562699437E-2</v>
      </c>
      <c r="L99" s="11">
        <f t="shared" si="5"/>
        <v>59.999985974285302</v>
      </c>
      <c r="M99" s="11">
        <f t="shared" si="6"/>
        <v>0</v>
      </c>
      <c r="N99" s="11">
        <f t="shared" si="7"/>
        <v>59.999985974285302</v>
      </c>
    </row>
    <row r="100" spans="1:14" x14ac:dyDescent="0.25">
      <c r="A100" s="1">
        <v>106</v>
      </c>
      <c r="B100" s="1" t="s">
        <v>15</v>
      </c>
      <c r="C100" s="1">
        <v>2.5924144999999998</v>
      </c>
      <c r="D100" s="1">
        <v>0</v>
      </c>
      <c r="E100" s="1">
        <v>0</v>
      </c>
      <c r="F100" s="4">
        <v>45848.472060185188</v>
      </c>
      <c r="G100" s="4">
        <v>45848.472094907411</v>
      </c>
      <c r="H100" t="s">
        <v>32</v>
      </c>
      <c r="I100" s="7" t="str">
        <f>VLOOKUP(B100,AppLog!$A$2:$F$16,6,TRUE)</f>
        <v>Modelling</v>
      </c>
      <c r="J100" s="8">
        <f>VLOOKUP(I100,TaskKeys!$A$2:$B$6,2,TRUE)</f>
        <v>1</v>
      </c>
      <c r="K100" s="10">
        <f t="shared" si="4"/>
        <v>5.0000001210719347E-2</v>
      </c>
      <c r="L100" s="11">
        <f t="shared" si="5"/>
        <v>0</v>
      </c>
      <c r="M100" s="11">
        <f t="shared" si="6"/>
        <v>0</v>
      </c>
      <c r="N100" s="11">
        <f t="shared" si="7"/>
        <v>0</v>
      </c>
    </row>
    <row r="101" spans="1:14" x14ac:dyDescent="0.25">
      <c r="A101" s="1">
        <v>107</v>
      </c>
      <c r="B101" s="1" t="s">
        <v>7</v>
      </c>
      <c r="C101" s="1">
        <v>4.597213</v>
      </c>
      <c r="D101" s="1">
        <v>0</v>
      </c>
      <c r="E101" s="1">
        <v>10</v>
      </c>
      <c r="F101" s="4">
        <v>45848.472094907411</v>
      </c>
      <c r="G101" s="4">
        <v>45848.472141203703</v>
      </c>
      <c r="H101" t="s">
        <v>33</v>
      </c>
      <c r="I101" s="7" t="str">
        <f>VLOOKUP(B101,AppLog!$A$2:$F$16,6,TRUE)</f>
        <v>Production</v>
      </c>
      <c r="J101" s="8">
        <f>VLOOKUP(I101,TaskKeys!$A$2:$B$6,2,TRUE)</f>
        <v>3</v>
      </c>
      <c r="K101" s="10">
        <f t="shared" si="4"/>
        <v>6.666666129603982E-2</v>
      </c>
      <c r="L101" s="11">
        <f t="shared" si="5"/>
        <v>150.00001208391137</v>
      </c>
      <c r="M101" s="11">
        <f t="shared" si="6"/>
        <v>0</v>
      </c>
      <c r="N101" s="11">
        <f t="shared" si="7"/>
        <v>150.00001208391137</v>
      </c>
    </row>
    <row r="102" spans="1:14" x14ac:dyDescent="0.25">
      <c r="A102" s="1">
        <v>108</v>
      </c>
      <c r="B102" s="1" t="s">
        <v>15</v>
      </c>
      <c r="C102" s="1">
        <v>52.434404999999998</v>
      </c>
      <c r="D102" s="1">
        <v>0</v>
      </c>
      <c r="E102" s="1">
        <v>10</v>
      </c>
      <c r="F102" s="4">
        <v>45848.472141203703</v>
      </c>
      <c r="G102" s="4">
        <v>45848.472754629627</v>
      </c>
      <c r="H102" t="s">
        <v>32</v>
      </c>
      <c r="I102" s="7" t="str">
        <f>VLOOKUP(B102,AppLog!$A$2:$F$16,6,TRUE)</f>
        <v>Modelling</v>
      </c>
      <c r="J102" s="8">
        <f>VLOOKUP(I102,TaskKeys!$A$2:$B$6,2,TRUE)</f>
        <v>1</v>
      </c>
      <c r="K102" s="10">
        <f t="shared" si="4"/>
        <v>0.88333333027549088</v>
      </c>
      <c r="L102" s="11">
        <f t="shared" si="5"/>
        <v>11.320754756170285</v>
      </c>
      <c r="M102" s="11">
        <f t="shared" si="6"/>
        <v>0</v>
      </c>
      <c r="N102" s="11">
        <f t="shared" si="7"/>
        <v>11.320754756170285</v>
      </c>
    </row>
    <row r="103" spans="1:14" x14ac:dyDescent="0.25">
      <c r="A103" s="1">
        <v>109</v>
      </c>
      <c r="B103" s="1" t="s">
        <v>7</v>
      </c>
      <c r="C103" s="1">
        <v>39.102062099999998</v>
      </c>
      <c r="D103" s="1">
        <v>0</v>
      </c>
      <c r="E103" s="1">
        <v>21</v>
      </c>
      <c r="F103" s="4">
        <v>45848.472754629627</v>
      </c>
      <c r="G103" s="4">
        <v>45848.47320601852</v>
      </c>
      <c r="H103" t="s">
        <v>33</v>
      </c>
      <c r="I103" s="7" t="str">
        <f>VLOOKUP(B103,AppLog!$A$2:$F$16,6,TRUE)</f>
        <v>Production</v>
      </c>
      <c r="J103" s="8">
        <f>VLOOKUP(I103,TaskKeys!$A$2:$B$6,2,TRUE)</f>
        <v>3</v>
      </c>
      <c r="K103" s="10">
        <f t="shared" si="4"/>
        <v>0.65000000526197255</v>
      </c>
      <c r="L103" s="11">
        <f t="shared" si="5"/>
        <v>32.307692046150478</v>
      </c>
      <c r="M103" s="11">
        <f t="shared" si="6"/>
        <v>0</v>
      </c>
      <c r="N103" s="11">
        <f t="shared" si="7"/>
        <v>32.307692046150478</v>
      </c>
    </row>
    <row r="104" spans="1:14" x14ac:dyDescent="0.25">
      <c r="A104" s="1">
        <v>110</v>
      </c>
      <c r="B104" s="1" t="s">
        <v>15</v>
      </c>
      <c r="C104" s="1">
        <v>8.3660501000000007</v>
      </c>
      <c r="D104" s="1">
        <v>0</v>
      </c>
      <c r="E104" s="1">
        <v>9</v>
      </c>
      <c r="F104" s="4">
        <v>45848.47320601852</v>
      </c>
      <c r="G104" s="4">
        <v>45848.473298611112</v>
      </c>
      <c r="H104" t="s">
        <v>32</v>
      </c>
      <c r="I104" s="7" t="str">
        <f>VLOOKUP(B104,AppLog!$A$2:$F$16,6,TRUE)</f>
        <v>Modelling</v>
      </c>
      <c r="J104" s="8">
        <f>VLOOKUP(I104,TaskKeys!$A$2:$B$6,2,TRUE)</f>
        <v>1</v>
      </c>
      <c r="K104" s="10">
        <f t="shared" si="4"/>
        <v>0.1333333330694586</v>
      </c>
      <c r="L104" s="11">
        <f t="shared" si="5"/>
        <v>67.500000133586582</v>
      </c>
      <c r="M104" s="11">
        <f t="shared" si="6"/>
        <v>0</v>
      </c>
      <c r="N104" s="11">
        <f t="shared" si="7"/>
        <v>67.500000133586582</v>
      </c>
    </row>
    <row r="105" spans="1:14" x14ac:dyDescent="0.25">
      <c r="A105" s="1">
        <v>111</v>
      </c>
      <c r="B105" s="1" t="s">
        <v>7</v>
      </c>
      <c r="C105" s="1">
        <v>0.75526970000000004</v>
      </c>
      <c r="D105" s="1">
        <v>0</v>
      </c>
      <c r="E105" s="1">
        <v>1</v>
      </c>
      <c r="F105" s="4">
        <v>45848.473298611112</v>
      </c>
      <c r="G105" s="4">
        <v>45848.473310185182</v>
      </c>
      <c r="H105" t="s">
        <v>33</v>
      </c>
      <c r="I105" s="7" t="str">
        <f>VLOOKUP(B105,AppLog!$A$2:$F$16,6,TRUE)</f>
        <v>Production</v>
      </c>
      <c r="J105" s="8">
        <f>VLOOKUP(I105,TaskKeys!$A$2:$B$6,2,TRUE)</f>
        <v>3</v>
      </c>
      <c r="K105" s="10">
        <f t="shared" si="4"/>
        <v>1.6666660085320473E-2</v>
      </c>
      <c r="L105" s="11">
        <f t="shared" si="5"/>
        <v>60.000023692855656</v>
      </c>
      <c r="M105" s="11">
        <f t="shared" si="6"/>
        <v>0</v>
      </c>
      <c r="N105" s="11">
        <f t="shared" si="7"/>
        <v>60.000023692855656</v>
      </c>
    </row>
    <row r="106" spans="1:14" x14ac:dyDescent="0.25">
      <c r="A106" s="1">
        <v>112</v>
      </c>
      <c r="B106" s="1" t="s">
        <v>15</v>
      </c>
      <c r="C106" s="1">
        <v>2.2294539000000002</v>
      </c>
      <c r="D106" s="1">
        <v>0</v>
      </c>
      <c r="E106" s="1">
        <v>2</v>
      </c>
      <c r="F106" s="4">
        <v>45848.473310185182</v>
      </c>
      <c r="G106" s="4">
        <v>45848.473333333335</v>
      </c>
      <c r="H106" t="s">
        <v>32</v>
      </c>
      <c r="I106" s="7" t="str">
        <f>VLOOKUP(B106,AppLog!$A$2:$F$16,6,TRUE)</f>
        <v>Modelling</v>
      </c>
      <c r="J106" s="8">
        <f>VLOOKUP(I106,TaskKeys!$A$2:$B$6,2,TRUE)</f>
        <v>1</v>
      </c>
      <c r="K106" s="10">
        <f t="shared" si="4"/>
        <v>3.3333341125398874E-2</v>
      </c>
      <c r="L106" s="11">
        <f t="shared" si="5"/>
        <v>59.999985974285302</v>
      </c>
      <c r="M106" s="11">
        <f t="shared" si="6"/>
        <v>0</v>
      </c>
      <c r="N106" s="11">
        <f t="shared" si="7"/>
        <v>59.999985974285302</v>
      </c>
    </row>
    <row r="107" spans="1:14" x14ac:dyDescent="0.25">
      <c r="A107" s="1">
        <v>113</v>
      </c>
      <c r="B107" s="1" t="s">
        <v>7</v>
      </c>
      <c r="C107" s="1">
        <v>0.1598041</v>
      </c>
      <c r="D107" s="1">
        <v>0</v>
      </c>
      <c r="E107" s="1">
        <v>0</v>
      </c>
      <c r="F107" s="4">
        <v>45848.473333333335</v>
      </c>
      <c r="G107" s="4">
        <v>45848.473344907405</v>
      </c>
      <c r="H107" t="s">
        <v>33</v>
      </c>
      <c r="I107" s="7" t="str">
        <f>VLOOKUP(B107,AppLog!$A$2:$F$16,6,TRUE)</f>
        <v>Production</v>
      </c>
      <c r="J107" s="8">
        <f>VLOOKUP(I107,TaskKeys!$A$2:$B$6,2,TRUE)</f>
        <v>3</v>
      </c>
      <c r="K107" s="10">
        <f t="shared" si="4"/>
        <v>1.6666660085320473E-2</v>
      </c>
      <c r="L107" s="11">
        <f t="shared" si="5"/>
        <v>0</v>
      </c>
      <c r="M107" s="11">
        <f t="shared" si="6"/>
        <v>0</v>
      </c>
      <c r="N107" s="11">
        <f t="shared" si="7"/>
        <v>0</v>
      </c>
    </row>
    <row r="108" spans="1:14" x14ac:dyDescent="0.25">
      <c r="A108" s="1">
        <v>114</v>
      </c>
      <c r="B108" s="1" t="s">
        <v>15</v>
      </c>
      <c r="C108" s="1">
        <v>1.5234109</v>
      </c>
      <c r="D108" s="1">
        <v>0</v>
      </c>
      <c r="E108" s="1">
        <v>1</v>
      </c>
      <c r="F108" s="4">
        <v>45848.473344907405</v>
      </c>
      <c r="G108" s="4">
        <v>45848.473356481481</v>
      </c>
      <c r="H108" t="s">
        <v>32</v>
      </c>
      <c r="I108" s="7" t="str">
        <f>VLOOKUP(B108,AppLog!$A$2:$F$16,6,TRUE)</f>
        <v>Modelling</v>
      </c>
      <c r="J108" s="8">
        <f>VLOOKUP(I108,TaskKeys!$A$2:$B$6,2,TRUE)</f>
        <v>1</v>
      </c>
      <c r="K108" s="10">
        <f t="shared" si="4"/>
        <v>1.6666670562699437E-2</v>
      </c>
      <c r="L108" s="11">
        <f t="shared" si="5"/>
        <v>59.999985974285302</v>
      </c>
      <c r="M108" s="11">
        <f t="shared" si="6"/>
        <v>0</v>
      </c>
      <c r="N108" s="11">
        <f t="shared" si="7"/>
        <v>59.999985974285302</v>
      </c>
    </row>
    <row r="109" spans="1:14" x14ac:dyDescent="0.25">
      <c r="A109" s="1">
        <v>115</v>
      </c>
      <c r="B109" s="1" t="s">
        <v>7</v>
      </c>
      <c r="C109" s="1">
        <v>4.18701E-2</v>
      </c>
      <c r="D109" s="1">
        <v>0</v>
      </c>
      <c r="E109" s="1">
        <v>0</v>
      </c>
      <c r="F109" s="4">
        <v>45848.473356481481</v>
      </c>
      <c r="G109" s="4">
        <v>45848.473356481481</v>
      </c>
      <c r="H109" t="s">
        <v>33</v>
      </c>
      <c r="I109" s="7" t="str">
        <f>VLOOKUP(B109,AppLog!$A$2:$F$16,6,TRUE)</f>
        <v>Production</v>
      </c>
      <c r="J109" s="8">
        <f>VLOOKUP(I109,TaskKeys!$A$2:$B$6,2,TRUE)</f>
        <v>3</v>
      </c>
      <c r="K109" s="10">
        <f t="shared" si="4"/>
        <v>0.01</v>
      </c>
      <c r="L109" s="11">
        <f t="shared" si="5"/>
        <v>0</v>
      </c>
      <c r="M109" s="11">
        <f t="shared" si="6"/>
        <v>0</v>
      </c>
      <c r="N109" s="11">
        <f t="shared" si="7"/>
        <v>0</v>
      </c>
    </row>
    <row r="110" spans="1:14" x14ac:dyDescent="0.25">
      <c r="A110" s="1">
        <v>116</v>
      </c>
      <c r="B110" s="1" t="s">
        <v>15</v>
      </c>
      <c r="C110" s="1">
        <v>0.37826880000000002</v>
      </c>
      <c r="D110" s="1">
        <v>0</v>
      </c>
      <c r="E110" s="1">
        <v>0</v>
      </c>
      <c r="F110" s="4">
        <v>45848.473356481481</v>
      </c>
      <c r="G110" s="4">
        <v>45848.473356481481</v>
      </c>
      <c r="H110" t="s">
        <v>32</v>
      </c>
      <c r="I110" s="7" t="str">
        <f>VLOOKUP(B110,AppLog!$A$2:$F$16,6,TRUE)</f>
        <v>Modelling</v>
      </c>
      <c r="J110" s="8">
        <f>VLOOKUP(I110,TaskKeys!$A$2:$B$6,2,TRUE)</f>
        <v>1</v>
      </c>
      <c r="K110" s="10">
        <f t="shared" si="4"/>
        <v>0.01</v>
      </c>
      <c r="L110" s="11">
        <f t="shared" si="5"/>
        <v>0</v>
      </c>
      <c r="M110" s="11">
        <f t="shared" si="6"/>
        <v>0</v>
      </c>
      <c r="N110" s="11">
        <f t="shared" si="7"/>
        <v>0</v>
      </c>
    </row>
    <row r="111" spans="1:14" x14ac:dyDescent="0.25">
      <c r="A111" s="1">
        <v>117</v>
      </c>
      <c r="B111" s="1" t="s">
        <v>7</v>
      </c>
      <c r="C111" s="1">
        <v>2.1634262</v>
      </c>
      <c r="D111" s="1">
        <v>0</v>
      </c>
      <c r="E111" s="1">
        <v>1</v>
      </c>
      <c r="F111" s="4">
        <v>45848.473356481481</v>
      </c>
      <c r="G111" s="4">
        <v>45848.473391203705</v>
      </c>
      <c r="H111" t="s">
        <v>33</v>
      </c>
      <c r="I111" s="7" t="str">
        <f>VLOOKUP(B111,AppLog!$A$2:$F$16,6,TRUE)</f>
        <v>Production</v>
      </c>
      <c r="J111" s="8">
        <f>VLOOKUP(I111,TaskKeys!$A$2:$B$6,2,TRUE)</f>
        <v>3</v>
      </c>
      <c r="K111" s="10">
        <f t="shared" si="4"/>
        <v>5.0000001210719347E-2</v>
      </c>
      <c r="L111" s="11">
        <f t="shared" si="5"/>
        <v>19.999999515712272</v>
      </c>
      <c r="M111" s="11">
        <f t="shared" si="6"/>
        <v>0</v>
      </c>
      <c r="N111" s="11">
        <f t="shared" si="7"/>
        <v>19.999999515712272</v>
      </c>
    </row>
    <row r="112" spans="1:14" x14ac:dyDescent="0.25">
      <c r="A112" s="1">
        <v>118</v>
      </c>
      <c r="B112" s="1" t="s">
        <v>15</v>
      </c>
      <c r="C112" s="1">
        <v>48.056601299999997</v>
      </c>
      <c r="D112" s="1">
        <v>19</v>
      </c>
      <c r="E112" s="1">
        <v>28</v>
      </c>
      <c r="F112" s="4">
        <v>45848.473391203705</v>
      </c>
      <c r="G112" s="4">
        <v>45848.473946759259</v>
      </c>
      <c r="H112" t="s">
        <v>32</v>
      </c>
      <c r="I112" s="7" t="str">
        <f>VLOOKUP(B112,AppLog!$A$2:$F$16,6,TRUE)</f>
        <v>Modelling</v>
      </c>
      <c r="J112" s="8">
        <f>VLOOKUP(I112,TaskKeys!$A$2:$B$6,2,TRUE)</f>
        <v>1</v>
      </c>
      <c r="K112" s="10">
        <f t="shared" si="4"/>
        <v>0.79999999841675162</v>
      </c>
      <c r="L112" s="11">
        <f t="shared" si="5"/>
        <v>58.750000116269803</v>
      </c>
      <c r="M112" s="11">
        <f t="shared" si="6"/>
        <v>23.750000047002686</v>
      </c>
      <c r="N112" s="11">
        <f t="shared" si="7"/>
        <v>35.000000069267116</v>
      </c>
    </row>
    <row r="113" spans="1:14" x14ac:dyDescent="0.25">
      <c r="A113" s="1">
        <v>119</v>
      </c>
      <c r="B113" s="1" t="s">
        <v>7</v>
      </c>
      <c r="C113" s="1">
        <v>6.0860499999999998E-2</v>
      </c>
      <c r="D113" s="1">
        <v>0</v>
      </c>
      <c r="E113" s="1">
        <v>2</v>
      </c>
      <c r="F113" s="4">
        <v>45848.473946759259</v>
      </c>
      <c r="G113" s="4">
        <v>45848.473946759259</v>
      </c>
      <c r="H113" t="s">
        <v>26</v>
      </c>
      <c r="I113" s="7" t="str">
        <f>VLOOKUP(B113,AppLog!$A$2:$F$16,6,TRUE)</f>
        <v>Production</v>
      </c>
      <c r="J113" s="8">
        <f>VLOOKUP(I113,TaskKeys!$A$2:$B$6,2,TRUE)</f>
        <v>3</v>
      </c>
      <c r="K113" s="10">
        <f t="shared" si="4"/>
        <v>0.01</v>
      </c>
      <c r="L113" s="11">
        <f t="shared" si="5"/>
        <v>200</v>
      </c>
      <c r="M113" s="11">
        <f t="shared" si="6"/>
        <v>0</v>
      </c>
      <c r="N113" s="11">
        <f t="shared" si="7"/>
        <v>200</v>
      </c>
    </row>
    <row r="114" spans="1:14" x14ac:dyDescent="0.25">
      <c r="A114" s="1">
        <v>120</v>
      </c>
      <c r="B114" s="1" t="s">
        <v>5</v>
      </c>
      <c r="C114" s="1">
        <v>35.183110399999997</v>
      </c>
      <c r="D114" s="1">
        <v>12</v>
      </c>
      <c r="E114" s="1">
        <v>13</v>
      </c>
      <c r="F114" s="4">
        <v>45848.473946759259</v>
      </c>
      <c r="G114" s="4">
        <v>45848.474351851852</v>
      </c>
      <c r="H114" t="s">
        <v>27</v>
      </c>
      <c r="I114" s="7" t="str">
        <f>VLOOKUP(B114,AppLog!$A$2:$F$16,6,TRUE)</f>
        <v>Web</v>
      </c>
      <c r="J114" s="8">
        <f>VLOOKUP(I114,TaskKeys!$A$2:$B$6,2,TRUE)</f>
        <v>5</v>
      </c>
      <c r="K114" s="10">
        <f t="shared" si="4"/>
        <v>0.58333333348855376</v>
      </c>
      <c r="L114" s="11">
        <f t="shared" si="5"/>
        <v>42.857142845738906</v>
      </c>
      <c r="M114" s="11">
        <f t="shared" si="6"/>
        <v>20.571428565954676</v>
      </c>
      <c r="N114" s="11">
        <f t="shared" si="7"/>
        <v>22.28571427978423</v>
      </c>
    </row>
    <row r="115" spans="1:14" x14ac:dyDescent="0.25">
      <c r="A115" s="1">
        <v>121</v>
      </c>
      <c r="B115" s="1" t="s">
        <v>7</v>
      </c>
      <c r="C115" s="1">
        <v>25.875589699999999</v>
      </c>
      <c r="D115" s="1">
        <v>10</v>
      </c>
      <c r="E115" s="1">
        <v>33</v>
      </c>
      <c r="F115" s="4">
        <v>45848.474351851852</v>
      </c>
      <c r="G115" s="4">
        <v>45848.474652777775</v>
      </c>
      <c r="H115" t="s">
        <v>26</v>
      </c>
      <c r="I115" s="7" t="str">
        <f>VLOOKUP(B115,AppLog!$A$2:$F$16,6,TRUE)</f>
        <v>Production</v>
      </c>
      <c r="J115" s="8">
        <f>VLOOKUP(I115,TaskKeys!$A$2:$B$6,2,TRUE)</f>
        <v>3</v>
      </c>
      <c r="K115" s="10">
        <f t="shared" si="4"/>
        <v>0.43333332985639572</v>
      </c>
      <c r="L115" s="11">
        <f t="shared" si="5"/>
        <v>99.230770026967377</v>
      </c>
      <c r="M115" s="11">
        <f t="shared" si="6"/>
        <v>23.076923262085437</v>
      </c>
      <c r="N115" s="11">
        <f t="shared" si="7"/>
        <v>76.153846764881933</v>
      </c>
    </row>
    <row r="116" spans="1:14" x14ac:dyDescent="0.25">
      <c r="A116" s="1">
        <v>122</v>
      </c>
      <c r="B116" s="1" t="s">
        <v>5</v>
      </c>
      <c r="C116" s="1">
        <v>6.6737245999999999</v>
      </c>
      <c r="D116" s="1">
        <v>0</v>
      </c>
      <c r="E116" s="1">
        <v>9</v>
      </c>
      <c r="F116" s="4">
        <v>45848.474652777775</v>
      </c>
      <c r="G116" s="4">
        <v>45848.474722222221</v>
      </c>
      <c r="H116" t="s">
        <v>27</v>
      </c>
      <c r="I116" s="7" t="str">
        <f>VLOOKUP(B116,AppLog!$A$2:$F$16,6,TRUE)</f>
        <v>Web</v>
      </c>
      <c r="J116" s="8">
        <f>VLOOKUP(I116,TaskKeys!$A$2:$B$6,2,TRUE)</f>
        <v>5</v>
      </c>
      <c r="K116" s="10">
        <f t="shared" si="4"/>
        <v>0.10000000242143869</v>
      </c>
      <c r="L116" s="11">
        <f t="shared" si="5"/>
        <v>89.999997820705232</v>
      </c>
      <c r="M116" s="11">
        <f t="shared" si="6"/>
        <v>0</v>
      </c>
      <c r="N116" s="11">
        <f t="shared" si="7"/>
        <v>89.999997820705232</v>
      </c>
    </row>
    <row r="117" spans="1:14" x14ac:dyDescent="0.25">
      <c r="A117" s="1">
        <v>123</v>
      </c>
      <c r="B117" s="1" t="s">
        <v>7</v>
      </c>
      <c r="C117" s="1">
        <v>0.14415020000000001</v>
      </c>
      <c r="D117" s="1">
        <v>0</v>
      </c>
      <c r="E117" s="1">
        <v>0</v>
      </c>
      <c r="F117" s="4">
        <v>45848.474722222221</v>
      </c>
      <c r="G117" s="4">
        <v>45848.474733796298</v>
      </c>
      <c r="H117" t="s">
        <v>33</v>
      </c>
      <c r="I117" s="7" t="str">
        <f>VLOOKUP(B117,AppLog!$A$2:$F$16,6,TRUE)</f>
        <v>Production</v>
      </c>
      <c r="J117" s="8">
        <f>VLOOKUP(I117,TaskKeys!$A$2:$B$6,2,TRUE)</f>
        <v>3</v>
      </c>
      <c r="K117" s="10">
        <f t="shared" si="4"/>
        <v>1.6666670562699437E-2</v>
      </c>
      <c r="L117" s="11">
        <f t="shared" si="5"/>
        <v>0</v>
      </c>
      <c r="M117" s="11">
        <f t="shared" si="6"/>
        <v>0</v>
      </c>
      <c r="N117" s="11">
        <f t="shared" si="7"/>
        <v>0</v>
      </c>
    </row>
    <row r="118" spans="1:14" x14ac:dyDescent="0.25">
      <c r="A118" s="1">
        <v>124</v>
      </c>
      <c r="B118" s="1" t="s">
        <v>15</v>
      </c>
      <c r="C118" s="1">
        <v>0.30367189999999999</v>
      </c>
      <c r="D118" s="1">
        <v>0</v>
      </c>
      <c r="E118" s="1">
        <v>0</v>
      </c>
      <c r="F118" s="4">
        <v>45848.474733796298</v>
      </c>
      <c r="G118" s="4">
        <v>45848.474733796298</v>
      </c>
      <c r="H118" t="s">
        <v>32</v>
      </c>
      <c r="I118" s="7" t="str">
        <f>VLOOKUP(B118,AppLog!$A$2:$F$16,6,TRUE)</f>
        <v>Modelling</v>
      </c>
      <c r="J118" s="8">
        <f>VLOOKUP(I118,TaskKeys!$A$2:$B$6,2,TRUE)</f>
        <v>1</v>
      </c>
      <c r="K118" s="10">
        <f t="shared" si="4"/>
        <v>0.01</v>
      </c>
      <c r="L118" s="11">
        <f t="shared" si="5"/>
        <v>0</v>
      </c>
      <c r="M118" s="11">
        <f t="shared" si="6"/>
        <v>0</v>
      </c>
      <c r="N118" s="11">
        <f t="shared" si="7"/>
        <v>0</v>
      </c>
    </row>
    <row r="119" spans="1:14" x14ac:dyDescent="0.25">
      <c r="A119" s="1">
        <v>125</v>
      </c>
      <c r="B119" s="1" t="s">
        <v>7</v>
      </c>
      <c r="C119" s="1">
        <v>4.7352936999999997</v>
      </c>
      <c r="D119" s="1">
        <v>0</v>
      </c>
      <c r="E119" s="1">
        <v>2</v>
      </c>
      <c r="F119" s="4">
        <v>45848.474733796298</v>
      </c>
      <c r="G119" s="4">
        <v>45848.474791666667</v>
      </c>
      <c r="H119" t="s">
        <v>29</v>
      </c>
      <c r="I119" s="7" t="str">
        <f>VLOOKUP(B119,AppLog!$A$2:$F$16,6,TRUE)</f>
        <v>Production</v>
      </c>
      <c r="J119" s="8">
        <f>VLOOKUP(I119,TaskKeys!$A$2:$B$6,2,TRUE)</f>
        <v>3</v>
      </c>
      <c r="K119" s="10">
        <f t="shared" si="4"/>
        <v>8.3333331858739257E-2</v>
      </c>
      <c r="L119" s="11">
        <f t="shared" si="5"/>
        <v>24.000000424683101</v>
      </c>
      <c r="M119" s="11">
        <f t="shared" si="6"/>
        <v>0</v>
      </c>
      <c r="N119" s="11">
        <f t="shared" si="7"/>
        <v>24.000000424683101</v>
      </c>
    </row>
    <row r="120" spans="1:14" x14ac:dyDescent="0.25">
      <c r="A120" s="1">
        <v>126</v>
      </c>
      <c r="B120" s="1" t="s">
        <v>13</v>
      </c>
      <c r="C120" s="1">
        <v>26.911846499999999</v>
      </c>
      <c r="D120" s="1">
        <v>0</v>
      </c>
      <c r="E120" s="1">
        <v>3</v>
      </c>
      <c r="F120" s="4">
        <v>45848.474791666667</v>
      </c>
      <c r="G120" s="4">
        <v>45848.475104166668</v>
      </c>
      <c r="H120" t="s">
        <v>30</v>
      </c>
      <c r="I120" s="7" t="str">
        <f>VLOOKUP(B120,AppLog!$A$2:$F$16,6,TRUE)</f>
        <v>File view/explore</v>
      </c>
      <c r="J120" s="8">
        <f>VLOOKUP(I120,TaskKeys!$A$2:$B$6,2,TRUE)</f>
        <v>1</v>
      </c>
      <c r="K120" s="10">
        <f t="shared" si="4"/>
        <v>0.45000000041909516</v>
      </c>
      <c r="L120" s="11">
        <f t="shared" si="5"/>
        <v>6.6666666604578495</v>
      </c>
      <c r="M120" s="11">
        <f t="shared" si="6"/>
        <v>0</v>
      </c>
      <c r="N120" s="11">
        <f t="shared" si="7"/>
        <v>6.6666666604578495</v>
      </c>
    </row>
    <row r="121" spans="1:14" x14ac:dyDescent="0.25">
      <c r="A121" s="1">
        <v>127</v>
      </c>
      <c r="B121" s="1" t="s">
        <v>7</v>
      </c>
      <c r="C121" s="1">
        <v>5.1760300000000002E-2</v>
      </c>
      <c r="D121" s="1">
        <v>0</v>
      </c>
      <c r="E121" s="1">
        <v>1</v>
      </c>
      <c r="F121" s="4">
        <v>45848.475104166668</v>
      </c>
      <c r="G121" s="4">
        <v>45848.475104166668</v>
      </c>
      <c r="H121" t="s">
        <v>44</v>
      </c>
      <c r="I121" s="7" t="str">
        <f>VLOOKUP(B121,AppLog!$A$2:$F$16,6,TRUE)</f>
        <v>Production</v>
      </c>
      <c r="J121" s="8">
        <f>VLOOKUP(I121,TaskKeys!$A$2:$B$6,2,TRUE)</f>
        <v>3</v>
      </c>
      <c r="K121" s="10">
        <f t="shared" si="4"/>
        <v>0.01</v>
      </c>
      <c r="L121" s="11">
        <f t="shared" si="5"/>
        <v>100</v>
      </c>
      <c r="M121" s="11">
        <f t="shared" si="6"/>
        <v>0</v>
      </c>
      <c r="N121" s="11">
        <f t="shared" si="7"/>
        <v>100</v>
      </c>
    </row>
    <row r="122" spans="1:14" x14ac:dyDescent="0.25">
      <c r="A122" s="1">
        <v>128</v>
      </c>
      <c r="B122" s="1" t="s">
        <v>11</v>
      </c>
      <c r="C122" s="1">
        <v>64.643305499999997</v>
      </c>
      <c r="D122" s="1">
        <v>176</v>
      </c>
      <c r="E122" s="1">
        <v>35</v>
      </c>
      <c r="F122" s="4">
        <v>45848.475104166668</v>
      </c>
      <c r="G122" s="4">
        <v>45848.475844907407</v>
      </c>
      <c r="H122" t="s">
        <v>45</v>
      </c>
      <c r="I122" s="7" t="str">
        <f>VLOOKUP(B122,AppLog!$A$2:$F$16,6,TRUE)</f>
        <v>File view/explore</v>
      </c>
      <c r="J122" s="8">
        <f>VLOOKUP(I122,TaskKeys!$A$2:$B$6,2,TRUE)</f>
        <v>1</v>
      </c>
      <c r="K122" s="10">
        <f t="shared" si="4"/>
        <v>1.0666666645556688</v>
      </c>
      <c r="L122" s="11">
        <f t="shared" si="5"/>
        <v>197.8125003914829</v>
      </c>
      <c r="M122" s="11">
        <f t="shared" si="6"/>
        <v>165.00000032654498</v>
      </c>
      <c r="N122" s="11">
        <f t="shared" si="7"/>
        <v>32.812500064937922</v>
      </c>
    </row>
    <row r="123" spans="1:14" x14ac:dyDescent="0.25">
      <c r="A123" s="1">
        <v>129</v>
      </c>
      <c r="B123" s="1" t="s">
        <v>13</v>
      </c>
      <c r="C123" s="1">
        <v>40.938082199999997</v>
      </c>
      <c r="D123" s="1">
        <v>6</v>
      </c>
      <c r="E123" s="1">
        <v>20</v>
      </c>
      <c r="F123" s="4">
        <v>45848.475844907407</v>
      </c>
      <c r="G123" s="4">
        <v>45848.476319444446</v>
      </c>
      <c r="H123" t="s">
        <v>30</v>
      </c>
      <c r="I123" s="7" t="str">
        <f>VLOOKUP(B123,AppLog!$A$2:$F$16,6,TRUE)</f>
        <v>File view/explore</v>
      </c>
      <c r="J123" s="8">
        <f>VLOOKUP(I123,TaskKeys!$A$2:$B$6,2,TRUE)</f>
        <v>1</v>
      </c>
      <c r="K123" s="10">
        <f t="shared" si="4"/>
        <v>0.68333333590999246</v>
      </c>
      <c r="L123" s="11">
        <f t="shared" si="5"/>
        <v>38.048780344333558</v>
      </c>
      <c r="M123" s="11">
        <f t="shared" si="6"/>
        <v>8.7804877717692822</v>
      </c>
      <c r="N123" s="11">
        <f t="shared" si="7"/>
        <v>29.268292572564274</v>
      </c>
    </row>
    <row r="124" spans="1:14" x14ac:dyDescent="0.25">
      <c r="A124" s="1">
        <v>130</v>
      </c>
      <c r="B124" s="1" t="s">
        <v>7</v>
      </c>
      <c r="C124" s="1">
        <v>0.42662260000000002</v>
      </c>
      <c r="D124" s="1">
        <v>0</v>
      </c>
      <c r="E124" s="1">
        <v>1</v>
      </c>
      <c r="F124" s="4">
        <v>45848.476319444446</v>
      </c>
      <c r="G124" s="4">
        <v>45848.476331018515</v>
      </c>
      <c r="H124" t="s">
        <v>26</v>
      </c>
      <c r="I124" s="7" t="str">
        <f>VLOOKUP(B124,AppLog!$A$2:$F$16,6,TRUE)</f>
        <v>Production</v>
      </c>
      <c r="J124" s="8">
        <f>VLOOKUP(I124,TaskKeys!$A$2:$B$6,2,TRUE)</f>
        <v>3</v>
      </c>
      <c r="K124" s="10">
        <f t="shared" si="4"/>
        <v>1.6666660085320473E-2</v>
      </c>
      <c r="L124" s="11">
        <f t="shared" si="5"/>
        <v>60.000023692855656</v>
      </c>
      <c r="M124" s="11">
        <f t="shared" si="6"/>
        <v>0</v>
      </c>
      <c r="N124" s="11">
        <f t="shared" si="7"/>
        <v>60.000023692855656</v>
      </c>
    </row>
    <row r="125" spans="1:14" x14ac:dyDescent="0.25">
      <c r="A125" s="1">
        <v>131</v>
      </c>
      <c r="B125" s="1" t="s">
        <v>5</v>
      </c>
      <c r="C125" s="1">
        <v>22.0530084</v>
      </c>
      <c r="D125" s="1">
        <v>6</v>
      </c>
      <c r="E125" s="1">
        <v>6</v>
      </c>
      <c r="F125" s="4">
        <v>45848.476331018515</v>
      </c>
      <c r="G125" s="4">
        <v>45848.476585648146</v>
      </c>
      <c r="H125" t="s">
        <v>27</v>
      </c>
      <c r="I125" s="7" t="str">
        <f>VLOOKUP(B125,AppLog!$A$2:$F$16,6,TRUE)</f>
        <v>Web</v>
      </c>
      <c r="J125" s="8">
        <f>VLOOKUP(I125,TaskKeys!$A$2:$B$6,2,TRUE)</f>
        <v>5</v>
      </c>
      <c r="K125" s="10">
        <f t="shared" si="4"/>
        <v>0.3666666685603559</v>
      </c>
      <c r="L125" s="11">
        <f t="shared" si="5"/>
        <v>32.727272558249226</v>
      </c>
      <c r="M125" s="11">
        <f t="shared" si="6"/>
        <v>16.363636279124613</v>
      </c>
      <c r="N125" s="11">
        <f t="shared" si="7"/>
        <v>16.363636279124613</v>
      </c>
    </row>
    <row r="126" spans="1:14" x14ac:dyDescent="0.25">
      <c r="A126" s="1">
        <v>132</v>
      </c>
      <c r="B126" s="1" t="s">
        <v>7</v>
      </c>
      <c r="C126" s="1">
        <v>0.4214871</v>
      </c>
      <c r="D126" s="1">
        <v>0</v>
      </c>
      <c r="E126" s="1">
        <v>1</v>
      </c>
      <c r="F126" s="4">
        <v>45848.476585648146</v>
      </c>
      <c r="G126" s="4">
        <v>45848.476585648146</v>
      </c>
      <c r="H126" t="s">
        <v>46</v>
      </c>
      <c r="I126" s="7" t="str">
        <f>VLOOKUP(B126,AppLog!$A$2:$F$16,6,TRUE)</f>
        <v>Production</v>
      </c>
      <c r="J126" s="8">
        <f>VLOOKUP(I126,TaskKeys!$A$2:$B$6,2,TRUE)</f>
        <v>3</v>
      </c>
      <c r="K126" s="10">
        <f t="shared" si="4"/>
        <v>0.01</v>
      </c>
      <c r="L126" s="11">
        <f t="shared" si="5"/>
        <v>100</v>
      </c>
      <c r="M126" s="11">
        <f t="shared" si="6"/>
        <v>0</v>
      </c>
      <c r="N126" s="11">
        <f t="shared" si="7"/>
        <v>100</v>
      </c>
    </row>
    <row r="127" spans="1:14" x14ac:dyDescent="0.25">
      <c r="A127" s="1">
        <v>133</v>
      </c>
      <c r="B127" s="1" t="s">
        <v>10</v>
      </c>
      <c r="C127" s="1">
        <v>10.6350412</v>
      </c>
      <c r="D127" s="1">
        <v>10</v>
      </c>
      <c r="E127" s="1">
        <v>3</v>
      </c>
      <c r="F127" s="4">
        <v>45848.476585648146</v>
      </c>
      <c r="G127" s="4">
        <v>45848.476712962962</v>
      </c>
      <c r="H127" t="s">
        <v>47</v>
      </c>
      <c r="I127" s="7" t="str">
        <f>VLOOKUP(B127,AppLog!$A$2:$F$16,6,TRUE)</f>
        <v>File view/explore</v>
      </c>
      <c r="J127" s="8">
        <f>VLOOKUP(I127,TaskKeys!$A$2:$B$6,2,TRUE)</f>
        <v>1</v>
      </c>
      <c r="K127" s="10">
        <f t="shared" si="4"/>
        <v>0.18333333428017795</v>
      </c>
      <c r="L127" s="11">
        <f t="shared" si="5"/>
        <v>70.909090542873329</v>
      </c>
      <c r="M127" s="11">
        <f t="shared" si="6"/>
        <v>54.545454263748709</v>
      </c>
      <c r="N127" s="11">
        <f t="shared" si="7"/>
        <v>16.363636279124613</v>
      </c>
    </row>
    <row r="128" spans="1:14" x14ac:dyDescent="0.25">
      <c r="A128" s="1">
        <v>134</v>
      </c>
      <c r="B128" s="1" t="s">
        <v>13</v>
      </c>
      <c r="C128" s="1">
        <v>141.26889929999999</v>
      </c>
      <c r="D128" s="1">
        <v>101</v>
      </c>
      <c r="E128" s="1">
        <v>68</v>
      </c>
      <c r="F128" s="4">
        <v>45848.476712962962</v>
      </c>
      <c r="G128" s="4">
        <v>45848.478344907409</v>
      </c>
      <c r="H128" t="s">
        <v>48</v>
      </c>
      <c r="I128" s="7" t="str">
        <f>VLOOKUP(B128,AppLog!$A$2:$F$16,6,TRUE)</f>
        <v>File view/explore</v>
      </c>
      <c r="J128" s="8">
        <f>VLOOKUP(I128,TaskKeys!$A$2:$B$6,2,TRUE)</f>
        <v>1</v>
      </c>
      <c r="K128" s="10">
        <f t="shared" si="4"/>
        <v>2.3500000045169145</v>
      </c>
      <c r="L128" s="11">
        <f t="shared" si="5"/>
        <v>71.914893478794284</v>
      </c>
      <c r="M128" s="11">
        <f t="shared" si="6"/>
        <v>42.978723321646292</v>
      </c>
      <c r="N128" s="11">
        <f t="shared" si="7"/>
        <v>28.936170157147998</v>
      </c>
    </row>
    <row r="129" spans="1:14" x14ac:dyDescent="0.25">
      <c r="A129" s="1">
        <v>135</v>
      </c>
      <c r="B129" s="1" t="s">
        <v>9</v>
      </c>
      <c r="C129" s="1">
        <v>5.6274400000000002E-2</v>
      </c>
      <c r="D129" s="1">
        <v>0</v>
      </c>
      <c r="E129" s="1">
        <v>1</v>
      </c>
      <c r="F129" s="4">
        <v>45848.478344907409</v>
      </c>
      <c r="G129" s="4">
        <v>45848.478344907409</v>
      </c>
      <c r="H129" t="s">
        <v>49</v>
      </c>
      <c r="I129" s="7" t="str">
        <f>VLOOKUP(B129,AppLog!$A$2:$F$16,6,TRUE)</f>
        <v>Communications</v>
      </c>
      <c r="J129" s="8">
        <f>VLOOKUP(I129,TaskKeys!$A$2:$B$6,2,TRUE)</f>
        <v>1</v>
      </c>
      <c r="K129" s="10">
        <f t="shared" si="4"/>
        <v>0.01</v>
      </c>
      <c r="L129" s="11">
        <f t="shared" si="5"/>
        <v>100</v>
      </c>
      <c r="M129" s="11">
        <f t="shared" si="6"/>
        <v>0</v>
      </c>
      <c r="N129" s="11">
        <f t="shared" si="7"/>
        <v>100</v>
      </c>
    </row>
    <row r="130" spans="1:14" x14ac:dyDescent="0.25">
      <c r="A130" s="1">
        <v>136</v>
      </c>
      <c r="B130" s="1" t="s">
        <v>13</v>
      </c>
      <c r="C130" s="1">
        <v>230.71865249999999</v>
      </c>
      <c r="D130" s="1">
        <v>111</v>
      </c>
      <c r="E130" s="1">
        <v>153</v>
      </c>
      <c r="F130" s="4">
        <v>45848.478344907409</v>
      </c>
      <c r="G130" s="4">
        <v>45848.48101851852</v>
      </c>
      <c r="H130" t="s">
        <v>30</v>
      </c>
      <c r="I130" s="7" t="str">
        <f>VLOOKUP(B130,AppLog!$A$2:$F$16,6,TRUE)</f>
        <v>File view/explore</v>
      </c>
      <c r="J130" s="8">
        <f>VLOOKUP(I130,TaskKeys!$A$2:$B$6,2,TRUE)</f>
        <v>1</v>
      </c>
      <c r="K130" s="10">
        <f t="shared" si="4"/>
        <v>3.849999998928979</v>
      </c>
      <c r="L130" s="11">
        <f t="shared" si="5"/>
        <v>68.571428590504269</v>
      </c>
      <c r="M130" s="11">
        <f t="shared" si="6"/>
        <v>28.831168839189296</v>
      </c>
      <c r="N130" s="11">
        <f t="shared" si="7"/>
        <v>39.740259751314973</v>
      </c>
    </row>
    <row r="131" spans="1:14" x14ac:dyDescent="0.25">
      <c r="A131" s="1">
        <v>137</v>
      </c>
      <c r="B131" s="1" t="s">
        <v>7</v>
      </c>
      <c r="C131" s="1">
        <v>5.29583E-2</v>
      </c>
      <c r="D131" s="1">
        <v>0</v>
      </c>
      <c r="E131" s="1">
        <v>0</v>
      </c>
      <c r="F131" s="4">
        <v>45848.48101851852</v>
      </c>
      <c r="G131" s="4">
        <v>45848.48101851852</v>
      </c>
      <c r="H131" t="s">
        <v>29</v>
      </c>
      <c r="I131" s="7" t="str">
        <f>VLOOKUP(B131,AppLog!$A$2:$F$16,6,TRUE)</f>
        <v>Production</v>
      </c>
      <c r="J131" s="8">
        <f>VLOOKUP(I131,TaskKeys!$A$2:$B$6,2,TRUE)</f>
        <v>3</v>
      </c>
      <c r="K131" s="10">
        <f t="shared" ref="K131:K194" si="8">IF(((G131 - F131) * 86400) / 60 = 0, 0.01, ((G131 - F131) * 86400) / 60)</f>
        <v>0.01</v>
      </c>
      <c r="L131" s="11">
        <f t="shared" ref="L131:L194" si="9">(D131+E131)/K131</f>
        <v>0</v>
      </c>
      <c r="M131" s="11">
        <f t="shared" ref="M131:M194" si="10">D131/K131</f>
        <v>0</v>
      </c>
      <c r="N131" s="11">
        <f t="shared" ref="N131:N194" si="11">E131/K131</f>
        <v>0</v>
      </c>
    </row>
    <row r="132" spans="1:14" x14ac:dyDescent="0.25">
      <c r="A132" s="1">
        <v>138</v>
      </c>
      <c r="B132" s="1" t="s">
        <v>13</v>
      </c>
      <c r="C132" s="1">
        <v>0.68300720000000004</v>
      </c>
      <c r="D132" s="1">
        <v>0</v>
      </c>
      <c r="E132" s="1">
        <v>0</v>
      </c>
      <c r="F132" s="4">
        <v>45848.48101851852</v>
      </c>
      <c r="G132" s="4">
        <v>45848.481030092589</v>
      </c>
      <c r="H132" t="s">
        <v>30</v>
      </c>
      <c r="I132" s="7" t="str">
        <f>VLOOKUP(B132,AppLog!$A$2:$F$16,6,TRUE)</f>
        <v>File view/explore</v>
      </c>
      <c r="J132" s="8">
        <f>VLOOKUP(I132,TaskKeys!$A$2:$B$6,2,TRUE)</f>
        <v>1</v>
      </c>
      <c r="K132" s="10">
        <f t="shared" si="8"/>
        <v>1.6666660085320473E-2</v>
      </c>
      <c r="L132" s="11">
        <f t="shared" si="9"/>
        <v>0</v>
      </c>
      <c r="M132" s="11">
        <f t="shared" si="10"/>
        <v>0</v>
      </c>
      <c r="N132" s="11">
        <f t="shared" si="11"/>
        <v>0</v>
      </c>
    </row>
    <row r="133" spans="1:14" x14ac:dyDescent="0.25">
      <c r="A133" s="1">
        <v>139</v>
      </c>
      <c r="B133" s="1" t="s">
        <v>7</v>
      </c>
      <c r="C133" s="1">
        <v>9.4905240000000006</v>
      </c>
      <c r="D133" s="1">
        <v>0</v>
      </c>
      <c r="E133" s="1">
        <v>4</v>
      </c>
      <c r="F133" s="4">
        <v>45848.481030092589</v>
      </c>
      <c r="G133" s="4">
        <v>45848.481134259258</v>
      </c>
      <c r="H133" t="s">
        <v>28</v>
      </c>
      <c r="I133" s="7" t="str">
        <f>VLOOKUP(B133,AppLog!$A$2:$F$16,6,TRUE)</f>
        <v>Production</v>
      </c>
      <c r="J133" s="8">
        <f>VLOOKUP(I133,TaskKeys!$A$2:$B$6,2,TRUE)</f>
        <v>3</v>
      </c>
      <c r="K133" s="10">
        <f t="shared" si="8"/>
        <v>0.15000000363215804</v>
      </c>
      <c r="L133" s="11">
        <f t="shared" si="9"/>
        <v>26.666666020949698</v>
      </c>
      <c r="M133" s="11">
        <f t="shared" si="10"/>
        <v>0</v>
      </c>
      <c r="N133" s="11">
        <f t="shared" si="11"/>
        <v>26.666666020949698</v>
      </c>
    </row>
    <row r="134" spans="1:14" x14ac:dyDescent="0.25">
      <c r="A134" s="1">
        <v>140</v>
      </c>
      <c r="B134" s="1" t="s">
        <v>9</v>
      </c>
      <c r="C134" s="1">
        <v>1.5962353</v>
      </c>
      <c r="D134" s="1">
        <v>0</v>
      </c>
      <c r="E134" s="1">
        <v>1</v>
      </c>
      <c r="F134" s="4">
        <v>45848.481134259258</v>
      </c>
      <c r="G134" s="4">
        <v>45848.481157407405</v>
      </c>
      <c r="H134" t="s">
        <v>25</v>
      </c>
      <c r="I134" s="7" t="str">
        <f>VLOOKUP(B134,AppLog!$A$2:$F$16,6,TRUE)</f>
        <v>Communications</v>
      </c>
      <c r="J134" s="8">
        <f>VLOOKUP(I134,TaskKeys!$A$2:$B$6,2,TRUE)</f>
        <v>1</v>
      </c>
      <c r="K134" s="10">
        <f t="shared" si="8"/>
        <v>3.333333064801991E-2</v>
      </c>
      <c r="L134" s="11">
        <f t="shared" si="9"/>
        <v>30.000002416782277</v>
      </c>
      <c r="M134" s="11">
        <f t="shared" si="10"/>
        <v>0</v>
      </c>
      <c r="N134" s="11">
        <f t="shared" si="11"/>
        <v>30.000002416782277</v>
      </c>
    </row>
    <row r="135" spans="1:14" x14ac:dyDescent="0.25">
      <c r="A135" s="1">
        <v>141</v>
      </c>
      <c r="B135" s="1" t="s">
        <v>7</v>
      </c>
      <c r="C135" s="1">
        <v>2.1145643000000001</v>
      </c>
      <c r="D135" s="1">
        <v>0</v>
      </c>
      <c r="E135" s="1">
        <v>2</v>
      </c>
      <c r="F135" s="4">
        <v>45848.481157407405</v>
      </c>
      <c r="G135" s="4">
        <v>45848.481180555558</v>
      </c>
      <c r="H135" t="s">
        <v>28</v>
      </c>
      <c r="I135" s="7" t="str">
        <f>VLOOKUP(B135,AppLog!$A$2:$F$16,6,TRUE)</f>
        <v>Production</v>
      </c>
      <c r="J135" s="8">
        <f>VLOOKUP(I135,TaskKeys!$A$2:$B$6,2,TRUE)</f>
        <v>3</v>
      </c>
      <c r="K135" s="10">
        <f t="shared" si="8"/>
        <v>3.3333341125398874E-2</v>
      </c>
      <c r="L135" s="11">
        <f t="shared" si="9"/>
        <v>59.999985974285302</v>
      </c>
      <c r="M135" s="11">
        <f t="shared" si="10"/>
        <v>0</v>
      </c>
      <c r="N135" s="11">
        <f t="shared" si="11"/>
        <v>59.999985974285302</v>
      </c>
    </row>
    <row r="136" spans="1:14" x14ac:dyDescent="0.25">
      <c r="A136" s="1">
        <v>142</v>
      </c>
      <c r="B136" s="1" t="s">
        <v>9</v>
      </c>
      <c r="C136" s="1">
        <v>0.74768840000000003</v>
      </c>
      <c r="D136" s="1">
        <v>0</v>
      </c>
      <c r="E136" s="1">
        <v>1</v>
      </c>
      <c r="F136" s="4">
        <v>45848.481180555558</v>
      </c>
      <c r="G136" s="4">
        <v>45848.481180555558</v>
      </c>
      <c r="H136" t="s">
        <v>25</v>
      </c>
      <c r="I136" s="7" t="str">
        <f>VLOOKUP(B136,AppLog!$A$2:$F$16,6,TRUE)</f>
        <v>Communications</v>
      </c>
      <c r="J136" s="8">
        <f>VLOOKUP(I136,TaskKeys!$A$2:$B$6,2,TRUE)</f>
        <v>1</v>
      </c>
      <c r="K136" s="10">
        <f t="shared" si="8"/>
        <v>0.01</v>
      </c>
      <c r="L136" s="11">
        <f t="shared" si="9"/>
        <v>100</v>
      </c>
      <c r="M136" s="11">
        <f t="shared" si="10"/>
        <v>0</v>
      </c>
      <c r="N136" s="11">
        <f t="shared" si="11"/>
        <v>100</v>
      </c>
    </row>
    <row r="137" spans="1:14" x14ac:dyDescent="0.25">
      <c r="A137" s="1">
        <v>143</v>
      </c>
      <c r="B137" s="1" t="s">
        <v>7</v>
      </c>
      <c r="C137" s="1">
        <v>5.0926388999999999</v>
      </c>
      <c r="D137" s="1">
        <v>0</v>
      </c>
      <c r="E137" s="1">
        <v>3</v>
      </c>
      <c r="F137" s="4">
        <v>45848.481180555558</v>
      </c>
      <c r="G137" s="4">
        <v>45848.481249999997</v>
      </c>
      <c r="H137" t="s">
        <v>29</v>
      </c>
      <c r="I137" s="7" t="str">
        <f>VLOOKUP(B137,AppLog!$A$2:$F$16,6,TRUE)</f>
        <v>Production</v>
      </c>
      <c r="J137" s="8">
        <f>VLOOKUP(I137,TaskKeys!$A$2:$B$6,2,TRUE)</f>
        <v>3</v>
      </c>
      <c r="K137" s="10">
        <f t="shared" si="8"/>
        <v>9.999999194405973E-2</v>
      </c>
      <c r="L137" s="11">
        <f t="shared" si="9"/>
        <v>30.000002416782277</v>
      </c>
      <c r="M137" s="11">
        <f t="shared" si="10"/>
        <v>0</v>
      </c>
      <c r="N137" s="11">
        <f t="shared" si="11"/>
        <v>30.000002416782277</v>
      </c>
    </row>
    <row r="138" spans="1:14" x14ac:dyDescent="0.25">
      <c r="A138" s="1">
        <v>144</v>
      </c>
      <c r="B138" s="1" t="s">
        <v>13</v>
      </c>
      <c r="C138" s="1">
        <v>6.2939920000000003</v>
      </c>
      <c r="D138" s="1">
        <v>0</v>
      </c>
      <c r="E138" s="1">
        <v>0</v>
      </c>
      <c r="F138" s="4">
        <v>45848.481249999997</v>
      </c>
      <c r="G138" s="4">
        <v>45848.481319444443</v>
      </c>
      <c r="H138" t="s">
        <v>48</v>
      </c>
      <c r="I138" s="7" t="str">
        <f>VLOOKUP(B138,AppLog!$A$2:$F$16,6,TRUE)</f>
        <v>File view/explore</v>
      </c>
      <c r="J138" s="8">
        <f>VLOOKUP(I138,TaskKeys!$A$2:$B$6,2,TRUE)</f>
        <v>1</v>
      </c>
      <c r="K138" s="10">
        <f t="shared" si="8"/>
        <v>0.10000000242143869</v>
      </c>
      <c r="L138" s="11">
        <f t="shared" si="9"/>
        <v>0</v>
      </c>
      <c r="M138" s="11">
        <f t="shared" si="10"/>
        <v>0</v>
      </c>
      <c r="N138" s="11">
        <f t="shared" si="11"/>
        <v>0</v>
      </c>
    </row>
    <row r="139" spans="1:14" x14ac:dyDescent="0.25">
      <c r="A139" s="1">
        <v>145</v>
      </c>
      <c r="B139" s="1" t="s">
        <v>9</v>
      </c>
      <c r="C139" s="1">
        <v>0.68560889999999997</v>
      </c>
      <c r="D139" s="1">
        <v>0</v>
      </c>
      <c r="E139" s="1">
        <v>1</v>
      </c>
      <c r="F139" s="4">
        <v>45848.481319444443</v>
      </c>
      <c r="G139" s="4">
        <v>45848.48133101852</v>
      </c>
      <c r="H139" t="s">
        <v>49</v>
      </c>
      <c r="I139" s="7" t="str">
        <f>VLOOKUP(B139,AppLog!$A$2:$F$16,6,TRUE)</f>
        <v>Communications</v>
      </c>
      <c r="J139" s="8">
        <f>VLOOKUP(I139,TaskKeys!$A$2:$B$6,2,TRUE)</f>
        <v>1</v>
      </c>
      <c r="K139" s="10">
        <f t="shared" si="8"/>
        <v>1.6666670562699437E-2</v>
      </c>
      <c r="L139" s="11">
        <f t="shared" si="9"/>
        <v>59.999985974285302</v>
      </c>
      <c r="M139" s="11">
        <f t="shared" si="10"/>
        <v>0</v>
      </c>
      <c r="N139" s="11">
        <f t="shared" si="11"/>
        <v>59.999985974285302</v>
      </c>
    </row>
    <row r="140" spans="1:14" x14ac:dyDescent="0.25">
      <c r="A140" s="1">
        <v>146</v>
      </c>
      <c r="B140" s="1" t="s">
        <v>13</v>
      </c>
      <c r="C140" s="1">
        <v>9.9663000000000002E-2</v>
      </c>
      <c r="D140" s="1">
        <v>0</v>
      </c>
      <c r="E140" s="1">
        <v>0</v>
      </c>
      <c r="F140" s="4">
        <v>45848.48133101852</v>
      </c>
      <c r="G140" s="4">
        <v>45848.48133101852</v>
      </c>
      <c r="H140" t="s">
        <v>48</v>
      </c>
      <c r="I140" s="7" t="str">
        <f>VLOOKUP(B140,AppLog!$A$2:$F$16,6,TRUE)</f>
        <v>File view/explore</v>
      </c>
      <c r="J140" s="8">
        <f>VLOOKUP(I140,TaskKeys!$A$2:$B$6,2,TRUE)</f>
        <v>1</v>
      </c>
      <c r="K140" s="10">
        <f t="shared" si="8"/>
        <v>0.01</v>
      </c>
      <c r="L140" s="11">
        <f t="shared" si="9"/>
        <v>0</v>
      </c>
      <c r="M140" s="11">
        <f t="shared" si="10"/>
        <v>0</v>
      </c>
      <c r="N140" s="11">
        <f t="shared" si="11"/>
        <v>0</v>
      </c>
    </row>
    <row r="141" spans="1:14" x14ac:dyDescent="0.25">
      <c r="A141" s="1">
        <v>147</v>
      </c>
      <c r="B141" s="1" t="s">
        <v>9</v>
      </c>
      <c r="C141" s="1">
        <v>8.9745021999999999</v>
      </c>
      <c r="D141" s="1">
        <v>0</v>
      </c>
      <c r="E141" s="1">
        <v>2</v>
      </c>
      <c r="F141" s="4">
        <v>45848.48133101852</v>
      </c>
      <c r="G141" s="4">
        <v>45848.481435185182</v>
      </c>
      <c r="H141" t="s">
        <v>49</v>
      </c>
      <c r="I141" s="7" t="str">
        <f>VLOOKUP(B141,AppLog!$A$2:$F$16,6,TRUE)</f>
        <v>Communications</v>
      </c>
      <c r="J141" s="8">
        <f>VLOOKUP(I141,TaskKeys!$A$2:$B$6,2,TRUE)</f>
        <v>1</v>
      </c>
      <c r="K141" s="10">
        <f t="shared" si="8"/>
        <v>0.14999999315477908</v>
      </c>
      <c r="L141" s="11">
        <f t="shared" si="9"/>
        <v>13.333333941797443</v>
      </c>
      <c r="M141" s="11">
        <f t="shared" si="10"/>
        <v>0</v>
      </c>
      <c r="N141" s="11">
        <f t="shared" si="11"/>
        <v>13.333333941797443</v>
      </c>
    </row>
    <row r="142" spans="1:14" x14ac:dyDescent="0.25">
      <c r="A142" s="1">
        <v>148</v>
      </c>
      <c r="B142" s="1" t="s">
        <v>13</v>
      </c>
      <c r="C142" s="1">
        <v>1.0868656000000001</v>
      </c>
      <c r="D142" s="1">
        <v>0</v>
      </c>
      <c r="E142" s="1">
        <v>0</v>
      </c>
      <c r="F142" s="4">
        <v>45848.481435185182</v>
      </c>
      <c r="G142" s="4">
        <v>45848.481446759259</v>
      </c>
      <c r="H142" t="s">
        <v>48</v>
      </c>
      <c r="I142" s="7" t="str">
        <f>VLOOKUP(B142,AppLog!$A$2:$F$16,6,TRUE)</f>
        <v>File view/explore</v>
      </c>
      <c r="J142" s="8">
        <f>VLOOKUP(I142,TaskKeys!$A$2:$B$6,2,TRUE)</f>
        <v>1</v>
      </c>
      <c r="K142" s="10">
        <f t="shared" si="8"/>
        <v>1.6666670562699437E-2</v>
      </c>
      <c r="L142" s="11">
        <f t="shared" si="9"/>
        <v>0</v>
      </c>
      <c r="M142" s="11">
        <f t="shared" si="10"/>
        <v>0</v>
      </c>
      <c r="N142" s="11">
        <f t="shared" si="11"/>
        <v>0</v>
      </c>
    </row>
    <row r="143" spans="1:14" x14ac:dyDescent="0.25">
      <c r="A143" s="1">
        <v>149</v>
      </c>
      <c r="B143" s="1" t="s">
        <v>9</v>
      </c>
      <c r="C143" s="1">
        <v>0.2797055</v>
      </c>
      <c r="D143" s="1">
        <v>0</v>
      </c>
      <c r="E143" s="1">
        <v>1</v>
      </c>
      <c r="F143" s="4">
        <v>45848.481446759259</v>
      </c>
      <c r="G143" s="4">
        <v>45848.481446759259</v>
      </c>
      <c r="H143" t="s">
        <v>49</v>
      </c>
      <c r="I143" s="7" t="str">
        <f>VLOOKUP(B143,AppLog!$A$2:$F$16,6,TRUE)</f>
        <v>Communications</v>
      </c>
      <c r="J143" s="8">
        <f>VLOOKUP(I143,TaskKeys!$A$2:$B$6,2,TRUE)</f>
        <v>1</v>
      </c>
      <c r="K143" s="10">
        <f t="shared" si="8"/>
        <v>0.01</v>
      </c>
      <c r="L143" s="11">
        <f t="shared" si="9"/>
        <v>100</v>
      </c>
      <c r="M143" s="11">
        <f t="shared" si="10"/>
        <v>0</v>
      </c>
      <c r="N143" s="11">
        <f t="shared" si="11"/>
        <v>100</v>
      </c>
    </row>
    <row r="144" spans="1:14" x14ac:dyDescent="0.25">
      <c r="A144" s="1">
        <v>150</v>
      </c>
      <c r="B144" s="1" t="s">
        <v>13</v>
      </c>
      <c r="C144" s="1">
        <v>0.1617972</v>
      </c>
      <c r="D144" s="1">
        <v>0</v>
      </c>
      <c r="E144" s="1">
        <v>0</v>
      </c>
      <c r="F144" s="4">
        <v>45848.481446759259</v>
      </c>
      <c r="G144" s="4">
        <v>45848.481446759259</v>
      </c>
      <c r="H144" t="s">
        <v>48</v>
      </c>
      <c r="I144" s="7" t="str">
        <f>VLOOKUP(B144,AppLog!$A$2:$F$16,6,TRUE)</f>
        <v>File view/explore</v>
      </c>
      <c r="J144" s="8">
        <f>VLOOKUP(I144,TaskKeys!$A$2:$B$6,2,TRUE)</f>
        <v>1</v>
      </c>
      <c r="K144" s="10">
        <f t="shared" si="8"/>
        <v>0.01</v>
      </c>
      <c r="L144" s="11">
        <f t="shared" si="9"/>
        <v>0</v>
      </c>
      <c r="M144" s="11">
        <f t="shared" si="10"/>
        <v>0</v>
      </c>
      <c r="N144" s="11">
        <f t="shared" si="11"/>
        <v>0</v>
      </c>
    </row>
    <row r="145" spans="1:14" x14ac:dyDescent="0.25">
      <c r="A145" s="1">
        <v>151</v>
      </c>
      <c r="B145" s="1" t="s">
        <v>9</v>
      </c>
      <c r="C145" s="1">
        <v>30.881498300000001</v>
      </c>
      <c r="D145" s="1">
        <v>0</v>
      </c>
      <c r="E145" s="1">
        <v>2</v>
      </c>
      <c r="F145" s="4">
        <v>45848.481446759259</v>
      </c>
      <c r="G145" s="4">
        <v>45848.481805555559</v>
      </c>
      <c r="H145" t="s">
        <v>49</v>
      </c>
      <c r="I145" s="7" t="str">
        <f>VLOOKUP(B145,AppLog!$A$2:$F$16,6,TRUE)</f>
        <v>Communications</v>
      </c>
      <c r="J145" s="8">
        <f>VLOOKUP(I145,TaskKeys!$A$2:$B$6,2,TRUE)</f>
        <v>1</v>
      </c>
      <c r="K145" s="10">
        <f t="shared" si="8"/>
        <v>0.51666667219251394</v>
      </c>
      <c r="L145" s="11">
        <f t="shared" si="9"/>
        <v>3.8709677005347554</v>
      </c>
      <c r="M145" s="11">
        <f t="shared" si="10"/>
        <v>0</v>
      </c>
      <c r="N145" s="11">
        <f t="shared" si="11"/>
        <v>3.8709677005347554</v>
      </c>
    </row>
    <row r="146" spans="1:14" x14ac:dyDescent="0.25">
      <c r="A146" s="1">
        <v>152</v>
      </c>
      <c r="B146" s="1" t="s">
        <v>13</v>
      </c>
      <c r="C146" s="1">
        <v>26.631095999999999</v>
      </c>
      <c r="D146" s="1">
        <v>0</v>
      </c>
      <c r="E146" s="1">
        <v>13</v>
      </c>
      <c r="F146" s="4">
        <v>45848.481805555559</v>
      </c>
      <c r="G146" s="4">
        <v>45848.482118055559</v>
      </c>
      <c r="H146" t="s">
        <v>48</v>
      </c>
      <c r="I146" s="7" t="str">
        <f>VLOOKUP(B146,AppLog!$A$2:$F$16,6,TRUE)</f>
        <v>File view/explore</v>
      </c>
      <c r="J146" s="8">
        <f>VLOOKUP(I146,TaskKeys!$A$2:$B$6,2,TRUE)</f>
        <v>1</v>
      </c>
      <c r="K146" s="10">
        <f t="shared" si="8"/>
        <v>0.45000000041909516</v>
      </c>
      <c r="L146" s="11">
        <f t="shared" si="9"/>
        <v>28.888888861984015</v>
      </c>
      <c r="M146" s="11">
        <f t="shared" si="10"/>
        <v>0</v>
      </c>
      <c r="N146" s="11">
        <f t="shared" si="11"/>
        <v>28.888888861984015</v>
      </c>
    </row>
    <row r="147" spans="1:14" x14ac:dyDescent="0.25">
      <c r="A147" s="1">
        <v>153</v>
      </c>
      <c r="B147" s="1" t="s">
        <v>9</v>
      </c>
      <c r="C147" s="1">
        <v>6.1650999999999997E-2</v>
      </c>
      <c r="D147" s="1">
        <v>0</v>
      </c>
      <c r="E147" s="1">
        <v>1</v>
      </c>
      <c r="F147" s="4">
        <v>45848.482118055559</v>
      </c>
      <c r="G147" s="4">
        <v>45848.482118055559</v>
      </c>
      <c r="H147" t="s">
        <v>49</v>
      </c>
      <c r="I147" s="7" t="str">
        <f>VLOOKUP(B147,AppLog!$A$2:$F$16,6,TRUE)</f>
        <v>Communications</v>
      </c>
      <c r="J147" s="8">
        <f>VLOOKUP(I147,TaskKeys!$A$2:$B$6,2,TRUE)</f>
        <v>1</v>
      </c>
      <c r="K147" s="10">
        <f t="shared" si="8"/>
        <v>0.01</v>
      </c>
      <c r="L147" s="11">
        <f t="shared" si="9"/>
        <v>100</v>
      </c>
      <c r="M147" s="11">
        <f t="shared" si="10"/>
        <v>0</v>
      </c>
      <c r="N147" s="11">
        <f t="shared" si="11"/>
        <v>100</v>
      </c>
    </row>
    <row r="148" spans="1:14" x14ac:dyDescent="0.25">
      <c r="A148" s="1">
        <v>154</v>
      </c>
      <c r="B148" s="1" t="s">
        <v>13</v>
      </c>
      <c r="C148" s="1">
        <v>6.1321484999999996</v>
      </c>
      <c r="D148" s="1">
        <v>0</v>
      </c>
      <c r="E148" s="1">
        <v>6</v>
      </c>
      <c r="F148" s="4">
        <v>45848.482118055559</v>
      </c>
      <c r="G148" s="4">
        <v>45848.482187499998</v>
      </c>
      <c r="H148" t="s">
        <v>48</v>
      </c>
      <c r="I148" s="7" t="str">
        <f>VLOOKUP(B148,AppLog!$A$2:$F$16,6,TRUE)</f>
        <v>File view/explore</v>
      </c>
      <c r="J148" s="8">
        <f>VLOOKUP(I148,TaskKeys!$A$2:$B$6,2,TRUE)</f>
        <v>1</v>
      </c>
      <c r="K148" s="10">
        <f t="shared" si="8"/>
        <v>9.999999194405973E-2</v>
      </c>
      <c r="L148" s="11">
        <f t="shared" si="9"/>
        <v>60.000004833564553</v>
      </c>
      <c r="M148" s="11">
        <f t="shared" si="10"/>
        <v>0</v>
      </c>
      <c r="N148" s="11">
        <f t="shared" si="11"/>
        <v>60.000004833564553</v>
      </c>
    </row>
    <row r="149" spans="1:14" x14ac:dyDescent="0.25">
      <c r="A149" s="1">
        <v>155</v>
      </c>
      <c r="B149" s="1" t="s">
        <v>9</v>
      </c>
      <c r="C149" s="1">
        <v>19.542658100000001</v>
      </c>
      <c r="D149" s="1">
        <v>0</v>
      </c>
      <c r="E149" s="1">
        <v>1</v>
      </c>
      <c r="F149" s="4">
        <v>45848.482187499998</v>
      </c>
      <c r="G149" s="4">
        <v>45848.482407407406</v>
      </c>
      <c r="H149" t="s">
        <v>49</v>
      </c>
      <c r="I149" s="7" t="str">
        <f>VLOOKUP(B149,AppLog!$A$2:$F$16,6,TRUE)</f>
        <v>Communications</v>
      </c>
      <c r="J149" s="8">
        <f>VLOOKUP(I149,TaskKeys!$A$2:$B$6,2,TRUE)</f>
        <v>1</v>
      </c>
      <c r="K149" s="10">
        <f t="shared" si="8"/>
        <v>0.31666666734963655</v>
      </c>
      <c r="L149" s="11">
        <f t="shared" si="9"/>
        <v>3.1578947300313254</v>
      </c>
      <c r="M149" s="11">
        <f t="shared" si="10"/>
        <v>0</v>
      </c>
      <c r="N149" s="11">
        <f t="shared" si="11"/>
        <v>3.1578947300313254</v>
      </c>
    </row>
    <row r="150" spans="1:14" x14ac:dyDescent="0.25">
      <c r="A150" s="1">
        <v>156</v>
      </c>
      <c r="B150" s="1" t="s">
        <v>13</v>
      </c>
      <c r="C150" s="1">
        <v>14.2479374</v>
      </c>
      <c r="D150" s="1">
        <v>0</v>
      </c>
      <c r="E150" s="1">
        <v>5</v>
      </c>
      <c r="F150" s="4">
        <v>45848.482407407406</v>
      </c>
      <c r="G150" s="4">
        <v>45848.482581018521</v>
      </c>
      <c r="H150" t="s">
        <v>48</v>
      </c>
      <c r="I150" s="7" t="str">
        <f>VLOOKUP(B150,AppLog!$A$2:$F$16,6,TRUE)</f>
        <v>File view/explore</v>
      </c>
      <c r="J150" s="8">
        <f>VLOOKUP(I150,TaskKeys!$A$2:$B$6,2,TRUE)</f>
        <v>1</v>
      </c>
      <c r="K150" s="10">
        <f t="shared" si="8"/>
        <v>0.25000000605359674</v>
      </c>
      <c r="L150" s="11">
        <f t="shared" si="9"/>
        <v>19.999999515712272</v>
      </c>
      <c r="M150" s="11">
        <f t="shared" si="10"/>
        <v>0</v>
      </c>
      <c r="N150" s="11">
        <f t="shared" si="11"/>
        <v>19.999999515712272</v>
      </c>
    </row>
    <row r="151" spans="1:14" x14ac:dyDescent="0.25">
      <c r="A151" s="1">
        <v>157</v>
      </c>
      <c r="B151" s="1" t="s">
        <v>9</v>
      </c>
      <c r="C151" s="1">
        <v>4.0665401000000001</v>
      </c>
      <c r="D151" s="1">
        <v>0</v>
      </c>
      <c r="E151" s="1">
        <v>5</v>
      </c>
      <c r="F151" s="4">
        <v>45848.482581018521</v>
      </c>
      <c r="G151" s="4">
        <v>45848.482627314814</v>
      </c>
      <c r="H151" t="s">
        <v>49</v>
      </c>
      <c r="I151" s="7" t="str">
        <f>VLOOKUP(B151,AppLog!$A$2:$F$16,6,TRUE)</f>
        <v>Communications</v>
      </c>
      <c r="J151" s="8">
        <f>VLOOKUP(I151,TaskKeys!$A$2:$B$6,2,TRUE)</f>
        <v>1</v>
      </c>
      <c r="K151" s="10">
        <f t="shared" si="8"/>
        <v>6.666666129603982E-2</v>
      </c>
      <c r="L151" s="11">
        <f t="shared" si="9"/>
        <v>75.000006041955686</v>
      </c>
      <c r="M151" s="11">
        <f t="shared" si="10"/>
        <v>0</v>
      </c>
      <c r="N151" s="11">
        <f t="shared" si="11"/>
        <v>75.000006041955686</v>
      </c>
    </row>
    <row r="152" spans="1:14" x14ac:dyDescent="0.25">
      <c r="A152" s="1">
        <v>158</v>
      </c>
      <c r="B152" s="1" t="s">
        <v>13</v>
      </c>
      <c r="C152" s="1">
        <v>1.0220323</v>
      </c>
      <c r="D152" s="1">
        <v>0</v>
      </c>
      <c r="E152" s="1">
        <v>1</v>
      </c>
      <c r="F152" s="4">
        <v>45848.482627314814</v>
      </c>
      <c r="G152" s="4">
        <v>45848.482638888891</v>
      </c>
      <c r="H152" t="s">
        <v>48</v>
      </c>
      <c r="I152" s="7" t="str">
        <f>VLOOKUP(B152,AppLog!$A$2:$F$16,6,TRUE)</f>
        <v>File view/explore</v>
      </c>
      <c r="J152" s="8">
        <f>VLOOKUP(I152,TaskKeys!$A$2:$B$6,2,TRUE)</f>
        <v>1</v>
      </c>
      <c r="K152" s="10">
        <f t="shared" si="8"/>
        <v>1.6666670562699437E-2</v>
      </c>
      <c r="L152" s="11">
        <f t="shared" si="9"/>
        <v>59.999985974285302</v>
      </c>
      <c r="M152" s="11">
        <f t="shared" si="10"/>
        <v>0</v>
      </c>
      <c r="N152" s="11">
        <f t="shared" si="11"/>
        <v>59.999985974285302</v>
      </c>
    </row>
    <row r="153" spans="1:14" x14ac:dyDescent="0.25">
      <c r="A153" s="1">
        <v>159</v>
      </c>
      <c r="B153" s="1" t="s">
        <v>9</v>
      </c>
      <c r="C153" s="1">
        <v>3.1996627000000002</v>
      </c>
      <c r="D153" s="1">
        <v>0</v>
      </c>
      <c r="E153" s="1">
        <v>1</v>
      </c>
      <c r="F153" s="4">
        <v>45848.482638888891</v>
      </c>
      <c r="G153" s="4">
        <v>45848.482673611114</v>
      </c>
      <c r="H153" t="s">
        <v>49</v>
      </c>
      <c r="I153" s="7" t="str">
        <f>VLOOKUP(B153,AppLog!$A$2:$F$16,6,TRUE)</f>
        <v>Communications</v>
      </c>
      <c r="J153" s="8">
        <f>VLOOKUP(I153,TaskKeys!$A$2:$B$6,2,TRUE)</f>
        <v>1</v>
      </c>
      <c r="K153" s="10">
        <f t="shared" si="8"/>
        <v>5.0000001210719347E-2</v>
      </c>
      <c r="L153" s="11">
        <f t="shared" si="9"/>
        <v>19.999999515712272</v>
      </c>
      <c r="M153" s="11">
        <f t="shared" si="10"/>
        <v>0</v>
      </c>
      <c r="N153" s="11">
        <f t="shared" si="11"/>
        <v>19.999999515712272</v>
      </c>
    </row>
    <row r="154" spans="1:14" x14ac:dyDescent="0.25">
      <c r="A154" s="1">
        <v>160</v>
      </c>
      <c r="B154" s="1" t="s">
        <v>13</v>
      </c>
      <c r="C154" s="1">
        <v>3.1655164</v>
      </c>
      <c r="D154" s="1">
        <v>0</v>
      </c>
      <c r="E154" s="1">
        <v>2</v>
      </c>
      <c r="F154" s="4">
        <v>45848.482673611114</v>
      </c>
      <c r="G154" s="4">
        <v>45848.482708333337</v>
      </c>
      <c r="H154" t="s">
        <v>48</v>
      </c>
      <c r="I154" s="7" t="str">
        <f>VLOOKUP(B154,AppLog!$A$2:$F$16,6,TRUE)</f>
        <v>File view/explore</v>
      </c>
      <c r="J154" s="8">
        <f>VLOOKUP(I154,TaskKeys!$A$2:$B$6,2,TRUE)</f>
        <v>1</v>
      </c>
      <c r="K154" s="10">
        <f t="shared" si="8"/>
        <v>5.0000001210719347E-2</v>
      </c>
      <c r="L154" s="11">
        <f t="shared" si="9"/>
        <v>39.999999031424544</v>
      </c>
      <c r="M154" s="11">
        <f t="shared" si="10"/>
        <v>0</v>
      </c>
      <c r="N154" s="11">
        <f t="shared" si="11"/>
        <v>39.999999031424544</v>
      </c>
    </row>
    <row r="155" spans="1:14" x14ac:dyDescent="0.25">
      <c r="A155" s="1">
        <v>161</v>
      </c>
      <c r="B155" s="1" t="s">
        <v>9</v>
      </c>
      <c r="C155" s="1">
        <v>6.0487100000000002E-2</v>
      </c>
      <c r="D155" s="1">
        <v>0</v>
      </c>
      <c r="E155" s="1">
        <v>1</v>
      </c>
      <c r="F155" s="4">
        <v>45848.482708333337</v>
      </c>
      <c r="G155" s="4">
        <v>45848.482708333337</v>
      </c>
      <c r="H155" t="s">
        <v>49</v>
      </c>
      <c r="I155" s="7" t="str">
        <f>VLOOKUP(B155,AppLog!$A$2:$F$16,6,TRUE)</f>
        <v>Communications</v>
      </c>
      <c r="J155" s="8">
        <f>VLOOKUP(I155,TaskKeys!$A$2:$B$6,2,TRUE)</f>
        <v>1</v>
      </c>
      <c r="K155" s="10">
        <f t="shared" si="8"/>
        <v>0.01</v>
      </c>
      <c r="L155" s="11">
        <f t="shared" si="9"/>
        <v>100</v>
      </c>
      <c r="M155" s="11">
        <f t="shared" si="10"/>
        <v>0</v>
      </c>
      <c r="N155" s="11">
        <f t="shared" si="11"/>
        <v>100</v>
      </c>
    </row>
    <row r="156" spans="1:14" x14ac:dyDescent="0.25">
      <c r="A156" s="1">
        <v>162</v>
      </c>
      <c r="B156" s="1" t="s">
        <v>13</v>
      </c>
      <c r="C156" s="1">
        <v>685.28788810000003</v>
      </c>
      <c r="D156" s="1">
        <v>558</v>
      </c>
      <c r="E156" s="1">
        <v>500</v>
      </c>
      <c r="F156" s="4">
        <v>45848.482708333337</v>
      </c>
      <c r="G156" s="4">
        <v>45848.490636574075</v>
      </c>
      <c r="H156" t="s">
        <v>48</v>
      </c>
      <c r="I156" s="7" t="str">
        <f>VLOOKUP(B156,AppLog!$A$2:$F$16,6,TRUE)</f>
        <v>File view/explore</v>
      </c>
      <c r="J156" s="8">
        <f>VLOOKUP(I156,TaskKeys!$A$2:$B$6,2,TRUE)</f>
        <v>1</v>
      </c>
      <c r="K156" s="10">
        <f t="shared" si="8"/>
        <v>11.416666663717479</v>
      </c>
      <c r="L156" s="11">
        <f t="shared" si="9"/>
        <v>92.671532870654517</v>
      </c>
      <c r="M156" s="11">
        <f t="shared" si="10"/>
        <v>48.875912421384896</v>
      </c>
      <c r="N156" s="11">
        <f t="shared" si="11"/>
        <v>43.79562044926962</v>
      </c>
    </row>
    <row r="157" spans="1:14" x14ac:dyDescent="0.25">
      <c r="A157" s="1">
        <v>163</v>
      </c>
      <c r="B157" s="1" t="s">
        <v>9</v>
      </c>
      <c r="C157" s="1">
        <v>6.58947E-2</v>
      </c>
      <c r="D157" s="1">
        <v>0</v>
      </c>
      <c r="E157" s="1">
        <v>1</v>
      </c>
      <c r="F157" s="4">
        <v>45848.490636574075</v>
      </c>
      <c r="G157" s="4">
        <v>45848.490648148145</v>
      </c>
      <c r="H157" t="s">
        <v>49</v>
      </c>
      <c r="I157" s="7" t="str">
        <f>VLOOKUP(B157,AppLog!$A$2:$F$16,6,TRUE)</f>
        <v>Communications</v>
      </c>
      <c r="J157" s="8">
        <f>VLOOKUP(I157,TaskKeys!$A$2:$B$6,2,TRUE)</f>
        <v>1</v>
      </c>
      <c r="K157" s="10">
        <f t="shared" si="8"/>
        <v>1.6666660085320473E-2</v>
      </c>
      <c r="L157" s="11">
        <f t="shared" si="9"/>
        <v>60.000023692855656</v>
      </c>
      <c r="M157" s="11">
        <f t="shared" si="10"/>
        <v>0</v>
      </c>
      <c r="N157" s="11">
        <f t="shared" si="11"/>
        <v>60.000023692855656</v>
      </c>
    </row>
    <row r="158" spans="1:14" x14ac:dyDescent="0.25">
      <c r="A158" s="1">
        <v>164</v>
      </c>
      <c r="B158" s="1" t="s">
        <v>13</v>
      </c>
      <c r="C158" s="1">
        <v>295.75298020000002</v>
      </c>
      <c r="D158" s="1">
        <v>211</v>
      </c>
      <c r="E158" s="1">
        <v>189</v>
      </c>
      <c r="F158" s="4">
        <v>45848.490648148145</v>
      </c>
      <c r="G158" s="4">
        <v>45848.494062500002</v>
      </c>
      <c r="H158" t="s">
        <v>48</v>
      </c>
      <c r="I158" s="7" t="str">
        <f>VLOOKUP(B158,AppLog!$A$2:$F$16,6,TRUE)</f>
        <v>File view/explore</v>
      </c>
      <c r="J158" s="8">
        <f>VLOOKUP(I158,TaskKeys!$A$2:$B$6,2,TRUE)</f>
        <v>1</v>
      </c>
      <c r="K158" s="10">
        <f t="shared" si="8"/>
        <v>4.9166666739620268</v>
      </c>
      <c r="L158" s="11">
        <f t="shared" si="9"/>
        <v>81.355932082673732</v>
      </c>
      <c r="M158" s="11">
        <f t="shared" si="10"/>
        <v>42.915254173610393</v>
      </c>
      <c r="N158" s="11">
        <f t="shared" si="11"/>
        <v>38.440677909063339</v>
      </c>
    </row>
    <row r="159" spans="1:14" x14ac:dyDescent="0.25">
      <c r="A159" s="1">
        <v>165</v>
      </c>
      <c r="B159" s="1" t="s">
        <v>9</v>
      </c>
      <c r="C159" s="1">
        <v>5.4908999999999999E-2</v>
      </c>
      <c r="D159" s="1">
        <v>0</v>
      </c>
      <c r="E159" s="1">
        <v>1</v>
      </c>
      <c r="F159" s="4">
        <v>45848.494062500002</v>
      </c>
      <c r="G159" s="4">
        <v>45848.494062500002</v>
      </c>
      <c r="H159" t="s">
        <v>49</v>
      </c>
      <c r="I159" s="7" t="str">
        <f>VLOOKUP(B159,AppLog!$A$2:$F$16,6,TRUE)</f>
        <v>Communications</v>
      </c>
      <c r="J159" s="8">
        <f>VLOOKUP(I159,TaskKeys!$A$2:$B$6,2,TRUE)</f>
        <v>1</v>
      </c>
      <c r="K159" s="10">
        <f t="shared" si="8"/>
        <v>0.01</v>
      </c>
      <c r="L159" s="11">
        <f t="shared" si="9"/>
        <v>100</v>
      </c>
      <c r="M159" s="11">
        <f t="shared" si="10"/>
        <v>0</v>
      </c>
      <c r="N159" s="11">
        <f t="shared" si="11"/>
        <v>100</v>
      </c>
    </row>
    <row r="160" spans="1:14" x14ac:dyDescent="0.25">
      <c r="A160" s="1">
        <v>166</v>
      </c>
      <c r="B160" s="1" t="s">
        <v>13</v>
      </c>
      <c r="C160" s="1">
        <v>2.2255224</v>
      </c>
      <c r="D160" s="1">
        <v>0</v>
      </c>
      <c r="E160" s="1">
        <v>1</v>
      </c>
      <c r="F160" s="4">
        <v>45848.494062500002</v>
      </c>
      <c r="G160" s="4">
        <v>45848.494097222225</v>
      </c>
      <c r="H160" t="s">
        <v>30</v>
      </c>
      <c r="I160" s="7" t="str">
        <f>VLOOKUP(B160,AppLog!$A$2:$F$16,6,TRUE)</f>
        <v>File view/explore</v>
      </c>
      <c r="J160" s="8">
        <f>VLOOKUP(I160,TaskKeys!$A$2:$B$6,2,TRUE)</f>
        <v>1</v>
      </c>
      <c r="K160" s="10">
        <f t="shared" si="8"/>
        <v>5.0000001210719347E-2</v>
      </c>
      <c r="L160" s="11">
        <f t="shared" si="9"/>
        <v>19.999999515712272</v>
      </c>
      <c r="M160" s="11">
        <f t="shared" si="10"/>
        <v>0</v>
      </c>
      <c r="N160" s="11">
        <f t="shared" si="11"/>
        <v>19.999999515712272</v>
      </c>
    </row>
    <row r="161" spans="1:14" x14ac:dyDescent="0.25">
      <c r="A161" s="1">
        <v>167</v>
      </c>
      <c r="B161" s="1" t="s">
        <v>7</v>
      </c>
      <c r="C161" s="1">
        <v>6.8571400000000005E-2</v>
      </c>
      <c r="D161" s="1">
        <v>0</v>
      </c>
      <c r="E161" s="1">
        <v>1</v>
      </c>
      <c r="F161" s="4">
        <v>45848.494097222225</v>
      </c>
      <c r="G161" s="4">
        <v>45848.494097222225</v>
      </c>
      <c r="H161" t="s">
        <v>28</v>
      </c>
      <c r="I161" s="7" t="str">
        <f>VLOOKUP(B161,AppLog!$A$2:$F$16,6,TRUE)</f>
        <v>Production</v>
      </c>
      <c r="J161" s="8">
        <f>VLOOKUP(I161,TaskKeys!$A$2:$B$6,2,TRUE)</f>
        <v>3</v>
      </c>
      <c r="K161" s="10">
        <f t="shared" si="8"/>
        <v>0.01</v>
      </c>
      <c r="L161" s="11">
        <f t="shared" si="9"/>
        <v>100</v>
      </c>
      <c r="M161" s="11">
        <f t="shared" si="10"/>
        <v>0</v>
      </c>
      <c r="N161" s="11">
        <f t="shared" si="11"/>
        <v>100</v>
      </c>
    </row>
    <row r="162" spans="1:14" x14ac:dyDescent="0.25">
      <c r="A162" s="1">
        <v>168</v>
      </c>
      <c r="B162" s="1" t="s">
        <v>9</v>
      </c>
      <c r="C162" s="1">
        <v>27.969155199999999</v>
      </c>
      <c r="D162" s="1">
        <v>98</v>
      </c>
      <c r="E162" s="1">
        <v>6</v>
      </c>
      <c r="F162" s="4">
        <v>45848.494097222225</v>
      </c>
      <c r="G162" s="4">
        <v>45848.494421296295</v>
      </c>
      <c r="H162" t="s">
        <v>49</v>
      </c>
      <c r="I162" s="7" t="str">
        <f>VLOOKUP(B162,AppLog!$A$2:$F$16,6,TRUE)</f>
        <v>Communications</v>
      </c>
      <c r="J162" s="8">
        <f>VLOOKUP(I162,TaskKeys!$A$2:$B$6,2,TRUE)</f>
        <v>1</v>
      </c>
      <c r="K162" s="10">
        <f t="shared" si="8"/>
        <v>0.46666666050441563</v>
      </c>
      <c r="L162" s="11">
        <f t="shared" si="9"/>
        <v>222.85714579993217</v>
      </c>
      <c r="M162" s="11">
        <f t="shared" si="10"/>
        <v>210.00000277301299</v>
      </c>
      <c r="N162" s="11">
        <f t="shared" si="11"/>
        <v>12.857143026919163</v>
      </c>
    </row>
    <row r="163" spans="1:14" x14ac:dyDescent="0.25">
      <c r="A163" s="1">
        <v>169</v>
      </c>
      <c r="B163" s="1" t="s">
        <v>13</v>
      </c>
      <c r="C163" s="1">
        <v>5.7049894999999999</v>
      </c>
      <c r="D163" s="1">
        <v>0</v>
      </c>
      <c r="E163" s="1">
        <v>0</v>
      </c>
      <c r="F163" s="4">
        <v>45848.494421296295</v>
      </c>
      <c r="G163" s="4">
        <v>45848.494479166664</v>
      </c>
      <c r="H163" t="s">
        <v>30</v>
      </c>
      <c r="I163" s="7" t="str">
        <f>VLOOKUP(B163,AppLog!$A$2:$F$16,6,TRUE)</f>
        <v>File view/explore</v>
      </c>
      <c r="J163" s="8">
        <f>VLOOKUP(I163,TaskKeys!$A$2:$B$6,2,TRUE)</f>
        <v>1</v>
      </c>
      <c r="K163" s="10">
        <f t="shared" si="8"/>
        <v>8.3333331858739257E-2</v>
      </c>
      <c r="L163" s="11">
        <f t="shared" si="9"/>
        <v>0</v>
      </c>
      <c r="M163" s="11">
        <f t="shared" si="10"/>
        <v>0</v>
      </c>
      <c r="N163" s="11">
        <f t="shared" si="11"/>
        <v>0</v>
      </c>
    </row>
    <row r="164" spans="1:14" x14ac:dyDescent="0.25">
      <c r="A164" s="1">
        <v>170</v>
      </c>
      <c r="B164" s="1" t="s">
        <v>7</v>
      </c>
      <c r="C164" s="1">
        <v>0.16722909999999999</v>
      </c>
      <c r="D164" s="1">
        <v>0</v>
      </c>
      <c r="E164" s="1">
        <v>1</v>
      </c>
      <c r="F164" s="4">
        <v>45848.494479166664</v>
      </c>
      <c r="G164" s="4">
        <v>45848.494479166664</v>
      </c>
      <c r="H164" t="s">
        <v>29</v>
      </c>
      <c r="I164" s="7" t="str">
        <f>VLOOKUP(B164,AppLog!$A$2:$F$16,6,TRUE)</f>
        <v>Production</v>
      </c>
      <c r="J164" s="8">
        <f>VLOOKUP(I164,TaskKeys!$A$2:$B$6,2,TRUE)</f>
        <v>3</v>
      </c>
      <c r="K164" s="10">
        <f t="shared" si="8"/>
        <v>0.01</v>
      </c>
      <c r="L164" s="11">
        <f t="shared" si="9"/>
        <v>100</v>
      </c>
      <c r="M164" s="11">
        <f t="shared" si="10"/>
        <v>0</v>
      </c>
      <c r="N164" s="11">
        <f t="shared" si="11"/>
        <v>100</v>
      </c>
    </row>
    <row r="165" spans="1:14" x14ac:dyDescent="0.25">
      <c r="A165" s="1">
        <v>171</v>
      </c>
      <c r="B165" s="1" t="s">
        <v>13</v>
      </c>
      <c r="C165" s="1">
        <v>82.699321999999995</v>
      </c>
      <c r="D165" s="1">
        <v>43</v>
      </c>
      <c r="E165" s="1">
        <v>96</v>
      </c>
      <c r="F165" s="4">
        <v>45848.494479166664</v>
      </c>
      <c r="G165" s="4">
        <v>45848.495439814818</v>
      </c>
      <c r="H165" t="s">
        <v>30</v>
      </c>
      <c r="I165" s="7" t="str">
        <f>VLOOKUP(B165,AppLog!$A$2:$F$16,6,TRUE)</f>
        <v>File view/explore</v>
      </c>
      <c r="J165" s="8">
        <f>VLOOKUP(I165,TaskKeys!$A$2:$B$6,2,TRUE)</f>
        <v>1</v>
      </c>
      <c r="K165" s="10">
        <f t="shared" si="8"/>
        <v>1.3833333423826844</v>
      </c>
      <c r="L165" s="11">
        <f t="shared" si="9"/>
        <v>100.48192705352079</v>
      </c>
      <c r="M165" s="11">
        <f t="shared" si="10"/>
        <v>31.084337146053198</v>
      </c>
      <c r="N165" s="11">
        <f t="shared" si="11"/>
        <v>69.397589907467605</v>
      </c>
    </row>
    <row r="166" spans="1:14" x14ac:dyDescent="0.25">
      <c r="A166" s="1">
        <v>172</v>
      </c>
      <c r="B166" s="1" t="s">
        <v>7</v>
      </c>
      <c r="C166" s="1">
        <v>0.68617980000000001</v>
      </c>
      <c r="D166" s="1">
        <v>0</v>
      </c>
      <c r="E166" s="1">
        <v>1</v>
      </c>
      <c r="F166" s="4">
        <v>45848.495439814818</v>
      </c>
      <c r="G166" s="4">
        <v>45848.495451388888</v>
      </c>
      <c r="H166" t="s">
        <v>29</v>
      </c>
      <c r="I166" s="7" t="str">
        <f>VLOOKUP(B166,AppLog!$A$2:$F$16,6,TRUE)</f>
        <v>Production</v>
      </c>
      <c r="J166" s="8">
        <f>VLOOKUP(I166,TaskKeys!$A$2:$B$6,2,TRUE)</f>
        <v>3</v>
      </c>
      <c r="K166" s="10">
        <f t="shared" si="8"/>
        <v>1.6666660085320473E-2</v>
      </c>
      <c r="L166" s="11">
        <f t="shared" si="9"/>
        <v>60.000023692855656</v>
      </c>
      <c r="M166" s="11">
        <f t="shared" si="10"/>
        <v>0</v>
      </c>
      <c r="N166" s="11">
        <f t="shared" si="11"/>
        <v>60.000023692855656</v>
      </c>
    </row>
    <row r="167" spans="1:14" x14ac:dyDescent="0.25">
      <c r="A167" s="1">
        <v>173</v>
      </c>
      <c r="B167" s="1" t="s">
        <v>13</v>
      </c>
      <c r="C167" s="1">
        <v>37.783148400000002</v>
      </c>
      <c r="D167" s="1">
        <v>18</v>
      </c>
      <c r="E167" s="1">
        <v>27</v>
      </c>
      <c r="F167" s="4">
        <v>45848.495451388888</v>
      </c>
      <c r="G167" s="4">
        <v>45848.495891203704</v>
      </c>
      <c r="H167" t="s">
        <v>30</v>
      </c>
      <c r="I167" s="7" t="str">
        <f>VLOOKUP(B167,AppLog!$A$2:$F$16,6,TRUE)</f>
        <v>File view/explore</v>
      </c>
      <c r="J167" s="8">
        <f>VLOOKUP(I167,TaskKeys!$A$2:$B$6,2,TRUE)</f>
        <v>1</v>
      </c>
      <c r="K167" s="10">
        <f t="shared" si="8"/>
        <v>0.63333333469927311</v>
      </c>
      <c r="L167" s="11">
        <f t="shared" si="9"/>
        <v>71.052631425704817</v>
      </c>
      <c r="M167" s="11">
        <f t="shared" si="10"/>
        <v>28.421052570281926</v>
      </c>
      <c r="N167" s="11">
        <f t="shared" si="11"/>
        <v>42.631578855422887</v>
      </c>
    </row>
    <row r="168" spans="1:14" x14ac:dyDescent="0.25">
      <c r="A168" s="1">
        <v>174</v>
      </c>
      <c r="B168" s="1" t="s">
        <v>7</v>
      </c>
      <c r="C168" s="1">
        <v>19.497141599999999</v>
      </c>
      <c r="D168" s="1">
        <v>20</v>
      </c>
      <c r="E168" s="1">
        <v>20</v>
      </c>
      <c r="F168" s="4">
        <v>45848.495891203704</v>
      </c>
      <c r="G168" s="4">
        <v>45848.496111111112</v>
      </c>
      <c r="H168" t="s">
        <v>29</v>
      </c>
      <c r="I168" s="7" t="str">
        <f>VLOOKUP(B168,AppLog!$A$2:$F$16,6,TRUE)</f>
        <v>Production</v>
      </c>
      <c r="J168" s="8">
        <f>VLOOKUP(I168,TaskKeys!$A$2:$B$6,2,TRUE)</f>
        <v>3</v>
      </c>
      <c r="K168" s="10">
        <f t="shared" si="8"/>
        <v>0.31666666734963655</v>
      </c>
      <c r="L168" s="11">
        <f t="shared" si="9"/>
        <v>126.31578920125301</v>
      </c>
      <c r="M168" s="11">
        <f t="shared" si="10"/>
        <v>63.157894600626506</v>
      </c>
      <c r="N168" s="11">
        <f t="shared" si="11"/>
        <v>63.157894600626506</v>
      </c>
    </row>
    <row r="169" spans="1:14" x14ac:dyDescent="0.25">
      <c r="A169" s="1">
        <v>175</v>
      </c>
      <c r="B169" s="1" t="s">
        <v>13</v>
      </c>
      <c r="C169" s="1">
        <v>17.332709000000001</v>
      </c>
      <c r="D169" s="1">
        <v>21</v>
      </c>
      <c r="E169" s="1">
        <v>14</v>
      </c>
      <c r="F169" s="4">
        <v>45848.496111111112</v>
      </c>
      <c r="G169" s="4">
        <v>45848.496307870373</v>
      </c>
      <c r="H169" t="s">
        <v>30</v>
      </c>
      <c r="I169" s="7" t="str">
        <f>VLOOKUP(B169,AppLog!$A$2:$F$16,6,TRUE)</f>
        <v>File view/explore</v>
      </c>
      <c r="J169" s="8">
        <f>VLOOKUP(I169,TaskKeys!$A$2:$B$6,2,TRUE)</f>
        <v>1</v>
      </c>
      <c r="K169" s="10">
        <f t="shared" si="8"/>
        <v>0.28333333670161664</v>
      </c>
      <c r="L169" s="11">
        <f t="shared" si="9"/>
        <v>123.529410296181</v>
      </c>
      <c r="M169" s="11">
        <f t="shared" si="10"/>
        <v>74.117646177708593</v>
      </c>
      <c r="N169" s="11">
        <f t="shared" si="11"/>
        <v>49.411764118472398</v>
      </c>
    </row>
    <row r="170" spans="1:14" x14ac:dyDescent="0.25">
      <c r="A170" s="1">
        <v>176</v>
      </c>
      <c r="B170" s="1" t="s">
        <v>7</v>
      </c>
      <c r="C170" s="1">
        <v>2.4796152999999999</v>
      </c>
      <c r="D170" s="1">
        <v>0</v>
      </c>
      <c r="E170" s="1">
        <v>1</v>
      </c>
      <c r="F170" s="4">
        <v>45848.496307870373</v>
      </c>
      <c r="G170" s="4">
        <v>45848.496342592596</v>
      </c>
      <c r="H170" t="s">
        <v>50</v>
      </c>
      <c r="I170" s="7" t="str">
        <f>VLOOKUP(B170,AppLog!$A$2:$F$16,6,TRUE)</f>
        <v>Production</v>
      </c>
      <c r="J170" s="8">
        <f>VLOOKUP(I170,TaskKeys!$A$2:$B$6,2,TRUE)</f>
        <v>3</v>
      </c>
      <c r="K170" s="10">
        <f t="shared" si="8"/>
        <v>5.0000001210719347E-2</v>
      </c>
      <c r="L170" s="11">
        <f t="shared" si="9"/>
        <v>19.999999515712272</v>
      </c>
      <c r="M170" s="11">
        <f t="shared" si="10"/>
        <v>0</v>
      </c>
      <c r="N170" s="11">
        <f t="shared" si="11"/>
        <v>19.999999515712272</v>
      </c>
    </row>
    <row r="171" spans="1:14" x14ac:dyDescent="0.25">
      <c r="A171" s="1">
        <v>177</v>
      </c>
      <c r="B171" s="1" t="s">
        <v>17</v>
      </c>
      <c r="C171" s="1">
        <v>0.97453140000000005</v>
      </c>
      <c r="D171" s="1">
        <v>0</v>
      </c>
      <c r="E171" s="1">
        <v>1</v>
      </c>
      <c r="F171" s="4">
        <v>45848.496342592596</v>
      </c>
      <c r="G171" s="4">
        <v>45848.496354166666</v>
      </c>
      <c r="H171" t="s">
        <v>51</v>
      </c>
      <c r="I171" s="7" t="str">
        <f>VLOOKUP(B171,AppLog!$A$2:$F$16,6,TRUE)</f>
        <v>File view/explore</v>
      </c>
      <c r="J171" s="8">
        <f>VLOOKUP(I171,TaskKeys!$A$2:$B$6,2,TRUE)</f>
        <v>1</v>
      </c>
      <c r="K171" s="10">
        <f t="shared" si="8"/>
        <v>1.6666660085320473E-2</v>
      </c>
      <c r="L171" s="11">
        <f t="shared" si="9"/>
        <v>60.000023692855656</v>
      </c>
      <c r="M171" s="11">
        <f t="shared" si="10"/>
        <v>0</v>
      </c>
      <c r="N171" s="11">
        <f t="shared" si="11"/>
        <v>60.000023692855656</v>
      </c>
    </row>
    <row r="172" spans="1:14" x14ac:dyDescent="0.25">
      <c r="A172" s="1">
        <v>178</v>
      </c>
      <c r="B172" s="1" t="s">
        <v>13</v>
      </c>
      <c r="C172" s="1">
        <v>0.29801369999999999</v>
      </c>
      <c r="D172" s="1">
        <v>0</v>
      </c>
      <c r="E172" s="1">
        <v>0</v>
      </c>
      <c r="F172" s="4">
        <v>45848.496354166666</v>
      </c>
      <c r="G172" s="4">
        <v>45848.496354166666</v>
      </c>
      <c r="H172" t="s">
        <v>52</v>
      </c>
      <c r="I172" s="7" t="str">
        <f>VLOOKUP(B172,AppLog!$A$2:$F$16,6,TRUE)</f>
        <v>File view/explore</v>
      </c>
      <c r="J172" s="8">
        <f>VLOOKUP(I172,TaskKeys!$A$2:$B$6,2,TRUE)</f>
        <v>1</v>
      </c>
      <c r="K172" s="10">
        <f t="shared" si="8"/>
        <v>0.01</v>
      </c>
      <c r="L172" s="11">
        <f t="shared" si="9"/>
        <v>0</v>
      </c>
      <c r="M172" s="11">
        <f t="shared" si="10"/>
        <v>0</v>
      </c>
      <c r="N172" s="11">
        <f t="shared" si="11"/>
        <v>0</v>
      </c>
    </row>
    <row r="173" spans="1:14" x14ac:dyDescent="0.25">
      <c r="A173" s="1">
        <v>179</v>
      </c>
      <c r="B173" s="1" t="s">
        <v>17</v>
      </c>
      <c r="C173" s="1">
        <v>2.0163364000000001</v>
      </c>
      <c r="D173" s="1">
        <v>0</v>
      </c>
      <c r="E173" s="1">
        <v>1</v>
      </c>
      <c r="F173" s="4">
        <v>45848.496354166666</v>
      </c>
      <c r="G173" s="4">
        <v>45848.496377314812</v>
      </c>
      <c r="H173" t="s">
        <v>51</v>
      </c>
      <c r="I173" s="7" t="str">
        <f>VLOOKUP(B173,AppLog!$A$2:$F$16,6,TRUE)</f>
        <v>File view/explore</v>
      </c>
      <c r="J173" s="8">
        <f>VLOOKUP(I173,TaskKeys!$A$2:$B$6,2,TRUE)</f>
        <v>1</v>
      </c>
      <c r="K173" s="10">
        <f t="shared" si="8"/>
        <v>3.333333064801991E-2</v>
      </c>
      <c r="L173" s="11">
        <f t="shared" si="9"/>
        <v>30.000002416782277</v>
      </c>
      <c r="M173" s="11">
        <f t="shared" si="10"/>
        <v>0</v>
      </c>
      <c r="N173" s="11">
        <f t="shared" si="11"/>
        <v>30.000002416782277</v>
      </c>
    </row>
    <row r="174" spans="1:14" x14ac:dyDescent="0.25">
      <c r="A174" s="1">
        <v>180</v>
      </c>
      <c r="B174" s="1" t="s">
        <v>13</v>
      </c>
      <c r="C174" s="1">
        <v>0.2426963</v>
      </c>
      <c r="D174" s="1">
        <v>0</v>
      </c>
      <c r="E174" s="1">
        <v>0</v>
      </c>
      <c r="F174" s="4">
        <v>45848.496377314812</v>
      </c>
      <c r="G174" s="4">
        <v>45848.496377314812</v>
      </c>
      <c r="H174" t="s">
        <v>52</v>
      </c>
      <c r="I174" s="7" t="str">
        <f>VLOOKUP(B174,AppLog!$A$2:$F$16,6,TRUE)</f>
        <v>File view/explore</v>
      </c>
      <c r="J174" s="8">
        <f>VLOOKUP(I174,TaskKeys!$A$2:$B$6,2,TRUE)</f>
        <v>1</v>
      </c>
      <c r="K174" s="10">
        <f t="shared" si="8"/>
        <v>0.01</v>
      </c>
      <c r="L174" s="11">
        <f t="shared" si="9"/>
        <v>0</v>
      </c>
      <c r="M174" s="11">
        <f t="shared" si="10"/>
        <v>0</v>
      </c>
      <c r="N174" s="11">
        <f t="shared" si="11"/>
        <v>0</v>
      </c>
    </row>
    <row r="175" spans="1:14" x14ac:dyDescent="0.25">
      <c r="A175" s="1">
        <v>181</v>
      </c>
      <c r="B175" s="1" t="s">
        <v>17</v>
      </c>
      <c r="C175" s="1">
        <v>6.0466756000000004</v>
      </c>
      <c r="D175" s="1">
        <v>0</v>
      </c>
      <c r="E175" s="1">
        <v>1</v>
      </c>
      <c r="F175" s="4">
        <v>45848.496377314812</v>
      </c>
      <c r="G175" s="4">
        <v>45848.496458333335</v>
      </c>
      <c r="H175" t="s">
        <v>53</v>
      </c>
      <c r="I175" s="7" t="str">
        <f>VLOOKUP(B175,AppLog!$A$2:$F$16,6,TRUE)</f>
        <v>File view/explore</v>
      </c>
      <c r="J175" s="8">
        <f>VLOOKUP(I175,TaskKeys!$A$2:$B$6,2,TRUE)</f>
        <v>1</v>
      </c>
      <c r="K175" s="10">
        <f t="shared" si="8"/>
        <v>0.11666667298413813</v>
      </c>
      <c r="L175" s="11">
        <f t="shared" si="9"/>
        <v>8.5714281072878364</v>
      </c>
      <c r="M175" s="11">
        <f t="shared" si="10"/>
        <v>0</v>
      </c>
      <c r="N175" s="11">
        <f t="shared" si="11"/>
        <v>8.5714281072878364</v>
      </c>
    </row>
    <row r="176" spans="1:14" x14ac:dyDescent="0.25">
      <c r="A176" s="1">
        <v>182</v>
      </c>
      <c r="B176" s="1" t="s">
        <v>7</v>
      </c>
      <c r="C176" s="1">
        <v>7.6195496</v>
      </c>
      <c r="D176" s="1">
        <v>0</v>
      </c>
      <c r="E176" s="1">
        <v>2</v>
      </c>
      <c r="F176" s="4">
        <v>45848.496458333335</v>
      </c>
      <c r="G176" s="4">
        <v>45848.496539351851</v>
      </c>
      <c r="H176" t="s">
        <v>50</v>
      </c>
      <c r="I176" s="7" t="str">
        <f>VLOOKUP(B176,AppLog!$A$2:$F$16,6,TRUE)</f>
        <v>Production</v>
      </c>
      <c r="J176" s="8">
        <f>VLOOKUP(I176,TaskKeys!$A$2:$B$6,2,TRUE)</f>
        <v>3</v>
      </c>
      <c r="K176" s="10">
        <f t="shared" si="8"/>
        <v>0.11666666250675917</v>
      </c>
      <c r="L176" s="11">
        <f t="shared" si="9"/>
        <v>17.142857754108878</v>
      </c>
      <c r="M176" s="11">
        <f t="shared" si="10"/>
        <v>0</v>
      </c>
      <c r="N176" s="11">
        <f t="shared" si="11"/>
        <v>17.142857754108878</v>
      </c>
    </row>
    <row r="177" spans="1:14" x14ac:dyDescent="0.25">
      <c r="A177" s="1">
        <v>183</v>
      </c>
      <c r="B177" s="1" t="s">
        <v>17</v>
      </c>
      <c r="C177" s="1">
        <v>1.3296138</v>
      </c>
      <c r="D177" s="1">
        <v>0</v>
      </c>
      <c r="E177" s="1">
        <v>2</v>
      </c>
      <c r="F177" s="4">
        <v>45848.496539351851</v>
      </c>
      <c r="G177" s="4">
        <v>45848.496550925927</v>
      </c>
      <c r="H177" t="s">
        <v>53</v>
      </c>
      <c r="I177" s="7" t="str">
        <f>VLOOKUP(B177,AppLog!$A$2:$F$16,6,TRUE)</f>
        <v>File view/explore</v>
      </c>
      <c r="J177" s="8">
        <f>VLOOKUP(I177,TaskKeys!$A$2:$B$6,2,TRUE)</f>
        <v>1</v>
      </c>
      <c r="K177" s="10">
        <f t="shared" si="8"/>
        <v>1.6666670562699437E-2</v>
      </c>
      <c r="L177" s="11">
        <f t="shared" si="9"/>
        <v>119.9999719485706</v>
      </c>
      <c r="M177" s="11">
        <f t="shared" si="10"/>
        <v>0</v>
      </c>
      <c r="N177" s="11">
        <f t="shared" si="11"/>
        <v>119.9999719485706</v>
      </c>
    </row>
    <row r="178" spans="1:14" x14ac:dyDescent="0.25">
      <c r="A178" s="1">
        <v>184</v>
      </c>
      <c r="B178" s="1" t="s">
        <v>7</v>
      </c>
      <c r="C178" s="1">
        <v>2.6759067000000001</v>
      </c>
      <c r="D178" s="1">
        <v>0</v>
      </c>
      <c r="E178" s="1">
        <v>2</v>
      </c>
      <c r="F178" s="4">
        <v>45848.496550925927</v>
      </c>
      <c r="G178" s="4">
        <v>45848.49658564815</v>
      </c>
      <c r="H178" t="s">
        <v>29</v>
      </c>
      <c r="I178" s="7" t="str">
        <f>VLOOKUP(B178,AppLog!$A$2:$F$16,6,TRUE)</f>
        <v>Production</v>
      </c>
      <c r="J178" s="8">
        <f>VLOOKUP(I178,TaskKeys!$A$2:$B$6,2,TRUE)</f>
        <v>3</v>
      </c>
      <c r="K178" s="10">
        <f t="shared" si="8"/>
        <v>5.0000001210719347E-2</v>
      </c>
      <c r="L178" s="11">
        <f t="shared" si="9"/>
        <v>39.999999031424544</v>
      </c>
      <c r="M178" s="11">
        <f t="shared" si="10"/>
        <v>0</v>
      </c>
      <c r="N178" s="11">
        <f t="shared" si="11"/>
        <v>39.999999031424544</v>
      </c>
    </row>
    <row r="179" spans="1:14" x14ac:dyDescent="0.25">
      <c r="A179" s="1">
        <v>185</v>
      </c>
      <c r="B179" s="1" t="s">
        <v>13</v>
      </c>
      <c r="C179" s="1">
        <v>2.8326905999999998</v>
      </c>
      <c r="D179" s="1">
        <v>0</v>
      </c>
      <c r="E179" s="1">
        <v>4</v>
      </c>
      <c r="F179" s="4">
        <v>45848.49658564815</v>
      </c>
      <c r="G179" s="4">
        <v>45848.496620370373</v>
      </c>
      <c r="H179" t="s">
        <v>30</v>
      </c>
      <c r="I179" s="7" t="str">
        <f>VLOOKUP(B179,AppLog!$A$2:$F$16,6,TRUE)</f>
        <v>File view/explore</v>
      </c>
      <c r="J179" s="8">
        <f>VLOOKUP(I179,TaskKeys!$A$2:$B$6,2,TRUE)</f>
        <v>1</v>
      </c>
      <c r="K179" s="10">
        <f t="shared" si="8"/>
        <v>5.0000001210719347E-2</v>
      </c>
      <c r="L179" s="11">
        <f t="shared" si="9"/>
        <v>79.999998062849087</v>
      </c>
      <c r="M179" s="11">
        <f t="shared" si="10"/>
        <v>0</v>
      </c>
      <c r="N179" s="11">
        <f t="shared" si="11"/>
        <v>79.999998062849087</v>
      </c>
    </row>
    <row r="180" spans="1:14" x14ac:dyDescent="0.25">
      <c r="A180" s="1">
        <v>186</v>
      </c>
      <c r="B180" s="1" t="s">
        <v>7</v>
      </c>
      <c r="C180" s="1">
        <v>2.0385199999999999E-2</v>
      </c>
      <c r="D180" s="1">
        <v>0</v>
      </c>
      <c r="E180" s="1">
        <v>0</v>
      </c>
      <c r="F180" s="4">
        <v>45848.496620370373</v>
      </c>
      <c r="G180" s="4">
        <v>45848.496620370373</v>
      </c>
      <c r="H180" t="s">
        <v>29</v>
      </c>
      <c r="I180" s="7" t="str">
        <f>VLOOKUP(B180,AppLog!$A$2:$F$16,6,TRUE)</f>
        <v>Production</v>
      </c>
      <c r="J180" s="8">
        <f>VLOOKUP(I180,TaskKeys!$A$2:$B$6,2,TRUE)</f>
        <v>3</v>
      </c>
      <c r="K180" s="10">
        <f t="shared" si="8"/>
        <v>0.01</v>
      </c>
      <c r="L180" s="11">
        <f t="shared" si="9"/>
        <v>0</v>
      </c>
      <c r="M180" s="11">
        <f t="shared" si="10"/>
        <v>0</v>
      </c>
      <c r="N180" s="11">
        <f t="shared" si="11"/>
        <v>0</v>
      </c>
    </row>
    <row r="181" spans="1:14" x14ac:dyDescent="0.25">
      <c r="A181" s="1">
        <v>187</v>
      </c>
      <c r="B181" s="1" t="s">
        <v>13</v>
      </c>
      <c r="C181" s="1">
        <v>12.270310200000001</v>
      </c>
      <c r="D181" s="1">
        <v>3</v>
      </c>
      <c r="E181" s="1">
        <v>9</v>
      </c>
      <c r="F181" s="4">
        <v>45848.496620370373</v>
      </c>
      <c r="G181" s="4">
        <v>45848.496759259258</v>
      </c>
      <c r="H181" t="s">
        <v>30</v>
      </c>
      <c r="I181" s="7" t="str">
        <f>VLOOKUP(B181,AppLog!$A$2:$F$16,6,TRUE)</f>
        <v>File view/explore</v>
      </c>
      <c r="J181" s="8">
        <f>VLOOKUP(I181,TaskKeys!$A$2:$B$6,2,TRUE)</f>
        <v>1</v>
      </c>
      <c r="K181" s="10">
        <f t="shared" si="8"/>
        <v>0.19999999436549842</v>
      </c>
      <c r="L181" s="11">
        <f t="shared" si="9"/>
        <v>60.000001690350523</v>
      </c>
      <c r="M181" s="11">
        <f t="shared" si="10"/>
        <v>15.000000422587631</v>
      </c>
      <c r="N181" s="11">
        <f t="shared" si="11"/>
        <v>45.00000126776289</v>
      </c>
    </row>
    <row r="182" spans="1:14" x14ac:dyDescent="0.25">
      <c r="A182" s="1">
        <v>188</v>
      </c>
      <c r="B182" s="1" t="s">
        <v>7</v>
      </c>
      <c r="C182" s="1">
        <v>1.4530841000000001</v>
      </c>
      <c r="D182" s="1">
        <v>0</v>
      </c>
      <c r="E182" s="1">
        <v>0</v>
      </c>
      <c r="F182" s="4">
        <v>45848.496759259258</v>
      </c>
      <c r="G182" s="4">
        <v>45848.496782407405</v>
      </c>
      <c r="H182" t="s">
        <v>29</v>
      </c>
      <c r="I182" s="7" t="str">
        <f>VLOOKUP(B182,AppLog!$A$2:$F$16,6,TRUE)</f>
        <v>Production</v>
      </c>
      <c r="J182" s="8">
        <f>VLOOKUP(I182,TaskKeys!$A$2:$B$6,2,TRUE)</f>
        <v>3</v>
      </c>
      <c r="K182" s="10">
        <f t="shared" si="8"/>
        <v>3.333333064801991E-2</v>
      </c>
      <c r="L182" s="11">
        <f t="shared" si="9"/>
        <v>0</v>
      </c>
      <c r="M182" s="11">
        <f t="shared" si="10"/>
        <v>0</v>
      </c>
      <c r="N182" s="11">
        <f t="shared" si="11"/>
        <v>0</v>
      </c>
    </row>
    <row r="183" spans="1:14" x14ac:dyDescent="0.25">
      <c r="A183" s="1">
        <v>189</v>
      </c>
      <c r="B183" s="1" t="s">
        <v>13</v>
      </c>
      <c r="C183" s="1">
        <v>116.69869629999999</v>
      </c>
      <c r="D183" s="1">
        <v>23</v>
      </c>
      <c r="E183" s="1">
        <v>86</v>
      </c>
      <c r="F183" s="4">
        <v>45848.496782407405</v>
      </c>
      <c r="G183" s="4">
        <v>45848.498124999998</v>
      </c>
      <c r="H183" t="s">
        <v>30</v>
      </c>
      <c r="I183" s="7" t="str">
        <f>VLOOKUP(B183,AppLog!$A$2:$F$16,6,TRUE)</f>
        <v>File view/explore</v>
      </c>
      <c r="J183" s="8">
        <f>VLOOKUP(I183,TaskKeys!$A$2:$B$6,2,TRUE)</f>
        <v>1</v>
      </c>
      <c r="K183" s="10">
        <f t="shared" si="8"/>
        <v>1.9333333347458392</v>
      </c>
      <c r="L183" s="11">
        <f t="shared" si="9"/>
        <v>56.379310303636494</v>
      </c>
      <c r="M183" s="11">
        <f t="shared" si="10"/>
        <v>11.896551715446233</v>
      </c>
      <c r="N183" s="11">
        <f t="shared" si="11"/>
        <v>44.482758588190265</v>
      </c>
    </row>
    <row r="184" spans="1:14" x14ac:dyDescent="0.25">
      <c r="A184" s="1">
        <v>190</v>
      </c>
      <c r="B184" s="1" t="s">
        <v>7</v>
      </c>
      <c r="C184" s="1">
        <v>6.0059347000000001</v>
      </c>
      <c r="D184" s="1">
        <v>0</v>
      </c>
      <c r="E184" s="1">
        <v>5</v>
      </c>
      <c r="F184" s="4">
        <v>45848.498124999998</v>
      </c>
      <c r="G184" s="4">
        <v>45848.498194444444</v>
      </c>
      <c r="H184" t="s">
        <v>54</v>
      </c>
      <c r="I184" s="7" t="str">
        <f>VLOOKUP(B184,AppLog!$A$2:$F$16,6,TRUE)</f>
        <v>Production</v>
      </c>
      <c r="J184" s="8">
        <f>VLOOKUP(I184,TaskKeys!$A$2:$B$6,2,TRUE)</f>
        <v>3</v>
      </c>
      <c r="K184" s="10">
        <f t="shared" si="8"/>
        <v>0.10000000242143869</v>
      </c>
      <c r="L184" s="11">
        <f t="shared" si="9"/>
        <v>49.999998789280681</v>
      </c>
      <c r="M184" s="11">
        <f t="shared" si="10"/>
        <v>0</v>
      </c>
      <c r="N184" s="11">
        <f t="shared" si="11"/>
        <v>49.999998789280681</v>
      </c>
    </row>
    <row r="185" spans="1:14" x14ac:dyDescent="0.25">
      <c r="A185" s="1">
        <v>191</v>
      </c>
      <c r="B185" s="1" t="s">
        <v>12</v>
      </c>
      <c r="C185" s="1">
        <v>5.3993967999999999</v>
      </c>
      <c r="D185" s="1">
        <v>14</v>
      </c>
      <c r="E185" s="1">
        <v>1</v>
      </c>
      <c r="F185" s="4">
        <v>45848.498194444444</v>
      </c>
      <c r="G185" s="4">
        <v>45848.498263888891</v>
      </c>
      <c r="H185" t="s">
        <v>55</v>
      </c>
      <c r="I185" s="7" t="str">
        <f>VLOOKUP(B185,AppLog!$A$2:$F$16,6,TRUE)</f>
        <v>File view/explore</v>
      </c>
      <c r="J185" s="8">
        <f>VLOOKUP(I185,TaskKeys!$A$2:$B$6,2,TRUE)</f>
        <v>1</v>
      </c>
      <c r="K185" s="10">
        <f t="shared" si="8"/>
        <v>0.10000000242143869</v>
      </c>
      <c r="L185" s="11">
        <f t="shared" si="9"/>
        <v>149.99999636784204</v>
      </c>
      <c r="M185" s="11">
        <f t="shared" si="10"/>
        <v>139.99999660998591</v>
      </c>
      <c r="N185" s="11">
        <f t="shared" si="11"/>
        <v>9.9999997578561359</v>
      </c>
    </row>
    <row r="186" spans="1:14" x14ac:dyDescent="0.25">
      <c r="A186" s="1">
        <v>192</v>
      </c>
      <c r="B186" s="1" t="s">
        <v>7</v>
      </c>
      <c r="C186" s="1">
        <v>2.0474039999999998</v>
      </c>
      <c r="D186" s="1">
        <v>0</v>
      </c>
      <c r="E186" s="1">
        <v>2</v>
      </c>
      <c r="F186" s="4">
        <v>45848.498263888891</v>
      </c>
      <c r="G186" s="4">
        <v>45848.498287037037</v>
      </c>
      <c r="H186" t="s">
        <v>29</v>
      </c>
      <c r="I186" s="7" t="str">
        <f>VLOOKUP(B186,AppLog!$A$2:$F$16,6,TRUE)</f>
        <v>Production</v>
      </c>
      <c r="J186" s="8">
        <f>VLOOKUP(I186,TaskKeys!$A$2:$B$6,2,TRUE)</f>
        <v>3</v>
      </c>
      <c r="K186" s="10">
        <f t="shared" si="8"/>
        <v>3.333333064801991E-2</v>
      </c>
      <c r="L186" s="11">
        <f t="shared" si="9"/>
        <v>60.000004833564553</v>
      </c>
      <c r="M186" s="11">
        <f t="shared" si="10"/>
        <v>0</v>
      </c>
      <c r="N186" s="11">
        <f t="shared" si="11"/>
        <v>60.000004833564553</v>
      </c>
    </row>
    <row r="187" spans="1:14" x14ac:dyDescent="0.25">
      <c r="A187" s="1">
        <v>193</v>
      </c>
      <c r="B187" s="1" t="s">
        <v>13</v>
      </c>
      <c r="C187" s="1">
        <v>40.662231800000001</v>
      </c>
      <c r="D187" s="1">
        <v>3</v>
      </c>
      <c r="E187" s="1">
        <v>29</v>
      </c>
      <c r="F187" s="4">
        <v>45848.498287037037</v>
      </c>
      <c r="G187" s="4">
        <v>45848.498761574076</v>
      </c>
      <c r="H187" t="s">
        <v>52</v>
      </c>
      <c r="I187" s="7" t="str">
        <f>VLOOKUP(B187,AppLog!$A$2:$F$16,6,TRUE)</f>
        <v>File view/explore</v>
      </c>
      <c r="J187" s="8">
        <f>VLOOKUP(I187,TaskKeys!$A$2:$B$6,2,TRUE)</f>
        <v>1</v>
      </c>
      <c r="K187" s="10">
        <f t="shared" si="8"/>
        <v>0.68333333590999246</v>
      </c>
      <c r="L187" s="11">
        <f t="shared" si="9"/>
        <v>46.829268116102838</v>
      </c>
      <c r="M187" s="11">
        <f t="shared" si="10"/>
        <v>4.3902438858846411</v>
      </c>
      <c r="N187" s="11">
        <f t="shared" si="11"/>
        <v>42.439024230218195</v>
      </c>
    </row>
    <row r="188" spans="1:14" x14ac:dyDescent="0.25">
      <c r="A188" s="1">
        <v>194</v>
      </c>
      <c r="B188" s="1" t="s">
        <v>17</v>
      </c>
      <c r="C188" s="1">
        <v>1.7691663</v>
      </c>
      <c r="D188" s="1">
        <v>0</v>
      </c>
      <c r="E188" s="1">
        <v>1</v>
      </c>
      <c r="F188" s="4">
        <v>45848.498761574076</v>
      </c>
      <c r="G188" s="4">
        <v>45848.498773148145</v>
      </c>
      <c r="H188" t="s">
        <v>51</v>
      </c>
      <c r="I188" s="7" t="str">
        <f>VLOOKUP(B188,AppLog!$A$2:$F$16,6,TRUE)</f>
        <v>File view/explore</v>
      </c>
      <c r="J188" s="8">
        <f>VLOOKUP(I188,TaskKeys!$A$2:$B$6,2,TRUE)</f>
        <v>1</v>
      </c>
      <c r="K188" s="10">
        <f t="shared" si="8"/>
        <v>1.6666660085320473E-2</v>
      </c>
      <c r="L188" s="11">
        <f t="shared" si="9"/>
        <v>60.000023692855656</v>
      </c>
      <c r="M188" s="11">
        <f t="shared" si="10"/>
        <v>0</v>
      </c>
      <c r="N188" s="11">
        <f t="shared" si="11"/>
        <v>60.000023692855656</v>
      </c>
    </row>
    <row r="189" spans="1:14" x14ac:dyDescent="0.25">
      <c r="A189" s="1">
        <v>195</v>
      </c>
      <c r="B189" s="1" t="s">
        <v>13</v>
      </c>
      <c r="C189" s="1">
        <v>0.24919569999999999</v>
      </c>
      <c r="D189" s="1">
        <v>0</v>
      </c>
      <c r="E189" s="1">
        <v>0</v>
      </c>
      <c r="F189" s="4">
        <v>45848.498773148145</v>
      </c>
      <c r="G189" s="4">
        <v>45848.498784722222</v>
      </c>
      <c r="H189" t="s">
        <v>52</v>
      </c>
      <c r="I189" s="7" t="str">
        <f>VLOOKUP(B189,AppLog!$A$2:$F$16,6,TRUE)</f>
        <v>File view/explore</v>
      </c>
      <c r="J189" s="8">
        <f>VLOOKUP(I189,TaskKeys!$A$2:$B$6,2,TRUE)</f>
        <v>1</v>
      </c>
      <c r="K189" s="10">
        <f t="shared" si="8"/>
        <v>1.6666670562699437E-2</v>
      </c>
      <c r="L189" s="11">
        <f t="shared" si="9"/>
        <v>0</v>
      </c>
      <c r="M189" s="11">
        <f t="shared" si="10"/>
        <v>0</v>
      </c>
      <c r="N189" s="11">
        <f t="shared" si="11"/>
        <v>0</v>
      </c>
    </row>
    <row r="190" spans="1:14" x14ac:dyDescent="0.25">
      <c r="A190" s="1">
        <v>196</v>
      </c>
      <c r="B190" s="1" t="s">
        <v>17</v>
      </c>
      <c r="C190" s="1">
        <v>2.6784116</v>
      </c>
      <c r="D190" s="1">
        <v>0</v>
      </c>
      <c r="E190" s="1">
        <v>1</v>
      </c>
      <c r="F190" s="4">
        <v>45848.498784722222</v>
      </c>
      <c r="G190" s="4">
        <v>45848.498807870368</v>
      </c>
      <c r="H190" t="s">
        <v>51</v>
      </c>
      <c r="I190" s="7" t="str">
        <f>VLOOKUP(B190,AppLog!$A$2:$F$16,6,TRUE)</f>
        <v>File view/explore</v>
      </c>
      <c r="J190" s="8">
        <f>VLOOKUP(I190,TaskKeys!$A$2:$B$6,2,TRUE)</f>
        <v>1</v>
      </c>
      <c r="K190" s="10">
        <f t="shared" si="8"/>
        <v>3.333333064801991E-2</v>
      </c>
      <c r="L190" s="11">
        <f t="shared" si="9"/>
        <v>30.000002416782277</v>
      </c>
      <c r="M190" s="11">
        <f t="shared" si="10"/>
        <v>0</v>
      </c>
      <c r="N190" s="11">
        <f t="shared" si="11"/>
        <v>30.000002416782277</v>
      </c>
    </row>
    <row r="191" spans="1:14" x14ac:dyDescent="0.25">
      <c r="A191" s="1">
        <v>197</v>
      </c>
      <c r="B191" s="1" t="s">
        <v>13</v>
      </c>
      <c r="C191" s="1">
        <v>0.23923900000000001</v>
      </c>
      <c r="D191" s="1">
        <v>0</v>
      </c>
      <c r="E191" s="1">
        <v>0</v>
      </c>
      <c r="F191" s="4">
        <v>45848.498807870368</v>
      </c>
      <c r="G191" s="4">
        <v>45848.498807870368</v>
      </c>
      <c r="H191" t="s">
        <v>52</v>
      </c>
      <c r="I191" s="7" t="str">
        <f>VLOOKUP(B191,AppLog!$A$2:$F$16,6,TRUE)</f>
        <v>File view/explore</v>
      </c>
      <c r="J191" s="8">
        <f>VLOOKUP(I191,TaskKeys!$A$2:$B$6,2,TRUE)</f>
        <v>1</v>
      </c>
      <c r="K191" s="10">
        <f t="shared" si="8"/>
        <v>0.01</v>
      </c>
      <c r="L191" s="11">
        <f t="shared" si="9"/>
        <v>0</v>
      </c>
      <c r="M191" s="11">
        <f t="shared" si="10"/>
        <v>0</v>
      </c>
      <c r="N191" s="11">
        <f t="shared" si="11"/>
        <v>0</v>
      </c>
    </row>
    <row r="192" spans="1:14" x14ac:dyDescent="0.25">
      <c r="A192" s="1">
        <v>198</v>
      </c>
      <c r="B192" s="1" t="s">
        <v>17</v>
      </c>
      <c r="C192" s="1">
        <v>8.0610399000000008</v>
      </c>
      <c r="D192" s="1">
        <v>0</v>
      </c>
      <c r="E192" s="1">
        <v>1</v>
      </c>
      <c r="F192" s="4">
        <v>45848.498807870368</v>
      </c>
      <c r="G192" s="4">
        <v>45848.498912037037</v>
      </c>
      <c r="H192" t="s">
        <v>51</v>
      </c>
      <c r="I192" s="7" t="str">
        <f>VLOOKUP(B192,AppLog!$A$2:$F$16,6,TRUE)</f>
        <v>File view/explore</v>
      </c>
      <c r="J192" s="8">
        <f>VLOOKUP(I192,TaskKeys!$A$2:$B$6,2,TRUE)</f>
        <v>1</v>
      </c>
      <c r="K192" s="10">
        <f t="shared" si="8"/>
        <v>0.15000000363215804</v>
      </c>
      <c r="L192" s="11">
        <f t="shared" si="9"/>
        <v>6.6666665052374245</v>
      </c>
      <c r="M192" s="11">
        <f t="shared" si="10"/>
        <v>0</v>
      </c>
      <c r="N192" s="11">
        <f t="shared" si="11"/>
        <v>6.6666665052374245</v>
      </c>
    </row>
    <row r="193" spans="1:14" x14ac:dyDescent="0.25">
      <c r="A193" s="1">
        <v>199</v>
      </c>
      <c r="B193" s="1" t="s">
        <v>13</v>
      </c>
      <c r="C193" s="1">
        <v>145.94720269999999</v>
      </c>
      <c r="D193" s="1">
        <v>59</v>
      </c>
      <c r="E193" s="1">
        <v>100</v>
      </c>
      <c r="F193" s="4">
        <v>45848.498912037037</v>
      </c>
      <c r="G193" s="4">
        <v>45848.500590277778</v>
      </c>
      <c r="H193" t="s">
        <v>30</v>
      </c>
      <c r="I193" s="7" t="str">
        <f>VLOOKUP(B193,AppLog!$A$2:$F$16,6,TRUE)</f>
        <v>File view/explore</v>
      </c>
      <c r="J193" s="8">
        <f>VLOOKUP(I193,TaskKeys!$A$2:$B$6,2,TRUE)</f>
        <v>1</v>
      </c>
      <c r="K193" s="10">
        <f t="shared" si="8"/>
        <v>2.4166666658129543</v>
      </c>
      <c r="L193" s="11">
        <f t="shared" si="9"/>
        <v>65.793103471517952</v>
      </c>
      <c r="M193" s="11">
        <f t="shared" si="10"/>
        <v>24.4137931120727</v>
      </c>
      <c r="N193" s="11">
        <f t="shared" si="11"/>
        <v>41.379310359445256</v>
      </c>
    </row>
    <row r="194" spans="1:14" x14ac:dyDescent="0.25">
      <c r="A194" s="1">
        <v>200</v>
      </c>
      <c r="B194" s="1" t="s">
        <v>7</v>
      </c>
      <c r="C194" s="1">
        <v>0.76320109999999997</v>
      </c>
      <c r="D194" s="1">
        <v>0</v>
      </c>
      <c r="E194" s="1">
        <v>1</v>
      </c>
      <c r="F194" s="4">
        <v>45848.500590277778</v>
      </c>
      <c r="G194" s="4">
        <v>45848.500601851854</v>
      </c>
      <c r="H194" t="s">
        <v>56</v>
      </c>
      <c r="I194" s="7" t="str">
        <f>VLOOKUP(B194,AppLog!$A$2:$F$16,6,TRUE)</f>
        <v>Production</v>
      </c>
      <c r="J194" s="8">
        <f>VLOOKUP(I194,TaskKeys!$A$2:$B$6,2,TRUE)</f>
        <v>3</v>
      </c>
      <c r="K194" s="10">
        <f t="shared" si="8"/>
        <v>1.6666670562699437E-2</v>
      </c>
      <c r="L194" s="11">
        <f t="shared" si="9"/>
        <v>59.999985974285302</v>
      </c>
      <c r="M194" s="11">
        <f t="shared" si="10"/>
        <v>0</v>
      </c>
      <c r="N194" s="11">
        <f t="shared" si="11"/>
        <v>59.999985974285302</v>
      </c>
    </row>
    <row r="195" spans="1:14" x14ac:dyDescent="0.25">
      <c r="A195" s="1">
        <v>201</v>
      </c>
      <c r="B195" s="1" t="s">
        <v>6</v>
      </c>
      <c r="C195" s="1">
        <v>2.7030479999999999</v>
      </c>
      <c r="D195" s="1">
        <v>0</v>
      </c>
      <c r="E195" s="1">
        <v>0</v>
      </c>
      <c r="F195" s="4">
        <v>45848.500601851854</v>
      </c>
      <c r="G195" s="4">
        <v>45848.500636574077</v>
      </c>
      <c r="H195" t="s">
        <v>57</v>
      </c>
      <c r="I195" s="7" t="str">
        <f>VLOOKUP(B195,AppLog!$A$2:$F$16,6,TRUE)</f>
        <v>Production</v>
      </c>
      <c r="J195" s="8">
        <f>VLOOKUP(I195,TaskKeys!$A$2:$B$6,2,TRUE)</f>
        <v>3</v>
      </c>
      <c r="K195" s="10">
        <f t="shared" ref="K195:K235" si="12">IF(((G195 - F195) * 86400) / 60 = 0, 0.01, ((G195 - F195) * 86400) / 60)</f>
        <v>5.0000001210719347E-2</v>
      </c>
      <c r="L195" s="11">
        <f t="shared" ref="L195:L235" si="13">(D195+E195)/K195</f>
        <v>0</v>
      </c>
      <c r="M195" s="11">
        <f t="shared" ref="M195:M235" si="14">D195/K195</f>
        <v>0</v>
      </c>
      <c r="N195" s="11">
        <f t="shared" ref="N195:N234" si="15">E195/K195</f>
        <v>0</v>
      </c>
    </row>
    <row r="196" spans="1:14" x14ac:dyDescent="0.25">
      <c r="A196" s="1">
        <v>202</v>
      </c>
      <c r="B196" s="1" t="s">
        <v>7</v>
      </c>
      <c r="C196" s="1">
        <v>10.391780900000001</v>
      </c>
      <c r="D196" s="1">
        <v>0</v>
      </c>
      <c r="E196" s="1">
        <v>5</v>
      </c>
      <c r="F196" s="4">
        <v>45848.500636574077</v>
      </c>
      <c r="G196" s="4">
        <v>45848.500752314816</v>
      </c>
      <c r="H196" t="s">
        <v>56</v>
      </c>
      <c r="I196" s="7" t="str">
        <f>VLOOKUP(B196,AppLog!$A$2:$F$16,6,TRUE)</f>
        <v>Production</v>
      </c>
      <c r="J196" s="8">
        <f>VLOOKUP(I196,TaskKeys!$A$2:$B$6,2,TRUE)</f>
        <v>3</v>
      </c>
      <c r="K196" s="10">
        <f t="shared" si="12"/>
        <v>0.16666666371747851</v>
      </c>
      <c r="L196" s="11">
        <f t="shared" si="13"/>
        <v>30.000000530853878</v>
      </c>
      <c r="M196" s="11">
        <f t="shared" si="14"/>
        <v>0</v>
      </c>
      <c r="N196" s="11">
        <f t="shared" si="15"/>
        <v>30.000000530853878</v>
      </c>
    </row>
    <row r="197" spans="1:14" x14ac:dyDescent="0.25">
      <c r="A197" s="1">
        <v>203</v>
      </c>
      <c r="B197" s="1" t="s">
        <v>6</v>
      </c>
      <c r="C197" s="1">
        <v>91.894228200000001</v>
      </c>
      <c r="D197" s="1">
        <v>45</v>
      </c>
      <c r="E197" s="1">
        <v>85</v>
      </c>
      <c r="F197" s="4">
        <v>45848.500752314816</v>
      </c>
      <c r="G197" s="4">
        <v>45848.501817129632</v>
      </c>
      <c r="H197" t="s">
        <v>57</v>
      </c>
      <c r="I197" s="7" t="str">
        <f>VLOOKUP(B197,AppLog!$A$2:$F$16,6,TRUE)</f>
        <v>Production</v>
      </c>
      <c r="J197" s="8">
        <f>VLOOKUP(I197,TaskKeys!$A$2:$B$6,2,TRUE)</f>
        <v>3</v>
      </c>
      <c r="K197" s="10">
        <f t="shared" si="12"/>
        <v>1.5333333355374634</v>
      </c>
      <c r="L197" s="11">
        <f t="shared" si="13"/>
        <v>84.7826085737792</v>
      </c>
      <c r="M197" s="11">
        <f t="shared" si="14"/>
        <v>29.347826044769722</v>
      </c>
      <c r="N197" s="11">
        <f t="shared" si="15"/>
        <v>55.434782529009475</v>
      </c>
    </row>
    <row r="198" spans="1:14" x14ac:dyDescent="0.25">
      <c r="A198" s="1">
        <v>204</v>
      </c>
      <c r="B198" s="1" t="s">
        <v>7</v>
      </c>
      <c r="C198" s="1">
        <v>4.4194200000000003E-2</v>
      </c>
      <c r="D198" s="1">
        <v>0</v>
      </c>
      <c r="E198" s="1">
        <v>1</v>
      </c>
      <c r="F198" s="4">
        <v>45848.501817129632</v>
      </c>
      <c r="G198" s="4">
        <v>45848.501817129632</v>
      </c>
      <c r="H198" t="s">
        <v>50</v>
      </c>
      <c r="I198" s="7" t="str">
        <f>VLOOKUP(B198,AppLog!$A$2:$F$16,6,TRUE)</f>
        <v>Production</v>
      </c>
      <c r="J198" s="8">
        <f>VLOOKUP(I198,TaskKeys!$A$2:$B$6,2,TRUE)</f>
        <v>3</v>
      </c>
      <c r="K198" s="10">
        <f t="shared" si="12"/>
        <v>0.01</v>
      </c>
      <c r="L198" s="11">
        <f t="shared" si="13"/>
        <v>100</v>
      </c>
      <c r="M198" s="11">
        <f t="shared" si="14"/>
        <v>0</v>
      </c>
      <c r="N198" s="11">
        <f t="shared" si="15"/>
        <v>100</v>
      </c>
    </row>
    <row r="199" spans="1:14" x14ac:dyDescent="0.25">
      <c r="A199" s="1">
        <v>205</v>
      </c>
      <c r="B199" s="1" t="s">
        <v>17</v>
      </c>
      <c r="C199" s="1">
        <v>0.92647290000000004</v>
      </c>
      <c r="D199" s="1">
        <v>0</v>
      </c>
      <c r="E199" s="1">
        <v>1</v>
      </c>
      <c r="F199" s="4">
        <v>45848.501817129632</v>
      </c>
      <c r="G199" s="4">
        <v>45848.501828703702</v>
      </c>
      <c r="H199" t="s">
        <v>53</v>
      </c>
      <c r="I199" s="7" t="str">
        <f>VLOOKUP(B199,AppLog!$A$2:$F$16,6,TRUE)</f>
        <v>File view/explore</v>
      </c>
      <c r="J199" s="8">
        <f>VLOOKUP(I199,TaskKeys!$A$2:$B$6,2,TRUE)</f>
        <v>1</v>
      </c>
      <c r="K199" s="10">
        <f t="shared" si="12"/>
        <v>1.6666660085320473E-2</v>
      </c>
      <c r="L199" s="11">
        <f t="shared" si="13"/>
        <v>60.000023692855656</v>
      </c>
      <c r="M199" s="11">
        <f t="shared" si="14"/>
        <v>0</v>
      </c>
      <c r="N199" s="11">
        <f t="shared" si="15"/>
        <v>60.000023692855656</v>
      </c>
    </row>
    <row r="200" spans="1:14" x14ac:dyDescent="0.25">
      <c r="A200" s="1">
        <v>206</v>
      </c>
      <c r="B200" s="1" t="s">
        <v>7</v>
      </c>
      <c r="C200" s="1">
        <v>0.25297130000000001</v>
      </c>
      <c r="D200" s="1">
        <v>0</v>
      </c>
      <c r="E200" s="1">
        <v>0</v>
      </c>
      <c r="F200" s="4">
        <v>45848.501828703702</v>
      </c>
      <c r="G200" s="4">
        <v>45848.501828703702</v>
      </c>
      <c r="H200" t="s">
        <v>50</v>
      </c>
      <c r="I200" s="7" t="str">
        <f>VLOOKUP(B200,AppLog!$A$2:$F$16,6,TRUE)</f>
        <v>Production</v>
      </c>
      <c r="J200" s="8">
        <f>VLOOKUP(I200,TaskKeys!$A$2:$B$6,2,TRUE)</f>
        <v>3</v>
      </c>
      <c r="K200" s="10">
        <f t="shared" si="12"/>
        <v>0.01</v>
      </c>
      <c r="L200" s="11">
        <f t="shared" si="13"/>
        <v>0</v>
      </c>
      <c r="M200" s="11">
        <f t="shared" si="14"/>
        <v>0</v>
      </c>
      <c r="N200" s="11">
        <f t="shared" si="15"/>
        <v>0</v>
      </c>
    </row>
    <row r="201" spans="1:14" x14ac:dyDescent="0.25">
      <c r="A201" s="1">
        <v>207</v>
      </c>
      <c r="B201" s="1" t="s">
        <v>17</v>
      </c>
      <c r="C201" s="1">
        <v>2.5960795000000001</v>
      </c>
      <c r="D201" s="1">
        <v>0</v>
      </c>
      <c r="E201" s="1">
        <v>1</v>
      </c>
      <c r="F201" s="4">
        <v>45848.501828703702</v>
      </c>
      <c r="G201" s="4">
        <v>45848.501863425925</v>
      </c>
      <c r="H201" t="s">
        <v>53</v>
      </c>
      <c r="I201" s="7" t="str">
        <f>VLOOKUP(B201,AppLog!$A$2:$F$16,6,TRUE)</f>
        <v>File view/explore</v>
      </c>
      <c r="J201" s="8">
        <f>VLOOKUP(I201,TaskKeys!$A$2:$B$6,2,TRUE)</f>
        <v>1</v>
      </c>
      <c r="K201" s="10">
        <f t="shared" si="12"/>
        <v>5.0000001210719347E-2</v>
      </c>
      <c r="L201" s="11">
        <f t="shared" si="13"/>
        <v>19.999999515712272</v>
      </c>
      <c r="M201" s="11">
        <f t="shared" si="14"/>
        <v>0</v>
      </c>
      <c r="N201" s="11">
        <f t="shared" si="15"/>
        <v>19.999999515712272</v>
      </c>
    </row>
    <row r="202" spans="1:14" x14ac:dyDescent="0.25">
      <c r="A202" s="1">
        <v>208</v>
      </c>
      <c r="B202" s="1" t="s">
        <v>7</v>
      </c>
      <c r="C202" s="1">
        <v>0.16301199999999999</v>
      </c>
      <c r="D202" s="1">
        <v>0</v>
      </c>
      <c r="E202" s="1">
        <v>0</v>
      </c>
      <c r="F202" s="4">
        <v>45848.501863425925</v>
      </c>
      <c r="G202" s="4">
        <v>45848.501863425925</v>
      </c>
      <c r="H202" t="s">
        <v>50</v>
      </c>
      <c r="I202" s="7" t="str">
        <f>VLOOKUP(B202,AppLog!$A$2:$F$16,6,TRUE)</f>
        <v>Production</v>
      </c>
      <c r="J202" s="8">
        <f>VLOOKUP(I202,TaskKeys!$A$2:$B$6,2,TRUE)</f>
        <v>3</v>
      </c>
      <c r="K202" s="10">
        <f t="shared" si="12"/>
        <v>0.01</v>
      </c>
      <c r="L202" s="11">
        <f t="shared" si="13"/>
        <v>0</v>
      </c>
      <c r="M202" s="11">
        <f t="shared" si="14"/>
        <v>0</v>
      </c>
      <c r="N202" s="11">
        <f t="shared" si="15"/>
        <v>0</v>
      </c>
    </row>
    <row r="203" spans="1:14" x14ac:dyDescent="0.25">
      <c r="A203" s="1">
        <v>209</v>
      </c>
      <c r="B203" s="1" t="s">
        <v>17</v>
      </c>
      <c r="C203" s="1">
        <v>7.8691496000000001</v>
      </c>
      <c r="D203" s="1">
        <v>0</v>
      </c>
      <c r="E203" s="1">
        <v>2</v>
      </c>
      <c r="F203" s="4">
        <v>45848.501863425925</v>
      </c>
      <c r="G203" s="4">
        <v>45848.501956018517</v>
      </c>
      <c r="H203" t="s">
        <v>58</v>
      </c>
      <c r="I203" s="7" t="str">
        <f>VLOOKUP(B203,AppLog!$A$2:$F$16,6,TRUE)</f>
        <v>File view/explore</v>
      </c>
      <c r="J203" s="8">
        <f>VLOOKUP(I203,TaskKeys!$A$2:$B$6,2,TRUE)</f>
        <v>1</v>
      </c>
      <c r="K203" s="10">
        <f t="shared" si="12"/>
        <v>0.1333333330694586</v>
      </c>
      <c r="L203" s="11">
        <f t="shared" si="13"/>
        <v>15.000000029685907</v>
      </c>
      <c r="M203" s="11">
        <f t="shared" si="14"/>
        <v>0</v>
      </c>
      <c r="N203" s="11">
        <f t="shared" si="15"/>
        <v>15.000000029685907</v>
      </c>
    </row>
    <row r="204" spans="1:14" x14ac:dyDescent="0.25">
      <c r="A204" s="1">
        <v>210</v>
      </c>
      <c r="B204" s="1" t="s">
        <v>6</v>
      </c>
      <c r="C204" s="1">
        <v>2.9733177999999998</v>
      </c>
      <c r="D204" s="1">
        <v>0</v>
      </c>
      <c r="E204" s="1">
        <v>4</v>
      </c>
      <c r="F204" s="4">
        <v>45848.501956018517</v>
      </c>
      <c r="G204" s="4">
        <v>45848.50199074074</v>
      </c>
      <c r="H204" t="s">
        <v>57</v>
      </c>
      <c r="I204" s="7" t="str">
        <f>VLOOKUP(B204,AppLog!$A$2:$F$16,6,TRUE)</f>
        <v>Production</v>
      </c>
      <c r="J204" s="8">
        <f>VLOOKUP(I204,TaskKeys!$A$2:$B$6,2,TRUE)</f>
        <v>3</v>
      </c>
      <c r="K204" s="10">
        <f t="shared" si="12"/>
        <v>5.0000001210719347E-2</v>
      </c>
      <c r="L204" s="11">
        <f t="shared" si="13"/>
        <v>79.999998062849087</v>
      </c>
      <c r="M204" s="11">
        <f t="shared" si="14"/>
        <v>0</v>
      </c>
      <c r="N204" s="11">
        <f t="shared" si="15"/>
        <v>79.999998062849087</v>
      </c>
    </row>
    <row r="205" spans="1:14" x14ac:dyDescent="0.25">
      <c r="A205" s="1">
        <v>211</v>
      </c>
      <c r="B205" s="1" t="s">
        <v>7</v>
      </c>
      <c r="C205" s="1">
        <v>3.7253020999999999</v>
      </c>
      <c r="D205" s="1">
        <v>0</v>
      </c>
      <c r="E205" s="1">
        <v>6</v>
      </c>
      <c r="F205" s="4">
        <v>45848.50199074074</v>
      </c>
      <c r="G205" s="4">
        <v>45848.50203703704</v>
      </c>
      <c r="H205" t="s">
        <v>37</v>
      </c>
      <c r="I205" s="7" t="str">
        <f>VLOOKUP(B205,AppLog!$A$2:$F$16,6,TRUE)</f>
        <v>Production</v>
      </c>
      <c r="J205" s="8">
        <f>VLOOKUP(I205,TaskKeys!$A$2:$B$6,2,TRUE)</f>
        <v>3</v>
      </c>
      <c r="K205" s="10">
        <f t="shared" si="12"/>
        <v>6.6666671773418784E-2</v>
      </c>
      <c r="L205" s="11">
        <f t="shared" si="13"/>
        <v>89.999993105885167</v>
      </c>
      <c r="M205" s="11">
        <f t="shared" si="14"/>
        <v>0</v>
      </c>
      <c r="N205" s="11">
        <f t="shared" si="15"/>
        <v>89.999993105885167</v>
      </c>
    </row>
    <row r="206" spans="1:14" x14ac:dyDescent="0.25">
      <c r="A206" s="1">
        <v>212</v>
      </c>
      <c r="B206" s="1" t="s">
        <v>18</v>
      </c>
      <c r="C206" s="1">
        <v>5.4703217999999998</v>
      </c>
      <c r="D206" s="1">
        <v>1</v>
      </c>
      <c r="E206" s="1">
        <v>4</v>
      </c>
      <c r="F206" s="4">
        <v>45848.50203703704</v>
      </c>
      <c r="G206" s="4">
        <v>45848.50209490741</v>
      </c>
      <c r="H206" t="s">
        <v>38</v>
      </c>
      <c r="I206" s="7" t="str">
        <f>VLOOKUP(B206,AppLog!$A$2:$F$16,6,TRUE)</f>
        <v>File view/explore</v>
      </c>
      <c r="J206" s="8">
        <f>VLOOKUP(I206,TaskKeys!$A$2:$B$6,2,TRUE)</f>
        <v>1</v>
      </c>
      <c r="K206" s="10">
        <f t="shared" si="12"/>
        <v>8.3333331858739257E-2</v>
      </c>
      <c r="L206" s="11">
        <f t="shared" si="13"/>
        <v>60.000001061707756</v>
      </c>
      <c r="M206" s="11">
        <f t="shared" si="14"/>
        <v>12.000000212341551</v>
      </c>
      <c r="N206" s="11">
        <f t="shared" si="15"/>
        <v>48.000000849366202</v>
      </c>
    </row>
    <row r="207" spans="1:14" x14ac:dyDescent="0.25">
      <c r="A207" s="1">
        <v>213</v>
      </c>
      <c r="B207" s="1" t="s">
        <v>7</v>
      </c>
      <c r="C207" s="1">
        <v>10.0988589</v>
      </c>
      <c r="D207" s="1">
        <v>2</v>
      </c>
      <c r="E207" s="1">
        <v>2</v>
      </c>
      <c r="F207" s="4">
        <v>45848.50209490741</v>
      </c>
      <c r="G207" s="4">
        <v>45848.502210648148</v>
      </c>
      <c r="H207" t="s">
        <v>37</v>
      </c>
      <c r="I207" s="7" t="str">
        <f>VLOOKUP(B207,AppLog!$A$2:$F$16,6,TRUE)</f>
        <v>Production</v>
      </c>
      <c r="J207" s="8">
        <f>VLOOKUP(I207,TaskKeys!$A$2:$B$6,2,TRUE)</f>
        <v>3</v>
      </c>
      <c r="K207" s="10">
        <f t="shared" si="12"/>
        <v>0.16666666371747851</v>
      </c>
      <c r="L207" s="11">
        <f t="shared" si="13"/>
        <v>24.000000424683101</v>
      </c>
      <c r="M207" s="11">
        <f t="shared" si="14"/>
        <v>12.000000212341551</v>
      </c>
      <c r="N207" s="11">
        <f t="shared" si="15"/>
        <v>12.000000212341551</v>
      </c>
    </row>
    <row r="208" spans="1:14" x14ac:dyDescent="0.25">
      <c r="A208" s="1">
        <v>214</v>
      </c>
      <c r="B208" s="1" t="s">
        <v>18</v>
      </c>
      <c r="C208" s="1">
        <v>1.9140058</v>
      </c>
      <c r="D208" s="1">
        <v>0</v>
      </c>
      <c r="E208" s="1">
        <v>0</v>
      </c>
      <c r="F208" s="4">
        <v>45848.502210648148</v>
      </c>
      <c r="G208" s="4">
        <v>45848.502233796295</v>
      </c>
      <c r="H208" t="s">
        <v>38</v>
      </c>
      <c r="I208" s="7" t="str">
        <f>VLOOKUP(B208,AppLog!$A$2:$F$16,6,TRUE)</f>
        <v>File view/explore</v>
      </c>
      <c r="J208" s="8">
        <f>VLOOKUP(I208,TaskKeys!$A$2:$B$6,2,TRUE)</f>
        <v>1</v>
      </c>
      <c r="K208" s="10">
        <f t="shared" si="12"/>
        <v>3.333333064801991E-2</v>
      </c>
      <c r="L208" s="11">
        <f t="shared" si="13"/>
        <v>0</v>
      </c>
      <c r="M208" s="11">
        <f t="shared" si="14"/>
        <v>0</v>
      </c>
      <c r="N208" s="11">
        <f t="shared" si="15"/>
        <v>0</v>
      </c>
    </row>
    <row r="209" spans="1:14" x14ac:dyDescent="0.25">
      <c r="A209" s="1">
        <v>215</v>
      </c>
      <c r="B209" s="1" t="s">
        <v>7</v>
      </c>
      <c r="C209" s="1">
        <v>2.2764099999999998</v>
      </c>
      <c r="D209" s="1">
        <v>2</v>
      </c>
      <c r="E209" s="1">
        <v>3</v>
      </c>
      <c r="F209" s="4">
        <v>45848.502233796295</v>
      </c>
      <c r="G209" s="4">
        <v>45848.502268518518</v>
      </c>
      <c r="H209" t="s">
        <v>37</v>
      </c>
      <c r="I209" s="7" t="str">
        <f>VLOOKUP(B209,AppLog!$A$2:$F$16,6,TRUE)</f>
        <v>Production</v>
      </c>
      <c r="J209" s="8">
        <f>VLOOKUP(I209,TaskKeys!$A$2:$B$6,2,TRUE)</f>
        <v>3</v>
      </c>
      <c r="K209" s="10">
        <f t="shared" si="12"/>
        <v>5.0000001210719347E-2</v>
      </c>
      <c r="L209" s="11">
        <f t="shared" si="13"/>
        <v>99.999997578561363</v>
      </c>
      <c r="M209" s="11">
        <f t="shared" si="14"/>
        <v>39.999999031424544</v>
      </c>
      <c r="N209" s="11">
        <f t="shared" si="15"/>
        <v>59.999998547136819</v>
      </c>
    </row>
    <row r="210" spans="1:14" x14ac:dyDescent="0.25">
      <c r="A210" s="1">
        <v>216</v>
      </c>
      <c r="B210" s="1" t="s">
        <v>18</v>
      </c>
      <c r="C210" s="1">
        <v>5.0804619999999998</v>
      </c>
      <c r="D210" s="1">
        <v>2</v>
      </c>
      <c r="E210" s="1">
        <v>4</v>
      </c>
      <c r="F210" s="4">
        <v>45848.502268518518</v>
      </c>
      <c r="G210" s="4">
        <v>45848.502326388887</v>
      </c>
      <c r="H210" t="s">
        <v>38</v>
      </c>
      <c r="I210" s="7" t="str">
        <f>VLOOKUP(B210,AppLog!$A$2:$F$16,6,TRUE)</f>
        <v>File view/explore</v>
      </c>
      <c r="J210" s="8">
        <f>VLOOKUP(I210,TaskKeys!$A$2:$B$6,2,TRUE)</f>
        <v>1</v>
      </c>
      <c r="K210" s="10">
        <f t="shared" si="12"/>
        <v>8.3333331858739257E-2</v>
      </c>
      <c r="L210" s="11">
        <f t="shared" si="13"/>
        <v>72.00000127404931</v>
      </c>
      <c r="M210" s="11">
        <f t="shared" si="14"/>
        <v>24.000000424683101</v>
      </c>
      <c r="N210" s="11">
        <f t="shared" si="15"/>
        <v>48.000000849366202</v>
      </c>
    </row>
    <row r="211" spans="1:14" x14ac:dyDescent="0.25">
      <c r="A211" s="1">
        <v>217</v>
      </c>
      <c r="B211" s="1" t="s">
        <v>7</v>
      </c>
      <c r="C211" s="1">
        <v>3.7410334999999999</v>
      </c>
      <c r="D211" s="1">
        <v>2</v>
      </c>
      <c r="E211" s="1">
        <v>4</v>
      </c>
      <c r="F211" s="4">
        <v>45848.502326388887</v>
      </c>
      <c r="G211" s="4">
        <v>45848.50236111111</v>
      </c>
      <c r="H211" t="s">
        <v>37</v>
      </c>
      <c r="I211" s="7" t="str">
        <f>VLOOKUP(B211,AppLog!$A$2:$F$16,6,TRUE)</f>
        <v>Production</v>
      </c>
      <c r="J211" s="8">
        <f>VLOOKUP(I211,TaskKeys!$A$2:$B$6,2,TRUE)</f>
        <v>3</v>
      </c>
      <c r="K211" s="10">
        <f t="shared" si="12"/>
        <v>5.0000001210719347E-2</v>
      </c>
      <c r="L211" s="11">
        <f t="shared" si="13"/>
        <v>119.99999709427364</v>
      </c>
      <c r="M211" s="11">
        <f t="shared" si="14"/>
        <v>39.999999031424544</v>
      </c>
      <c r="N211" s="11">
        <f t="shared" si="15"/>
        <v>79.999998062849087</v>
      </c>
    </row>
    <row r="212" spans="1:14" x14ac:dyDescent="0.25">
      <c r="A212" s="1">
        <v>218</v>
      </c>
      <c r="B212" s="1" t="s">
        <v>18</v>
      </c>
      <c r="C212" s="1">
        <v>11.252606800000001</v>
      </c>
      <c r="D212" s="1">
        <v>6</v>
      </c>
      <c r="E212" s="1">
        <v>11</v>
      </c>
      <c r="F212" s="4">
        <v>45848.50236111111</v>
      </c>
      <c r="G212" s="4">
        <v>45848.502500000002</v>
      </c>
      <c r="H212" t="s">
        <v>38</v>
      </c>
      <c r="I212" s="7" t="str">
        <f>VLOOKUP(B212,AppLog!$A$2:$F$16,6,TRUE)</f>
        <v>File view/explore</v>
      </c>
      <c r="J212" s="8">
        <f>VLOOKUP(I212,TaskKeys!$A$2:$B$6,2,TRUE)</f>
        <v>1</v>
      </c>
      <c r="K212" s="10">
        <f t="shared" si="12"/>
        <v>0.20000000484287739</v>
      </c>
      <c r="L212" s="11">
        <f t="shared" si="13"/>
        <v>84.999997941777167</v>
      </c>
      <c r="M212" s="11">
        <f t="shared" si="14"/>
        <v>29.99999927356841</v>
      </c>
      <c r="N212" s="11">
        <f t="shared" si="15"/>
        <v>54.999998668208754</v>
      </c>
    </row>
    <row r="213" spans="1:14" x14ac:dyDescent="0.25">
      <c r="A213" s="1">
        <v>219</v>
      </c>
      <c r="B213" s="1" t="s">
        <v>7</v>
      </c>
      <c r="C213" s="1">
        <v>3.2764232</v>
      </c>
      <c r="D213" s="1">
        <v>2</v>
      </c>
      <c r="E213" s="1">
        <v>5</v>
      </c>
      <c r="F213" s="4">
        <v>45848.502500000002</v>
      </c>
      <c r="G213" s="4">
        <v>45848.502534722225</v>
      </c>
      <c r="H213" t="s">
        <v>37</v>
      </c>
      <c r="I213" s="7" t="str">
        <f>VLOOKUP(B213,AppLog!$A$2:$F$16,6,TRUE)</f>
        <v>Production</v>
      </c>
      <c r="J213" s="8">
        <f>VLOOKUP(I213,TaskKeys!$A$2:$B$6,2,TRUE)</f>
        <v>3</v>
      </c>
      <c r="K213" s="10">
        <f t="shared" si="12"/>
        <v>5.0000001210719347E-2</v>
      </c>
      <c r="L213" s="11">
        <f t="shared" si="13"/>
        <v>139.99999660998591</v>
      </c>
      <c r="M213" s="11">
        <f t="shared" si="14"/>
        <v>39.999999031424544</v>
      </c>
      <c r="N213" s="11">
        <f t="shared" si="15"/>
        <v>99.999997578561363</v>
      </c>
    </row>
    <row r="214" spans="1:14" x14ac:dyDescent="0.25">
      <c r="A214" s="1">
        <v>220</v>
      </c>
      <c r="B214" s="1" t="s">
        <v>18</v>
      </c>
      <c r="C214" s="1">
        <v>3.2658885999999998</v>
      </c>
      <c r="D214" s="1">
        <v>2</v>
      </c>
      <c r="E214" s="1">
        <v>3</v>
      </c>
      <c r="F214" s="4">
        <v>45848.502534722225</v>
      </c>
      <c r="G214" s="4">
        <v>45848.502569444441</v>
      </c>
      <c r="H214" t="s">
        <v>38</v>
      </c>
      <c r="I214" s="7" t="str">
        <f>VLOOKUP(B214,AppLog!$A$2:$F$16,6,TRUE)</f>
        <v>File view/explore</v>
      </c>
      <c r="J214" s="8">
        <f>VLOOKUP(I214,TaskKeys!$A$2:$B$6,2,TRUE)</f>
        <v>1</v>
      </c>
      <c r="K214" s="10">
        <f t="shared" si="12"/>
        <v>4.9999990733340383E-2</v>
      </c>
      <c r="L214" s="11">
        <f t="shared" si="13"/>
        <v>100.00001853332267</v>
      </c>
      <c r="M214" s="11">
        <f t="shared" si="14"/>
        <v>40.000007413329065</v>
      </c>
      <c r="N214" s="11">
        <f t="shared" si="15"/>
        <v>60.000011119993601</v>
      </c>
    </row>
    <row r="215" spans="1:14" x14ac:dyDescent="0.25">
      <c r="A215" s="1">
        <v>221</v>
      </c>
      <c r="B215" s="1" t="s">
        <v>7</v>
      </c>
      <c r="C215" s="1">
        <v>2.8159236000000001</v>
      </c>
      <c r="D215" s="1">
        <v>2</v>
      </c>
      <c r="E215" s="1">
        <v>3</v>
      </c>
      <c r="F215" s="4">
        <v>45848.502569444441</v>
      </c>
      <c r="G215" s="4">
        <v>45848.502604166664</v>
      </c>
      <c r="H215" t="s">
        <v>37</v>
      </c>
      <c r="I215" s="7" t="str">
        <f>VLOOKUP(B215,AppLog!$A$2:$F$16,6,TRUE)</f>
        <v>Production</v>
      </c>
      <c r="J215" s="8">
        <f>VLOOKUP(I215,TaskKeys!$A$2:$B$6,2,TRUE)</f>
        <v>3</v>
      </c>
      <c r="K215" s="10">
        <f t="shared" si="12"/>
        <v>5.0000001210719347E-2</v>
      </c>
      <c r="L215" s="11">
        <f t="shared" si="13"/>
        <v>99.999997578561363</v>
      </c>
      <c r="M215" s="11">
        <f t="shared" si="14"/>
        <v>39.999999031424544</v>
      </c>
      <c r="N215" s="11">
        <f t="shared" si="15"/>
        <v>59.999998547136819</v>
      </c>
    </row>
    <row r="216" spans="1:14" x14ac:dyDescent="0.25">
      <c r="A216" s="1">
        <v>222</v>
      </c>
      <c r="B216" s="1" t="s">
        <v>18</v>
      </c>
      <c r="C216" s="1">
        <v>2.6374819</v>
      </c>
      <c r="D216" s="1">
        <v>4</v>
      </c>
      <c r="E216" s="1">
        <v>1</v>
      </c>
      <c r="F216" s="4">
        <v>45848.502604166664</v>
      </c>
      <c r="G216" s="4">
        <v>45848.502638888887</v>
      </c>
      <c r="H216" t="s">
        <v>38</v>
      </c>
      <c r="I216" s="7" t="str">
        <f>VLOOKUP(B216,AppLog!$A$2:$F$16,6,TRUE)</f>
        <v>File view/explore</v>
      </c>
      <c r="J216" s="8">
        <f>VLOOKUP(I216,TaskKeys!$A$2:$B$6,2,TRUE)</f>
        <v>1</v>
      </c>
      <c r="K216" s="10">
        <f t="shared" si="12"/>
        <v>5.0000001210719347E-2</v>
      </c>
      <c r="L216" s="11">
        <f t="shared" si="13"/>
        <v>99.999997578561363</v>
      </c>
      <c r="M216" s="11">
        <f t="shared" si="14"/>
        <v>79.999998062849087</v>
      </c>
      <c r="N216" s="11">
        <f t="shared" si="15"/>
        <v>19.999999515712272</v>
      </c>
    </row>
    <row r="217" spans="1:14" x14ac:dyDescent="0.25">
      <c r="A217" s="1">
        <v>223</v>
      </c>
      <c r="B217" s="1" t="s">
        <v>7</v>
      </c>
      <c r="C217" s="1">
        <v>2.3408535000000001</v>
      </c>
      <c r="D217" s="1">
        <v>2</v>
      </c>
      <c r="E217" s="1">
        <v>3</v>
      </c>
      <c r="F217" s="4">
        <v>45848.502638888887</v>
      </c>
      <c r="G217" s="4">
        <v>45848.502662037034</v>
      </c>
      <c r="H217" t="s">
        <v>37</v>
      </c>
      <c r="I217" s="7" t="str">
        <f>VLOOKUP(B217,AppLog!$A$2:$F$16,6,TRUE)</f>
        <v>Production</v>
      </c>
      <c r="J217" s="8">
        <f>VLOOKUP(I217,TaskKeys!$A$2:$B$6,2,TRUE)</f>
        <v>3</v>
      </c>
      <c r="K217" s="10">
        <f t="shared" si="12"/>
        <v>3.333333064801991E-2</v>
      </c>
      <c r="L217" s="11">
        <f t="shared" si="13"/>
        <v>150.00001208391137</v>
      </c>
      <c r="M217" s="11">
        <f t="shared" si="14"/>
        <v>60.000004833564553</v>
      </c>
      <c r="N217" s="11">
        <f t="shared" si="15"/>
        <v>90.000007250346826</v>
      </c>
    </row>
    <row r="218" spans="1:14" x14ac:dyDescent="0.25">
      <c r="A218" s="1">
        <v>224</v>
      </c>
      <c r="B218" s="1" t="s">
        <v>18</v>
      </c>
      <c r="C218" s="1">
        <v>2.4517443999999999</v>
      </c>
      <c r="D218" s="1">
        <v>4</v>
      </c>
      <c r="E218" s="1">
        <v>2</v>
      </c>
      <c r="F218" s="4">
        <v>45848.502662037034</v>
      </c>
      <c r="G218" s="4">
        <v>45848.502685185187</v>
      </c>
      <c r="H218" t="s">
        <v>38</v>
      </c>
      <c r="I218" s="7" t="str">
        <f>VLOOKUP(B218,AppLog!$A$2:$F$16,6,TRUE)</f>
        <v>File view/explore</v>
      </c>
      <c r="J218" s="8">
        <f>VLOOKUP(I218,TaskKeys!$A$2:$B$6,2,TRUE)</f>
        <v>1</v>
      </c>
      <c r="K218" s="10">
        <f t="shared" si="12"/>
        <v>3.3333341125398874E-2</v>
      </c>
      <c r="L218" s="11">
        <f t="shared" si="13"/>
        <v>179.99995792285591</v>
      </c>
      <c r="M218" s="11">
        <f t="shared" si="14"/>
        <v>119.9999719485706</v>
      </c>
      <c r="N218" s="11">
        <f t="shared" si="15"/>
        <v>59.999985974285302</v>
      </c>
    </row>
    <row r="219" spans="1:14" x14ac:dyDescent="0.25">
      <c r="A219" s="1">
        <v>225</v>
      </c>
      <c r="B219" s="1" t="s">
        <v>7</v>
      </c>
      <c r="C219" s="1">
        <v>2.5318404000000001</v>
      </c>
      <c r="D219" s="1">
        <v>2</v>
      </c>
      <c r="E219" s="1">
        <v>3</v>
      </c>
      <c r="F219" s="4">
        <v>45848.502685185187</v>
      </c>
      <c r="G219" s="4">
        <v>45848.50271990741</v>
      </c>
      <c r="H219" t="s">
        <v>37</v>
      </c>
      <c r="I219" s="7" t="str">
        <f>VLOOKUP(B219,AppLog!$A$2:$F$16,6,TRUE)</f>
        <v>Production</v>
      </c>
      <c r="J219" s="8">
        <f>VLOOKUP(I219,TaskKeys!$A$2:$B$6,2,TRUE)</f>
        <v>3</v>
      </c>
      <c r="K219" s="10">
        <f t="shared" si="12"/>
        <v>5.0000001210719347E-2</v>
      </c>
      <c r="L219" s="11">
        <f t="shared" si="13"/>
        <v>99.999997578561363</v>
      </c>
      <c r="M219" s="11">
        <f t="shared" si="14"/>
        <v>39.999999031424544</v>
      </c>
      <c r="N219" s="11">
        <f t="shared" si="15"/>
        <v>59.999998547136819</v>
      </c>
    </row>
    <row r="220" spans="1:14" x14ac:dyDescent="0.25">
      <c r="A220" s="1">
        <v>226</v>
      </c>
      <c r="B220" s="1" t="s">
        <v>18</v>
      </c>
      <c r="C220" s="1">
        <v>1.9984458</v>
      </c>
      <c r="D220" s="1">
        <v>4</v>
      </c>
      <c r="E220" s="1">
        <v>1</v>
      </c>
      <c r="F220" s="4">
        <v>45848.50271990741</v>
      </c>
      <c r="G220" s="4">
        <v>45848.502743055556</v>
      </c>
      <c r="H220" t="s">
        <v>38</v>
      </c>
      <c r="I220" s="7" t="str">
        <f>VLOOKUP(B220,AppLog!$A$2:$F$16,6,TRUE)</f>
        <v>File view/explore</v>
      </c>
      <c r="J220" s="8">
        <f>VLOOKUP(I220,TaskKeys!$A$2:$B$6,2,TRUE)</f>
        <v>1</v>
      </c>
      <c r="K220" s="10">
        <f t="shared" si="12"/>
        <v>3.333333064801991E-2</v>
      </c>
      <c r="L220" s="11">
        <f t="shared" si="13"/>
        <v>150.00001208391137</v>
      </c>
      <c r="M220" s="11">
        <f t="shared" si="14"/>
        <v>120.00000966712911</v>
      </c>
      <c r="N220" s="11">
        <f t="shared" si="15"/>
        <v>30.000002416782277</v>
      </c>
    </row>
    <row r="221" spans="1:14" x14ac:dyDescent="0.25">
      <c r="A221" s="1">
        <v>227</v>
      </c>
      <c r="B221" s="1" t="s">
        <v>7</v>
      </c>
      <c r="C221" s="1">
        <v>65.831979899999993</v>
      </c>
      <c r="D221" s="1">
        <v>2</v>
      </c>
      <c r="E221" s="1">
        <v>3</v>
      </c>
      <c r="F221" s="4">
        <v>45848.502743055556</v>
      </c>
      <c r="G221" s="4">
        <v>45848.503506944442</v>
      </c>
      <c r="H221" t="s">
        <v>28</v>
      </c>
      <c r="I221" s="7" t="str">
        <f>VLOOKUP(B221,AppLog!$A$2:$F$16,6,TRUE)</f>
        <v>Production</v>
      </c>
      <c r="J221" s="8">
        <f>VLOOKUP(I221,TaskKeys!$A$2:$B$6,2,TRUE)</f>
        <v>3</v>
      </c>
      <c r="K221" s="10">
        <f t="shared" si="12"/>
        <v>1.0999999952036887</v>
      </c>
      <c r="L221" s="11">
        <f t="shared" si="13"/>
        <v>4.5454545652740137</v>
      </c>
      <c r="M221" s="11">
        <f t="shared" si="14"/>
        <v>1.8181818261096054</v>
      </c>
      <c r="N221" s="11">
        <f t="shared" si="15"/>
        <v>2.727272739164408</v>
      </c>
    </row>
    <row r="222" spans="1:14" x14ac:dyDescent="0.25">
      <c r="A222" s="1">
        <v>228</v>
      </c>
      <c r="B222" s="1" t="s">
        <v>9</v>
      </c>
      <c r="C222" s="1">
        <v>12.3052315</v>
      </c>
      <c r="D222" s="1">
        <v>0</v>
      </c>
      <c r="E222" s="1">
        <v>0</v>
      </c>
      <c r="F222" s="4">
        <v>45848.503506944442</v>
      </c>
      <c r="G222" s="4">
        <v>45848.503645833334</v>
      </c>
      <c r="H222" t="s">
        <v>59</v>
      </c>
      <c r="I222" s="7" t="str">
        <f>VLOOKUP(B222,AppLog!$A$2:$F$16,6,TRUE)</f>
        <v>Communications</v>
      </c>
      <c r="J222" s="8">
        <f>VLOOKUP(I222,TaskKeys!$A$2:$B$6,2,TRUE)</f>
        <v>1</v>
      </c>
      <c r="K222" s="10">
        <f t="shared" si="12"/>
        <v>0.20000000484287739</v>
      </c>
      <c r="L222" s="11">
        <f t="shared" si="13"/>
        <v>0</v>
      </c>
      <c r="M222" s="11">
        <f t="shared" si="14"/>
        <v>0</v>
      </c>
      <c r="N222" s="11">
        <f t="shared" si="15"/>
        <v>0</v>
      </c>
    </row>
    <row r="223" spans="1:14" x14ac:dyDescent="0.25">
      <c r="A223" s="1">
        <v>229</v>
      </c>
      <c r="B223" s="1" t="s">
        <v>18</v>
      </c>
      <c r="C223" s="1">
        <v>7.7807788999999996</v>
      </c>
      <c r="D223" s="1">
        <v>6</v>
      </c>
      <c r="E223" s="1">
        <v>14</v>
      </c>
      <c r="F223" s="4">
        <v>45848.503645833334</v>
      </c>
      <c r="G223" s="4">
        <v>45848.503738425927</v>
      </c>
      <c r="H223" t="s">
        <v>60</v>
      </c>
      <c r="I223" s="7" t="str">
        <f>VLOOKUP(B223,AppLog!$A$2:$F$16,6,TRUE)</f>
        <v>File view/explore</v>
      </c>
      <c r="J223" s="8">
        <f>VLOOKUP(I223,TaskKeys!$A$2:$B$6,2,TRUE)</f>
        <v>1</v>
      </c>
      <c r="K223" s="10">
        <f t="shared" si="12"/>
        <v>0.1333333330694586</v>
      </c>
      <c r="L223" s="11">
        <f t="shared" si="13"/>
        <v>150.00000029685907</v>
      </c>
      <c r="M223" s="11">
        <f t="shared" si="14"/>
        <v>45.000000089057721</v>
      </c>
      <c r="N223" s="11">
        <f t="shared" si="15"/>
        <v>105.00000020780135</v>
      </c>
    </row>
    <row r="224" spans="1:14" x14ac:dyDescent="0.25">
      <c r="A224" s="1">
        <v>230</v>
      </c>
      <c r="B224" s="1" t="s">
        <v>4</v>
      </c>
      <c r="C224" s="1">
        <v>1.7661553999999999</v>
      </c>
      <c r="D224" s="1">
        <v>0</v>
      </c>
      <c r="E224" s="1">
        <v>1</v>
      </c>
      <c r="F224" s="4">
        <v>45848.503738425927</v>
      </c>
      <c r="G224" s="4">
        <v>45848.503761574073</v>
      </c>
      <c r="H224" t="s">
        <v>61</v>
      </c>
      <c r="I224" s="7" t="str">
        <f>VLOOKUP(B224,AppLog!$A$2:$F$16,6,TRUE)</f>
        <v>File view/explore</v>
      </c>
      <c r="J224" s="8">
        <f>VLOOKUP(I224,TaskKeys!$A$2:$B$6,2,TRUE)</f>
        <v>1</v>
      </c>
      <c r="K224" s="10">
        <f t="shared" si="12"/>
        <v>3.333333064801991E-2</v>
      </c>
      <c r="L224" s="11">
        <f t="shared" si="13"/>
        <v>30.000002416782277</v>
      </c>
      <c r="M224" s="11">
        <f t="shared" si="14"/>
        <v>0</v>
      </c>
      <c r="N224" s="11">
        <f t="shared" si="15"/>
        <v>30.000002416782277</v>
      </c>
    </row>
    <row r="225" spans="1:14" x14ac:dyDescent="0.25">
      <c r="A225" s="1">
        <v>231</v>
      </c>
      <c r="B225" s="1" t="s">
        <v>18</v>
      </c>
      <c r="C225" s="1">
        <v>0.45633839999999998</v>
      </c>
      <c r="D225" s="1">
        <v>0</v>
      </c>
      <c r="E225" s="1">
        <v>1</v>
      </c>
      <c r="F225" s="4">
        <v>45848.503761574073</v>
      </c>
      <c r="G225" s="4">
        <v>45848.503761574073</v>
      </c>
      <c r="H225" t="s">
        <v>62</v>
      </c>
      <c r="I225" s="7" t="str">
        <f>VLOOKUP(B225,AppLog!$A$2:$F$16,6,TRUE)</f>
        <v>File view/explore</v>
      </c>
      <c r="J225" s="8">
        <f>VLOOKUP(I225,TaskKeys!$A$2:$B$6,2,TRUE)</f>
        <v>1</v>
      </c>
      <c r="K225" s="10">
        <f t="shared" si="12"/>
        <v>0.01</v>
      </c>
      <c r="L225" s="11">
        <f t="shared" si="13"/>
        <v>100</v>
      </c>
      <c r="M225" s="11">
        <f t="shared" si="14"/>
        <v>0</v>
      </c>
      <c r="N225" s="11">
        <f t="shared" si="15"/>
        <v>100</v>
      </c>
    </row>
    <row r="226" spans="1:14" x14ac:dyDescent="0.25">
      <c r="A226" s="1">
        <v>232</v>
      </c>
      <c r="B226" s="1" t="s">
        <v>9</v>
      </c>
      <c r="C226" s="1">
        <v>1.1002381000000001</v>
      </c>
      <c r="D226" s="1">
        <v>0</v>
      </c>
      <c r="E226" s="1">
        <v>0</v>
      </c>
      <c r="F226" s="4">
        <v>45848.503761574073</v>
      </c>
      <c r="G226" s="4">
        <v>45848.50377314815</v>
      </c>
      <c r="H226" t="s">
        <v>49</v>
      </c>
      <c r="I226" s="7" t="str">
        <f>VLOOKUP(B226,AppLog!$A$2:$F$16,6,TRUE)</f>
        <v>Communications</v>
      </c>
      <c r="J226" s="8">
        <f>VLOOKUP(I226,TaskKeys!$A$2:$B$6,2,TRUE)</f>
        <v>1</v>
      </c>
      <c r="K226" s="10">
        <f t="shared" si="12"/>
        <v>1.6666670562699437E-2</v>
      </c>
      <c r="L226" s="11">
        <f t="shared" si="13"/>
        <v>0</v>
      </c>
      <c r="M226" s="11">
        <f t="shared" si="14"/>
        <v>0</v>
      </c>
      <c r="N226" s="11">
        <f t="shared" si="15"/>
        <v>0</v>
      </c>
    </row>
    <row r="227" spans="1:14" x14ac:dyDescent="0.25">
      <c r="A227" s="1">
        <v>233</v>
      </c>
      <c r="B227" s="1" t="s">
        <v>13</v>
      </c>
      <c r="C227" s="1">
        <v>3.0144628999999998</v>
      </c>
      <c r="D227" s="1">
        <v>2</v>
      </c>
      <c r="E227" s="1">
        <v>2</v>
      </c>
      <c r="F227" s="4">
        <v>45848.50377314815</v>
      </c>
      <c r="G227" s="4">
        <v>45848.503807870373</v>
      </c>
      <c r="H227" t="s">
        <v>48</v>
      </c>
      <c r="I227" s="7" t="str">
        <f>VLOOKUP(B227,AppLog!$A$2:$F$16,6,TRUE)</f>
        <v>File view/explore</v>
      </c>
      <c r="J227" s="8">
        <f>VLOOKUP(I227,TaskKeys!$A$2:$B$6,2,TRUE)</f>
        <v>1</v>
      </c>
      <c r="K227" s="10">
        <f t="shared" si="12"/>
        <v>5.0000001210719347E-2</v>
      </c>
      <c r="L227" s="11">
        <f t="shared" si="13"/>
        <v>79.999998062849087</v>
      </c>
      <c r="M227" s="11">
        <f t="shared" si="14"/>
        <v>39.999999031424544</v>
      </c>
      <c r="N227" s="11">
        <f t="shared" si="15"/>
        <v>39.999999031424544</v>
      </c>
    </row>
    <row r="228" spans="1:14" x14ac:dyDescent="0.25">
      <c r="A228" s="1">
        <v>234</v>
      </c>
      <c r="B228" s="1" t="s">
        <v>9</v>
      </c>
      <c r="C228" s="1">
        <v>1.4202653999999999</v>
      </c>
      <c r="D228" s="1">
        <v>0</v>
      </c>
      <c r="E228" s="1">
        <v>0</v>
      </c>
      <c r="F228" s="4">
        <v>45848.503807870373</v>
      </c>
      <c r="G228" s="4">
        <v>45848.503831018519</v>
      </c>
      <c r="H228" t="s">
        <v>49</v>
      </c>
      <c r="I228" s="7" t="str">
        <f>VLOOKUP(B228,AppLog!$A$2:$F$16,6,TRUE)</f>
        <v>Communications</v>
      </c>
      <c r="J228" s="8">
        <f>VLOOKUP(I228,TaskKeys!$A$2:$B$6,2,TRUE)</f>
        <v>1</v>
      </c>
      <c r="K228" s="10">
        <f t="shared" si="12"/>
        <v>3.333333064801991E-2</v>
      </c>
      <c r="L228" s="11">
        <f t="shared" si="13"/>
        <v>0</v>
      </c>
      <c r="M228" s="11">
        <f t="shared" si="14"/>
        <v>0</v>
      </c>
      <c r="N228" s="11">
        <f t="shared" si="15"/>
        <v>0</v>
      </c>
    </row>
    <row r="229" spans="1:14" x14ac:dyDescent="0.25">
      <c r="A229" s="1">
        <v>235</v>
      </c>
      <c r="B229" s="1" t="s">
        <v>13</v>
      </c>
      <c r="C229" s="1">
        <v>0.37761620000000001</v>
      </c>
      <c r="D229" s="1">
        <v>0</v>
      </c>
      <c r="E229" s="1">
        <v>0</v>
      </c>
      <c r="F229" s="4">
        <v>45848.503831018519</v>
      </c>
      <c r="G229" s="4">
        <v>45848.503831018519</v>
      </c>
      <c r="H229" t="s">
        <v>30</v>
      </c>
      <c r="I229" s="7" t="str">
        <f>VLOOKUP(B229,AppLog!$A$2:$F$16,6,TRUE)</f>
        <v>File view/explore</v>
      </c>
      <c r="J229" s="8">
        <f>VLOOKUP(I229,TaskKeys!$A$2:$B$6,2,TRUE)</f>
        <v>1</v>
      </c>
      <c r="K229" s="10">
        <f t="shared" si="12"/>
        <v>0.01</v>
      </c>
      <c r="L229" s="11">
        <f t="shared" si="13"/>
        <v>0</v>
      </c>
      <c r="M229" s="11">
        <f t="shared" si="14"/>
        <v>0</v>
      </c>
      <c r="N229" s="11">
        <f t="shared" si="15"/>
        <v>0</v>
      </c>
    </row>
    <row r="230" spans="1:14" x14ac:dyDescent="0.25">
      <c r="A230" s="1">
        <v>236</v>
      </c>
      <c r="B230" s="1" t="s">
        <v>7</v>
      </c>
      <c r="C230" s="1">
        <v>16.160094999999998</v>
      </c>
      <c r="D230" s="1">
        <v>4</v>
      </c>
      <c r="E230" s="1">
        <v>25</v>
      </c>
      <c r="F230" s="4">
        <v>45848.503831018519</v>
      </c>
      <c r="G230" s="4">
        <v>45848.504016203704</v>
      </c>
      <c r="H230" t="s">
        <v>44</v>
      </c>
      <c r="I230" s="7" t="str">
        <f>VLOOKUP(B230,AppLog!$A$2:$F$16,6,TRUE)</f>
        <v>Production</v>
      </c>
      <c r="J230" s="8">
        <f>VLOOKUP(I230,TaskKeys!$A$2:$B$6,2,TRUE)</f>
        <v>3</v>
      </c>
      <c r="K230" s="10">
        <f t="shared" si="12"/>
        <v>0.26666666613891721</v>
      </c>
      <c r="L230" s="11">
        <f t="shared" si="13"/>
        <v>108.75000021522283</v>
      </c>
      <c r="M230" s="11">
        <f t="shared" si="14"/>
        <v>15.000000029685907</v>
      </c>
      <c r="N230" s="11">
        <f t="shared" si="15"/>
        <v>93.750000185536919</v>
      </c>
    </row>
    <row r="231" spans="1:14" x14ac:dyDescent="0.25">
      <c r="A231" s="1">
        <v>237</v>
      </c>
      <c r="B231" s="1" t="s">
        <v>11</v>
      </c>
      <c r="C231" s="1">
        <v>18.565482200000002</v>
      </c>
      <c r="D231" s="1">
        <v>18</v>
      </c>
      <c r="E231" s="1">
        <v>8</v>
      </c>
      <c r="F231" s="4">
        <v>45848.504016203704</v>
      </c>
      <c r="G231" s="4">
        <v>45848.504236111112</v>
      </c>
      <c r="H231" t="s">
        <v>63</v>
      </c>
      <c r="I231" s="7" t="str">
        <f>VLOOKUP(B231,AppLog!$A$2:$F$16,6,TRUE)</f>
        <v>File view/explore</v>
      </c>
      <c r="J231" s="8">
        <f>VLOOKUP(I231,TaskKeys!$A$2:$B$6,2,TRUE)</f>
        <v>1</v>
      </c>
      <c r="K231" s="10">
        <f t="shared" si="12"/>
        <v>0.31666666734963655</v>
      </c>
      <c r="L231" s="11">
        <f t="shared" si="13"/>
        <v>82.105262980814459</v>
      </c>
      <c r="M231" s="11">
        <f t="shared" si="14"/>
        <v>56.842105140563852</v>
      </c>
      <c r="N231" s="11">
        <f t="shared" si="15"/>
        <v>25.263157840250603</v>
      </c>
    </row>
    <row r="232" spans="1:14" x14ac:dyDescent="0.25">
      <c r="A232" s="1">
        <v>238</v>
      </c>
      <c r="B232" s="1" t="s">
        <v>8</v>
      </c>
      <c r="C232" s="1">
        <v>5.7793428000000002</v>
      </c>
      <c r="D232" s="1">
        <v>0</v>
      </c>
      <c r="E232" s="1">
        <v>0</v>
      </c>
      <c r="F232" s="4">
        <v>45848.504236111112</v>
      </c>
      <c r="G232" s="4">
        <v>45848.504293981481</v>
      </c>
      <c r="H232" t="s">
        <v>64</v>
      </c>
      <c r="I232" s="7" t="str">
        <f>VLOOKUP(B232,AppLog!$A$2:$F$16,6,TRUE)</f>
        <v>Production</v>
      </c>
      <c r="J232" s="8">
        <f>VLOOKUP(I232,TaskKeys!$A$2:$B$6,2,TRUE)</f>
        <v>3</v>
      </c>
      <c r="K232" s="10">
        <f t="shared" si="12"/>
        <v>8.3333331858739257E-2</v>
      </c>
      <c r="L232" s="11">
        <f t="shared" si="13"/>
        <v>0</v>
      </c>
      <c r="M232" s="11">
        <f t="shared" si="14"/>
        <v>0</v>
      </c>
      <c r="N232" s="11">
        <f t="shared" si="15"/>
        <v>0</v>
      </c>
    </row>
    <row r="233" spans="1:14" x14ac:dyDescent="0.25">
      <c r="A233" s="1">
        <v>239</v>
      </c>
      <c r="B233" s="1" t="s">
        <v>11</v>
      </c>
      <c r="C233" s="1">
        <v>5.9037233000000002</v>
      </c>
      <c r="D233" s="1">
        <v>0</v>
      </c>
      <c r="E233" s="1">
        <v>2</v>
      </c>
      <c r="F233" s="4">
        <v>45848.504293981481</v>
      </c>
      <c r="G233" s="4">
        <v>45848.504363425927</v>
      </c>
      <c r="H233" t="s">
        <v>65</v>
      </c>
      <c r="I233" s="7" t="str">
        <f>VLOOKUP(B233,AppLog!$A$2:$F$16,6,TRUE)</f>
        <v>File view/explore</v>
      </c>
      <c r="J233" s="8">
        <f>VLOOKUP(I233,TaskKeys!$A$2:$B$6,2,TRUE)</f>
        <v>1</v>
      </c>
      <c r="K233" s="10">
        <f t="shared" si="12"/>
        <v>0.10000000242143869</v>
      </c>
      <c r="L233" s="11">
        <f t="shared" si="13"/>
        <v>19.999999515712272</v>
      </c>
      <c r="M233" s="11">
        <f t="shared" si="14"/>
        <v>0</v>
      </c>
      <c r="N233" s="11">
        <f t="shared" si="15"/>
        <v>19.999999515712272</v>
      </c>
    </row>
    <row r="234" spans="1:14" x14ac:dyDescent="0.25">
      <c r="A234" s="1">
        <v>240</v>
      </c>
      <c r="B234" s="1" t="s">
        <v>7</v>
      </c>
      <c r="C234" s="1">
        <v>1.5148983</v>
      </c>
      <c r="D234" s="1">
        <v>0</v>
      </c>
      <c r="E234" s="1">
        <v>0</v>
      </c>
      <c r="F234" s="4">
        <v>45848.504363425927</v>
      </c>
      <c r="G234" s="4">
        <v>45848.504386574074</v>
      </c>
      <c r="H234" t="s">
        <v>44</v>
      </c>
      <c r="I234" s="7" t="str">
        <f>VLOOKUP(B234,AppLog!$A$2:$F$16,6,TRUE)</f>
        <v>Production</v>
      </c>
      <c r="J234" s="8">
        <f>VLOOKUP(I234,TaskKeys!$A$2:$B$6,2,TRUE)</f>
        <v>3</v>
      </c>
      <c r="K234" s="10">
        <f t="shared" si="12"/>
        <v>3.333333064801991E-2</v>
      </c>
      <c r="L234" s="11">
        <f t="shared" si="13"/>
        <v>0</v>
      </c>
      <c r="M234" s="11">
        <f t="shared" si="14"/>
        <v>0</v>
      </c>
      <c r="N234" s="11">
        <f t="shared" si="15"/>
        <v>0</v>
      </c>
    </row>
    <row r="235" spans="1:14" x14ac:dyDescent="0.25">
      <c r="A235" s="1">
        <v>241</v>
      </c>
      <c r="B235" s="1" t="s">
        <v>11</v>
      </c>
      <c r="C235" s="1">
        <v>7.0401599999999995E-2</v>
      </c>
      <c r="D235" s="1">
        <v>0</v>
      </c>
      <c r="E235" s="1">
        <v>2</v>
      </c>
      <c r="F235" s="4">
        <v>45848.504386574074</v>
      </c>
      <c r="G235" s="4">
        <v>45848.504386574074</v>
      </c>
      <c r="H235" t="s">
        <v>65</v>
      </c>
      <c r="I235" s="7" t="str">
        <f>VLOOKUP(B235,AppLog!$A$2:$F$16,6,TRUE)</f>
        <v>File view/explore</v>
      </c>
      <c r="J235" s="8">
        <f>VLOOKUP(I235,TaskKeys!$A$2:$B$6,2,TRUE)</f>
        <v>1</v>
      </c>
      <c r="K235" s="10">
        <f t="shared" si="12"/>
        <v>0.01</v>
      </c>
      <c r="L235" s="11">
        <f t="shared" si="13"/>
        <v>200</v>
      </c>
      <c r="M235" s="11">
        <f t="shared" si="14"/>
        <v>0</v>
      </c>
      <c r="N235" s="11">
        <f t="shared" ref="N235" si="16">E235/K235</f>
        <v>200</v>
      </c>
    </row>
  </sheetData>
  <autoFilter ref="A1:I1" xr:uid="{D797D71D-437F-4AC8-BD42-765C9C8716B0}">
    <sortState xmlns:xlrd2="http://schemas.microsoft.com/office/spreadsheetml/2017/richdata2" ref="A2:I236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1611-15DB-4B08-B4B9-F3C4C8B6AA03}">
  <dimension ref="A1:K45"/>
  <sheetViews>
    <sheetView workbookViewId="0">
      <selection activeCell="F13" sqref="A1:F13"/>
    </sheetView>
  </sheetViews>
  <sheetFormatPr defaultRowHeight="15" x14ac:dyDescent="0.25"/>
  <cols>
    <col min="1" max="1" width="45.7109375" style="1" customWidth="1"/>
    <col min="2" max="3" width="30.7109375" style="1" customWidth="1"/>
    <col min="4" max="4" width="9.140625" style="1"/>
    <col min="5" max="8" width="30.7109375" style="7" customWidth="1"/>
    <col min="9" max="11" width="15.7109375" style="8" customWidth="1"/>
  </cols>
  <sheetData>
    <row r="1" spans="1:11" x14ac:dyDescent="0.25">
      <c r="A1" s="2" t="s">
        <v>66</v>
      </c>
      <c r="B1" s="2" t="s">
        <v>67</v>
      </c>
      <c r="C1" s="2" t="s">
        <v>68</v>
      </c>
      <c r="D1" s="2" t="s">
        <v>69</v>
      </c>
      <c r="E1" s="6" t="s">
        <v>96</v>
      </c>
      <c r="F1" s="6" t="s">
        <v>97</v>
      </c>
      <c r="G1" s="6" t="s">
        <v>101</v>
      </c>
      <c r="H1" s="6" t="s">
        <v>102</v>
      </c>
      <c r="I1" s="6" t="s">
        <v>99</v>
      </c>
      <c r="J1" s="6" t="s">
        <v>100</v>
      </c>
      <c r="K1" s="6" t="s">
        <v>103</v>
      </c>
    </row>
    <row r="2" spans="1:11" x14ac:dyDescent="0.25">
      <c r="A2" s="1" t="s">
        <v>28</v>
      </c>
      <c r="B2" s="1" t="s">
        <v>7</v>
      </c>
      <c r="C2" s="1" t="s">
        <v>9</v>
      </c>
      <c r="D2" s="1">
        <v>20</v>
      </c>
      <c r="E2" s="7" t="str">
        <f>VLOOKUP(B2,AppLog!$A$2:$B$16,2,TRUE)</f>
        <v>Microsoft Excel</v>
      </c>
      <c r="F2" s="7" t="str">
        <f>VLOOKUP(C2,AppLog!$A$2:$B$16,2,TRUE)</f>
        <v>Microsoft Teams</v>
      </c>
      <c r="G2" s="7" t="str">
        <f>VLOOKUP(B2,AppLog!$A$2:$F$16,6, FALSE)</f>
        <v>File view/explore</v>
      </c>
      <c r="H2" s="7" t="str">
        <f>VLOOKUP(C2,AppLog!$A$2:$F$16,6, FALSE)</f>
        <v>Communications</v>
      </c>
      <c r="I2" s="8">
        <f>VLOOKUP(G2,TaskKeys!$A$2:$B$6,2, TRUE)</f>
        <v>1</v>
      </c>
      <c r="J2" s="8">
        <f>VLOOKUP(H2,TaskKeys!$A$2:$B$6,2, TRUE)</f>
        <v>1</v>
      </c>
      <c r="K2" s="8">
        <f>I2-J2</f>
        <v>0</v>
      </c>
    </row>
    <row r="3" spans="1:11" x14ac:dyDescent="0.25">
      <c r="A3" s="1" t="s">
        <v>30</v>
      </c>
      <c r="B3" s="1" t="s">
        <v>13</v>
      </c>
      <c r="C3" s="1" t="s">
        <v>7</v>
      </c>
      <c r="D3" s="1">
        <v>20</v>
      </c>
      <c r="E3" s="7" t="str">
        <f>VLOOKUP(B3,AppLog!$A$2:$B$16,2,TRUE)</f>
        <v>NotePad++</v>
      </c>
      <c r="F3" s="7" t="str">
        <f>VLOOKUP(C3,AppLog!$A$2:$B$16,2,TRUE)</f>
        <v>Microsoft Excel</v>
      </c>
      <c r="G3" s="7" t="str">
        <f>VLOOKUP(B3,AppLog!$A$2:$F$16,6, FALSE)</f>
        <v>Modelling</v>
      </c>
      <c r="H3" s="7" t="str">
        <f>VLOOKUP(C3,AppLog!$A$2:$F$16,6, FALSE)</f>
        <v>File view/explore</v>
      </c>
      <c r="I3" s="8">
        <f>VLOOKUP(G3,TaskKeys!$A$2:$B$6,2, TRUE)</f>
        <v>1</v>
      </c>
      <c r="J3" s="8">
        <f>VLOOKUP(H3,TaskKeys!$A$2:$B$6,2, TRUE)</f>
        <v>1</v>
      </c>
      <c r="K3" s="8">
        <f t="shared" ref="K3:K45" si="0">I3-J3</f>
        <v>0</v>
      </c>
    </row>
    <row r="4" spans="1:11" x14ac:dyDescent="0.25">
      <c r="A4" s="1" t="s">
        <v>29</v>
      </c>
      <c r="B4" s="1" t="s">
        <v>7</v>
      </c>
      <c r="C4" s="1" t="s">
        <v>13</v>
      </c>
      <c r="D4" s="1">
        <v>18</v>
      </c>
      <c r="E4" s="7" t="str">
        <f>VLOOKUP(B4,AppLog!$A$2:$B$16,2,TRUE)</f>
        <v>Microsoft Excel</v>
      </c>
      <c r="F4" s="7" t="str">
        <f>VLOOKUP(C4,AppLog!$A$2:$B$16,2,TRUE)</f>
        <v>NotePad++</v>
      </c>
      <c r="G4" s="7" t="str">
        <f>VLOOKUP(B4,AppLog!$A$2:$F$16,6, FALSE)</f>
        <v>File view/explore</v>
      </c>
      <c r="H4" s="7" t="str">
        <f>VLOOKUP(C4,AppLog!$A$2:$F$16,6, FALSE)</f>
        <v>Modelling</v>
      </c>
      <c r="I4" s="8">
        <f>VLOOKUP(G4,TaskKeys!$A$2:$B$6,2, TRUE)</f>
        <v>1</v>
      </c>
      <c r="J4" s="8">
        <f>VLOOKUP(H4,TaskKeys!$A$2:$B$6,2, TRUE)</f>
        <v>1</v>
      </c>
      <c r="K4" s="8">
        <f t="shared" si="0"/>
        <v>0</v>
      </c>
    </row>
    <row r="5" spans="1:11" x14ac:dyDescent="0.25">
      <c r="A5" s="1" t="s">
        <v>25</v>
      </c>
      <c r="B5" s="1" t="s">
        <v>9</v>
      </c>
      <c r="C5" s="1" t="s">
        <v>7</v>
      </c>
      <c r="D5" s="1">
        <v>18</v>
      </c>
      <c r="E5" s="7" t="str">
        <f>VLOOKUP(B5,AppLog!$A$2:$B$16,2,TRUE)</f>
        <v>Microsoft Teams</v>
      </c>
      <c r="F5" s="7" t="str">
        <f>VLOOKUP(C5,AppLog!$A$2:$B$16,2,TRUE)</f>
        <v>Microsoft Excel</v>
      </c>
      <c r="G5" s="7" t="str">
        <f>VLOOKUP(B5,AppLog!$A$2:$F$16,6, FALSE)</f>
        <v>Communications</v>
      </c>
      <c r="H5" s="7" t="str">
        <f>VLOOKUP(C5,AppLog!$A$2:$F$16,6, FALSE)</f>
        <v>File view/explore</v>
      </c>
      <c r="I5" s="8">
        <f>VLOOKUP(G5,TaskKeys!$A$2:$B$6,2, TRUE)</f>
        <v>1</v>
      </c>
      <c r="J5" s="8">
        <f>VLOOKUP(H5,TaskKeys!$A$2:$B$6,2, TRUE)</f>
        <v>1</v>
      </c>
      <c r="K5" s="8">
        <f t="shared" si="0"/>
        <v>0</v>
      </c>
    </row>
    <row r="6" spans="1:11" x14ac:dyDescent="0.25">
      <c r="A6" s="1" t="s">
        <v>32</v>
      </c>
      <c r="B6" s="1" t="s">
        <v>15</v>
      </c>
      <c r="C6" s="1" t="s">
        <v>7</v>
      </c>
      <c r="D6" s="1">
        <v>17</v>
      </c>
      <c r="E6" s="7" t="str">
        <f>VLOOKUP(B6,AppLog!$A$2:$B$16,2,TRUE)</f>
        <v>Rhino 7</v>
      </c>
      <c r="F6" s="7" t="str">
        <f>VLOOKUP(C6,AppLog!$A$2:$B$16,2,TRUE)</f>
        <v>Microsoft Excel</v>
      </c>
      <c r="G6" s="7" t="str">
        <f>VLOOKUP(B6,AppLog!$A$2:$F$16,6, FALSE)</f>
        <v>Modelling</v>
      </c>
      <c r="H6" s="7" t="str">
        <f>VLOOKUP(C6,AppLog!$A$2:$F$16,6, FALSE)</f>
        <v>File view/explore</v>
      </c>
      <c r="I6" s="8">
        <f>VLOOKUP(G6,TaskKeys!$A$2:$B$6,2, TRUE)</f>
        <v>1</v>
      </c>
      <c r="J6" s="8">
        <f>VLOOKUP(H6,TaskKeys!$A$2:$B$6,2, TRUE)</f>
        <v>1</v>
      </c>
      <c r="K6" s="8">
        <f t="shared" si="0"/>
        <v>0</v>
      </c>
    </row>
    <row r="7" spans="1:11" x14ac:dyDescent="0.25">
      <c r="A7" s="1" t="s">
        <v>33</v>
      </c>
      <c r="B7" s="1" t="s">
        <v>7</v>
      </c>
      <c r="C7" s="1" t="s">
        <v>15</v>
      </c>
      <c r="D7" s="1">
        <v>16</v>
      </c>
      <c r="E7" s="7" t="str">
        <f>VLOOKUP(B7,AppLog!$A$2:$B$16,2,TRUE)</f>
        <v>Microsoft Excel</v>
      </c>
      <c r="F7" s="7" t="str">
        <f>VLOOKUP(C7,AppLog!$A$2:$B$16,2,TRUE)</f>
        <v>Rhino 7</v>
      </c>
      <c r="G7" s="7" t="str">
        <f>VLOOKUP(B7,AppLog!$A$2:$F$16,6, FALSE)</f>
        <v>File view/explore</v>
      </c>
      <c r="H7" s="7" t="str">
        <f>VLOOKUP(C7,AppLog!$A$2:$F$16,6, FALSE)</f>
        <v>Modelling</v>
      </c>
      <c r="I7" s="8">
        <f>VLOOKUP(G7,TaskKeys!$A$2:$B$6,2, TRUE)</f>
        <v>1</v>
      </c>
      <c r="J7" s="8">
        <f>VLOOKUP(H7,TaskKeys!$A$2:$B$6,2, TRUE)</f>
        <v>1</v>
      </c>
      <c r="K7" s="8">
        <f t="shared" si="0"/>
        <v>0</v>
      </c>
    </row>
    <row r="8" spans="1:11" x14ac:dyDescent="0.25">
      <c r="A8" s="1" t="s">
        <v>49</v>
      </c>
      <c r="B8" s="1" t="s">
        <v>9</v>
      </c>
      <c r="C8" s="1" t="s">
        <v>13</v>
      </c>
      <c r="D8" s="1">
        <v>15</v>
      </c>
      <c r="E8" s="7" t="str">
        <f>VLOOKUP(B8,AppLog!$A$2:$B$16,2,TRUE)</f>
        <v>Microsoft Teams</v>
      </c>
      <c r="F8" s="7" t="str">
        <f>VLOOKUP(C8,AppLog!$A$2:$B$16,2,TRUE)</f>
        <v>NotePad++</v>
      </c>
      <c r="G8" s="7" t="str">
        <f>VLOOKUP(B8,AppLog!$A$2:$F$16,6, FALSE)</f>
        <v>Communications</v>
      </c>
      <c r="H8" s="7" t="str">
        <f>VLOOKUP(C8,AppLog!$A$2:$F$16,6, FALSE)</f>
        <v>Modelling</v>
      </c>
      <c r="I8" s="8">
        <f>VLOOKUP(G8,TaskKeys!$A$2:$B$6,2, TRUE)</f>
        <v>1</v>
      </c>
      <c r="J8" s="8">
        <f>VLOOKUP(H8,TaskKeys!$A$2:$B$6,2, TRUE)</f>
        <v>1</v>
      </c>
      <c r="K8" s="8">
        <f t="shared" si="0"/>
        <v>0</v>
      </c>
    </row>
    <row r="9" spans="1:11" x14ac:dyDescent="0.25">
      <c r="A9" s="1" t="s">
        <v>48</v>
      </c>
      <c r="B9" s="1" t="s">
        <v>13</v>
      </c>
      <c r="C9" s="1" t="s">
        <v>9</v>
      </c>
      <c r="D9" s="1">
        <v>13</v>
      </c>
      <c r="E9" s="7" t="str">
        <f>VLOOKUP(B9,AppLog!$A$2:$B$16,2,TRUE)</f>
        <v>NotePad++</v>
      </c>
      <c r="F9" s="7" t="str">
        <f>VLOOKUP(C9,AppLog!$A$2:$B$16,2,TRUE)</f>
        <v>Microsoft Teams</v>
      </c>
      <c r="G9" s="7" t="str">
        <f>VLOOKUP(B9,AppLog!$A$2:$F$16,6, FALSE)</f>
        <v>Modelling</v>
      </c>
      <c r="H9" s="7" t="str">
        <f>VLOOKUP(C9,AppLog!$A$2:$F$16,6, FALSE)</f>
        <v>Communications</v>
      </c>
      <c r="I9" s="8">
        <f>VLOOKUP(G9,TaskKeys!$A$2:$B$6,2, TRUE)</f>
        <v>1</v>
      </c>
      <c r="J9" s="8">
        <f>VLOOKUP(H9,TaskKeys!$A$2:$B$6,2, TRUE)</f>
        <v>1</v>
      </c>
      <c r="K9" s="8">
        <f t="shared" si="0"/>
        <v>0</v>
      </c>
    </row>
    <row r="10" spans="1:11" x14ac:dyDescent="0.25">
      <c r="A10" s="1" t="s">
        <v>27</v>
      </c>
      <c r="B10" s="1" t="s">
        <v>5</v>
      </c>
      <c r="C10" s="1" t="s">
        <v>7</v>
      </c>
      <c r="D10" s="1">
        <v>11</v>
      </c>
      <c r="E10" s="7" t="str">
        <f>VLOOKUP(B10,AppLog!$A$2:$B$16,2,TRUE)</f>
        <v>Google Chrome</v>
      </c>
      <c r="F10" s="7" t="str">
        <f>VLOOKUP(C10,AppLog!$A$2:$B$16,2,TRUE)</f>
        <v>Microsoft Excel</v>
      </c>
      <c r="G10" s="7" t="str">
        <f>VLOOKUP(B10,AppLog!$A$2:$F$16,6, FALSE)</f>
        <v>Web</v>
      </c>
      <c r="H10" s="7" t="str">
        <f>VLOOKUP(C10,AppLog!$A$2:$F$16,6, FALSE)</f>
        <v>File view/explore</v>
      </c>
      <c r="I10" s="8">
        <f>VLOOKUP(G10,TaskKeys!$A$2:$B$6,2, TRUE)</f>
        <v>5</v>
      </c>
      <c r="J10" s="8">
        <f>VLOOKUP(H10,TaskKeys!$A$2:$B$6,2, TRUE)</f>
        <v>1</v>
      </c>
      <c r="K10" s="8">
        <f t="shared" si="0"/>
        <v>4</v>
      </c>
    </row>
    <row r="11" spans="1:11" x14ac:dyDescent="0.25">
      <c r="A11" s="1" t="s">
        <v>26</v>
      </c>
      <c r="B11" s="1" t="s">
        <v>7</v>
      </c>
      <c r="C11" s="1" t="s">
        <v>5</v>
      </c>
      <c r="D11" s="1">
        <v>10</v>
      </c>
      <c r="E11" s="7" t="str">
        <f>VLOOKUP(B11,AppLog!$A$2:$B$16,2,TRUE)</f>
        <v>Microsoft Excel</v>
      </c>
      <c r="F11" s="7" t="str">
        <f>VLOOKUP(C11,AppLog!$A$2:$B$16,2,TRUE)</f>
        <v>Google Chrome</v>
      </c>
      <c r="G11" s="7" t="str">
        <f>VLOOKUP(B11,AppLog!$A$2:$F$16,6, FALSE)</f>
        <v>File view/explore</v>
      </c>
      <c r="H11" s="7" t="str">
        <f>VLOOKUP(C11,AppLog!$A$2:$F$16,6, FALSE)</f>
        <v>Web</v>
      </c>
      <c r="I11" s="8">
        <f>VLOOKUP(G11,TaskKeys!$A$2:$B$6,2, TRUE)</f>
        <v>1</v>
      </c>
      <c r="J11" s="8">
        <f>VLOOKUP(H11,TaskKeys!$A$2:$B$6,2, TRUE)</f>
        <v>5</v>
      </c>
      <c r="K11" s="8">
        <f t="shared" si="0"/>
        <v>-4</v>
      </c>
    </row>
    <row r="12" spans="1:11" x14ac:dyDescent="0.25">
      <c r="A12" s="1" t="s">
        <v>37</v>
      </c>
      <c r="B12" s="1" t="s">
        <v>7</v>
      </c>
      <c r="C12" s="1" t="s">
        <v>18</v>
      </c>
      <c r="D12" s="1">
        <v>9</v>
      </c>
      <c r="E12" s="7" t="str">
        <f>VLOOKUP(B12,AppLog!$A$2:$B$16,2,TRUE)</f>
        <v>Microsoft Excel</v>
      </c>
      <c r="F12" s="7" t="str">
        <f>VLOOKUP(C12,AppLog!$A$2:$B$16,2,TRUE)</f>
        <v>Windows Photos</v>
      </c>
      <c r="G12" s="7" t="str">
        <f>VLOOKUP(B12,AppLog!$A$2:$F$16,6, FALSE)</f>
        <v>File view/explore</v>
      </c>
      <c r="H12" s="7" t="str">
        <f>VLOOKUP(C12,AppLog!$A$2:$F$16,6, FALSE)</f>
        <v>Production</v>
      </c>
      <c r="I12" s="8">
        <f>VLOOKUP(G12,TaskKeys!$A$2:$B$6,2, TRUE)</f>
        <v>1</v>
      </c>
      <c r="J12" s="8">
        <f>VLOOKUP(H12,TaskKeys!$A$2:$B$6,2, TRUE)</f>
        <v>3</v>
      </c>
      <c r="K12" s="8">
        <f t="shared" si="0"/>
        <v>-2</v>
      </c>
    </row>
    <row r="13" spans="1:11" x14ac:dyDescent="0.25">
      <c r="A13" s="1" t="s">
        <v>38</v>
      </c>
      <c r="B13" s="1" t="s">
        <v>18</v>
      </c>
      <c r="C13" s="1" t="s">
        <v>7</v>
      </c>
      <c r="D13" s="1">
        <v>9</v>
      </c>
      <c r="E13" s="7" t="str">
        <f>VLOOKUP(B13,AppLog!$A$2:$B$16,2,TRUE)</f>
        <v>Windows Photos</v>
      </c>
      <c r="F13" s="7" t="str">
        <f>VLOOKUP(C13,AppLog!$A$2:$B$16,2,TRUE)</f>
        <v>Microsoft Excel</v>
      </c>
      <c r="G13" s="7" t="str">
        <f>VLOOKUP(B13,AppLog!$A$2:$F$16,6, FALSE)</f>
        <v>Production</v>
      </c>
      <c r="H13" s="7" t="str">
        <f>VLOOKUP(C13,AppLog!$A$2:$F$16,6, FALSE)</f>
        <v>File view/explore</v>
      </c>
      <c r="I13" s="8">
        <f>VLOOKUP(G13,TaskKeys!$A$2:$B$6,2, TRUE)</f>
        <v>3</v>
      </c>
      <c r="J13" s="8">
        <f>VLOOKUP(H13,TaskKeys!$A$2:$B$6,2, TRUE)</f>
        <v>1</v>
      </c>
      <c r="K13" s="8">
        <f t="shared" si="0"/>
        <v>2</v>
      </c>
    </row>
    <row r="14" spans="1:11" x14ac:dyDescent="0.25">
      <c r="A14" s="1" t="s">
        <v>50</v>
      </c>
      <c r="B14" s="1" t="s">
        <v>7</v>
      </c>
      <c r="C14" s="1" t="s">
        <v>17</v>
      </c>
      <c r="D14" s="1">
        <v>5</v>
      </c>
      <c r="E14" s="7" t="str">
        <f>VLOOKUP(B14,AppLog!$A$2:$B$16,2,TRUE)</f>
        <v>Microsoft Excel</v>
      </c>
      <c r="F14" s="7" t="str">
        <f>VLOOKUP(C14,AppLog!$A$2:$B$16,2,TRUE)</f>
        <v>Snipping Tool</v>
      </c>
      <c r="G14" s="7" t="str">
        <f>VLOOKUP(B14,AppLog!$A$2:$F$16,6, FALSE)</f>
        <v>File view/explore</v>
      </c>
      <c r="H14" s="7" t="str">
        <f>VLOOKUP(C14,AppLog!$A$2:$F$16,6, FALSE)</f>
        <v>File view/explore</v>
      </c>
      <c r="I14" s="8">
        <f>VLOOKUP(G14,TaskKeys!$A$2:$B$6,2, TRUE)</f>
        <v>1</v>
      </c>
      <c r="J14" s="8">
        <f>VLOOKUP(H14,TaskKeys!$A$2:$B$6,2, TRUE)</f>
        <v>1</v>
      </c>
      <c r="K14" s="8">
        <f t="shared" si="0"/>
        <v>0</v>
      </c>
    </row>
    <row r="15" spans="1:11" x14ac:dyDescent="0.25">
      <c r="A15" s="1" t="s">
        <v>23</v>
      </c>
      <c r="B15" s="1" t="s">
        <v>9</v>
      </c>
      <c r="C15" s="1" t="s">
        <v>5</v>
      </c>
      <c r="D15" s="1">
        <v>5</v>
      </c>
      <c r="E15" s="7" t="str">
        <f>VLOOKUP(B15,AppLog!$A$2:$B$16,2,TRUE)</f>
        <v>Microsoft Teams</v>
      </c>
      <c r="F15" s="7" t="str">
        <f>VLOOKUP(C15,AppLog!$A$2:$B$16,2,TRUE)</f>
        <v>Google Chrome</v>
      </c>
      <c r="G15" s="7" t="str">
        <f>VLOOKUP(B15,AppLog!$A$2:$F$16,6, FALSE)</f>
        <v>Communications</v>
      </c>
      <c r="H15" s="7" t="str">
        <f>VLOOKUP(C15,AppLog!$A$2:$F$16,6, FALSE)</f>
        <v>Web</v>
      </c>
      <c r="I15" s="8">
        <f>VLOOKUP(G15,TaskKeys!$A$2:$B$6,2, TRUE)</f>
        <v>1</v>
      </c>
      <c r="J15" s="8">
        <f>VLOOKUP(H15,TaskKeys!$A$2:$B$6,2, TRUE)</f>
        <v>5</v>
      </c>
      <c r="K15" s="8">
        <f t="shared" si="0"/>
        <v>-4</v>
      </c>
    </row>
    <row r="16" spans="1:11" x14ac:dyDescent="0.25">
      <c r="A16" s="1" t="s">
        <v>52</v>
      </c>
      <c r="B16" s="1" t="s">
        <v>13</v>
      </c>
      <c r="C16" s="1" t="s">
        <v>17</v>
      </c>
      <c r="D16" s="1">
        <v>5</v>
      </c>
      <c r="E16" s="7" t="str">
        <f>VLOOKUP(B16,AppLog!$A$2:$B$16,2,TRUE)</f>
        <v>NotePad++</v>
      </c>
      <c r="F16" s="7" t="str">
        <f>VLOOKUP(C16,AppLog!$A$2:$B$16,2,TRUE)</f>
        <v>Snipping Tool</v>
      </c>
      <c r="G16" s="7" t="str">
        <f>VLOOKUP(B16,AppLog!$A$2:$F$16,6, FALSE)</f>
        <v>Modelling</v>
      </c>
      <c r="H16" s="7" t="str">
        <f>VLOOKUP(C16,AppLog!$A$2:$F$16,6, FALSE)</f>
        <v>File view/explore</v>
      </c>
      <c r="I16" s="8">
        <f>VLOOKUP(G16,TaskKeys!$A$2:$B$6,2, TRUE)</f>
        <v>1</v>
      </c>
      <c r="J16" s="8">
        <f>VLOOKUP(H16,TaskKeys!$A$2:$B$6,2, TRUE)</f>
        <v>1</v>
      </c>
      <c r="K16" s="8">
        <f t="shared" si="0"/>
        <v>0</v>
      </c>
    </row>
    <row r="17" spans="1:11" x14ac:dyDescent="0.25">
      <c r="A17" s="1" t="s">
        <v>51</v>
      </c>
      <c r="B17" s="1" t="s">
        <v>17</v>
      </c>
      <c r="C17" s="1" t="s">
        <v>13</v>
      </c>
      <c r="D17" s="1">
        <v>5</v>
      </c>
      <c r="E17" s="7" t="str">
        <f>VLOOKUP(B17,AppLog!$A$2:$B$16,2,TRUE)</f>
        <v>Snipping Tool</v>
      </c>
      <c r="F17" s="7" t="str">
        <f>VLOOKUP(C17,AppLog!$A$2:$B$16,2,TRUE)</f>
        <v>NotePad++</v>
      </c>
      <c r="G17" s="7" t="str">
        <f>VLOOKUP(B17,AppLog!$A$2:$F$16,6, FALSE)</f>
        <v>File view/explore</v>
      </c>
      <c r="H17" s="7" t="str">
        <f>VLOOKUP(C17,AppLog!$A$2:$F$16,6, FALSE)</f>
        <v>Modelling</v>
      </c>
      <c r="I17" s="8">
        <f>VLOOKUP(G17,TaskKeys!$A$2:$B$6,2, TRUE)</f>
        <v>1</v>
      </c>
      <c r="J17" s="8">
        <f>VLOOKUP(H17,TaskKeys!$A$2:$B$6,2, TRUE)</f>
        <v>1</v>
      </c>
      <c r="K17" s="8">
        <f t="shared" si="0"/>
        <v>0</v>
      </c>
    </row>
    <row r="18" spans="1:11" x14ac:dyDescent="0.25">
      <c r="A18" s="1" t="s">
        <v>24</v>
      </c>
      <c r="B18" s="1" t="s">
        <v>5</v>
      </c>
      <c r="C18" s="1" t="s">
        <v>9</v>
      </c>
      <c r="D18" s="1">
        <v>4</v>
      </c>
      <c r="E18" s="7" t="str">
        <f>VLOOKUP(B18,AppLog!$A$2:$B$16,2,TRUE)</f>
        <v>Google Chrome</v>
      </c>
      <c r="F18" s="7" t="str">
        <f>VLOOKUP(C18,AppLog!$A$2:$B$16,2,TRUE)</f>
        <v>Microsoft Teams</v>
      </c>
      <c r="G18" s="7" t="str">
        <f>VLOOKUP(B18,AppLog!$A$2:$F$16,6, FALSE)</f>
        <v>Web</v>
      </c>
      <c r="H18" s="7" t="str">
        <f>VLOOKUP(C18,AppLog!$A$2:$F$16,6, FALSE)</f>
        <v>Communications</v>
      </c>
      <c r="I18" s="8">
        <f>VLOOKUP(G18,TaskKeys!$A$2:$B$6,2, TRUE)</f>
        <v>5</v>
      </c>
      <c r="J18" s="8">
        <f>VLOOKUP(H18,TaskKeys!$A$2:$B$6,2, TRUE)</f>
        <v>1</v>
      </c>
      <c r="K18" s="8">
        <f t="shared" si="0"/>
        <v>4</v>
      </c>
    </row>
    <row r="19" spans="1:11" x14ac:dyDescent="0.25">
      <c r="A19" s="1" t="s">
        <v>31</v>
      </c>
      <c r="B19" s="1" t="s">
        <v>5</v>
      </c>
      <c r="C19" s="1" t="s">
        <v>15</v>
      </c>
      <c r="D19" s="1">
        <v>4</v>
      </c>
      <c r="E19" s="7" t="str">
        <f>VLOOKUP(B19,AppLog!$A$2:$B$16,2,TRUE)</f>
        <v>Google Chrome</v>
      </c>
      <c r="F19" s="7" t="str">
        <f>VLOOKUP(C19,AppLog!$A$2:$B$16,2,TRUE)</f>
        <v>Rhino 7</v>
      </c>
      <c r="G19" s="7" t="str">
        <f>VLOOKUP(B19,AppLog!$A$2:$F$16,6, FALSE)</f>
        <v>Web</v>
      </c>
      <c r="H19" s="7" t="str">
        <f>VLOOKUP(C19,AppLog!$A$2:$F$16,6, FALSE)</f>
        <v>Modelling</v>
      </c>
      <c r="I19" s="8">
        <f>VLOOKUP(G19,TaskKeys!$A$2:$B$6,2, TRUE)</f>
        <v>5</v>
      </c>
      <c r="J19" s="8">
        <f>VLOOKUP(H19,TaskKeys!$A$2:$B$6,2, TRUE)</f>
        <v>1</v>
      </c>
      <c r="K19" s="8">
        <f t="shared" si="0"/>
        <v>4</v>
      </c>
    </row>
    <row r="20" spans="1:11" x14ac:dyDescent="0.25">
      <c r="A20" s="1" t="s">
        <v>53</v>
      </c>
      <c r="B20" s="1" t="s">
        <v>17</v>
      </c>
      <c r="C20" s="1" t="s">
        <v>7</v>
      </c>
      <c r="D20" s="1">
        <v>4</v>
      </c>
      <c r="E20" s="7" t="str">
        <f>VLOOKUP(B20,AppLog!$A$2:$B$16,2,TRUE)</f>
        <v>Snipping Tool</v>
      </c>
      <c r="F20" s="7" t="str">
        <f>VLOOKUP(C20,AppLog!$A$2:$B$16,2,TRUE)</f>
        <v>Microsoft Excel</v>
      </c>
      <c r="G20" s="7" t="str">
        <f>VLOOKUP(B20,AppLog!$A$2:$F$16,6, FALSE)</f>
        <v>File view/explore</v>
      </c>
      <c r="H20" s="7" t="str">
        <f>VLOOKUP(C20,AppLog!$A$2:$F$16,6, FALSE)</f>
        <v>File view/explore</v>
      </c>
      <c r="I20" s="8">
        <f>VLOOKUP(G20,TaskKeys!$A$2:$B$6,2, TRUE)</f>
        <v>1</v>
      </c>
      <c r="J20" s="8">
        <f>VLOOKUP(H20,TaskKeys!$A$2:$B$6,2, TRUE)</f>
        <v>1</v>
      </c>
      <c r="K20" s="8">
        <f t="shared" si="0"/>
        <v>0</v>
      </c>
    </row>
    <row r="21" spans="1:11" x14ac:dyDescent="0.25">
      <c r="A21" s="1" t="s">
        <v>57</v>
      </c>
      <c r="B21" s="1" t="s">
        <v>6</v>
      </c>
      <c r="C21" s="1" t="s">
        <v>7</v>
      </c>
      <c r="D21" s="1">
        <v>3</v>
      </c>
      <c r="E21" s="7" t="str">
        <f>VLOOKUP(B21,AppLog!$A$2:$B$16,2,TRUE)</f>
        <v>Microsoft Excel</v>
      </c>
      <c r="F21" s="7" t="str">
        <f>VLOOKUP(C21,AppLog!$A$2:$B$16,2,TRUE)</f>
        <v>Microsoft Excel</v>
      </c>
      <c r="G21" s="7" t="str">
        <f>VLOOKUP(B21,AppLog!$A$2:$F$16,6, FALSE)</f>
        <v>Production</v>
      </c>
      <c r="H21" s="7" t="str">
        <f>VLOOKUP(C21,AppLog!$A$2:$F$16,6, FALSE)</f>
        <v>File view/explore</v>
      </c>
      <c r="I21" s="8">
        <f>VLOOKUP(G21,TaskKeys!$A$2:$B$6,2, TRUE)</f>
        <v>3</v>
      </c>
      <c r="J21" s="8">
        <f>VLOOKUP(H21,TaskKeys!$A$2:$B$6,2, TRUE)</f>
        <v>1</v>
      </c>
      <c r="K21" s="8">
        <f t="shared" si="0"/>
        <v>2</v>
      </c>
    </row>
    <row r="22" spans="1:11" x14ac:dyDescent="0.25">
      <c r="A22" s="1" t="s">
        <v>44</v>
      </c>
      <c r="B22" s="1" t="s">
        <v>7</v>
      </c>
      <c r="C22" s="1" t="s">
        <v>11</v>
      </c>
      <c r="D22" s="1">
        <v>3</v>
      </c>
      <c r="E22" s="7" t="str">
        <f>VLOOKUP(B22,AppLog!$A$2:$B$16,2,TRUE)</f>
        <v>Microsoft Excel</v>
      </c>
      <c r="F22" s="7" t="str">
        <f>VLOOKUP(C22,AppLog!$A$2:$B$16,2,TRUE)</f>
        <v>NotePad++</v>
      </c>
      <c r="G22" s="7" t="str">
        <f>VLOOKUP(B22,AppLog!$A$2:$F$16,6, FALSE)</f>
        <v>File view/explore</v>
      </c>
      <c r="H22" s="7" t="str">
        <f>VLOOKUP(C22,AppLog!$A$2:$F$16,6, FALSE)</f>
        <v>Communications</v>
      </c>
      <c r="I22" s="8">
        <f>VLOOKUP(G22,TaskKeys!$A$2:$B$6,2, TRUE)</f>
        <v>1</v>
      </c>
      <c r="J22" s="8">
        <f>VLOOKUP(H22,TaskKeys!$A$2:$B$6,2, TRUE)</f>
        <v>1</v>
      </c>
      <c r="K22" s="8">
        <f t="shared" si="0"/>
        <v>0</v>
      </c>
    </row>
    <row r="23" spans="1:11" x14ac:dyDescent="0.25">
      <c r="A23" s="1" t="s">
        <v>43</v>
      </c>
      <c r="B23" s="1" t="s">
        <v>15</v>
      </c>
      <c r="C23" s="1" t="s">
        <v>5</v>
      </c>
      <c r="D23" s="1">
        <v>3</v>
      </c>
      <c r="E23" s="7" t="str">
        <f>VLOOKUP(B23,AppLog!$A$2:$B$16,2,TRUE)</f>
        <v>Rhino 7</v>
      </c>
      <c r="F23" s="7" t="str">
        <f>VLOOKUP(C23,AppLog!$A$2:$B$16,2,TRUE)</f>
        <v>Google Chrome</v>
      </c>
      <c r="G23" s="7" t="str">
        <f>VLOOKUP(B23,AppLog!$A$2:$F$16,6, FALSE)</f>
        <v>Modelling</v>
      </c>
      <c r="H23" s="7" t="str">
        <f>VLOOKUP(C23,AppLog!$A$2:$F$16,6, FALSE)</f>
        <v>Web</v>
      </c>
      <c r="I23" s="8">
        <f>VLOOKUP(G23,TaskKeys!$A$2:$B$6,2, TRUE)</f>
        <v>1</v>
      </c>
      <c r="J23" s="8">
        <f>VLOOKUP(H23,TaskKeys!$A$2:$B$6,2, TRUE)</f>
        <v>5</v>
      </c>
      <c r="K23" s="8">
        <f t="shared" si="0"/>
        <v>-4</v>
      </c>
    </row>
    <row r="24" spans="1:11" x14ac:dyDescent="0.25">
      <c r="A24" s="1" t="s">
        <v>56</v>
      </c>
      <c r="B24" s="1" t="s">
        <v>7</v>
      </c>
      <c r="C24" s="1" t="s">
        <v>6</v>
      </c>
      <c r="D24" s="1">
        <v>2</v>
      </c>
      <c r="E24" s="7" t="str">
        <f>VLOOKUP(B24,AppLog!$A$2:$B$16,2,TRUE)</f>
        <v>Microsoft Excel</v>
      </c>
      <c r="F24" s="7" t="str">
        <f>VLOOKUP(C24,AppLog!$A$2:$B$16,2,TRUE)</f>
        <v>Microsoft Excel</v>
      </c>
      <c r="G24" s="7" t="str">
        <f>VLOOKUP(B24,AppLog!$A$2:$F$16,6, FALSE)</f>
        <v>File view/explore</v>
      </c>
      <c r="H24" s="7" t="str">
        <f>VLOOKUP(C24,AppLog!$A$2:$F$16,6, FALSE)</f>
        <v>Production</v>
      </c>
      <c r="I24" s="8">
        <f>VLOOKUP(G24,TaskKeys!$A$2:$B$6,2, TRUE)</f>
        <v>1</v>
      </c>
      <c r="J24" s="8">
        <f>VLOOKUP(H24,TaskKeys!$A$2:$B$6,2, TRUE)</f>
        <v>3</v>
      </c>
      <c r="K24" s="8">
        <f t="shared" si="0"/>
        <v>-2</v>
      </c>
    </row>
    <row r="25" spans="1:11" x14ac:dyDescent="0.25">
      <c r="A25" s="1" t="s">
        <v>65</v>
      </c>
      <c r="B25" s="1" t="s">
        <v>11</v>
      </c>
      <c r="C25" s="1" t="s">
        <v>7</v>
      </c>
      <c r="D25" s="1">
        <v>2</v>
      </c>
      <c r="E25" s="7" t="str">
        <f>VLOOKUP(B25,AppLog!$A$2:$B$16,2,TRUE)</f>
        <v>NotePad++</v>
      </c>
      <c r="F25" s="7" t="str">
        <f>VLOOKUP(C25,AppLog!$A$2:$B$16,2,TRUE)</f>
        <v>Microsoft Excel</v>
      </c>
      <c r="G25" s="7" t="str">
        <f>VLOOKUP(B25,AppLog!$A$2:$F$16,6, FALSE)</f>
        <v>Communications</v>
      </c>
      <c r="H25" s="7" t="str">
        <f>VLOOKUP(C25,AppLog!$A$2:$F$16,6, FALSE)</f>
        <v>File view/explore</v>
      </c>
      <c r="I25" s="8">
        <f>VLOOKUP(G25,TaskKeys!$A$2:$B$6,2, TRUE)</f>
        <v>1</v>
      </c>
      <c r="J25" s="8">
        <f>VLOOKUP(H25,TaskKeys!$A$2:$B$6,2, TRUE)</f>
        <v>1</v>
      </c>
      <c r="K25" s="8">
        <f t="shared" si="0"/>
        <v>0</v>
      </c>
    </row>
    <row r="26" spans="1:11" x14ac:dyDescent="0.25">
      <c r="A26" s="1" t="s">
        <v>41</v>
      </c>
      <c r="B26" s="1" t="s">
        <v>13</v>
      </c>
      <c r="C26" s="1" t="s">
        <v>5</v>
      </c>
      <c r="D26" s="1">
        <v>2</v>
      </c>
      <c r="E26" s="7" t="str">
        <f>VLOOKUP(B26,AppLog!$A$2:$B$16,2,TRUE)</f>
        <v>NotePad++</v>
      </c>
      <c r="F26" s="7" t="str">
        <f>VLOOKUP(C26,AppLog!$A$2:$B$16,2,TRUE)</f>
        <v>Google Chrome</v>
      </c>
      <c r="G26" s="7" t="str">
        <f>VLOOKUP(B26,AppLog!$A$2:$F$16,6, FALSE)</f>
        <v>Modelling</v>
      </c>
      <c r="H26" s="7" t="str">
        <f>VLOOKUP(C26,AppLog!$A$2:$F$16,6, FALSE)</f>
        <v>Web</v>
      </c>
      <c r="I26" s="8">
        <f>VLOOKUP(G26,TaskKeys!$A$2:$B$6,2, TRUE)</f>
        <v>1</v>
      </c>
      <c r="J26" s="8">
        <f>VLOOKUP(H26,TaskKeys!$A$2:$B$6,2, TRUE)</f>
        <v>5</v>
      </c>
      <c r="K26" s="8">
        <f t="shared" si="0"/>
        <v>-4</v>
      </c>
    </row>
    <row r="27" spans="1:11" x14ac:dyDescent="0.25">
      <c r="A27" s="1" t="s">
        <v>61</v>
      </c>
      <c r="B27" s="1" t="s">
        <v>4</v>
      </c>
      <c r="C27" s="1" t="s">
        <v>18</v>
      </c>
      <c r="D27" s="1">
        <v>1</v>
      </c>
      <c r="E27" s="7" t="str">
        <f>VLOOKUP(B27,AppLog!$A$2:$B$16,2,TRUE)</f>
        <v>Adobe Acrobat</v>
      </c>
      <c r="F27" s="7" t="str">
        <f>VLOOKUP(C27,AppLog!$A$2:$B$16,2,TRUE)</f>
        <v>Windows Photos</v>
      </c>
      <c r="G27" s="7" t="str">
        <f>VLOOKUP(B27,AppLog!$A$2:$F$16,6, FALSE)</f>
        <v>File view/explore</v>
      </c>
      <c r="H27" s="7" t="str">
        <f>VLOOKUP(C27,AppLog!$A$2:$F$16,6, FALSE)</f>
        <v>Production</v>
      </c>
      <c r="I27" s="8">
        <f>VLOOKUP(G27,TaskKeys!$A$2:$B$6,2, TRUE)</f>
        <v>1</v>
      </c>
      <c r="J27" s="8">
        <f>VLOOKUP(H27,TaskKeys!$A$2:$B$6,2, TRUE)</f>
        <v>3</v>
      </c>
      <c r="K27" s="8">
        <f t="shared" si="0"/>
        <v>-2</v>
      </c>
    </row>
    <row r="28" spans="1:11" x14ac:dyDescent="0.25">
      <c r="A28" s="1" t="s">
        <v>42</v>
      </c>
      <c r="B28" s="1" t="s">
        <v>5</v>
      </c>
      <c r="C28" s="1" t="s">
        <v>13</v>
      </c>
      <c r="D28" s="1">
        <v>1</v>
      </c>
      <c r="E28" s="7" t="str">
        <f>VLOOKUP(B28,AppLog!$A$2:$B$16,2,TRUE)</f>
        <v>Google Chrome</v>
      </c>
      <c r="F28" s="7" t="str">
        <f>VLOOKUP(C28,AppLog!$A$2:$B$16,2,TRUE)</f>
        <v>NotePad++</v>
      </c>
      <c r="G28" s="7" t="str">
        <f>VLOOKUP(B28,AppLog!$A$2:$F$16,6, FALSE)</f>
        <v>Web</v>
      </c>
      <c r="H28" s="7" t="str">
        <f>VLOOKUP(C28,AppLog!$A$2:$F$16,6, FALSE)</f>
        <v>Modelling</v>
      </c>
      <c r="I28" s="8">
        <f>VLOOKUP(G28,TaskKeys!$A$2:$B$6,2, TRUE)</f>
        <v>5</v>
      </c>
      <c r="J28" s="8">
        <f>VLOOKUP(H28,TaskKeys!$A$2:$B$6,2, TRUE)</f>
        <v>1</v>
      </c>
      <c r="K28" s="8">
        <f t="shared" si="0"/>
        <v>4</v>
      </c>
    </row>
    <row r="29" spans="1:11" x14ac:dyDescent="0.25">
      <c r="A29" s="1" t="s">
        <v>46</v>
      </c>
      <c r="B29" s="1" t="s">
        <v>7</v>
      </c>
      <c r="C29" s="1" t="s">
        <v>10</v>
      </c>
      <c r="D29" s="1">
        <v>1</v>
      </c>
      <c r="E29" s="7" t="str">
        <f>VLOOKUP(B29,AppLog!$A$2:$B$16,2,TRUE)</f>
        <v>Microsoft Excel</v>
      </c>
      <c r="F29" s="7" t="str">
        <f>VLOOKUP(C29,AppLog!$A$2:$B$16,2,TRUE)</f>
        <v>NotePad++</v>
      </c>
      <c r="G29" s="7" t="str">
        <f>VLOOKUP(B29,AppLog!$A$2:$F$16,6, FALSE)</f>
        <v>File view/explore</v>
      </c>
      <c r="H29" s="7" t="str">
        <f>VLOOKUP(C29,AppLog!$A$2:$F$16,6, FALSE)</f>
        <v>File view/explore</v>
      </c>
      <c r="I29" s="8">
        <f>VLOOKUP(G29,TaskKeys!$A$2:$B$6,2, TRUE)</f>
        <v>1</v>
      </c>
      <c r="J29" s="8">
        <f>VLOOKUP(H29,TaskKeys!$A$2:$B$6,2, TRUE)</f>
        <v>1</v>
      </c>
      <c r="K29" s="8">
        <f t="shared" si="0"/>
        <v>0</v>
      </c>
    </row>
    <row r="30" spans="1:11" x14ac:dyDescent="0.25">
      <c r="A30" s="1" t="s">
        <v>54</v>
      </c>
      <c r="B30" s="1" t="s">
        <v>7</v>
      </c>
      <c r="C30" s="1" t="s">
        <v>12</v>
      </c>
      <c r="D30" s="1">
        <v>1</v>
      </c>
      <c r="E30" s="7" t="str">
        <f>VLOOKUP(B30,AppLog!$A$2:$B$16,2,TRUE)</f>
        <v>Microsoft Excel</v>
      </c>
      <c r="F30" s="7" t="str">
        <f>VLOOKUP(C30,AppLog!$A$2:$B$16,2,TRUE)</f>
        <v>NotePad++</v>
      </c>
      <c r="G30" s="7" t="str">
        <f>VLOOKUP(B30,AppLog!$A$2:$F$16,6, FALSE)</f>
        <v>File view/explore</v>
      </c>
      <c r="H30" s="7" t="str">
        <f>VLOOKUP(C30,AppLog!$A$2:$F$16,6, FALSE)</f>
        <v>File view/explore</v>
      </c>
      <c r="I30" s="8">
        <f>VLOOKUP(G30,TaskKeys!$A$2:$B$6,2, TRUE)</f>
        <v>1</v>
      </c>
      <c r="J30" s="8">
        <f>VLOOKUP(H30,TaskKeys!$A$2:$B$6,2, TRUE)</f>
        <v>1</v>
      </c>
      <c r="K30" s="8">
        <f t="shared" si="0"/>
        <v>0</v>
      </c>
    </row>
    <row r="31" spans="1:11" x14ac:dyDescent="0.25">
      <c r="A31" s="1" t="s">
        <v>34</v>
      </c>
      <c r="B31" s="1" t="s">
        <v>7</v>
      </c>
      <c r="C31" s="1" t="s">
        <v>16</v>
      </c>
      <c r="D31" s="1">
        <v>1</v>
      </c>
      <c r="E31" s="7" t="str">
        <f>VLOOKUP(B31,AppLog!$A$2:$B$16,2,TRUE)</f>
        <v>Microsoft Excel</v>
      </c>
      <c r="F31" s="7" t="str">
        <f>VLOOKUP(C31,AppLog!$A$2:$B$16,2,TRUE)</f>
        <v>Rhino 7</v>
      </c>
      <c r="G31" s="7" t="str">
        <f>VLOOKUP(B31,AppLog!$A$2:$F$16,6, FALSE)</f>
        <v>File view/explore</v>
      </c>
      <c r="H31" s="7" t="str">
        <f>VLOOKUP(C31,AppLog!$A$2:$F$16,6, FALSE)</f>
        <v>Modelling</v>
      </c>
      <c r="I31" s="8">
        <f>VLOOKUP(G31,TaskKeys!$A$2:$B$6,2, TRUE)</f>
        <v>1</v>
      </c>
      <c r="J31" s="8">
        <f>VLOOKUP(H31,TaskKeys!$A$2:$B$6,2, TRUE)</f>
        <v>1</v>
      </c>
      <c r="K31" s="8">
        <f t="shared" si="0"/>
        <v>0</v>
      </c>
    </row>
    <row r="32" spans="1:11" x14ac:dyDescent="0.25">
      <c r="A32" s="1" t="s">
        <v>64</v>
      </c>
      <c r="B32" s="1" t="s">
        <v>8</v>
      </c>
      <c r="C32" s="1" t="s">
        <v>11</v>
      </c>
      <c r="D32" s="1">
        <v>1</v>
      </c>
      <c r="E32" s="7" t="str">
        <f>VLOOKUP(B32,AppLog!$A$2:$B$16,2,TRUE)</f>
        <v>Microsoft Excel</v>
      </c>
      <c r="F32" s="7" t="str">
        <f>VLOOKUP(C32,AppLog!$A$2:$B$16,2,TRUE)</f>
        <v>NotePad++</v>
      </c>
      <c r="G32" s="7" t="str">
        <f>VLOOKUP(B32,AppLog!$A$2:$F$16,6, FALSE)</f>
        <v>Web</v>
      </c>
      <c r="H32" s="7" t="str">
        <f>VLOOKUP(C32,AppLog!$A$2:$F$16,6, FALSE)</f>
        <v>Communications</v>
      </c>
      <c r="I32" s="8">
        <f>VLOOKUP(G32,TaskKeys!$A$2:$B$6,2, TRUE)</f>
        <v>5</v>
      </c>
      <c r="J32" s="8">
        <f>VLOOKUP(H32,TaskKeys!$A$2:$B$6,2, TRUE)</f>
        <v>1</v>
      </c>
      <c r="K32" s="8">
        <f t="shared" si="0"/>
        <v>4</v>
      </c>
    </row>
    <row r="33" spans="1:11" x14ac:dyDescent="0.25">
      <c r="A33" s="1" t="s">
        <v>35</v>
      </c>
      <c r="B33" s="1" t="s">
        <v>9</v>
      </c>
      <c r="C33" s="1" t="s">
        <v>11</v>
      </c>
      <c r="D33" s="1">
        <v>1</v>
      </c>
      <c r="E33" s="7" t="str">
        <f>VLOOKUP(B33,AppLog!$A$2:$B$16,2,TRUE)</f>
        <v>Microsoft Teams</v>
      </c>
      <c r="F33" s="7" t="str">
        <f>VLOOKUP(C33,AppLog!$A$2:$B$16,2,TRUE)</f>
        <v>NotePad++</v>
      </c>
      <c r="G33" s="7" t="str">
        <f>VLOOKUP(B33,AppLog!$A$2:$F$16,6, FALSE)</f>
        <v>Communications</v>
      </c>
      <c r="H33" s="7" t="str">
        <f>VLOOKUP(C33,AppLog!$A$2:$F$16,6, FALSE)</f>
        <v>Communications</v>
      </c>
      <c r="I33" s="8">
        <f>VLOOKUP(G33,TaskKeys!$A$2:$B$6,2, TRUE)</f>
        <v>1</v>
      </c>
      <c r="J33" s="8">
        <f>VLOOKUP(H33,TaskKeys!$A$2:$B$6,2, TRUE)</f>
        <v>1</v>
      </c>
      <c r="K33" s="8">
        <f t="shared" si="0"/>
        <v>0</v>
      </c>
    </row>
    <row r="34" spans="1:11" x14ac:dyDescent="0.25">
      <c r="A34" s="1" t="s">
        <v>59</v>
      </c>
      <c r="B34" s="1" t="s">
        <v>9</v>
      </c>
      <c r="C34" s="1" t="s">
        <v>18</v>
      </c>
      <c r="D34" s="1">
        <v>1</v>
      </c>
      <c r="E34" s="7" t="str">
        <f>VLOOKUP(B34,AppLog!$A$2:$B$16,2,TRUE)</f>
        <v>Microsoft Teams</v>
      </c>
      <c r="F34" s="7" t="str">
        <f>VLOOKUP(C34,AppLog!$A$2:$B$16,2,TRUE)</f>
        <v>Windows Photos</v>
      </c>
      <c r="G34" s="7" t="str">
        <f>VLOOKUP(B34,AppLog!$A$2:$F$16,6, FALSE)</f>
        <v>Communications</v>
      </c>
      <c r="H34" s="7" t="str">
        <f>VLOOKUP(C34,AppLog!$A$2:$F$16,6, FALSE)</f>
        <v>Production</v>
      </c>
      <c r="I34" s="8">
        <f>VLOOKUP(G34,TaskKeys!$A$2:$B$6,2, TRUE)</f>
        <v>1</v>
      </c>
      <c r="J34" s="8">
        <f>VLOOKUP(H34,TaskKeys!$A$2:$B$6,2, TRUE)</f>
        <v>3</v>
      </c>
      <c r="K34" s="8">
        <f t="shared" si="0"/>
        <v>-2</v>
      </c>
    </row>
    <row r="35" spans="1:11" x14ac:dyDescent="0.25">
      <c r="A35" s="1" t="s">
        <v>47</v>
      </c>
      <c r="B35" s="1" t="s">
        <v>10</v>
      </c>
      <c r="C35" s="1" t="s">
        <v>13</v>
      </c>
      <c r="D35" s="1">
        <v>1</v>
      </c>
      <c r="E35" s="7" t="str">
        <f>VLOOKUP(B35,AppLog!$A$2:$B$16,2,TRUE)</f>
        <v>NotePad++</v>
      </c>
      <c r="F35" s="7" t="str">
        <f>VLOOKUP(C35,AppLog!$A$2:$B$16,2,TRUE)</f>
        <v>NotePad++</v>
      </c>
      <c r="G35" s="7" t="str">
        <f>VLOOKUP(B35,AppLog!$A$2:$F$16,6, FALSE)</f>
        <v>File view/explore</v>
      </c>
      <c r="H35" s="7" t="str">
        <f>VLOOKUP(C35,AppLog!$A$2:$F$16,6, FALSE)</f>
        <v>Modelling</v>
      </c>
      <c r="I35" s="8">
        <f>VLOOKUP(G35,TaskKeys!$A$2:$B$6,2, TRUE)</f>
        <v>1</v>
      </c>
      <c r="J35" s="8">
        <f>VLOOKUP(H35,TaskKeys!$A$2:$B$6,2, TRUE)</f>
        <v>1</v>
      </c>
      <c r="K35" s="8">
        <f t="shared" si="0"/>
        <v>0</v>
      </c>
    </row>
    <row r="36" spans="1:11" x14ac:dyDescent="0.25">
      <c r="A36" s="1" t="s">
        <v>63</v>
      </c>
      <c r="B36" s="1" t="s">
        <v>11</v>
      </c>
      <c r="C36" s="1" t="s">
        <v>8</v>
      </c>
      <c r="D36" s="1">
        <v>1</v>
      </c>
      <c r="E36" s="7" t="str">
        <f>VLOOKUP(B36,AppLog!$A$2:$B$16,2,TRUE)</f>
        <v>NotePad++</v>
      </c>
      <c r="F36" s="7" t="str">
        <f>VLOOKUP(C36,AppLog!$A$2:$B$16,2,TRUE)</f>
        <v>Microsoft Excel</v>
      </c>
      <c r="G36" s="7" t="str">
        <f>VLOOKUP(B36,AppLog!$A$2:$F$16,6, FALSE)</f>
        <v>Communications</v>
      </c>
      <c r="H36" s="7" t="str">
        <f>VLOOKUP(C36,AppLog!$A$2:$F$16,6, FALSE)</f>
        <v>Web</v>
      </c>
      <c r="I36" s="8">
        <f>VLOOKUP(G36,TaskKeys!$A$2:$B$6,2, TRUE)</f>
        <v>1</v>
      </c>
      <c r="J36" s="8">
        <f>VLOOKUP(H36,TaskKeys!$A$2:$B$6,2, TRUE)</f>
        <v>5</v>
      </c>
      <c r="K36" s="8">
        <f t="shared" si="0"/>
        <v>-4</v>
      </c>
    </row>
    <row r="37" spans="1:11" x14ac:dyDescent="0.25">
      <c r="A37" s="1" t="s">
        <v>36</v>
      </c>
      <c r="B37" s="1" t="s">
        <v>11</v>
      </c>
      <c r="C37" s="1" t="s">
        <v>9</v>
      </c>
      <c r="D37" s="1">
        <v>1</v>
      </c>
      <c r="E37" s="7" t="str">
        <f>VLOOKUP(B37,AppLog!$A$2:$B$16,2,TRUE)</f>
        <v>NotePad++</v>
      </c>
      <c r="F37" s="7" t="str">
        <f>VLOOKUP(C37,AppLog!$A$2:$B$16,2,TRUE)</f>
        <v>Microsoft Teams</v>
      </c>
      <c r="G37" s="7" t="str">
        <f>VLOOKUP(B37,AppLog!$A$2:$F$16,6, FALSE)</f>
        <v>Communications</v>
      </c>
      <c r="H37" s="7" t="str">
        <f>VLOOKUP(C37,AppLog!$A$2:$F$16,6, FALSE)</f>
        <v>Communications</v>
      </c>
      <c r="I37" s="8">
        <f>VLOOKUP(G37,TaskKeys!$A$2:$B$6,2, TRUE)</f>
        <v>1</v>
      </c>
      <c r="J37" s="8">
        <f>VLOOKUP(H37,TaskKeys!$A$2:$B$6,2, TRUE)</f>
        <v>1</v>
      </c>
      <c r="K37" s="8">
        <f t="shared" si="0"/>
        <v>0</v>
      </c>
    </row>
    <row r="38" spans="1:11" x14ac:dyDescent="0.25">
      <c r="A38" s="1" t="s">
        <v>45</v>
      </c>
      <c r="B38" s="1" t="s">
        <v>11</v>
      </c>
      <c r="C38" s="1" t="s">
        <v>13</v>
      </c>
      <c r="D38" s="1">
        <v>1</v>
      </c>
      <c r="E38" s="7" t="str">
        <f>VLOOKUP(B38,AppLog!$A$2:$B$16,2,TRUE)</f>
        <v>NotePad++</v>
      </c>
      <c r="F38" s="7" t="str">
        <f>VLOOKUP(C38,AppLog!$A$2:$B$16,2,TRUE)</f>
        <v>NotePad++</v>
      </c>
      <c r="G38" s="7" t="str">
        <f>VLOOKUP(B38,AppLog!$A$2:$F$16,6, FALSE)</f>
        <v>Communications</v>
      </c>
      <c r="H38" s="7" t="str">
        <f>VLOOKUP(C38,AppLog!$A$2:$F$16,6, FALSE)</f>
        <v>Modelling</v>
      </c>
      <c r="I38" s="8">
        <f>VLOOKUP(G38,TaskKeys!$A$2:$B$6,2, TRUE)</f>
        <v>1</v>
      </c>
      <c r="J38" s="8">
        <f>VLOOKUP(H38,TaskKeys!$A$2:$B$6,2, TRUE)</f>
        <v>1</v>
      </c>
      <c r="K38" s="8">
        <f t="shared" si="0"/>
        <v>0</v>
      </c>
    </row>
    <row r="39" spans="1:11" x14ac:dyDescent="0.25">
      <c r="A39" s="1" t="s">
        <v>55</v>
      </c>
      <c r="B39" s="1" t="s">
        <v>12</v>
      </c>
      <c r="C39" s="1" t="s">
        <v>7</v>
      </c>
      <c r="D39" s="1">
        <v>1</v>
      </c>
      <c r="E39" s="7" t="str">
        <f>VLOOKUP(B39,AppLog!$A$2:$B$16,2,TRUE)</f>
        <v>NotePad++</v>
      </c>
      <c r="F39" s="7" t="str">
        <f>VLOOKUP(C39,AppLog!$A$2:$B$16,2,TRUE)</f>
        <v>Microsoft Excel</v>
      </c>
      <c r="G39" s="7" t="str">
        <f>VLOOKUP(B39,AppLog!$A$2:$F$16,6, FALSE)</f>
        <v>File view/explore</v>
      </c>
      <c r="H39" s="7" t="str">
        <f>VLOOKUP(C39,AppLog!$A$2:$F$16,6, FALSE)</f>
        <v>File view/explore</v>
      </c>
      <c r="I39" s="8">
        <f>VLOOKUP(G39,TaskKeys!$A$2:$B$6,2, TRUE)</f>
        <v>1</v>
      </c>
      <c r="J39" s="8">
        <f>VLOOKUP(H39,TaskKeys!$A$2:$B$6,2, TRUE)</f>
        <v>1</v>
      </c>
      <c r="K39" s="8">
        <f t="shared" si="0"/>
        <v>0</v>
      </c>
    </row>
    <row r="40" spans="1:11" x14ac:dyDescent="0.25">
      <c r="A40" s="1" t="s">
        <v>39</v>
      </c>
      <c r="B40" s="1" t="s">
        <v>13</v>
      </c>
      <c r="C40" s="1" t="s">
        <v>14</v>
      </c>
      <c r="D40" s="1">
        <v>1</v>
      </c>
      <c r="E40" s="7" t="str">
        <f>VLOOKUP(B40,AppLog!$A$2:$B$16,2,TRUE)</f>
        <v>NotePad++</v>
      </c>
      <c r="F40" s="7" t="str">
        <f>VLOOKUP(C40,AppLog!$A$2:$B$16,2,TRUE)</f>
        <v>Rhino 7</v>
      </c>
      <c r="G40" s="7" t="str">
        <f>VLOOKUP(B40,AppLog!$A$2:$F$16,6, FALSE)</f>
        <v>Modelling</v>
      </c>
      <c r="H40" s="7" t="str">
        <f>VLOOKUP(C40,AppLog!$A$2:$F$16,6, FALSE)</f>
        <v>Modelling</v>
      </c>
      <c r="I40" s="8">
        <f>VLOOKUP(G40,TaskKeys!$A$2:$B$6,2, TRUE)</f>
        <v>1</v>
      </c>
      <c r="J40" s="8">
        <f>VLOOKUP(H40,TaskKeys!$A$2:$B$6,2, TRUE)</f>
        <v>1</v>
      </c>
      <c r="K40" s="8">
        <f t="shared" si="0"/>
        <v>0</v>
      </c>
    </row>
    <row r="41" spans="1:11" x14ac:dyDescent="0.25">
      <c r="A41" s="1" t="s">
        <v>40</v>
      </c>
      <c r="B41" s="1" t="s">
        <v>14</v>
      </c>
      <c r="C41" s="1" t="s">
        <v>7</v>
      </c>
      <c r="D41" s="1">
        <v>1</v>
      </c>
      <c r="E41" s="7" t="str">
        <f>VLOOKUP(B41,AppLog!$A$2:$B$16,2,TRUE)</f>
        <v>Rhino 7</v>
      </c>
      <c r="F41" s="7" t="str">
        <f>VLOOKUP(C41,AppLog!$A$2:$B$16,2,TRUE)</f>
        <v>Microsoft Excel</v>
      </c>
      <c r="G41" s="7" t="str">
        <f>VLOOKUP(B41,AppLog!$A$2:$F$16,6, FALSE)</f>
        <v>Modelling</v>
      </c>
      <c r="H41" s="7" t="str">
        <f>VLOOKUP(C41,AppLog!$A$2:$F$16,6, FALSE)</f>
        <v>File view/explore</v>
      </c>
      <c r="I41" s="8">
        <f>VLOOKUP(G41,TaskKeys!$A$2:$B$6,2, TRUE)</f>
        <v>1</v>
      </c>
      <c r="J41" s="8">
        <f>VLOOKUP(H41,TaskKeys!$A$2:$B$6,2, TRUE)</f>
        <v>1</v>
      </c>
      <c r="K41" s="8">
        <f t="shared" si="0"/>
        <v>0</v>
      </c>
    </row>
    <row r="42" spans="1:11" x14ac:dyDescent="0.25">
      <c r="A42" s="1" t="s">
        <v>91</v>
      </c>
      <c r="B42" s="1" t="s">
        <v>16</v>
      </c>
      <c r="C42" s="1" t="s">
        <v>7</v>
      </c>
      <c r="D42" s="1">
        <v>1</v>
      </c>
      <c r="E42" s="7" t="str">
        <f>VLOOKUP(B42,AppLog!$A$2:$B$16,2,TRUE)</f>
        <v>Rhino 7</v>
      </c>
      <c r="F42" s="7" t="str">
        <f>VLOOKUP(C42,AppLog!$A$2:$B$16,2,TRUE)</f>
        <v>Microsoft Excel</v>
      </c>
      <c r="G42" s="7" t="str">
        <f>VLOOKUP(B42,AppLog!$A$2:$F$16,6, FALSE)</f>
        <v>Modelling</v>
      </c>
      <c r="H42" s="7" t="str">
        <f>VLOOKUP(C42,AppLog!$A$2:$F$16,6, FALSE)</f>
        <v>File view/explore</v>
      </c>
      <c r="I42" s="8">
        <f>VLOOKUP(G42,TaskKeys!$A$2:$B$6,2, TRUE)</f>
        <v>1</v>
      </c>
      <c r="J42" s="8">
        <f>VLOOKUP(H42,TaskKeys!$A$2:$B$6,2, TRUE)</f>
        <v>1</v>
      </c>
      <c r="K42" s="8">
        <f t="shared" si="0"/>
        <v>0</v>
      </c>
    </row>
    <row r="43" spans="1:11" x14ac:dyDescent="0.25">
      <c r="A43" s="1" t="s">
        <v>58</v>
      </c>
      <c r="B43" s="1" t="s">
        <v>17</v>
      </c>
      <c r="C43" s="1" t="s">
        <v>6</v>
      </c>
      <c r="D43" s="1">
        <v>1</v>
      </c>
      <c r="E43" s="7" t="str">
        <f>VLOOKUP(B43,AppLog!$A$2:$B$16,2,TRUE)</f>
        <v>Snipping Tool</v>
      </c>
      <c r="F43" s="7" t="str">
        <f>VLOOKUP(C43,AppLog!$A$2:$B$16,2,TRUE)</f>
        <v>Microsoft Excel</v>
      </c>
      <c r="G43" s="7" t="str">
        <f>VLOOKUP(B43,AppLog!$A$2:$F$16,6, FALSE)</f>
        <v>File view/explore</v>
      </c>
      <c r="H43" s="7" t="str">
        <f>VLOOKUP(C43,AppLog!$A$2:$F$16,6, FALSE)</f>
        <v>Production</v>
      </c>
      <c r="I43" s="8">
        <f>VLOOKUP(G43,TaskKeys!$A$2:$B$6,2, TRUE)</f>
        <v>1</v>
      </c>
      <c r="J43" s="8">
        <f>VLOOKUP(H43,TaskKeys!$A$2:$B$6,2, TRUE)</f>
        <v>3</v>
      </c>
      <c r="K43" s="8">
        <f t="shared" si="0"/>
        <v>-2</v>
      </c>
    </row>
    <row r="44" spans="1:11" x14ac:dyDescent="0.25">
      <c r="A44" s="1" t="s">
        <v>60</v>
      </c>
      <c r="B44" s="1" t="s">
        <v>18</v>
      </c>
      <c r="C44" s="1" t="s">
        <v>4</v>
      </c>
      <c r="D44" s="1">
        <v>1</v>
      </c>
      <c r="E44" s="7" t="str">
        <f>VLOOKUP(B44,AppLog!$A$2:$B$16,2,TRUE)</f>
        <v>Windows Photos</v>
      </c>
      <c r="F44" s="7" t="str">
        <f>VLOOKUP(C44,AppLog!$A$2:$B$16,2,TRUE)</f>
        <v>Adobe Acrobat</v>
      </c>
      <c r="G44" s="7" t="str">
        <f>VLOOKUP(B44,AppLog!$A$2:$F$16,6, FALSE)</f>
        <v>Production</v>
      </c>
      <c r="H44" s="7" t="str">
        <f>VLOOKUP(C44,AppLog!$A$2:$F$16,6, FALSE)</f>
        <v>File view/explore</v>
      </c>
      <c r="I44" s="8">
        <f>VLOOKUP(G44,TaskKeys!$A$2:$B$6,2, TRUE)</f>
        <v>3</v>
      </c>
      <c r="J44" s="8">
        <f>VLOOKUP(H44,TaskKeys!$A$2:$B$6,2, TRUE)</f>
        <v>1</v>
      </c>
      <c r="K44" s="8">
        <f t="shared" si="0"/>
        <v>2</v>
      </c>
    </row>
    <row r="45" spans="1:11" x14ac:dyDescent="0.25">
      <c r="A45" s="1" t="s">
        <v>62</v>
      </c>
      <c r="B45" s="1" t="s">
        <v>18</v>
      </c>
      <c r="C45" s="1" t="s">
        <v>9</v>
      </c>
      <c r="D45" s="1">
        <v>1</v>
      </c>
      <c r="E45" s="7" t="str">
        <f>VLOOKUP(B45,AppLog!$A$2:$B$16,2,TRUE)</f>
        <v>Windows Photos</v>
      </c>
      <c r="F45" s="7" t="str">
        <f>VLOOKUP(C45,AppLog!$A$2:$B$16,2,TRUE)</f>
        <v>Microsoft Teams</v>
      </c>
      <c r="G45" s="7" t="str">
        <f>VLOOKUP(B45,AppLog!$A$2:$F$16,6, FALSE)</f>
        <v>Production</v>
      </c>
      <c r="H45" s="7" t="str">
        <f>VLOOKUP(C45,AppLog!$A$2:$F$16,6, FALSE)</f>
        <v>Communications</v>
      </c>
      <c r="I45" s="8">
        <f>VLOOKUP(G45,TaskKeys!$A$2:$B$6,2, TRUE)</f>
        <v>3</v>
      </c>
      <c r="J45" s="8">
        <f>VLOOKUP(H45,TaskKeys!$A$2:$B$6,2, TRUE)</f>
        <v>1</v>
      </c>
      <c r="K45" s="8">
        <f t="shared" si="0"/>
        <v>2</v>
      </c>
    </row>
  </sheetData>
  <autoFilter ref="A1:D1" xr:uid="{124C1611-15DB-4B08-B4B9-F3C4C8B6AA03}">
    <sortState xmlns:xlrd2="http://schemas.microsoft.com/office/spreadsheetml/2017/richdata2" ref="A2:D45">
      <sortCondition descending="1"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72B-A00A-4065-A542-204A1ADEA6EF}">
  <dimension ref="A1:F16"/>
  <sheetViews>
    <sheetView workbookViewId="0">
      <selection activeCell="A3" sqref="A3:F3"/>
    </sheetView>
  </sheetViews>
  <sheetFormatPr defaultRowHeight="15" x14ac:dyDescent="0.25"/>
  <cols>
    <col min="1" max="1" width="34.85546875" customWidth="1"/>
    <col min="2" max="2" width="30.7109375" customWidth="1"/>
    <col min="3" max="5" width="15.7109375" customWidth="1"/>
    <col min="6" max="6" width="34.85546875" customWidth="1"/>
  </cols>
  <sheetData>
    <row r="1" spans="1:6" x14ac:dyDescent="0.25">
      <c r="A1" s="3" t="s">
        <v>71</v>
      </c>
      <c r="B1" s="3" t="s">
        <v>70</v>
      </c>
      <c r="C1" s="3" t="s">
        <v>89</v>
      </c>
      <c r="D1" s="3" t="s">
        <v>2</v>
      </c>
      <c r="E1" s="3" t="s">
        <v>90</v>
      </c>
      <c r="F1" s="9" t="s">
        <v>72</v>
      </c>
    </row>
    <row r="2" spans="1:6" x14ac:dyDescent="0.25">
      <c r="A2" s="1" t="s">
        <v>4</v>
      </c>
      <c r="B2" t="s">
        <v>73</v>
      </c>
      <c r="C2" s="1">
        <v>0</v>
      </c>
      <c r="D2" s="1">
        <v>1</v>
      </c>
      <c r="E2" s="5">
        <v>1.7661553999999999</v>
      </c>
      <c r="F2" s="8" t="s">
        <v>93</v>
      </c>
    </row>
    <row r="3" spans="1:6" x14ac:dyDescent="0.25">
      <c r="A3" s="1" t="s">
        <v>13</v>
      </c>
      <c r="B3" t="s">
        <v>74</v>
      </c>
      <c r="C3" s="1">
        <v>1476</v>
      </c>
      <c r="D3" s="1">
        <v>1612</v>
      </c>
      <c r="E3" s="5">
        <v>2397.4313880999998</v>
      </c>
      <c r="F3" s="8" t="s">
        <v>88</v>
      </c>
    </row>
    <row r="4" spans="1:6" x14ac:dyDescent="0.25">
      <c r="A4" s="1" t="s">
        <v>7</v>
      </c>
      <c r="B4" t="s">
        <v>75</v>
      </c>
      <c r="C4" s="1">
        <v>99</v>
      </c>
      <c r="D4" s="1">
        <v>444</v>
      </c>
      <c r="E4" s="5">
        <v>5494.8896161000002</v>
      </c>
      <c r="F4" s="8" t="s">
        <v>93</v>
      </c>
    </row>
    <row r="5" spans="1:6" x14ac:dyDescent="0.25">
      <c r="A5" s="1" t="s">
        <v>5</v>
      </c>
      <c r="B5" t="s">
        <v>76</v>
      </c>
      <c r="C5" s="1">
        <v>286</v>
      </c>
      <c r="D5" s="1">
        <v>198</v>
      </c>
      <c r="E5" s="5">
        <v>592.9190231</v>
      </c>
      <c r="F5" s="8" t="s">
        <v>94</v>
      </c>
    </row>
    <row r="6" spans="1:6" x14ac:dyDescent="0.25">
      <c r="A6" s="1" t="s">
        <v>8</v>
      </c>
      <c r="B6" t="s">
        <v>77</v>
      </c>
      <c r="C6" s="1">
        <v>0</v>
      </c>
      <c r="D6" s="1">
        <v>0</v>
      </c>
      <c r="E6" s="5">
        <v>5.7793428000000002</v>
      </c>
      <c r="F6" s="8" t="s">
        <v>94</v>
      </c>
    </row>
    <row r="7" spans="1:6" x14ac:dyDescent="0.25">
      <c r="A7" s="1" t="s">
        <v>6</v>
      </c>
      <c r="B7" t="s">
        <v>78</v>
      </c>
      <c r="C7" s="1">
        <v>45</v>
      </c>
      <c r="D7" s="1">
        <v>89</v>
      </c>
      <c r="E7" s="5">
        <v>97.570594</v>
      </c>
      <c r="F7" s="8" t="s">
        <v>79</v>
      </c>
    </row>
    <row r="8" spans="1:6" x14ac:dyDescent="0.25">
      <c r="A8" s="1" t="s">
        <v>11</v>
      </c>
      <c r="B8" t="s">
        <v>80</v>
      </c>
      <c r="C8" s="1">
        <v>214</v>
      </c>
      <c r="D8" s="1">
        <v>67</v>
      </c>
      <c r="E8" s="5">
        <v>116.1393614</v>
      </c>
      <c r="F8" s="8" t="s">
        <v>81</v>
      </c>
    </row>
    <row r="9" spans="1:6" x14ac:dyDescent="0.25">
      <c r="A9" s="1" t="s">
        <v>9</v>
      </c>
      <c r="B9" t="s">
        <v>82</v>
      </c>
      <c r="C9" s="1">
        <v>530</v>
      </c>
      <c r="D9" s="1">
        <v>130</v>
      </c>
      <c r="E9" s="5">
        <v>403.42612370000001</v>
      </c>
      <c r="F9" s="8" t="s">
        <v>81</v>
      </c>
    </row>
    <row r="10" spans="1:6" x14ac:dyDescent="0.25">
      <c r="A10" s="1" t="s">
        <v>18</v>
      </c>
      <c r="B10" t="s">
        <v>83</v>
      </c>
      <c r="C10" s="1">
        <v>333</v>
      </c>
      <c r="D10" s="1">
        <v>71</v>
      </c>
      <c r="E10" s="5">
        <v>94.048035999999996</v>
      </c>
      <c r="F10" s="8" t="s">
        <v>79</v>
      </c>
    </row>
    <row r="11" spans="1:6" x14ac:dyDescent="0.25">
      <c r="A11" s="1" t="s">
        <v>10</v>
      </c>
      <c r="B11" t="s">
        <v>84</v>
      </c>
      <c r="C11" s="1">
        <v>10</v>
      </c>
      <c r="D11" s="1">
        <v>3</v>
      </c>
      <c r="E11" s="5">
        <v>10.6350412</v>
      </c>
      <c r="F11" s="8" t="s">
        <v>93</v>
      </c>
    </row>
    <row r="12" spans="1:6" x14ac:dyDescent="0.25">
      <c r="A12" s="1" t="s">
        <v>14</v>
      </c>
      <c r="B12" t="s">
        <v>85</v>
      </c>
      <c r="C12" s="1">
        <v>0</v>
      </c>
      <c r="D12" s="1">
        <v>0</v>
      </c>
      <c r="E12" s="5">
        <v>3.4031642</v>
      </c>
      <c r="F12" s="8" t="s">
        <v>88</v>
      </c>
    </row>
    <row r="13" spans="1:6" x14ac:dyDescent="0.25">
      <c r="A13" s="1" t="s">
        <v>16</v>
      </c>
      <c r="B13" t="s">
        <v>85</v>
      </c>
      <c r="C13" s="1">
        <v>0</v>
      </c>
      <c r="D13" s="1">
        <v>0</v>
      </c>
      <c r="E13" s="5">
        <v>54.548906000000002</v>
      </c>
      <c r="F13" s="8" t="s">
        <v>88</v>
      </c>
    </row>
    <row r="14" spans="1:6" x14ac:dyDescent="0.25">
      <c r="A14" s="1" t="s">
        <v>15</v>
      </c>
      <c r="B14" t="s">
        <v>85</v>
      </c>
      <c r="C14" s="1">
        <v>20</v>
      </c>
      <c r="D14" s="1">
        <v>85</v>
      </c>
      <c r="E14" s="5">
        <v>175.7685553</v>
      </c>
      <c r="F14" s="8" t="s">
        <v>88</v>
      </c>
    </row>
    <row r="15" spans="1:6" x14ac:dyDescent="0.25">
      <c r="A15" s="1" t="s">
        <v>17</v>
      </c>
      <c r="B15" t="s">
        <v>86</v>
      </c>
      <c r="C15" s="1">
        <v>0</v>
      </c>
      <c r="D15" s="1">
        <v>12</v>
      </c>
      <c r="E15" s="5">
        <v>34.267477</v>
      </c>
      <c r="F15" s="8" t="s">
        <v>93</v>
      </c>
    </row>
    <row r="16" spans="1:6" x14ac:dyDescent="0.25">
      <c r="A16" s="1" t="s">
        <v>12</v>
      </c>
      <c r="B16" t="s">
        <v>87</v>
      </c>
      <c r="C16" s="1">
        <v>14</v>
      </c>
      <c r="D16" s="1">
        <v>1</v>
      </c>
      <c r="E16" s="5">
        <v>5.3993967999999999</v>
      </c>
      <c r="F16" s="8" t="s">
        <v>93</v>
      </c>
    </row>
  </sheetData>
  <autoFilter ref="B1:F1" xr:uid="{0769C72B-A00A-4065-A542-204A1ADEA6EF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39AF3D-AC52-4A59-9AFC-BFD73BC06271}">
          <x14:formula1>
            <xm:f>TaskKeys!$A$2:$A$6</xm:f>
          </x14:formula1>
          <xm:sqref>F2:F16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0A04-1150-4C12-BE6C-F93F67235454}">
  <dimension ref="A1:B6"/>
  <sheetViews>
    <sheetView workbookViewId="0">
      <selection activeCell="A11" sqref="A11"/>
    </sheetView>
  </sheetViews>
  <sheetFormatPr defaultRowHeight="15" x14ac:dyDescent="0.25"/>
  <cols>
    <col min="1" max="1" width="27" style="1" customWidth="1"/>
    <col min="2" max="2" width="9.140625" style="1"/>
  </cols>
  <sheetData>
    <row r="1" spans="1:2" x14ac:dyDescent="0.25">
      <c r="A1" s="1" t="s">
        <v>92</v>
      </c>
      <c r="B1" s="1" t="s">
        <v>95</v>
      </c>
    </row>
    <row r="2" spans="1:2" x14ac:dyDescent="0.25">
      <c r="A2" s="1" t="s">
        <v>81</v>
      </c>
      <c r="B2" s="1">
        <v>1</v>
      </c>
    </row>
    <row r="3" spans="1:2" x14ac:dyDescent="0.25">
      <c r="A3" s="1" t="s">
        <v>94</v>
      </c>
      <c r="B3" s="1">
        <v>2</v>
      </c>
    </row>
    <row r="4" spans="1:2" x14ac:dyDescent="0.25">
      <c r="A4" s="1" t="s">
        <v>79</v>
      </c>
      <c r="B4" s="1">
        <v>3</v>
      </c>
    </row>
    <row r="5" spans="1:2" x14ac:dyDescent="0.25">
      <c r="A5" s="1" t="s">
        <v>93</v>
      </c>
      <c r="B5" s="1">
        <v>4</v>
      </c>
    </row>
    <row r="6" spans="1:2" x14ac:dyDescent="0.25">
      <c r="A6" s="1" t="s">
        <v>88</v>
      </c>
      <c r="B6" s="1">
        <v>5</v>
      </c>
    </row>
  </sheetData>
  <autoFilter ref="A1:B1" xr:uid="{EDD10A04-1150-4C12-BE6C-F93F67235454}">
    <sortState xmlns:xlrd2="http://schemas.microsoft.com/office/spreadsheetml/2017/richdata2" ref="A2:B6">
      <sortCondition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874fd0-289a-42ee-b4cd-d81a440b13d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05DF7D27E0943897EDB1A33DC8BD2" ma:contentTypeVersion="10" ma:contentTypeDescription="Create a new document." ma:contentTypeScope="" ma:versionID="f741d5307805a491831a0134f234c820">
  <xsd:schema xmlns:xsd="http://www.w3.org/2001/XMLSchema" xmlns:xs="http://www.w3.org/2001/XMLSchema" xmlns:p="http://schemas.microsoft.com/office/2006/metadata/properties" xmlns:ns2="d6874fd0-289a-42ee-b4cd-d81a440b13de" targetNamespace="http://schemas.microsoft.com/office/2006/metadata/properties" ma:root="true" ma:fieldsID="5ac0c20ce12d78676d3e2bd74f45f8ec" ns2:_="">
    <xsd:import namespace="d6874fd0-289a-42ee-b4cd-d81a440b13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74fd0-289a-42ee-b4cd-d81a440b13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1F48FA-CFE7-4639-8184-56CDF618D7E6}">
  <ds:schemaRefs>
    <ds:schemaRef ds:uri="http://schemas.microsoft.com/office/2006/metadata/properties"/>
    <ds:schemaRef ds:uri="http://schemas.microsoft.com/office/infopath/2007/PartnerControls"/>
    <ds:schemaRef ds:uri="d6874fd0-289a-42ee-b4cd-d81a440b13de"/>
  </ds:schemaRefs>
</ds:datastoreItem>
</file>

<file path=customXml/itemProps2.xml><?xml version="1.0" encoding="utf-8"?>
<ds:datastoreItem xmlns:ds="http://schemas.openxmlformats.org/officeDocument/2006/customXml" ds:itemID="{32A9341A-FF34-40E6-B17E-7738566AF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74fd0-289a-42ee-b4cd-d81a440b13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150AF9-0655-4DF3-B210-FB49A913F3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EventLog</vt:lpstr>
      <vt:lpstr>SwitchLog</vt:lpstr>
      <vt:lpstr>AppLog</vt:lpstr>
      <vt:lpstr>TaskKeys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Gavin Crump</dc:creator>
  <cp:keywords/>
  <dc:description/>
  <cp:lastModifiedBy>Gavin Crump</cp:lastModifiedBy>
  <cp:revision/>
  <dcterms:created xsi:type="dcterms:W3CDTF">2025-07-11T09:02:05Z</dcterms:created>
  <dcterms:modified xsi:type="dcterms:W3CDTF">2025-07-14T02:17:36Z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0x01010077205DF7D27E0943897EDB1A33DC8BD2</vt:lpwstr>
  </property>
  <property fmtid="{D5CDD505-2E9C-101B-9397-08002B2CF9AE}" pid="3" name="MediaServiceImageTags">
    <vt:lpwstr/>
  </property>
</Properties>
</file>