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256FDD14-761E-4FA1-8D5D-428F556479A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REKAP!$A$4:$O$598</definedName>
    <definedName name="_xlnm.Print_Area" localSheetId="0">REKAP!$A$1:$M$598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5" l="1"/>
  <c r="B40" i="5"/>
  <c r="B406" i="5"/>
  <c r="E363" i="5"/>
  <c r="B405" i="5" l="1"/>
  <c r="B502" i="5" l="1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0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234" i="5"/>
  <c r="B148" i="5"/>
  <c r="B108" i="5"/>
  <c r="B109" i="5"/>
  <c r="B110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501" i="5"/>
  <c r="B500" i="5"/>
  <c r="B190" i="5"/>
  <c r="B497" i="5"/>
  <c r="B498" i="5"/>
  <c r="B499" i="5"/>
  <c r="B579" i="5"/>
  <c r="B496" i="5"/>
  <c r="B188" i="5"/>
  <c r="B189" i="5"/>
  <c r="B495" i="5"/>
  <c r="B187" i="5"/>
  <c r="B186" i="5"/>
  <c r="B185" i="5"/>
  <c r="B184" i="5"/>
  <c r="B183" i="5"/>
  <c r="B182" i="5"/>
  <c r="B181" i="5"/>
  <c r="B180" i="5" l="1"/>
  <c r="B107" i="5" l="1"/>
  <c r="B578" i="5" l="1"/>
  <c r="B233" i="5" l="1"/>
  <c r="B285" i="5"/>
  <c r="B48" i="5"/>
  <c r="A48" i="5"/>
  <c r="B125" i="5" l="1"/>
  <c r="B179" i="5" l="1"/>
  <c r="B178" i="5"/>
  <c r="B231" i="5" l="1"/>
  <c r="B232" i="5"/>
  <c r="B246" i="5"/>
  <c r="B106" i="5" l="1"/>
  <c r="B494" i="5" l="1"/>
  <c r="B564" i="5" l="1"/>
  <c r="B565" i="5"/>
  <c r="B566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476" i="5" l="1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75" i="5"/>
  <c r="B596" i="5" l="1"/>
  <c r="B177" i="5" l="1"/>
  <c r="B105" i="5"/>
  <c r="B104" i="5"/>
  <c r="B37" i="5" l="1"/>
  <c r="B6" i="5"/>
  <c r="B577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75" i="5" l="1"/>
  <c r="B576" i="5"/>
  <c r="P7" i="5"/>
  <c r="P6" i="5"/>
  <c r="B573" i="5" l="1"/>
  <c r="B574" i="5"/>
  <c r="B474" i="5"/>
  <c r="B473" i="5"/>
  <c r="B403" i="5"/>
  <c r="B47" i="5"/>
  <c r="B46" i="5"/>
  <c r="B594" i="5" l="1"/>
  <c r="B593" i="5"/>
  <c r="B592" i="5"/>
  <c r="B591" i="5"/>
  <c r="B572" i="5"/>
  <c r="B471" i="5"/>
  <c r="B472" i="5"/>
  <c r="B174" i="5"/>
  <c r="B175" i="5"/>
  <c r="B176" i="5"/>
  <c r="B102" i="5"/>
  <c r="B103" i="5"/>
  <c r="B36" i="5"/>
  <c r="B101" i="5" l="1"/>
  <c r="B173" i="5"/>
  <c r="B172" i="5"/>
  <c r="B45" i="5" l="1"/>
  <c r="B43" i="5"/>
  <c r="B571" i="5" l="1"/>
  <c r="B171" i="5" l="1"/>
  <c r="B284" i="5" l="1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409" i="5" l="1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08" i="5"/>
  <c r="B209" i="5" l="1"/>
  <c r="B100" i="5" l="1"/>
  <c r="B99" i="5" l="1"/>
  <c r="B170" i="5" l="1"/>
  <c r="B569" i="5" l="1"/>
  <c r="B570" i="5"/>
  <c r="B44" i="5" l="1"/>
  <c r="B42" i="5" l="1"/>
  <c r="B41" i="5" l="1"/>
  <c r="B568" i="5" l="1"/>
  <c r="B567" i="5"/>
  <c r="B470" i="5"/>
  <c r="B588" i="5" l="1"/>
  <c r="B589" i="5"/>
  <c r="B402" i="5" l="1"/>
  <c r="B72" i="5" l="1"/>
  <c r="B98" i="5"/>
  <c r="B169" i="5" l="1"/>
  <c r="B401" i="5" l="1"/>
  <c r="B400" i="5"/>
  <c r="B39" i="5" l="1"/>
  <c r="B168" i="5"/>
  <c r="B96" i="5" l="1"/>
  <c r="B97" i="5"/>
  <c r="B166" i="5" l="1"/>
  <c r="B167" i="5"/>
  <c r="B399" i="5" l="1"/>
  <c r="B520" i="5" l="1"/>
  <c r="B469" i="5" l="1"/>
  <c r="B468" i="5"/>
  <c r="B339" i="5"/>
  <c r="B95" i="5"/>
  <c r="B94" i="5"/>
  <c r="B165" i="5" l="1"/>
  <c r="B164" i="5"/>
  <c r="B112" i="5"/>
  <c r="B340" i="5" l="1"/>
  <c r="B341" i="5"/>
  <c r="B342" i="5"/>
  <c r="B343" i="5"/>
  <c r="B344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297" i="5"/>
  <c r="B295" i="5"/>
  <c r="B294" i="5"/>
  <c r="B292" i="5"/>
  <c r="B291" i="5"/>
  <c r="B290" i="5"/>
  <c r="B288" i="5"/>
  <c r="B289" i="5"/>
  <c r="B293" i="5"/>
  <c r="B296" i="5"/>
  <c r="B287" i="5"/>
  <c r="B253" i="5"/>
  <c r="B249" i="5"/>
  <c r="B250" i="5"/>
  <c r="B251" i="5"/>
  <c r="B248" i="5"/>
  <c r="B237" i="5"/>
  <c r="B238" i="5"/>
  <c r="B239" i="5"/>
  <c r="B240" i="5"/>
  <c r="B241" i="5"/>
  <c r="B242" i="5"/>
  <c r="B243" i="5"/>
  <c r="B244" i="5"/>
  <c r="B245" i="5"/>
  <c r="B236" i="5"/>
  <c r="B221" i="5"/>
  <c r="B222" i="5"/>
  <c r="B223" i="5"/>
  <c r="B224" i="5"/>
  <c r="B225" i="5"/>
  <c r="B226" i="5"/>
  <c r="B227" i="5"/>
  <c r="B228" i="5"/>
  <c r="B229" i="5"/>
  <c r="B230" i="5"/>
  <c r="B212" i="5"/>
  <c r="B213" i="5"/>
  <c r="B214" i="5"/>
  <c r="B215" i="5"/>
  <c r="B216" i="5"/>
  <c r="B217" i="5"/>
  <c r="B218" i="5"/>
  <c r="B219" i="5"/>
  <c r="B220" i="5"/>
  <c r="B211" i="5"/>
  <c r="B207" i="5"/>
  <c r="B208" i="5"/>
  <c r="B202" i="5"/>
  <c r="B203" i="5"/>
  <c r="B204" i="5"/>
  <c r="B205" i="5"/>
  <c r="B206" i="5"/>
  <c r="B193" i="5"/>
  <c r="B194" i="5"/>
  <c r="B195" i="5"/>
  <c r="B196" i="5"/>
  <c r="B197" i="5"/>
  <c r="B198" i="5"/>
  <c r="B199" i="5"/>
  <c r="B200" i="5"/>
  <c r="B201" i="5"/>
  <c r="B163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49" i="5"/>
  <c r="B119" i="5"/>
  <c r="B145" i="5"/>
  <c r="B146" i="5"/>
  <c r="B147" i="5"/>
  <c r="B144" i="5"/>
  <c r="B143" i="5"/>
  <c r="B139" i="5"/>
  <c r="B140" i="5"/>
  <c r="B141" i="5"/>
  <c r="B142" i="5"/>
  <c r="B138" i="5"/>
  <c r="B137" i="5"/>
  <c r="B136" i="5"/>
  <c r="B128" i="5"/>
  <c r="B129" i="5"/>
  <c r="B130" i="5"/>
  <c r="B131" i="5"/>
  <c r="B132" i="5"/>
  <c r="B133" i="5"/>
  <c r="B134" i="5"/>
  <c r="B135" i="5"/>
  <c r="B127" i="5"/>
  <c r="B126" i="5"/>
  <c r="B124" i="5"/>
  <c r="B123" i="5"/>
  <c r="B122" i="5"/>
  <c r="B121" i="5"/>
  <c r="B120" i="5"/>
  <c r="B114" i="5"/>
  <c r="B115" i="5"/>
  <c r="B116" i="5"/>
  <c r="B117" i="5"/>
  <c r="B118" i="5"/>
  <c r="B113" i="5"/>
  <c r="B584" i="5"/>
  <c r="B585" i="5"/>
  <c r="B586" i="5"/>
  <c r="B587" i="5"/>
  <c r="B583" i="5"/>
  <c r="B582" i="5"/>
  <c r="B581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65" i="5"/>
  <c r="B66" i="5"/>
  <c r="B67" i="5"/>
  <c r="B68" i="5"/>
  <c r="B69" i="5"/>
  <c r="B70" i="5"/>
  <c r="B71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64" i="5"/>
  <c r="B192" i="5"/>
</calcChain>
</file>

<file path=xl/sharedStrings.xml><?xml version="1.0" encoding="utf-8"?>
<sst xmlns="http://schemas.openxmlformats.org/spreadsheetml/2006/main" count="23758" uniqueCount="890">
  <si>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</si>
  <si>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</si>
  <si>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</si>
  <si>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</si>
  <si>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</si>
  <si>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</si>
  <si>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</si>
  <si>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</si>
  <si>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</si>
  <si>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</si>
  <si>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</si>
  <si>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</si>
  <si>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</si>
  <si>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</si>
  <si>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</si>
  <si>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</si>
  <si>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</si>
  <si>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</si>
  <si>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</si>
  <si>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</si>
  <si>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</si>
  <si>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</si>
  <si>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</si>
  <si>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</si>
  <si>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</si>
  <si>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</si>
  <si>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</si>
  <si>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</si>
  <si>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</si>
  <si>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</si>
  <si>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</si>
  <si>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</si>
  <si>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</si>
  <si>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</si>
  <si>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</si>
  <si>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</si>
  <si>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</si>
  <si>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</si>
  <si>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</si>
  <si>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</si>
  <si>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</si>
  <si>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</si>
  <si>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</si>
  <si>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</si>
  <si>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</si>
  <si>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</si>
  <si>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</si>
  <si>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</si>
  <si>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</si>
  <si>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</si>
  <si>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</si>
  <si>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</si>
  <si>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</si>
  <si>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</si>
  <si>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</si>
  <si>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</si>
  <si>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</si>
  <si>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</si>
  <si>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</si>
  <si>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</si>
  <si>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</si>
  <si>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</si>
  <si>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</si>
  <si>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</si>
  <si>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</si>
  <si>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</si>
  <si>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</si>
  <si>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</si>
  <si>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</si>
  <si>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</si>
  <si>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</si>
  <si>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</si>
  <si>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</si>
  <si>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</si>
  <si>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</si>
  <si>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</si>
  <si>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</si>
  <si>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</si>
  <si>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</si>
  <si>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</si>
  <si>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</si>
  <si>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</si>
  <si>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</si>
  <si>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</si>
  <si>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</si>
  <si>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</si>
  <si>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</si>
  <si>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</si>
  <si>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</si>
  <si>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</si>
  <si>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</si>
  <si>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</si>
  <si>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</si>
  <si>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</si>
  <si>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</si>
  <si>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</si>
  <si>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</si>
  <si>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</si>
  <si>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</si>
  <si>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</si>
  <si>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</si>
  <si>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</si>
  <si>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</si>
  <si>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</si>
  <si>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</si>
  <si>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</si>
  <si>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</si>
  <si>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</si>
  <si>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</si>
  <si>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</si>
  <si>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</si>
  <si>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</si>
  <si>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</si>
  <si>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</si>
  <si>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</si>
  <si>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</si>
  <si>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</si>
  <si>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</si>
  <si>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</si>
  <si>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</si>
  <si>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</si>
  <si>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</si>
  <si>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</si>
  <si>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</si>
  <si>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</si>
  <si>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</si>
  <si>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</si>
  <si>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</si>
  <si>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</si>
  <si>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</si>
  <si>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</si>
  <si>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</si>
  <si>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</si>
  <si>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</si>
  <si>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</si>
  <si>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</si>
  <si>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</si>
  <si>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</si>
  <si>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</si>
  <si>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</si>
  <si>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</si>
  <si>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</si>
  <si>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</si>
  <si>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</si>
  <si>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</si>
  <si>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</si>
  <si>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</si>
  <si>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</si>
  <si>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</si>
  <si>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</si>
  <si>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</si>
  <si>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</si>
  <si>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</si>
  <si>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</si>
  <si>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</si>
  <si>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</si>
  <si>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</si>
  <si>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</si>
  <si>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</si>
  <si>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</si>
  <si>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</si>
  <si>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</si>
  <si>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</si>
  <si>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</si>
  <si>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</si>
  <si>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</si>
  <si>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</si>
  <si>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</si>
  <si>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</si>
  <si>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</si>
  <si>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</si>
  <si>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</si>
  <si>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</si>
  <si>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</si>
  <si>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</si>
  <si>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</si>
  <si>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</si>
  <si>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</si>
  <si>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</si>
  <si>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</si>
  <si>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</si>
  <si>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</si>
  <si>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</si>
  <si>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</si>
  <si>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</si>
  <si>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</si>
  <si>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</si>
  <si>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</si>
  <si>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</si>
  <si>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</si>
  <si>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</si>
  <si>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</si>
  <si>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</si>
  <si>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</si>
  <si>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</si>
  <si>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</si>
  <si>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</si>
  <si>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</si>
  <si>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</si>
  <si>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</si>
  <si>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</si>
  <si>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</si>
  <si>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</si>
  <si>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</si>
  <si>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</si>
  <si>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</si>
  <si>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</si>
  <si>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</si>
  <si>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</si>
  <si>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</si>
  <si>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</si>
  <si>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</si>
  <si>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</si>
  <si>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</si>
  <si>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</si>
  <si>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</si>
  <si>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</si>
  <si>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</si>
  <si>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</si>
  <si>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</si>
  <si>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</si>
  <si>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</si>
  <si>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</si>
  <si>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</si>
  <si>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</si>
  <si>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</si>
  <si>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</si>
  <si>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</si>
  <si>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</si>
  <si>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</si>
  <si>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</si>
  <si>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</si>
  <si>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</si>
  <si>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</si>
  <si>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</si>
  <si>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</si>
  <si>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</si>
  <si>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</si>
  <si>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</si>
  <si>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</si>
  <si>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</si>
  <si>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</si>
  <si>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</si>
  <si>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</si>
  <si>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</si>
  <si>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</si>
  <si>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</si>
  <si>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</si>
  <si>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</si>
  <si>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</si>
  <si>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</si>
  <si>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</si>
  <si>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</si>
  <si>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</si>
  <si>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</si>
  <si>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</si>
  <si>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</si>
  <si>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</si>
  <si>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</si>
  <si>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</si>
  <si>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</si>
  <si>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</si>
  <si>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</si>
  <si>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</si>
  <si>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</si>
  <si>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</si>
  <si>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</si>
  <si>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</si>
  <si>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</si>
  <si>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</si>
  <si>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</si>
  <si>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</si>
  <si>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</si>
  <si>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</si>
  <si>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</si>
  <si>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</si>
  <si>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</si>
  <si>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</si>
  <si>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</si>
  <si>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</si>
  <si>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</si>
  <si>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</si>
  <si>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</si>
  <si>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</si>
  <si>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</si>
  <si>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</si>
  <si>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</si>
  <si>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</si>
  <si>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</si>
  <si>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</si>
  <si>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</si>
  <si>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</si>
  <si>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</si>
  <si>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</si>
  <si>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</si>
  <si>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</si>
  <si>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</si>
  <si>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</si>
  <si>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</si>
  <si>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</si>
  <si>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</si>
  <si>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</si>
  <si>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</si>
  <si>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</si>
  <si>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</si>
  <si>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</si>
  <si>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</si>
  <si>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</si>
  <si>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</si>
  <si>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</si>
  <si>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</si>
  <si>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</si>
  <si>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</si>
  <si>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</si>
  <si>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</si>
  <si>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</si>
  <si>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</si>
  <si>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</si>
  <si>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</si>
  <si>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</si>
  <si>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</si>
  <si>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</si>
  <si>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</si>
  <si>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</si>
  <si>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</si>
  <si>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</si>
  <si>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</si>
  <si>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</si>
  <si>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</si>
  <si>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</si>
  <si>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</si>
  <si>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</si>
  <si>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</si>
  <si>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</si>
  <si>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</si>
  <si>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</si>
  <si>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</si>
  <si>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</si>
  <si>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</si>
  <si>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</si>
  <si>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</si>
  <si>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</si>
  <si>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</si>
  <si>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</si>
  <si>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</si>
  <si>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</si>
  <si>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</si>
  <si>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</si>
  <si>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</si>
  <si>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</si>
  <si>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</si>
  <si>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</si>
  <si>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</si>
  <si>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</si>
  <si>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</si>
  <si>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</si>
  <si>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</si>
  <si>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</si>
  <si>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</si>
  <si>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</si>
  <si>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</si>
  <si>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</si>
  <si>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</si>
  <si>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</si>
  <si>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</si>
  <si>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</si>
  <si>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</si>
  <si>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</si>
  <si>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</si>
  <si>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</si>
  <si>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</si>
  <si>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</si>
  <si>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</si>
  <si>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</si>
  <si>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</si>
  <si>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</si>
  <si>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</si>
  <si>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</si>
  <si>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</si>
  <si>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</si>
  <si>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</si>
  <si>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</si>
  <si>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</si>
  <si>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</si>
  <si>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</si>
  <si>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</si>
  <si>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</si>
  <si>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</si>
  <si>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</si>
  <si>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</si>
  <si>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</si>
  <si>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</si>
  <si>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</si>
  <si>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</si>
  <si>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</si>
  <si>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</si>
  <si>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</si>
  <si>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</si>
  <si>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</si>
  <si>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</si>
  <si>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</si>
  <si>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</si>
  <si>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</si>
  <si>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</si>
  <si>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</si>
  <si>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</si>
  <si>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</si>
  <si>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</si>
  <si>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</si>
  <si>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</si>
  <si>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</si>
  <si>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</si>
  <si>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</si>
  <si>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</si>
  <si>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</si>
  <si>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</si>
  <si>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</si>
  <si>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</si>
  <si>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</si>
  <si>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</si>
  <si>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</si>
  <si>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</si>
  <si>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</si>
  <si>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</si>
  <si>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</si>
  <si>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</si>
  <si>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</si>
  <si>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</si>
  <si>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</si>
  <si>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</si>
  <si>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</si>
  <si>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</si>
  <si>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</si>
  <si>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</si>
  <si>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</si>
  <si>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</si>
  <si>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</si>
  <si>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</si>
  <si>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</si>
  <si>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</si>
  <si>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</si>
  <si>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</si>
  <si>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</si>
  <si>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</si>
  <si>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</si>
  <si>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</si>
  <si>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</si>
  <si>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</si>
  <si>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</si>
  <si>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</si>
  <si>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</si>
  <si>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</si>
  <si>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</si>
  <si>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</si>
  <si>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</si>
  <si>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</si>
  <si>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</si>
  <si>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</si>
  <si>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</si>
  <si>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</si>
  <si>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</si>
  <si>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</si>
  <si>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</si>
  <si>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</si>
  <si>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</si>
  <si>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</si>
  <si>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</si>
  <si>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</si>
  <si>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</si>
  <si>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</si>
  <si>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</si>
  <si>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</si>
  <si>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</si>
  <si>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</si>
  <si>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</si>
  <si>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</si>
  <si>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</si>
  <si>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</si>
  <si>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</si>
  <si>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</si>
  <si>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</si>
  <si>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</si>
  <si>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</si>
  <si>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</si>
  <si>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</si>
  <si>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</si>
  <si>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</si>
  <si>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</si>
  <si>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</si>
  <si>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</si>
  <si>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</si>
  <si>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</si>
  <si>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</si>
  <si>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</si>
  <si>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</si>
  <si>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</si>
  <si>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</si>
  <si>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</si>
  <si>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</si>
  <si>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</si>
  <si>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</si>
  <si>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</si>
  <si>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</si>
  <si>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</si>
  <si>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</si>
  <si>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</si>
  <si>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</si>
  <si>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</si>
  <si>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</si>
  <si>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</si>
  <si>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</si>
  <si>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</si>
  <si>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</si>
  <si>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</si>
  <si>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</si>
  <si>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</si>
  <si>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</si>
  <si>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</si>
  <si>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</si>
  <si>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</si>
  <si>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</si>
  <si>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</si>
  <si>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</si>
  <si>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</si>
  <si>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</si>
  <si>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</si>
  <si>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</si>
  <si>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</si>
  <si>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</si>
  <si>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</si>
  <si>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</si>
  <si>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</si>
  <si>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</si>
  <si>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</si>
  <si>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</si>
  <si>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</si>
  <si>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</si>
  <si>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</si>
  <si>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</si>
  <si>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</si>
  <si>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</si>
  <si>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</si>
  <si>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</si>
  <si>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</si>
  <si>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</si>
  <si>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</si>
  <si>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</si>
  <si>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</si>
  <si>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</si>
  <si>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</si>
  <si>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</si>
  <si>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</si>
  <si>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</si>
  <si>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</si>
  <si>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</si>
  <si>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</si>
  <si>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</si>
  <si>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</si>
  <si>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</si>
  <si>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</si>
  <si>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</si>
  <si>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</si>
  <si>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</si>
  <si>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</si>
  <si>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</si>
  <si>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</si>
  <si>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</si>
  <si>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</si>
  <si>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</si>
  <si>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</si>
  <si>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</si>
  <si>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</si>
  <si>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</si>
  <si>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</si>
  <si>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</si>
  <si>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</si>
  <si>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</si>
  <si>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</si>
  <si>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</si>
  <si>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</si>
  <si>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</si>
  <si>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</si>
  <si>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</si>
  <si>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</si>
  <si>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</si>
  <si>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</si>
  <si>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</si>
  <si>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</si>
  <si>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</si>
  <si>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</si>
  <si>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</si>
  <si>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</si>
  <si>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</si>
  <si>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</si>
  <si>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</si>
  <si>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</si>
  <si>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</si>
  <si>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</si>
  <si>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</si>
  <si>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</si>
  <si>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</si>
  <si>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</si>
  <si>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</si>
  <si>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</si>
  <si>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</si>
  <si>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</si>
  <si>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</si>
  <si>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</si>
  <si>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</si>
  <si>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</si>
  <si>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</si>
  <si>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</si>
  <si>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</si>
  <si>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</si>
  <si>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</si>
  <si>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</si>
  <si>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</si>
  <si>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</si>
  <si>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</si>
  <si>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</si>
  <si>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</si>
  <si>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</si>
  <si>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</si>
  <si>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</si>
  <si>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</si>
  <si>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</si>
  <si>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</si>
  <si>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</si>
  <si>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</si>
  <si>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</si>
  <si>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</si>
  <si>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</si>
  <si>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</si>
  <si>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</si>
  <si>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</si>
  <si>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</si>
  <si>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</si>
  <si>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</si>
  <si>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</si>
  <si>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</si>
  <si>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</si>
  <si>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</si>
  <si>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</si>
  <si>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</si>
  <si>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</si>
  <si>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</si>
  <si>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</si>
  <si>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</si>
  <si>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</si>
  <si>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</si>
  <si>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</si>
  <si>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</si>
  <si>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</si>
  <si>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</si>
  <si>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</si>
  <si>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</si>
  <si>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</si>
  <si>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</si>
  <si>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</si>
  <si>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</si>
  <si>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</si>
  <si>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</si>
  <si>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</si>
  <si>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</si>
  <si>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</si>
  <si>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</si>
  <si>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</si>
  <si>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</si>
  <si>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</si>
  <si>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</si>
  <si>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</si>
  <si>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</si>
  <si>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</si>
  <si>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</si>
  <si>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</si>
  <si>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</si>
  <si>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</si>
  <si>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</si>
  <si>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</si>
  <si>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</si>
  <si>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</si>
  <si>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</si>
  <si>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</si>
  <si>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</si>
  <si>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</si>
  <si>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</si>
  <si>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</si>
  <si>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</si>
  <si>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</si>
  <si>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</si>
  <si>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</si>
  <si>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</si>
  <si>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</si>
  <si>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</si>
  <si>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</si>
  <si>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</si>
  <si>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</si>
  <si>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</si>
  <si>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</si>
  <si>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</si>
  <si>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</si>
  <si>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</si>
  <si>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</si>
  <si>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</si>
  <si>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</si>
  <si>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</si>
  <si>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</si>
  <si>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</si>
  <si>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</si>
  <si>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</si>
  <si>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</si>
  <si>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</si>
  <si>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</si>
  <si>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</si>
  <si>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</si>
  <si>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</si>
  <si>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</si>
  <si>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</si>
  <si>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</si>
  <si>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</si>
  <si>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</si>
  <si>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</si>
  <si>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</si>
  <si>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</si>
  <si>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</si>
  <si>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</si>
  <si>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</si>
  <si>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</si>
  <si>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</si>
  <si>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</si>
  <si>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</si>
  <si>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</si>
  <si>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</si>
  <si>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</si>
  <si>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</si>
  <si>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</si>
  <si>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</si>
  <si>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</si>
  <si>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</si>
  <si>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</si>
  <si>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HFNC</t>
  </si>
  <si>
    <t>fc01b0255</t>
  </si>
  <si>
    <t>gudang alat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</si>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</sst>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0" fillId="0" borderId="4" xfId="0" applyBorder="1"/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2" borderId="5" xfId="0" applyFont="1" applyFill="1" applyBorder="1" applyAlignment="1">
      <alignment horizontal="left"/>
    </xf>
    <xf numFmtId="0" fontId="0" fillId="2" borderId="5" xfId="0" applyFill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0" fontId="12" fillId="0" borderId="5" xfId="0" applyFont="1" applyBorder="1"/>
    <xf numFmtId="1" fontId="3" fillId="0" borderId="5" xfId="0" applyNumberFormat="1" applyFont="1" applyBorder="1" applyAlignment="1">
      <alignment horizontal="center"/>
    </xf>
    <xf numFmtId="0" fontId="12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0" fillId="2" borderId="3" xfId="0" applyFill="1" applyBorder="1"/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7" fillId="2" borderId="8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8" xfId="1" applyFont="1" applyBorder="1" applyAlignment="1">
      <alignment horizontal="left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3" fillId="4" borderId="2" xfId="0" applyFont="1" applyFill="1" applyBorder="1"/>
    <xf numFmtId="0" fontId="5" fillId="4" borderId="5" xfId="1" applyFont="1" applyFill="1" applyBorder="1"/>
    <xf numFmtId="0" fontId="14" fillId="4" borderId="3" xfId="0" applyFont="1" applyFill="1" applyBorder="1"/>
    <xf numFmtId="0" fontId="14" fillId="4" borderId="3" xfId="0" quotePrefix="1" applyFont="1" applyFill="1" applyBorder="1"/>
    <xf numFmtId="0" fontId="14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3" fillId="4" borderId="0" xfId="0" applyFont="1" applyFill="1"/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127000</xdr:colOff>
      <xdr:row>13</xdr:row>
      <xdr:rowOff>63500</xdr:rowOff>
    </xdr:from>
    <xdr:to>
      <xdr:col>17</xdr:col>
      <xdr:colOff>454025</xdr:colOff>
      <xdr:row>18</xdr:row>
      <xdr:rowOff>0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5700375" y="4578350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BARANG PO "/>
      <sheetName val="BHP"/>
    </sheetNames>
    <sheetDataSet>
      <sheetData sheetId="0" refreshError="1"/>
      <sheetData sheetId="1" refreshError="1"/>
      <sheetData sheetId="2">
        <row r="12">
          <cell r="D12">
            <v>375000</v>
          </cell>
        </row>
        <row r="106">
          <cell r="B106" t="str">
            <v>triway oksigen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598"/>
  <sheetViews>
    <sheetView tabSelected="1" workbookViewId="0">
      <pane ySplit="5" topLeftCell="A495" activePane="bottomLeft" state="frozen"/>
      <selection pane="bottomLeft" activeCell="O7" sqref="O7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17" t="s">
        <v>24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100"/>
      <c r="O1" s="100"/>
    </row>
    <row r="2" spans="1:16" x14ac:dyDescent="0.25">
      <c r="A2" s="217" t="s">
        <v>152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</row>
    <row r="3" spans="1:16" x14ac:dyDescent="0.25">
      <c r="A3" s="218" t="s">
        <v>276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5"/>
      <c r="O3" s="5"/>
    </row>
    <row r="4" spans="1:16" ht="26.25" customHeight="1" x14ac:dyDescent="0.25">
      <c r="A4" s="194" t="s">
        <v>144</v>
      </c>
      <c r="B4" s="105" t="s">
        <v>647</v>
      </c>
      <c r="C4" s="105" t="s">
        <v>648</v>
      </c>
      <c r="D4" s="105"/>
      <c r="E4" s="219" t="s">
        <v>277</v>
      </c>
      <c r="F4" s="221" t="s">
        <v>278</v>
      </c>
      <c r="G4" s="221"/>
      <c r="H4" s="221"/>
      <c r="I4" s="222" t="s">
        <v>623</v>
      </c>
      <c r="J4" s="222" t="s">
        <v>279</v>
      </c>
      <c r="K4" s="224" t="s">
        <v>391</v>
      </c>
      <c r="L4" s="224" t="s">
        <v>656</v>
      </c>
      <c r="M4" s="224" t="s">
        <v>156</v>
      </c>
      <c r="N4" s="226" t="s">
        <v>620</v>
      </c>
      <c r="O4" s="228" t="s">
        <v>621</v>
      </c>
      <c r="P4" s="222" t="s">
        <v>801</v>
      </c>
    </row>
    <row r="5" spans="1:16" ht="19.5" customHeight="1" thickBot="1" x14ac:dyDescent="0.3">
      <c r="A5" s="195"/>
      <c r="B5" s="106"/>
      <c r="C5" s="106"/>
      <c r="D5" s="106"/>
      <c r="E5" s="220"/>
      <c r="F5" s="6" t="s">
        <v>217</v>
      </c>
      <c r="G5" s="6" t="s">
        <v>160</v>
      </c>
      <c r="H5" s="6" t="s">
        <v>145</v>
      </c>
      <c r="I5" s="223"/>
      <c r="J5" s="223"/>
      <c r="K5" s="225"/>
      <c r="L5" s="225"/>
      <c r="M5" s="225"/>
      <c r="N5" s="227"/>
      <c r="O5" s="229"/>
      <c r="P5" s="223"/>
    </row>
    <row r="6" spans="1:16" s="193" customFormat="1" ht="82.5" customHeight="1" thickTop="1" x14ac:dyDescent="0.25">
      <c r="A6" s="188">
        <f>ROW()-ROW($A$5)</f>
        <v>1</v>
      </c>
      <c r="B6" s="189" t="str">
        <f>"00.03.27.1.1.1.1.A."&amp;C6&amp;D6&amp;M6</f>
        <v>00.03.27.1.1.1.1.A.1.2016</v>
      </c>
      <c r="C6" s="190">
        <v>1</v>
      </c>
      <c r="D6" s="190" t="s">
        <v>649</v>
      </c>
      <c r="E6" s="191" t="s">
        <v>7</v>
      </c>
      <c r="F6" s="188" t="s">
        <v>161</v>
      </c>
      <c r="G6" s="190" t="s">
        <v>8</v>
      </c>
      <c r="H6" s="190" t="s">
        <v>9</v>
      </c>
      <c r="I6" s="190" t="s">
        <v>624</v>
      </c>
      <c r="J6" s="190" t="s">
        <v>544</v>
      </c>
      <c r="K6" s="67" t="s">
        <v>392</v>
      </c>
      <c r="L6" s="67"/>
      <c r="M6" s="67">
        <v>2016</v>
      </c>
      <c r="N6" s="192" t="s">
        <v>622</v>
      </c>
      <c r="O6" s="46"/>
      <c r="P6" s="193" t="e">
        <f ca="1">insert_QR(E6&amp;F6&amp;G6&amp;H6&amp;I6&amp;J6)</f>
        <v>#NAME?</v>
      </c>
    </row>
    <row r="7" spans="1:16" s="193" customFormat="1" ht="88.5" customHeight="1" x14ac:dyDescent="0.25">
      <c r="A7" s="188">
        <f t="shared" ref="A7:A62" si="0">ROW()-ROW($A$5)</f>
        <v>2</v>
      </c>
      <c r="B7" s="189" t="str">
        <f t="shared" ref="B7:B62" si="1">"00.03.27.1.1.1.1.A."&amp;C7&amp;D7&amp;M7</f>
        <v>00.03.27.1.1.1.1.A.2.2016</v>
      </c>
      <c r="C7" s="190">
        <v>2</v>
      </c>
      <c r="D7" s="190" t="s">
        <v>649</v>
      </c>
      <c r="E7" s="191" t="s">
        <v>4</v>
      </c>
      <c r="F7" s="188" t="s">
        <v>163</v>
      </c>
      <c r="G7" s="190" t="s">
        <v>365</v>
      </c>
      <c r="H7" s="190" t="s">
        <v>10</v>
      </c>
      <c r="I7" s="190" t="s">
        <v>624</v>
      </c>
      <c r="J7" s="190" t="s">
        <v>544</v>
      </c>
      <c r="K7" s="67" t="s">
        <v>392</v>
      </c>
      <c r="L7" s="67"/>
      <c r="M7" s="67">
        <v>2016</v>
      </c>
      <c r="N7" s="192" t="s">
        <v>622</v>
      </c>
      <c r="O7" s="192" t="s">
        <v>622</v>
      </c>
      <c r="P7" s="193" t="e">
        <f ca="1">insert_QR(E7&amp;F7&amp;G7&amp;H7&amp;I7&amp;J7)</f>
        <v>#NAME?</v>
      </c>
    </row>
    <row r="8" spans="1:16" ht="15.75" x14ac:dyDescent="0.25">
      <c r="A8" s="188">
        <f t="shared" si="0"/>
        <v>3</v>
      </c>
      <c r="B8" s="108" t="str">
        <f t="shared" si="1"/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8">
        <f t="shared" si="0"/>
        <v>4</v>
      </c>
      <c r="B9" s="108" t="str">
        <f t="shared" si="1"/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8">
        <f t="shared" si="0"/>
        <v>5</v>
      </c>
      <c r="B10" s="108" t="str">
        <f t="shared" si="1"/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8">
        <f t="shared" si="0"/>
        <v>6</v>
      </c>
      <c r="B11" s="108" t="str">
        <f t="shared" si="1"/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8">
        <f t="shared" si="0"/>
        <v>7</v>
      </c>
      <c r="B12" s="108" t="str">
        <f t="shared" si="1"/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8">
        <f t="shared" si="0"/>
        <v>8</v>
      </c>
      <c r="B13" s="108" t="str">
        <f t="shared" si="1"/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8">
        <f t="shared" si="0"/>
        <v>9</v>
      </c>
      <c r="B14" s="108" t="str">
        <f t="shared" si="1"/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8">
        <f t="shared" si="0"/>
        <v>10</v>
      </c>
      <c r="B15" s="108" t="str">
        <f t="shared" si="1"/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8">
        <f t="shared" si="0"/>
        <v>11</v>
      </c>
      <c r="B16" s="108" t="str">
        <f t="shared" si="1"/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8">
        <f t="shared" si="0"/>
        <v>12</v>
      </c>
      <c r="B17" s="108" t="str">
        <f t="shared" si="1"/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8">
        <f t="shared" si="0"/>
        <v>13</v>
      </c>
      <c r="B18" s="108" t="str">
        <f t="shared" si="1"/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8">
        <f t="shared" si="0"/>
        <v>14</v>
      </c>
      <c r="B19" s="108" t="str">
        <f t="shared" si="1"/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8">
        <f t="shared" si="0"/>
        <v>15</v>
      </c>
      <c r="B20" s="108" t="str">
        <f t="shared" si="1"/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8">
        <f t="shared" si="0"/>
        <v>16</v>
      </c>
      <c r="B21" s="108" t="str">
        <f t="shared" si="1"/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8">
        <f t="shared" si="0"/>
        <v>17</v>
      </c>
      <c r="B22" s="108" t="str">
        <f t="shared" si="1"/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8">
        <f t="shared" si="0"/>
        <v>18</v>
      </c>
      <c r="B23" s="108" t="str">
        <f t="shared" si="1"/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8">
        <f t="shared" si="0"/>
        <v>19</v>
      </c>
      <c r="B24" s="108" t="str">
        <f t="shared" si="1"/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8">
        <f t="shared" si="0"/>
        <v>20</v>
      </c>
      <c r="B25" s="108" t="str">
        <f t="shared" si="1"/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8">
        <f t="shared" si="0"/>
        <v>21</v>
      </c>
      <c r="B26" s="108" t="str">
        <f t="shared" si="1"/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8">
        <f t="shared" si="0"/>
        <v>22</v>
      </c>
      <c r="B27" s="108" t="str">
        <f t="shared" si="1"/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8">
        <f t="shared" si="0"/>
        <v>23</v>
      </c>
      <c r="B28" s="108" t="str">
        <f t="shared" si="1"/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8">
        <f t="shared" si="0"/>
        <v>24</v>
      </c>
      <c r="B29" s="108" t="str">
        <f t="shared" si="1"/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8">
        <f t="shared" si="0"/>
        <v>25</v>
      </c>
      <c r="B30" s="108" t="str">
        <f t="shared" si="1"/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8">
        <f t="shared" si="0"/>
        <v>26</v>
      </c>
      <c r="B31" s="108" t="str">
        <f t="shared" si="1"/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8">
        <f t="shared" si="0"/>
        <v>27</v>
      </c>
      <c r="B32" s="108" t="str">
        <f t="shared" si="1"/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8">
        <f t="shared" si="0"/>
        <v>28</v>
      </c>
      <c r="B33" s="108" t="str">
        <f t="shared" si="1"/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8">
        <f t="shared" si="0"/>
        <v>29</v>
      </c>
      <c r="B34" s="108" t="str">
        <f t="shared" si="1"/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8">
        <f t="shared" si="0"/>
        <v>30</v>
      </c>
      <c r="B35" s="108" t="str">
        <f t="shared" si="1"/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8">
        <f>ROW()-ROW($A$5)</f>
        <v>31</v>
      </c>
      <c r="B36" s="108" t="str">
        <f t="shared" si="1"/>
        <v>00.03.27.1.1.1.1.A..2020</v>
      </c>
      <c r="C36" s="17"/>
      <c r="D36" s="17" t="s">
        <v>649</v>
      </c>
      <c r="E36" s="22" t="s">
        <v>788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62" customFormat="1" ht="15.75" x14ac:dyDescent="0.25">
      <c r="A37" s="188">
        <f t="shared" si="0"/>
        <v>32</v>
      </c>
      <c r="B37" s="156" t="str">
        <f>"00.03.27.1.1.1.1.A."&amp;C37&amp;D37&amp;M37</f>
        <v>00.03.27.1.1.1.1.A.31.2022</v>
      </c>
      <c r="C37" s="157">
        <v>31</v>
      </c>
      <c r="D37" s="158" t="s">
        <v>649</v>
      </c>
      <c r="E37" s="154" t="s">
        <v>697</v>
      </c>
      <c r="F37" s="158"/>
      <c r="G37" s="158"/>
      <c r="H37" s="158"/>
      <c r="I37" s="159"/>
      <c r="J37" s="160"/>
      <c r="K37" s="161"/>
      <c r="L37" s="158" t="s">
        <v>698</v>
      </c>
      <c r="M37" s="158">
        <v>2022</v>
      </c>
      <c r="N37" s="158"/>
      <c r="O37" s="158"/>
    </row>
    <row r="38" spans="1:15" customFormat="1" ht="15.75" x14ac:dyDescent="0.25">
      <c r="A38" s="188">
        <f t="shared" si="0"/>
        <v>33</v>
      </c>
      <c r="B38" s="58" t="s">
        <v>675</v>
      </c>
      <c r="C38" s="17">
        <v>32</v>
      </c>
      <c r="D38" s="130" t="s">
        <v>649</v>
      </c>
      <c r="E38" s="130" t="s">
        <v>672</v>
      </c>
      <c r="F38" s="127" t="s">
        <v>219</v>
      </c>
      <c r="G38" s="133" t="s">
        <v>673</v>
      </c>
      <c r="H38" s="131"/>
      <c r="I38" s="131" t="s">
        <v>624</v>
      </c>
      <c r="J38" s="131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8">
        <f t="shared" si="0"/>
        <v>34</v>
      </c>
      <c r="B39" s="108" t="str">
        <f t="shared" si="1"/>
        <v>00.03.27.1.1.1.1.A.33.2022</v>
      </c>
      <c r="C39" s="17">
        <v>33</v>
      </c>
      <c r="D39" s="130" t="s">
        <v>649</v>
      </c>
      <c r="E39" s="144" t="s">
        <v>706</v>
      </c>
      <c r="F39" s="151"/>
      <c r="G39" s="152"/>
      <c r="H39" s="150"/>
      <c r="I39" s="150" t="s">
        <v>624</v>
      </c>
      <c r="J39" s="150" t="s">
        <v>148</v>
      </c>
      <c r="K39" s="145" t="s">
        <v>638</v>
      </c>
      <c r="L39" s="145" t="s">
        <v>707</v>
      </c>
      <c r="M39" s="145">
        <v>2022</v>
      </c>
      <c r="N39" s="128" t="s">
        <v>674</v>
      </c>
      <c r="O39" s="127"/>
    </row>
    <row r="40" spans="1:15" s="254" customFormat="1" ht="15.75" x14ac:dyDescent="0.25">
      <c r="A40" s="246">
        <f t="shared" si="0"/>
        <v>35</v>
      </c>
      <c r="B40" s="247" t="str">
        <f>"00.03.27.1.1.1.1.A."&amp;C40&amp;D40&amp;M40</f>
        <v>00.03.27.1.1.1.1.A.34.2022</v>
      </c>
      <c r="C40" s="73">
        <v>34</v>
      </c>
      <c r="D40" s="73" t="s">
        <v>649</v>
      </c>
      <c r="E40" s="248" t="s">
        <v>410</v>
      </c>
      <c r="F40" s="249" t="s">
        <v>729</v>
      </c>
      <c r="G40" s="250" t="s">
        <v>733</v>
      </c>
      <c r="H40" s="72">
        <v>2108010095</v>
      </c>
      <c r="I40" s="251" t="s">
        <v>624</v>
      </c>
      <c r="J40" s="251" t="s">
        <v>148</v>
      </c>
      <c r="K40" s="74" t="s">
        <v>638</v>
      </c>
      <c r="L40" s="74" t="s">
        <v>698</v>
      </c>
      <c r="M40" s="252">
        <v>2022</v>
      </c>
      <c r="N40" s="253" t="s">
        <v>731</v>
      </c>
      <c r="O40" s="69"/>
    </row>
    <row r="41" spans="1:15" s="177" customFormat="1" ht="15.75" x14ac:dyDescent="0.25">
      <c r="A41" s="188">
        <f t="shared" si="0"/>
        <v>36</v>
      </c>
      <c r="B41" s="178" t="str">
        <f t="shared" si="1"/>
        <v>00.03.27.1.1.1.1.A.35.2022</v>
      </c>
      <c r="C41" s="179">
        <v>35</v>
      </c>
      <c r="D41" s="180" t="s">
        <v>649</v>
      </c>
      <c r="E41" s="181" t="s">
        <v>402</v>
      </c>
      <c r="F41" s="182" t="s">
        <v>518</v>
      </c>
      <c r="G41" s="174"/>
      <c r="H41" s="174"/>
      <c r="I41" s="174" t="s">
        <v>624</v>
      </c>
      <c r="J41" s="183" t="s">
        <v>148</v>
      </c>
      <c r="K41" s="175" t="s">
        <v>638</v>
      </c>
      <c r="L41" s="182" t="s">
        <v>707</v>
      </c>
      <c r="M41" s="182">
        <v>2022</v>
      </c>
      <c r="N41" s="176"/>
      <c r="O41" s="176"/>
    </row>
    <row r="42" spans="1:15" ht="15.75" x14ac:dyDescent="0.25">
      <c r="A42" s="188">
        <f t="shared" si="0"/>
        <v>37</v>
      </c>
      <c r="B42" s="173" t="str">
        <f t="shared" si="1"/>
        <v>00.03.27.1.1.1.1.A.36.2022</v>
      </c>
      <c r="C42" s="17">
        <v>36</v>
      </c>
      <c r="D42" s="130" t="s">
        <v>649</v>
      </c>
      <c r="E42" s="38" t="s">
        <v>359</v>
      </c>
      <c r="F42" s="37" t="s">
        <v>747</v>
      </c>
      <c r="G42" s="39" t="s">
        <v>749</v>
      </c>
      <c r="H42" s="39"/>
      <c r="I42" s="39" t="s">
        <v>624</v>
      </c>
      <c r="J42" s="40" t="s">
        <v>148</v>
      </c>
      <c r="K42" s="184" t="s">
        <v>638</v>
      </c>
      <c r="L42" s="37" t="s">
        <v>748</v>
      </c>
      <c r="M42" s="37">
        <v>2022</v>
      </c>
      <c r="N42" s="21" t="s">
        <v>674</v>
      </c>
      <c r="O42" s="21"/>
    </row>
    <row r="43" spans="1:15" ht="15.75" x14ac:dyDescent="0.25">
      <c r="A43" s="188">
        <f t="shared" si="0"/>
        <v>38</v>
      </c>
      <c r="B43" s="173" t="str">
        <f>"00.03.27.1.1.1.1.A."&amp;C43&amp;D43&amp;M43</f>
        <v>00.03.27.1.1.1.1.A.37.2022</v>
      </c>
      <c r="C43" s="17">
        <v>37</v>
      </c>
      <c r="D43" s="130" t="s">
        <v>649</v>
      </c>
      <c r="E43" s="38" t="s">
        <v>750</v>
      </c>
      <c r="F43" s="37" t="s">
        <v>157</v>
      </c>
      <c r="G43" s="39"/>
      <c r="H43" s="39"/>
      <c r="I43" s="39" t="s">
        <v>624</v>
      </c>
      <c r="J43" s="40" t="s">
        <v>148</v>
      </c>
      <c r="K43" s="184" t="s">
        <v>638</v>
      </c>
      <c r="L43" s="37" t="s">
        <v>753</v>
      </c>
      <c r="M43" s="37">
        <v>2022</v>
      </c>
      <c r="N43" s="21"/>
      <c r="O43" s="21"/>
    </row>
    <row r="44" spans="1:15" ht="15.75" x14ac:dyDescent="0.25">
      <c r="A44" s="188">
        <f t="shared" si="0"/>
        <v>39</v>
      </c>
      <c r="B44" s="173" t="str">
        <f t="shared" si="1"/>
        <v>00.03.27.1.1.1.1.A.38.2022</v>
      </c>
      <c r="C44" s="17">
        <v>38</v>
      </c>
      <c r="D44" s="130" t="s">
        <v>649</v>
      </c>
      <c r="E44" s="38" t="s">
        <v>751</v>
      </c>
      <c r="F44" s="37" t="s">
        <v>752</v>
      </c>
      <c r="G44" s="39"/>
      <c r="H44" s="39"/>
      <c r="I44" s="39" t="s">
        <v>624</v>
      </c>
      <c r="J44" s="40" t="s">
        <v>148</v>
      </c>
      <c r="K44" s="184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8">
        <f t="shared" si="0"/>
        <v>40</v>
      </c>
      <c r="B45" s="173" t="str">
        <f t="shared" si="1"/>
        <v>00.03.27.1.1.1.1.A.39.2022</v>
      </c>
      <c r="C45" s="17">
        <v>39</v>
      </c>
      <c r="D45" s="130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84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8">
        <f t="shared" si="0"/>
        <v>41</v>
      </c>
      <c r="B46" s="173" t="str">
        <f t="shared" si="1"/>
        <v>00.03.27.1.1.1.1.A.40.2022</v>
      </c>
      <c r="C46" s="17">
        <v>40</v>
      </c>
      <c r="D46" s="130" t="s">
        <v>649</v>
      </c>
      <c r="E46" s="38" t="s">
        <v>792</v>
      </c>
      <c r="F46" s="37" t="s">
        <v>219</v>
      </c>
      <c r="G46" s="39" t="s">
        <v>793</v>
      </c>
      <c r="H46" s="39">
        <v>2108010093</v>
      </c>
      <c r="I46" s="39" t="s">
        <v>624</v>
      </c>
      <c r="J46" s="40" t="s">
        <v>148</v>
      </c>
      <c r="K46" s="184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8">
        <f t="shared" si="0"/>
        <v>42</v>
      </c>
      <c r="B47" s="173" t="str">
        <f t="shared" si="1"/>
        <v>00.03.27.1.1.1.1.A.41.2022</v>
      </c>
      <c r="C47" s="17">
        <v>41</v>
      </c>
      <c r="D47" s="130" t="s">
        <v>649</v>
      </c>
      <c r="E47" s="38" t="s">
        <v>677</v>
      </c>
      <c r="F47" s="37" t="s">
        <v>219</v>
      </c>
      <c r="G47" s="39" t="s">
        <v>794</v>
      </c>
      <c r="H47" s="39">
        <v>2110010264</v>
      </c>
      <c r="I47" s="39" t="s">
        <v>624</v>
      </c>
      <c r="J47" s="40" t="s">
        <v>148</v>
      </c>
      <c r="K47" s="184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8">
        <f t="shared" si="0"/>
        <v>43</v>
      </c>
      <c r="B48" s="173" t="str">
        <f t="shared" si="1"/>
        <v>00.03.27.1.1.1.1.A.42.2023</v>
      </c>
      <c r="C48" s="17">
        <v>42</v>
      </c>
      <c r="D48" s="130" t="s">
        <v>649</v>
      </c>
      <c r="E48" s="38" t="s">
        <v>4</v>
      </c>
      <c r="F48" s="35" t="s">
        <v>715</v>
      </c>
      <c r="G48" s="110" t="s">
        <v>845</v>
      </c>
      <c r="H48" s="39" t="s">
        <v>0</v>
      </c>
      <c r="I48" s="39" t="s">
        <v>624</v>
      </c>
      <c r="J48" s="40" t="s">
        <v>148</v>
      </c>
      <c r="K48" s="184" t="s">
        <v>638</v>
      </c>
      <c r="L48" s="37" t="s">
        <v>846</v>
      </c>
      <c r="M48" s="37">
        <v>2023</v>
      </c>
      <c r="N48" s="21"/>
      <c r="O48" s="21"/>
    </row>
    <row r="49" spans="1:15" ht="15.75" x14ac:dyDescent="0.25">
      <c r="A49" s="188">
        <f t="shared" si="0"/>
        <v>44</v>
      </c>
      <c r="B49" s="173" t="str">
        <f>"00.03.27.1.1.1.1.A."&amp;C49&amp;D49&amp;M49</f>
        <v>00.03.27.1.1.1.1.A.43.2023</v>
      </c>
      <c r="C49" s="17">
        <v>43</v>
      </c>
      <c r="D49" s="130" t="s">
        <v>649</v>
      </c>
      <c r="E49" s="38" t="s">
        <v>11</v>
      </c>
      <c r="F49" s="173" t="s">
        <v>154</v>
      </c>
      <c r="G49" s="215" t="s">
        <v>0</v>
      </c>
      <c r="H49" s="39" t="s">
        <v>0</v>
      </c>
      <c r="I49" s="39" t="s">
        <v>624</v>
      </c>
      <c r="J49" s="40" t="s">
        <v>148</v>
      </c>
      <c r="K49" s="184" t="s">
        <v>638</v>
      </c>
      <c r="L49" s="37" t="s">
        <v>748</v>
      </c>
      <c r="M49" s="37">
        <v>2023</v>
      </c>
      <c r="N49" s="21"/>
      <c r="O49" s="21"/>
    </row>
    <row r="50" spans="1:15" ht="15.75" x14ac:dyDescent="0.25">
      <c r="A50" s="188">
        <f t="shared" si="0"/>
        <v>45</v>
      </c>
      <c r="B50" s="173" t="str">
        <f t="shared" si="1"/>
        <v>00.03.27.1.1.1.1.A.44.2023</v>
      </c>
      <c r="C50" s="17">
        <v>44</v>
      </c>
      <c r="D50" s="130" t="s">
        <v>649</v>
      </c>
      <c r="E50" s="38" t="s">
        <v>483</v>
      </c>
      <c r="F50" s="35" t="s">
        <v>875</v>
      </c>
      <c r="G50" s="110" t="s">
        <v>876</v>
      </c>
      <c r="H50" s="39"/>
      <c r="I50" s="39" t="s">
        <v>624</v>
      </c>
      <c r="J50" s="40" t="s">
        <v>148</v>
      </c>
      <c r="K50" s="184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8">
        <f t="shared" si="0"/>
        <v>46</v>
      </c>
      <c r="B51" s="173" t="str">
        <f t="shared" si="1"/>
        <v>00.03.27.1.1.1.1.A.45.2023</v>
      </c>
      <c r="C51" s="17">
        <v>45</v>
      </c>
      <c r="D51" s="130" t="s">
        <v>649</v>
      </c>
      <c r="E51" s="38" t="s">
        <v>882</v>
      </c>
      <c r="F51" s="173" t="s">
        <v>154</v>
      </c>
      <c r="G51" s="215"/>
      <c r="H51" s="39"/>
      <c r="I51" s="39" t="s">
        <v>624</v>
      </c>
      <c r="J51" s="40" t="s">
        <v>148</v>
      </c>
      <c r="K51" s="184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8">
        <f t="shared" si="0"/>
        <v>47</v>
      </c>
      <c r="B52" s="173" t="str">
        <f t="shared" si="1"/>
        <v>00.03.27.1.1.1.1.A.46.2023</v>
      </c>
      <c r="C52" s="17">
        <v>46</v>
      </c>
      <c r="D52" s="130" t="s">
        <v>649</v>
      </c>
      <c r="E52" s="38" t="s">
        <v>882</v>
      </c>
      <c r="F52" s="173" t="s">
        <v>154</v>
      </c>
      <c r="G52" s="215"/>
      <c r="H52" s="39"/>
      <c r="I52" s="39" t="s">
        <v>624</v>
      </c>
      <c r="J52" s="40" t="s">
        <v>148</v>
      </c>
      <c r="K52" s="184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8">
        <f t="shared" si="0"/>
        <v>48</v>
      </c>
      <c r="B53" s="173" t="str">
        <f t="shared" si="1"/>
        <v>00.03.27.1.1.1.1.A.47.2023</v>
      </c>
      <c r="C53" s="17">
        <v>47</v>
      </c>
      <c r="D53" s="130" t="s">
        <v>649</v>
      </c>
      <c r="E53" s="38" t="s">
        <v>882</v>
      </c>
      <c r="F53" s="173" t="s">
        <v>154</v>
      </c>
      <c r="G53" s="215"/>
      <c r="H53" s="39"/>
      <c r="I53" s="39" t="s">
        <v>624</v>
      </c>
      <c r="J53" s="40" t="s">
        <v>148</v>
      </c>
      <c r="K53" s="184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8">
        <f t="shared" si="0"/>
        <v>49</v>
      </c>
      <c r="B54" s="173" t="str">
        <f t="shared" si="1"/>
        <v>00.03.27.1.1.1.1.A.48.2023</v>
      </c>
      <c r="C54" s="17">
        <v>48</v>
      </c>
      <c r="D54" s="130" t="s">
        <v>649</v>
      </c>
      <c r="E54" s="38" t="s">
        <v>882</v>
      </c>
      <c r="F54" s="173" t="s">
        <v>154</v>
      </c>
      <c r="G54" s="215"/>
      <c r="H54" s="39"/>
      <c r="I54" s="39" t="s">
        <v>624</v>
      </c>
      <c r="J54" s="40" t="s">
        <v>148</v>
      </c>
      <c r="K54" s="184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8">
        <f t="shared" si="0"/>
        <v>50</v>
      </c>
      <c r="B55" s="173" t="str">
        <f t="shared" si="1"/>
        <v>00.03.27.1.1.1.1.A.49.2023</v>
      </c>
      <c r="C55" s="17">
        <v>49</v>
      </c>
      <c r="D55" s="130" t="s">
        <v>649</v>
      </c>
      <c r="E55" s="38" t="s">
        <v>857</v>
      </c>
      <c r="F55" s="173" t="s">
        <v>154</v>
      </c>
      <c r="G55" s="215"/>
      <c r="H55" s="39"/>
      <c r="I55" s="39" t="s">
        <v>624</v>
      </c>
      <c r="J55" s="40" t="s">
        <v>148</v>
      </c>
      <c r="K55" s="184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8">
        <f t="shared" si="0"/>
        <v>51</v>
      </c>
      <c r="B56" s="173" t="str">
        <f t="shared" si="1"/>
        <v>00.03.27.1.1.1.1.A.50.2023</v>
      </c>
      <c r="C56" s="17">
        <v>50</v>
      </c>
      <c r="D56" s="130" t="s">
        <v>649</v>
      </c>
      <c r="E56" s="38" t="s">
        <v>857</v>
      </c>
      <c r="F56" s="173" t="s">
        <v>154</v>
      </c>
      <c r="G56" s="215"/>
      <c r="H56" s="39"/>
      <c r="I56" s="39" t="s">
        <v>624</v>
      </c>
      <c r="J56" s="40" t="s">
        <v>148</v>
      </c>
      <c r="K56" s="184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8">
        <f t="shared" si="0"/>
        <v>52</v>
      </c>
      <c r="B57" s="173" t="str">
        <f t="shared" si="1"/>
        <v>00.03.27.1.1.1.1.A.51.2023</v>
      </c>
      <c r="C57" s="17">
        <v>51</v>
      </c>
      <c r="D57" s="130" t="s">
        <v>649</v>
      </c>
      <c r="E57" s="38" t="s">
        <v>857</v>
      </c>
      <c r="F57" s="173" t="s">
        <v>154</v>
      </c>
      <c r="G57" s="215"/>
      <c r="H57" s="39"/>
      <c r="I57" s="39" t="s">
        <v>624</v>
      </c>
      <c r="J57" s="40" t="s">
        <v>148</v>
      </c>
      <c r="K57" s="184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8">
        <f t="shared" si="0"/>
        <v>53</v>
      </c>
      <c r="B58" s="173" t="str">
        <f t="shared" si="1"/>
        <v>00.03.27.1.1.1.1.A.52.2023</v>
      </c>
      <c r="C58" s="17">
        <v>52</v>
      </c>
      <c r="D58" s="130" t="s">
        <v>649</v>
      </c>
      <c r="E58" s="38" t="s">
        <v>857</v>
      </c>
      <c r="F58" s="173" t="s">
        <v>154</v>
      </c>
      <c r="G58" s="215"/>
      <c r="H58" s="39"/>
      <c r="I58" s="39" t="s">
        <v>624</v>
      </c>
      <c r="J58" s="40" t="s">
        <v>148</v>
      </c>
      <c r="K58" s="184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8">
        <f t="shared" si="0"/>
        <v>54</v>
      </c>
      <c r="B59" s="173" t="str">
        <f t="shared" si="1"/>
        <v>00.03.27.1.1.1.1.A.53.2023</v>
      </c>
      <c r="C59" s="17">
        <v>53</v>
      </c>
      <c r="D59" s="130" t="s">
        <v>649</v>
      </c>
      <c r="E59" s="38" t="s">
        <v>857</v>
      </c>
      <c r="F59" s="173" t="s">
        <v>154</v>
      </c>
      <c r="G59" s="215"/>
      <c r="H59" s="39"/>
      <c r="I59" s="39" t="s">
        <v>624</v>
      </c>
      <c r="J59" s="40" t="s">
        <v>148</v>
      </c>
      <c r="K59" s="184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8">
        <f t="shared" si="0"/>
        <v>55</v>
      </c>
      <c r="B60" s="173" t="str">
        <f t="shared" si="1"/>
        <v>00.03.27.1.1.1.1.A.54.2023</v>
      </c>
      <c r="C60" s="17">
        <v>54</v>
      </c>
      <c r="D60" s="130" t="s">
        <v>649</v>
      </c>
      <c r="E60" s="38" t="s">
        <v>857</v>
      </c>
      <c r="F60" s="173" t="s">
        <v>154</v>
      </c>
      <c r="G60" s="215"/>
      <c r="H60" s="39"/>
      <c r="I60" s="39" t="s">
        <v>624</v>
      </c>
      <c r="J60" s="40" t="s">
        <v>148</v>
      </c>
      <c r="K60" s="184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8">
        <f t="shared" si="0"/>
        <v>56</v>
      </c>
      <c r="B61" s="173" t="str">
        <f t="shared" si="1"/>
        <v>00.03.27.1.1.1.1.A.55.2023</v>
      </c>
      <c r="C61" s="17">
        <v>55</v>
      </c>
      <c r="D61" s="130" t="s">
        <v>649</v>
      </c>
      <c r="E61" s="38" t="s">
        <v>857</v>
      </c>
      <c r="F61" s="173" t="s">
        <v>154</v>
      </c>
      <c r="G61" s="215"/>
      <c r="H61" s="39"/>
      <c r="I61" s="39" t="s">
        <v>624</v>
      </c>
      <c r="J61" s="40" t="s">
        <v>148</v>
      </c>
      <c r="K61" s="184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8">
        <f t="shared" si="0"/>
        <v>57</v>
      </c>
      <c r="B62" s="173" t="str">
        <f t="shared" si="1"/>
        <v>00.03.27.1.1.1.1.A.56.2023</v>
      </c>
      <c r="C62" s="17">
        <v>56</v>
      </c>
      <c r="D62" s="130" t="s">
        <v>649</v>
      </c>
      <c r="E62" s="38" t="s">
        <v>120</v>
      </c>
      <c r="F62" s="151" t="s">
        <v>875</v>
      </c>
      <c r="G62" s="110" t="s">
        <v>883</v>
      </c>
      <c r="H62" s="39"/>
      <c r="I62" s="39" t="s">
        <v>624</v>
      </c>
      <c r="J62" s="40" t="s">
        <v>148</v>
      </c>
      <c r="K62" s="184" t="s">
        <v>638</v>
      </c>
      <c r="L62" s="37" t="s">
        <v>658</v>
      </c>
      <c r="M62" s="37">
        <v>2023</v>
      </c>
      <c r="N62" s="21"/>
      <c r="O62" s="21"/>
    </row>
    <row r="63" spans="1:15" s="78" customFormat="1" ht="15.75" x14ac:dyDescent="0.25">
      <c r="A63" s="15"/>
      <c r="B63" s="142"/>
      <c r="C63" s="17"/>
      <c r="D63" s="130"/>
      <c r="E63" s="143"/>
      <c r="F63" s="112"/>
      <c r="G63" s="104"/>
      <c r="H63" s="104"/>
      <c r="I63" s="104"/>
      <c r="J63" s="28"/>
      <c r="K63" s="26"/>
      <c r="L63" s="112"/>
      <c r="M63" s="112"/>
      <c r="N63" s="79"/>
      <c r="O63" s="79"/>
    </row>
    <row r="64" spans="1:15" ht="15.75" customHeight="1" x14ac:dyDescent="0.25">
      <c r="A64" s="67">
        <v>1</v>
      </c>
      <c r="B64" s="25" t="str">
        <f>"00.03.27.1.3.3.1.A."&amp; C64 &amp;D64&amp; M64</f>
        <v>00.03.27.1.3.3.1.A.1.2018</v>
      </c>
      <c r="C64" s="107">
        <v>1</v>
      </c>
      <c r="D64" s="17" t="s">
        <v>649</v>
      </c>
      <c r="E64" s="25" t="s">
        <v>402</v>
      </c>
      <c r="F64" s="26" t="s">
        <v>168</v>
      </c>
      <c r="G64" s="27" t="s">
        <v>284</v>
      </c>
      <c r="H64" s="27" t="s">
        <v>285</v>
      </c>
      <c r="I64" s="27" t="s">
        <v>18</v>
      </c>
      <c r="J64" s="28" t="s">
        <v>18</v>
      </c>
      <c r="K64" s="26" t="s">
        <v>393</v>
      </c>
      <c r="L64" s="26"/>
      <c r="M64" s="26">
        <v>2018</v>
      </c>
      <c r="N64" s="101" t="s">
        <v>622</v>
      </c>
      <c r="O64" s="101" t="s">
        <v>622</v>
      </c>
    </row>
    <row r="65" spans="1:15" x14ac:dyDescent="0.25">
      <c r="A65" s="15">
        <v>2</v>
      </c>
      <c r="B65" s="25" t="str">
        <f t="shared" ref="B65:B110" si="2">"00.03.27.1.3.3.1.A."&amp; C65 &amp;D65&amp; M65</f>
        <v>00.03.27.1.3.3.1.A.2.2021</v>
      </c>
      <c r="C65" s="30">
        <v>2</v>
      </c>
      <c r="D65" s="17" t="s">
        <v>649</v>
      </c>
      <c r="E65" s="25" t="s">
        <v>402</v>
      </c>
      <c r="F65" s="21" t="s">
        <v>244</v>
      </c>
      <c r="G65" s="29" t="s">
        <v>524</v>
      </c>
      <c r="H65" s="29" t="s">
        <v>525</v>
      </c>
      <c r="I65" s="27" t="s">
        <v>18</v>
      </c>
      <c r="J65" s="17" t="s">
        <v>18</v>
      </c>
      <c r="K65" s="26" t="s">
        <v>393</v>
      </c>
      <c r="L65" s="26"/>
      <c r="M65" s="31">
        <v>2021</v>
      </c>
      <c r="N65" s="101" t="s">
        <v>622</v>
      </c>
      <c r="O65" s="101" t="s">
        <v>622</v>
      </c>
    </row>
    <row r="66" spans="1:15" x14ac:dyDescent="0.25">
      <c r="A66" s="67">
        <v>3</v>
      </c>
      <c r="B66" s="25" t="str">
        <f t="shared" si="2"/>
        <v>00.03.27.1.3.3.1.A.3.2018</v>
      </c>
      <c r="C66" s="107">
        <v>3</v>
      </c>
      <c r="D66" s="17" t="s">
        <v>649</v>
      </c>
      <c r="E66" s="32" t="s">
        <v>20</v>
      </c>
      <c r="F66" s="21" t="s">
        <v>181</v>
      </c>
      <c r="G66" s="29" t="s">
        <v>0</v>
      </c>
      <c r="H66" s="29" t="s">
        <v>0</v>
      </c>
      <c r="I66" s="27" t="s">
        <v>18</v>
      </c>
      <c r="J66" s="17" t="s">
        <v>18</v>
      </c>
      <c r="K66" s="26" t="s">
        <v>393</v>
      </c>
      <c r="L66" s="26"/>
      <c r="M66" s="31">
        <v>2018</v>
      </c>
      <c r="N66" s="101" t="s">
        <v>622</v>
      </c>
      <c r="O66" s="21"/>
    </row>
    <row r="67" spans="1:15" x14ac:dyDescent="0.25">
      <c r="A67" s="15">
        <v>4</v>
      </c>
      <c r="B67" s="25" t="str">
        <f t="shared" si="2"/>
        <v>00.03.27.1.3.3.1.A.4.2018</v>
      </c>
      <c r="C67" s="30">
        <v>4</v>
      </c>
      <c r="D67" s="17" t="s">
        <v>649</v>
      </c>
      <c r="E67" s="32" t="s">
        <v>20</v>
      </c>
      <c r="F67" s="21" t="s">
        <v>182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67">
        <v>5</v>
      </c>
      <c r="B68" s="25" t="str">
        <f t="shared" si="2"/>
        <v>00.03.27.1.3.3.1.A.5.2018</v>
      </c>
      <c r="C68" s="107">
        <v>5</v>
      </c>
      <c r="D68" s="17" t="s">
        <v>649</v>
      </c>
      <c r="E68" s="32" t="s">
        <v>20</v>
      </c>
      <c r="F68" s="21" t="s">
        <v>183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15">
        <v>6</v>
      </c>
      <c r="B69" s="25" t="str">
        <f t="shared" si="2"/>
        <v>00.03.27.1.3.3.1.A.6.2018</v>
      </c>
      <c r="C69" s="30">
        <v>6</v>
      </c>
      <c r="D69" s="17" t="s">
        <v>649</v>
      </c>
      <c r="E69" s="32" t="s">
        <v>20</v>
      </c>
      <c r="F69" s="21" t="s">
        <v>184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67">
        <v>7</v>
      </c>
      <c r="B70" s="25" t="str">
        <f t="shared" si="2"/>
        <v>00.03.27.1.3.3.1.A.7.2018</v>
      </c>
      <c r="C70" s="107">
        <v>7</v>
      </c>
      <c r="D70" s="17" t="s">
        <v>649</v>
      </c>
      <c r="E70" s="32" t="s">
        <v>20</v>
      </c>
      <c r="F70" s="21" t="s">
        <v>185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15">
        <v>8</v>
      </c>
      <c r="B71" s="25" t="str">
        <f t="shared" si="2"/>
        <v>00.03.27.1.3.3.1.A.8.2017</v>
      </c>
      <c r="C71" s="30">
        <v>8</v>
      </c>
      <c r="D71" s="17" t="s">
        <v>649</v>
      </c>
      <c r="E71" s="32" t="s">
        <v>1</v>
      </c>
      <c r="F71" s="21" t="s">
        <v>14</v>
      </c>
      <c r="G71" s="29" t="s">
        <v>286</v>
      </c>
      <c r="H71" s="29">
        <v>1506993</v>
      </c>
      <c r="I71" s="27" t="s">
        <v>18</v>
      </c>
      <c r="J71" s="17" t="s">
        <v>18</v>
      </c>
      <c r="K71" s="26" t="s">
        <v>393</v>
      </c>
      <c r="L71" s="26"/>
      <c r="M71" s="31">
        <v>2017</v>
      </c>
      <c r="N71" s="101" t="s">
        <v>622</v>
      </c>
      <c r="O71" s="21"/>
    </row>
    <row r="72" spans="1:15" x14ac:dyDescent="0.25">
      <c r="A72" s="67">
        <v>9</v>
      </c>
      <c r="B72" s="25" t="str">
        <f>"00.03.27.1.3.3.1.A."&amp; C72 &amp;D72&amp; M72</f>
        <v>00.03.27.1.3.3.1.A.9.2019</v>
      </c>
      <c r="C72" s="107">
        <v>9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1508845</v>
      </c>
      <c r="I72" s="27" t="s">
        <v>18</v>
      </c>
      <c r="J72" s="17" t="s">
        <v>18</v>
      </c>
      <c r="K72" s="26" t="s">
        <v>393</v>
      </c>
      <c r="L72" s="26"/>
      <c r="M72" s="31">
        <v>2019</v>
      </c>
      <c r="N72" s="101" t="s">
        <v>622</v>
      </c>
      <c r="O72" s="21"/>
    </row>
    <row r="73" spans="1:15" x14ac:dyDescent="0.25">
      <c r="A73" s="15">
        <v>10</v>
      </c>
      <c r="B73" s="25" t="str">
        <f t="shared" si="2"/>
        <v>00.03.27.1.3.3.1.A.10.2019</v>
      </c>
      <c r="C73" s="30">
        <v>10</v>
      </c>
      <c r="D73" s="17" t="s">
        <v>649</v>
      </c>
      <c r="E73" s="32" t="s">
        <v>125</v>
      </c>
      <c r="F73" s="21" t="s">
        <v>283</v>
      </c>
      <c r="G73" s="29" t="s">
        <v>286</v>
      </c>
      <c r="H73" s="29">
        <v>1506986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67">
        <v>11</v>
      </c>
      <c r="B74" s="25" t="str">
        <f t="shared" si="2"/>
        <v>00.03.27.1.3.3.1.A.11.2018</v>
      </c>
      <c r="C74" s="107">
        <v>11</v>
      </c>
      <c r="D74" s="17" t="s">
        <v>649</v>
      </c>
      <c r="E74" s="32" t="s">
        <v>158</v>
      </c>
      <c r="F74" s="21" t="s">
        <v>15</v>
      </c>
      <c r="G74" s="29" t="s">
        <v>0</v>
      </c>
      <c r="H74" s="29" t="s">
        <v>0</v>
      </c>
      <c r="I74" s="27" t="s">
        <v>18</v>
      </c>
      <c r="J74" s="17" t="s">
        <v>18</v>
      </c>
      <c r="K74" s="26" t="s">
        <v>393</v>
      </c>
      <c r="L74" s="26"/>
      <c r="M74" s="31">
        <v>2018</v>
      </c>
      <c r="N74" s="101" t="s">
        <v>622</v>
      </c>
      <c r="O74" s="21"/>
    </row>
    <row r="75" spans="1:15" x14ac:dyDescent="0.25">
      <c r="A75" s="15">
        <v>12</v>
      </c>
      <c r="B75" s="25" t="str">
        <f t="shared" si="2"/>
        <v>00.03.27.1.3.3.1.A.12.2018</v>
      </c>
      <c r="C75" s="30">
        <v>12</v>
      </c>
      <c r="D75" s="17" t="s">
        <v>649</v>
      </c>
      <c r="E75" s="32" t="s">
        <v>188</v>
      </c>
      <c r="F75" s="21" t="s">
        <v>14</v>
      </c>
      <c r="G75" s="29" t="s">
        <v>189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67">
        <v>13</v>
      </c>
      <c r="B76" s="25" t="str">
        <f t="shared" si="2"/>
        <v>00.03.27.1.3.3.1.A.13.2019</v>
      </c>
      <c r="C76" s="107">
        <v>13</v>
      </c>
      <c r="D76" s="17" t="s">
        <v>649</v>
      </c>
      <c r="E76" s="32" t="s">
        <v>416</v>
      </c>
      <c r="F76" s="21" t="s">
        <v>274</v>
      </c>
      <c r="G76" s="29" t="s">
        <v>275</v>
      </c>
      <c r="H76" s="33">
        <v>43371</v>
      </c>
      <c r="I76" s="27" t="s">
        <v>18</v>
      </c>
      <c r="J76" s="17" t="s">
        <v>18</v>
      </c>
      <c r="K76" s="26" t="s">
        <v>393</v>
      </c>
      <c r="L76" s="26"/>
      <c r="M76" s="31">
        <v>2019</v>
      </c>
      <c r="N76" s="101" t="s">
        <v>622</v>
      </c>
      <c r="O76" s="101" t="s">
        <v>622</v>
      </c>
    </row>
    <row r="77" spans="1:15" x14ac:dyDescent="0.25">
      <c r="A77" s="15">
        <v>14</v>
      </c>
      <c r="B77" s="25" t="str">
        <f t="shared" si="2"/>
        <v>00.03.27.1.3.3.1.A.14.2020</v>
      </c>
      <c r="C77" s="30">
        <v>14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43372</v>
      </c>
      <c r="I77" s="27" t="s">
        <v>18</v>
      </c>
      <c r="J77" s="17" t="s">
        <v>18</v>
      </c>
      <c r="K77" s="26" t="s">
        <v>393</v>
      </c>
      <c r="L77" s="26"/>
      <c r="M77" s="31">
        <v>2020</v>
      </c>
      <c r="N77" s="101" t="s">
        <v>622</v>
      </c>
      <c r="O77" s="101" t="s">
        <v>622</v>
      </c>
    </row>
    <row r="78" spans="1:15" x14ac:dyDescent="0.25">
      <c r="A78" s="67">
        <v>15</v>
      </c>
      <c r="B78" s="25" t="str">
        <f t="shared" si="2"/>
        <v>00.03.27.1.3.3.1.A.15.2020</v>
      </c>
      <c r="C78" s="107">
        <v>15</v>
      </c>
      <c r="D78" s="17" t="s">
        <v>649</v>
      </c>
      <c r="E78" s="32" t="s">
        <v>528</v>
      </c>
      <c r="F78" s="21" t="s">
        <v>303</v>
      </c>
      <c r="G78" s="29" t="s">
        <v>529</v>
      </c>
      <c r="H78" s="33" t="s">
        <v>329</v>
      </c>
      <c r="I78" s="27" t="s">
        <v>18</v>
      </c>
      <c r="J78" s="17" t="s">
        <v>530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15">
        <v>16</v>
      </c>
      <c r="B79" s="25" t="str">
        <f t="shared" si="2"/>
        <v>00.03.27.1.3.3.1.A.16.2019</v>
      </c>
      <c r="C79" s="30">
        <v>16</v>
      </c>
      <c r="D79" s="17" t="s">
        <v>649</v>
      </c>
      <c r="E79" s="32" t="s">
        <v>141</v>
      </c>
      <c r="F79" s="21" t="s">
        <v>532</v>
      </c>
      <c r="G79" s="29" t="s">
        <v>176</v>
      </c>
      <c r="H79" s="33" t="s">
        <v>533</v>
      </c>
      <c r="I79" s="27" t="s">
        <v>18</v>
      </c>
      <c r="J79" s="17" t="s">
        <v>475</v>
      </c>
      <c r="K79" s="26" t="s">
        <v>393</v>
      </c>
      <c r="L79" s="26"/>
      <c r="M79" s="31">
        <v>2019</v>
      </c>
      <c r="N79" s="101" t="s">
        <v>622</v>
      </c>
      <c r="O79" s="21"/>
    </row>
    <row r="80" spans="1:15" x14ac:dyDescent="0.25">
      <c r="A80" s="67">
        <v>17</v>
      </c>
      <c r="B80" s="25" t="str">
        <f t="shared" si="2"/>
        <v>00.03.27.1.3.3.1.A.17.2019</v>
      </c>
      <c r="C80" s="107">
        <v>17</v>
      </c>
      <c r="D80" s="17" t="s">
        <v>649</v>
      </c>
      <c r="E80" s="32" t="s">
        <v>12</v>
      </c>
      <c r="F80" s="21" t="s">
        <v>283</v>
      </c>
      <c r="G80" s="29" t="s">
        <v>333</v>
      </c>
      <c r="H80" s="29" t="s">
        <v>531</v>
      </c>
      <c r="I80" s="27" t="s">
        <v>18</v>
      </c>
      <c r="J80" s="17" t="s">
        <v>475</v>
      </c>
      <c r="K80" s="26" t="s">
        <v>393</v>
      </c>
      <c r="L80" s="26"/>
      <c r="M80" s="31">
        <v>2019</v>
      </c>
      <c r="N80" s="101" t="s">
        <v>622</v>
      </c>
      <c r="O80" s="101" t="s">
        <v>622</v>
      </c>
    </row>
    <row r="81" spans="1:15" x14ac:dyDescent="0.25">
      <c r="A81" s="15">
        <v>18</v>
      </c>
      <c r="B81" s="25" t="str">
        <f t="shared" si="2"/>
        <v>00.03.27.1.3.3.1.A.18.2017</v>
      </c>
      <c r="C81" s="30">
        <v>18</v>
      </c>
      <c r="D81" s="17" t="s">
        <v>649</v>
      </c>
      <c r="E81" s="32" t="s">
        <v>4</v>
      </c>
      <c r="F81" s="21" t="s">
        <v>163</v>
      </c>
      <c r="G81" s="29" t="s">
        <v>162</v>
      </c>
      <c r="H81" s="29" t="s">
        <v>112</v>
      </c>
      <c r="I81" s="27" t="s">
        <v>18</v>
      </c>
      <c r="J81" s="17" t="s">
        <v>475</v>
      </c>
      <c r="K81" s="26" t="s">
        <v>393</v>
      </c>
      <c r="L81" s="26"/>
      <c r="M81" s="31">
        <v>2017</v>
      </c>
      <c r="N81" s="101" t="s">
        <v>622</v>
      </c>
      <c r="O81" s="21"/>
    </row>
    <row r="82" spans="1:15" x14ac:dyDescent="0.25">
      <c r="A82" s="67">
        <v>19</v>
      </c>
      <c r="B82" s="25" t="str">
        <f t="shared" si="2"/>
        <v>00.03.27.1.3.3.1.A.19.2018</v>
      </c>
      <c r="C82" s="107">
        <v>19</v>
      </c>
      <c r="D82" s="17" t="s">
        <v>649</v>
      </c>
      <c r="E82" s="32" t="s">
        <v>111</v>
      </c>
      <c r="F82" s="21" t="s">
        <v>190</v>
      </c>
      <c r="G82" s="29" t="s">
        <v>191</v>
      </c>
      <c r="H82" s="29" t="s">
        <v>109</v>
      </c>
      <c r="I82" s="27" t="s">
        <v>18</v>
      </c>
      <c r="J82" s="17" t="s">
        <v>475</v>
      </c>
      <c r="K82" s="26" t="s">
        <v>393</v>
      </c>
      <c r="L82" s="26"/>
      <c r="M82" s="31">
        <v>2018</v>
      </c>
      <c r="N82" s="101" t="s">
        <v>622</v>
      </c>
      <c r="O82" s="101" t="s">
        <v>622</v>
      </c>
    </row>
    <row r="83" spans="1:15" x14ac:dyDescent="0.25">
      <c r="A83" s="15">
        <v>20</v>
      </c>
      <c r="B83" s="25" t="str">
        <f t="shared" si="2"/>
        <v>00.03.27.1.3.3.1.A.20.2018</v>
      </c>
      <c r="C83" s="30">
        <v>20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110</v>
      </c>
      <c r="I83" s="27" t="s">
        <v>18</v>
      </c>
      <c r="J83" s="17" t="s">
        <v>18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67">
        <v>21</v>
      </c>
      <c r="B84" s="25" t="str">
        <f t="shared" si="2"/>
        <v>00.03.27.1.3.3.1.A.21.2018</v>
      </c>
      <c r="C84" s="107">
        <v>21</v>
      </c>
      <c r="D84" s="17" t="s">
        <v>649</v>
      </c>
      <c r="E84" s="32" t="s">
        <v>22</v>
      </c>
      <c r="F84" s="21" t="s">
        <v>192</v>
      </c>
      <c r="G84" s="29" t="s">
        <v>193</v>
      </c>
      <c r="H84" s="29" t="s">
        <v>123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15">
        <v>22</v>
      </c>
      <c r="B85" s="25" t="str">
        <f t="shared" si="2"/>
        <v>00.03.27.1.3.3.1.A.22.2018</v>
      </c>
      <c r="C85" s="30">
        <v>22</v>
      </c>
      <c r="D85" s="17" t="s">
        <v>649</v>
      </c>
      <c r="E85" s="32" t="s">
        <v>23</v>
      </c>
      <c r="F85" s="21" t="s">
        <v>126</v>
      </c>
      <c r="G85" s="29" t="s">
        <v>194</v>
      </c>
      <c r="H85" s="29" t="s">
        <v>127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67">
        <v>23</v>
      </c>
      <c r="B86" s="25" t="str">
        <f t="shared" si="2"/>
        <v>00.03.27.1.3.3.1.A.23.2018</v>
      </c>
      <c r="C86" s="107">
        <v>23</v>
      </c>
      <c r="D86" s="17" t="s">
        <v>649</v>
      </c>
      <c r="E86" s="32" t="s">
        <v>75</v>
      </c>
      <c r="F86" s="21" t="s">
        <v>526</v>
      </c>
      <c r="G86" s="29" t="s">
        <v>0</v>
      </c>
      <c r="H86" s="29" t="s">
        <v>0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21"/>
    </row>
    <row r="87" spans="1:15" x14ac:dyDescent="0.25">
      <c r="A87" s="15">
        <v>24</v>
      </c>
      <c r="B87" s="25" t="str">
        <f t="shared" si="2"/>
        <v>00.03.27.1.3.3.1.A.24.2018</v>
      </c>
      <c r="C87" s="30">
        <v>24</v>
      </c>
      <c r="D87" s="17" t="s">
        <v>649</v>
      </c>
      <c r="E87" s="32" t="s">
        <v>300</v>
      </c>
      <c r="F87" s="21" t="s">
        <v>102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26</v>
      </c>
      <c r="B88" s="25" t="str">
        <f t="shared" si="2"/>
        <v>00.03.27.1.3.3.1.A.26.2020</v>
      </c>
      <c r="C88" s="30">
        <v>26</v>
      </c>
      <c r="D88" s="17" t="s">
        <v>649</v>
      </c>
      <c r="E88" s="32" t="s">
        <v>119</v>
      </c>
      <c r="F88" s="21" t="s">
        <v>155</v>
      </c>
      <c r="G88" s="29" t="s">
        <v>507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2020</v>
      </c>
      <c r="N88" s="101" t="s">
        <v>622</v>
      </c>
      <c r="O88" s="101" t="s">
        <v>622</v>
      </c>
    </row>
    <row r="89" spans="1:15" x14ac:dyDescent="0.25">
      <c r="A89" s="67">
        <v>27</v>
      </c>
      <c r="B89" s="25" t="str">
        <f t="shared" si="2"/>
        <v>00.03.27.1.3.3.1.A.27.2021</v>
      </c>
      <c r="C89" s="107">
        <v>27</v>
      </c>
      <c r="D89" s="17" t="s">
        <v>649</v>
      </c>
      <c r="E89" s="32" t="s">
        <v>119</v>
      </c>
      <c r="F89" s="21" t="s">
        <v>527</v>
      </c>
      <c r="G89" s="29" t="s">
        <v>0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2021</v>
      </c>
      <c r="N89" s="101" t="s">
        <v>622</v>
      </c>
      <c r="O89" s="101" t="s">
        <v>622</v>
      </c>
    </row>
    <row r="90" spans="1:15" x14ac:dyDescent="0.25">
      <c r="A90" s="15">
        <v>28</v>
      </c>
      <c r="B90" s="25" t="str">
        <f t="shared" si="2"/>
        <v>00.03.27.1.3.3.1.A.28.2018</v>
      </c>
      <c r="C90" s="30">
        <v>28</v>
      </c>
      <c r="D90" s="17" t="s">
        <v>649</v>
      </c>
      <c r="E90" s="35" t="s">
        <v>153</v>
      </c>
      <c r="F90" s="21" t="s">
        <v>154</v>
      </c>
      <c r="G90" s="21" t="s">
        <v>0</v>
      </c>
      <c r="H90" s="21" t="s">
        <v>0</v>
      </c>
      <c r="I90" s="27" t="s">
        <v>18</v>
      </c>
      <c r="J90" s="15" t="s">
        <v>18</v>
      </c>
      <c r="K90" s="26" t="s">
        <v>393</v>
      </c>
      <c r="L90" s="26"/>
      <c r="M90" s="31">
        <v>2018</v>
      </c>
      <c r="N90" s="101" t="s">
        <v>622</v>
      </c>
      <c r="O90" s="21"/>
    </row>
    <row r="91" spans="1:15" x14ac:dyDescent="0.25">
      <c r="A91" s="67">
        <v>29</v>
      </c>
      <c r="B91" s="25" t="str">
        <f t="shared" si="2"/>
        <v>00.03.27.1.3.3.1.A.29.2019</v>
      </c>
      <c r="C91" s="107">
        <v>29</v>
      </c>
      <c r="D91" s="17" t="s">
        <v>649</v>
      </c>
      <c r="E91" s="35" t="s">
        <v>287</v>
      </c>
      <c r="F91" s="21" t="s">
        <v>288</v>
      </c>
      <c r="G91" s="21" t="s">
        <v>289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2019</v>
      </c>
      <c r="N91" s="101" t="s">
        <v>622</v>
      </c>
      <c r="O91" s="21"/>
    </row>
    <row r="92" spans="1:15" x14ac:dyDescent="0.25">
      <c r="A92" s="15">
        <v>30</v>
      </c>
      <c r="B92" s="25" t="str">
        <f t="shared" si="2"/>
        <v>00.03.27.1.3.3.1.A.30.2020</v>
      </c>
      <c r="C92" s="30">
        <v>30</v>
      </c>
      <c r="D92" s="17" t="s">
        <v>649</v>
      </c>
      <c r="E92" s="35" t="s">
        <v>545</v>
      </c>
      <c r="F92" s="21" t="s">
        <v>244</v>
      </c>
      <c r="G92" s="21" t="s">
        <v>546</v>
      </c>
      <c r="H92" s="21" t="s">
        <v>547</v>
      </c>
      <c r="I92" s="27" t="s">
        <v>18</v>
      </c>
      <c r="J92" s="15" t="s">
        <v>18</v>
      </c>
      <c r="K92" s="47" t="s">
        <v>393</v>
      </c>
      <c r="L92" s="47"/>
      <c r="M92" s="31">
        <v>2020</v>
      </c>
      <c r="N92" s="101" t="s">
        <v>622</v>
      </c>
      <c r="O92" s="21"/>
    </row>
    <row r="93" spans="1:15" x14ac:dyDescent="0.25">
      <c r="A93" s="15">
        <v>31</v>
      </c>
      <c r="B93" s="25" t="str">
        <f t="shared" si="2"/>
        <v>00.03.27.1.3.3.1.A.31.2021</v>
      </c>
      <c r="C93" s="107">
        <v>31</v>
      </c>
      <c r="D93" s="17" t="s">
        <v>649</v>
      </c>
      <c r="E93" s="35" t="s">
        <v>607</v>
      </c>
      <c r="F93" s="15" t="s">
        <v>609</v>
      </c>
      <c r="G93" s="15" t="s">
        <v>608</v>
      </c>
      <c r="H93" s="21" t="s">
        <v>0</v>
      </c>
      <c r="I93" s="27" t="s">
        <v>18</v>
      </c>
      <c r="J93" s="15" t="s">
        <v>18</v>
      </c>
      <c r="K93" s="47" t="s">
        <v>393</v>
      </c>
      <c r="L93" s="47"/>
      <c r="M93" s="31">
        <v>2021</v>
      </c>
      <c r="N93" s="101" t="s">
        <v>622</v>
      </c>
      <c r="O93" s="21"/>
    </row>
    <row r="94" spans="1:15" ht="15.75" x14ac:dyDescent="0.25">
      <c r="A94" s="34">
        <v>32</v>
      </c>
      <c r="B94" s="25" t="str">
        <f t="shared" si="2"/>
        <v>00.03.27.1.3.3.1.A.32.2022</v>
      </c>
      <c r="C94" s="107">
        <v>32</v>
      </c>
      <c r="D94" s="17" t="s">
        <v>649</v>
      </c>
      <c r="E94" s="38" t="s">
        <v>680</v>
      </c>
      <c r="F94" s="125" t="s">
        <v>219</v>
      </c>
      <c r="G94" s="134" t="s">
        <v>673</v>
      </c>
      <c r="H94" s="39" t="s">
        <v>0</v>
      </c>
      <c r="I94" s="27" t="s">
        <v>18</v>
      </c>
      <c r="J94" s="30" t="s">
        <v>18</v>
      </c>
      <c r="K94" s="26" t="s">
        <v>393</v>
      </c>
      <c r="L94" s="26"/>
      <c r="M94" s="41">
        <v>2022</v>
      </c>
      <c r="N94" s="101" t="s">
        <v>622</v>
      </c>
      <c r="O94" s="21"/>
    </row>
    <row r="95" spans="1:15" ht="15.75" x14ac:dyDescent="0.25">
      <c r="A95" s="34">
        <v>33</v>
      </c>
      <c r="B95" s="25" t="str">
        <f t="shared" si="2"/>
        <v>00.03.27.1.3.3.1.A.33.2022</v>
      </c>
      <c r="C95" s="107">
        <v>33</v>
      </c>
      <c r="D95" s="17" t="s">
        <v>649</v>
      </c>
      <c r="E95" s="38" t="s">
        <v>677</v>
      </c>
      <c r="F95" s="127" t="s">
        <v>219</v>
      </c>
      <c r="G95" s="133" t="s">
        <v>679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34</v>
      </c>
      <c r="B96" s="25" t="str">
        <f t="shared" si="2"/>
        <v>00.03.27.1.3.3.1.A.34.2022</v>
      </c>
      <c r="C96" s="107">
        <v>34</v>
      </c>
      <c r="D96" s="17" t="s">
        <v>649</v>
      </c>
      <c r="E96" s="38" t="s">
        <v>300</v>
      </c>
      <c r="F96" s="140" t="s">
        <v>700</v>
      </c>
      <c r="G96" s="141" t="s">
        <v>0</v>
      </c>
      <c r="H96" s="39" t="s">
        <v>0</v>
      </c>
      <c r="I96" s="27" t="s">
        <v>18</v>
      </c>
      <c r="J96" s="30" t="s">
        <v>18</v>
      </c>
      <c r="K96" s="26" t="s">
        <v>393</v>
      </c>
      <c r="L96" s="26" t="s">
        <v>698</v>
      </c>
      <c r="M96" s="41">
        <v>2022</v>
      </c>
      <c r="N96" s="101" t="s">
        <v>622</v>
      </c>
      <c r="O96" s="21"/>
    </row>
    <row r="97" spans="1:15" ht="15.75" x14ac:dyDescent="0.25">
      <c r="A97" s="34">
        <v>35</v>
      </c>
      <c r="B97" s="25" t="str">
        <f t="shared" si="2"/>
        <v>00.03.27.1.3.3.1.A.35.2022</v>
      </c>
      <c r="C97" s="107">
        <v>35</v>
      </c>
      <c r="D97" s="17" t="s">
        <v>649</v>
      </c>
      <c r="E97" s="38" t="s">
        <v>699</v>
      </c>
      <c r="F97" s="140" t="s">
        <v>700</v>
      </c>
      <c r="G97" s="141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s="110" customFormat="1" ht="15.75" x14ac:dyDescent="0.25">
      <c r="A98" s="21">
        <v>36</v>
      </c>
      <c r="B98" s="25" t="str">
        <f t="shared" si="2"/>
        <v>00.03.27.1.3.3.1.A.36.2021</v>
      </c>
      <c r="C98" s="128">
        <v>36</v>
      </c>
      <c r="D98" s="127" t="s">
        <v>649</v>
      </c>
      <c r="E98" s="127" t="s">
        <v>712</v>
      </c>
      <c r="F98" s="127" t="s">
        <v>711</v>
      </c>
      <c r="G98" s="127" t="s">
        <v>710</v>
      </c>
      <c r="H98" s="163"/>
      <c r="I98" s="128" t="s">
        <v>18</v>
      </c>
      <c r="J98" s="128" t="s">
        <v>18</v>
      </c>
      <c r="K98" s="128" t="s">
        <v>393</v>
      </c>
      <c r="L98" s="128" t="s">
        <v>713</v>
      </c>
      <c r="M98" s="128">
        <v>2021</v>
      </c>
      <c r="N98" s="101" t="s">
        <v>622</v>
      </c>
    </row>
    <row r="99" spans="1:15" customFormat="1" ht="15.75" x14ac:dyDescent="0.25">
      <c r="A99" s="21">
        <v>37</v>
      </c>
      <c r="B99" s="25" t="str">
        <f t="shared" si="2"/>
        <v>00.03.27.1.3.3.1.A.37.2022</v>
      </c>
      <c r="C99" s="185">
        <v>37</v>
      </c>
      <c r="D99" s="130" t="s">
        <v>649</v>
      </c>
      <c r="E99" s="144" t="s">
        <v>762</v>
      </c>
      <c r="F99" s="140" t="s">
        <v>718</v>
      </c>
      <c r="G99" s="127" t="s">
        <v>763</v>
      </c>
      <c r="H99" s="127" t="s">
        <v>764</v>
      </c>
      <c r="I99" s="185" t="s">
        <v>18</v>
      </c>
      <c r="J99" s="185" t="s">
        <v>18</v>
      </c>
      <c r="K99" s="186" t="s">
        <v>393</v>
      </c>
      <c r="L99" s="186" t="s">
        <v>765</v>
      </c>
      <c r="M99" s="186">
        <v>2022</v>
      </c>
      <c r="N99" s="101" t="s">
        <v>622</v>
      </c>
      <c r="O99" s="110"/>
    </row>
    <row r="100" spans="1:15" customFormat="1" ht="15.75" x14ac:dyDescent="0.25">
      <c r="A100" s="21">
        <v>38</v>
      </c>
      <c r="B100" s="25" t="str">
        <f t="shared" si="2"/>
        <v>00.03.27.1.3.3.1.A.38.2022</v>
      </c>
      <c r="C100" s="185">
        <v>38</v>
      </c>
      <c r="D100" s="130" t="s">
        <v>649</v>
      </c>
      <c r="E100" s="144" t="s">
        <v>766</v>
      </c>
      <c r="F100" s="140"/>
      <c r="G100" s="144"/>
      <c r="H100" s="144"/>
      <c r="I100" s="185" t="s">
        <v>18</v>
      </c>
      <c r="J100" s="185" t="s">
        <v>18</v>
      </c>
      <c r="K100" s="186" t="s">
        <v>393</v>
      </c>
      <c r="L100" s="186" t="s">
        <v>761</v>
      </c>
      <c r="M100" s="186">
        <v>2022</v>
      </c>
      <c r="N100" s="101" t="s">
        <v>622</v>
      </c>
      <c r="O100" s="110"/>
    </row>
    <row r="101" spans="1:15" customFormat="1" ht="15.75" x14ac:dyDescent="0.25">
      <c r="A101" s="21">
        <v>39</v>
      </c>
      <c r="B101" s="25" t="str">
        <f t="shared" si="2"/>
        <v>00.03.27.1.3.3.1.A.39.2022</v>
      </c>
      <c r="C101" s="185">
        <v>39</v>
      </c>
      <c r="D101" s="130" t="s">
        <v>649</v>
      </c>
      <c r="E101" s="144" t="s">
        <v>787</v>
      </c>
      <c r="F101" s="140"/>
      <c r="G101" s="144"/>
      <c r="H101" s="144"/>
      <c r="I101" s="185" t="s">
        <v>18</v>
      </c>
      <c r="J101" s="185" t="s">
        <v>18</v>
      </c>
      <c r="K101" s="186" t="s">
        <v>638</v>
      </c>
      <c r="L101" s="186" t="s">
        <v>657</v>
      </c>
      <c r="M101" s="186">
        <v>2022</v>
      </c>
      <c r="N101" s="101" t="s">
        <v>622</v>
      </c>
      <c r="O101" s="110"/>
    </row>
    <row r="102" spans="1:15" customFormat="1" ht="15.75" x14ac:dyDescent="0.25">
      <c r="A102" s="21">
        <v>40</v>
      </c>
      <c r="B102" s="25" t="str">
        <f t="shared" si="2"/>
        <v>00.03.27.1.3.3.1.A.40.2020</v>
      </c>
      <c r="C102" s="185">
        <v>40</v>
      </c>
      <c r="D102" s="130" t="s">
        <v>649</v>
      </c>
      <c r="E102" s="144" t="s">
        <v>788</v>
      </c>
      <c r="F102" s="15" t="s">
        <v>0</v>
      </c>
      <c r="G102" s="15" t="s">
        <v>0</v>
      </c>
      <c r="H102" s="15" t="s">
        <v>0</v>
      </c>
      <c r="I102" s="185" t="s">
        <v>18</v>
      </c>
      <c r="J102" s="185" t="s">
        <v>18</v>
      </c>
      <c r="K102" s="186" t="s">
        <v>638</v>
      </c>
      <c r="L102" s="186"/>
      <c r="M102" s="186">
        <v>2020</v>
      </c>
      <c r="N102" s="101" t="s">
        <v>622</v>
      </c>
      <c r="O102" s="110"/>
    </row>
    <row r="103" spans="1:15" customFormat="1" ht="15.75" x14ac:dyDescent="0.25">
      <c r="A103" s="21">
        <v>41</v>
      </c>
      <c r="B103" s="25" t="str">
        <f t="shared" si="2"/>
        <v>00.03.27.1.3.3.1.A.41.2020</v>
      </c>
      <c r="C103" s="185">
        <v>41</v>
      </c>
      <c r="D103" s="130" t="s">
        <v>649</v>
      </c>
      <c r="E103" s="144" t="s">
        <v>788</v>
      </c>
      <c r="F103" s="15" t="s">
        <v>0</v>
      </c>
      <c r="G103" s="15" t="s">
        <v>0</v>
      </c>
      <c r="H103" s="15" t="s">
        <v>0</v>
      </c>
      <c r="I103" s="185" t="s">
        <v>18</v>
      </c>
      <c r="J103" s="185" t="s">
        <v>18</v>
      </c>
      <c r="K103" s="186" t="s">
        <v>638</v>
      </c>
      <c r="L103" s="186"/>
      <c r="M103" s="186">
        <v>2020</v>
      </c>
      <c r="N103" s="101" t="s">
        <v>622</v>
      </c>
      <c r="O103" s="110"/>
    </row>
    <row r="104" spans="1:15" customFormat="1" ht="15.75" x14ac:dyDescent="0.25">
      <c r="A104" s="21">
        <v>42</v>
      </c>
      <c r="B104" s="25" t="str">
        <f t="shared" si="2"/>
        <v>00.03.27.1.3.3.1.A.42.2022</v>
      </c>
      <c r="C104" s="185">
        <v>42</v>
      </c>
      <c r="D104" s="130" t="s">
        <v>649</v>
      </c>
      <c r="E104" s="144" t="s">
        <v>805</v>
      </c>
      <c r="F104" s="196" t="s">
        <v>747</v>
      </c>
      <c r="G104" s="127" t="s">
        <v>807</v>
      </c>
      <c r="H104" s="15" t="s">
        <v>0</v>
      </c>
      <c r="I104" s="185" t="s">
        <v>18</v>
      </c>
      <c r="J104" s="185" t="s">
        <v>18</v>
      </c>
      <c r="K104" s="186" t="s">
        <v>638</v>
      </c>
      <c r="L104" s="186" t="s">
        <v>713</v>
      </c>
      <c r="M104" s="186">
        <v>2022</v>
      </c>
      <c r="N104" s="101" t="s">
        <v>622</v>
      </c>
      <c r="O104" s="110"/>
    </row>
    <row r="105" spans="1:15" customFormat="1" ht="15.75" x14ac:dyDescent="0.25">
      <c r="A105" s="21">
        <v>43</v>
      </c>
      <c r="B105" s="25" t="str">
        <f t="shared" si="2"/>
        <v>00.03.27.1.3.3.1.A.43.2022</v>
      </c>
      <c r="C105" s="185">
        <v>43</v>
      </c>
      <c r="D105" s="130" t="s">
        <v>649</v>
      </c>
      <c r="E105" s="207" t="s">
        <v>806</v>
      </c>
      <c r="F105" s="196" t="s">
        <v>752</v>
      </c>
      <c r="G105" s="127" t="s">
        <v>808</v>
      </c>
      <c r="H105" s="15" t="s">
        <v>0</v>
      </c>
      <c r="I105" s="185" t="s">
        <v>18</v>
      </c>
      <c r="J105" s="185" t="s">
        <v>18</v>
      </c>
      <c r="K105" s="186" t="s">
        <v>638</v>
      </c>
      <c r="L105" s="186" t="s">
        <v>713</v>
      </c>
      <c r="M105" s="186">
        <v>2022</v>
      </c>
      <c r="N105" s="101" t="s">
        <v>622</v>
      </c>
      <c r="O105" s="110"/>
    </row>
    <row r="106" spans="1:15" customFormat="1" ht="15.75" x14ac:dyDescent="0.25">
      <c r="A106" s="21">
        <v>44</v>
      </c>
      <c r="B106" s="25" t="str">
        <f t="shared" si="2"/>
        <v>00.03.27.1.3.3.1.A.44.2023</v>
      </c>
      <c r="C106" s="185">
        <v>44</v>
      </c>
      <c r="D106" s="130" t="s">
        <v>649</v>
      </c>
      <c r="E106" s="209" t="s">
        <v>832</v>
      </c>
      <c r="F106" s="208" t="s">
        <v>833</v>
      </c>
      <c r="G106" s="144" t="s">
        <v>834</v>
      </c>
      <c r="H106" s="30"/>
      <c r="I106" s="185" t="s">
        <v>18</v>
      </c>
      <c r="J106" s="185" t="s">
        <v>18</v>
      </c>
      <c r="K106" s="186" t="s">
        <v>638</v>
      </c>
      <c r="L106" s="186" t="s">
        <v>835</v>
      </c>
      <c r="M106" s="186">
        <v>2023</v>
      </c>
      <c r="N106" s="101" t="s">
        <v>622</v>
      </c>
      <c r="O106" s="110"/>
    </row>
    <row r="107" spans="1:15" ht="15.75" x14ac:dyDescent="0.25">
      <c r="A107" s="21">
        <v>44</v>
      </c>
      <c r="B107" s="25" t="str">
        <f t="shared" si="2"/>
        <v>00.03.27.1.3.3.1.A.45.2023</v>
      </c>
      <c r="C107" s="185">
        <v>45</v>
      </c>
      <c r="D107" s="130" t="s">
        <v>649</v>
      </c>
      <c r="E107" s="144" t="s">
        <v>853</v>
      </c>
      <c r="F107" s="208" t="s">
        <v>102</v>
      </c>
      <c r="G107" s="144" t="s">
        <v>0</v>
      </c>
      <c r="H107" s="30" t="s">
        <v>0</v>
      </c>
      <c r="I107" s="185" t="s">
        <v>18</v>
      </c>
      <c r="J107" s="185" t="s">
        <v>18</v>
      </c>
      <c r="K107" s="186" t="s">
        <v>638</v>
      </c>
      <c r="L107" s="26" t="s">
        <v>748</v>
      </c>
      <c r="M107" s="41">
        <v>2023</v>
      </c>
      <c r="N107" s="101"/>
      <c r="O107" s="21"/>
    </row>
    <row r="108" spans="1:15" ht="15.75" x14ac:dyDescent="0.25">
      <c r="A108" s="21">
        <v>44</v>
      </c>
      <c r="B108" s="25" t="str">
        <f t="shared" si="2"/>
        <v>00.03.27.1.3.3.1.A.46.2023</v>
      </c>
      <c r="C108" s="185">
        <v>46</v>
      </c>
      <c r="D108" s="130" t="s">
        <v>649</v>
      </c>
      <c r="E108" s="144" t="s">
        <v>402</v>
      </c>
      <c r="F108" s="110" t="s">
        <v>718</v>
      </c>
      <c r="G108" s="110" t="s">
        <v>871</v>
      </c>
      <c r="H108" s="110" t="s">
        <v>872</v>
      </c>
      <c r="I108" s="185" t="s">
        <v>18</v>
      </c>
      <c r="J108" s="185" t="s">
        <v>18</v>
      </c>
      <c r="K108" s="186" t="s">
        <v>393</v>
      </c>
      <c r="L108" s="26" t="s">
        <v>657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 t="shared" si="2"/>
        <v>00.03.27.1.3.3.1.A.47.2023</v>
      </c>
      <c r="C109" s="185">
        <v>47</v>
      </c>
      <c r="D109" s="130" t="s">
        <v>649</v>
      </c>
      <c r="E109" s="144" t="s">
        <v>23</v>
      </c>
      <c r="F109" s="110" t="s">
        <v>752</v>
      </c>
      <c r="G109" s="110" t="s">
        <v>874</v>
      </c>
      <c r="H109" s="215" t="s">
        <v>0</v>
      </c>
      <c r="I109" s="185" t="s">
        <v>18</v>
      </c>
      <c r="J109" s="185" t="s">
        <v>18</v>
      </c>
      <c r="K109" s="186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 t="shared" si="2"/>
        <v>00.03.27.1.3.3.1.A.48.2023</v>
      </c>
      <c r="C110" s="185">
        <v>48</v>
      </c>
      <c r="D110" s="130" t="s">
        <v>649</v>
      </c>
      <c r="E110" s="144" t="s">
        <v>879</v>
      </c>
      <c r="F110" s="151" t="s">
        <v>154</v>
      </c>
      <c r="G110" s="215" t="s">
        <v>0</v>
      </c>
      <c r="H110" s="215" t="s">
        <v>0</v>
      </c>
      <c r="I110" s="185" t="s">
        <v>18</v>
      </c>
      <c r="J110" s="185" t="s">
        <v>880</v>
      </c>
      <c r="K110" s="186" t="s">
        <v>393</v>
      </c>
      <c r="L110" s="26" t="s">
        <v>657</v>
      </c>
      <c r="M110" s="41">
        <v>2023</v>
      </c>
      <c r="N110" s="101"/>
      <c r="O110" s="21"/>
    </row>
    <row r="111" spans="1:15" x14ac:dyDescent="0.25">
      <c r="A111" s="34"/>
      <c r="B111" s="25"/>
      <c r="C111" s="107"/>
      <c r="D111" s="17"/>
      <c r="E111" s="38"/>
      <c r="F111" s="34"/>
      <c r="G111" s="30"/>
      <c r="H111" s="39"/>
      <c r="I111" s="27"/>
      <c r="J111" s="30"/>
      <c r="K111" s="26"/>
      <c r="L111" s="26"/>
      <c r="M111" s="41"/>
      <c r="N111" s="101"/>
      <c r="O111" s="21"/>
    </row>
    <row r="112" spans="1:15" ht="15.75" x14ac:dyDescent="0.25">
      <c r="A112" s="41">
        <v>1</v>
      </c>
      <c r="B112" s="116" t="str">
        <f>"00.03.27.2.1.1.7.A."&amp;C112&amp;D112&amp;M112</f>
        <v>00.03.27.2.1.1.7.A.1.2021</v>
      </c>
      <c r="C112" s="41">
        <v>1</v>
      </c>
      <c r="D112" s="17" t="s">
        <v>649</v>
      </c>
      <c r="E112" s="111" t="s">
        <v>402</v>
      </c>
      <c r="F112" s="112" t="s">
        <v>518</v>
      </c>
      <c r="G112" s="104" t="s">
        <v>519</v>
      </c>
      <c r="H112" s="104" t="s">
        <v>615</v>
      </c>
      <c r="I112" s="104" t="s">
        <v>625</v>
      </c>
      <c r="J112" s="28" t="s">
        <v>631</v>
      </c>
      <c r="K112" s="26" t="s">
        <v>393</v>
      </c>
      <c r="L112" s="26"/>
      <c r="M112" s="41">
        <v>2021</v>
      </c>
      <c r="N112" s="101" t="s">
        <v>622</v>
      </c>
      <c r="O112" s="101" t="s">
        <v>622</v>
      </c>
    </row>
    <row r="113" spans="1:15" ht="15.75" x14ac:dyDescent="0.25">
      <c r="A113" s="21">
        <v>2</v>
      </c>
      <c r="B113" s="116" t="str">
        <f>"00.03.27.2.1.1.7.A."&amp;C113&amp;D113&amp;M113</f>
        <v>00.03.27.2.1.1.7.A.2.2018</v>
      </c>
      <c r="C113" s="21">
        <v>2</v>
      </c>
      <c r="D113" s="17" t="s">
        <v>649</v>
      </c>
      <c r="E113" s="32" t="s">
        <v>12</v>
      </c>
      <c r="F113" s="21" t="s">
        <v>14</v>
      </c>
      <c r="G113" s="42" t="s">
        <v>196</v>
      </c>
      <c r="H113" s="42" t="s">
        <v>0</v>
      </c>
      <c r="I113" s="39" t="s">
        <v>625</v>
      </c>
      <c r="J113" s="43" t="s">
        <v>25</v>
      </c>
      <c r="K113" s="26" t="s">
        <v>393</v>
      </c>
      <c r="L113" s="26"/>
      <c r="M113" s="31">
        <v>2018</v>
      </c>
      <c r="N113" s="101" t="s">
        <v>622</v>
      </c>
      <c r="O113" s="101" t="s">
        <v>622</v>
      </c>
    </row>
    <row r="114" spans="1:15" ht="15.75" x14ac:dyDescent="0.25">
      <c r="A114" s="41">
        <v>3</v>
      </c>
      <c r="B114" s="116" t="str">
        <f t="shared" ref="B114:B119" si="3">"00.03.27.2.1.1.7.A."&amp;C114&amp;D114&amp;M114</f>
        <v>00.03.27.2.1.1.7.A.3.2019</v>
      </c>
      <c r="C114" s="41">
        <v>3</v>
      </c>
      <c r="D114" s="17" t="s">
        <v>649</v>
      </c>
      <c r="E114" s="32" t="s">
        <v>359</v>
      </c>
      <c r="F114" s="21" t="s">
        <v>351</v>
      </c>
      <c r="G114" s="42" t="s">
        <v>332</v>
      </c>
      <c r="H114" s="42" t="s">
        <v>0</v>
      </c>
      <c r="I114" s="39" t="s">
        <v>625</v>
      </c>
      <c r="J114" s="43" t="s">
        <v>25</v>
      </c>
      <c r="K114" s="26" t="s">
        <v>393</v>
      </c>
      <c r="L114" s="26"/>
      <c r="M114" s="31">
        <v>2019</v>
      </c>
      <c r="N114" s="101" t="s">
        <v>622</v>
      </c>
      <c r="O114" s="21"/>
    </row>
    <row r="115" spans="1:15" ht="15.75" x14ac:dyDescent="0.25">
      <c r="A115" s="21">
        <v>4</v>
      </c>
      <c r="B115" s="116" t="str">
        <f t="shared" si="3"/>
        <v>00.03.27.2.1.1.7.A.4.2019</v>
      </c>
      <c r="C115" s="21">
        <v>4</v>
      </c>
      <c r="D115" s="17" t="s">
        <v>649</v>
      </c>
      <c r="E115" s="32" t="s">
        <v>199</v>
      </c>
      <c r="F115" s="21" t="s">
        <v>2</v>
      </c>
      <c r="G115" s="42" t="s">
        <v>0</v>
      </c>
      <c r="H115" s="42" t="s">
        <v>0</v>
      </c>
      <c r="I115" s="39" t="s">
        <v>625</v>
      </c>
      <c r="J115" s="29" t="s">
        <v>25</v>
      </c>
      <c r="K115" s="26" t="s">
        <v>393</v>
      </c>
      <c r="L115" s="26"/>
      <c r="M115" s="31">
        <v>2019</v>
      </c>
      <c r="N115" s="101" t="s">
        <v>622</v>
      </c>
      <c r="O115" s="21"/>
    </row>
    <row r="116" spans="1:15" ht="15.75" x14ac:dyDescent="0.25">
      <c r="A116" s="41">
        <v>5</v>
      </c>
      <c r="B116" s="116" t="str">
        <f t="shared" si="3"/>
        <v>00.03.27.2.1.1.7.A.5.2021</v>
      </c>
      <c r="C116" s="41">
        <v>5</v>
      </c>
      <c r="D116" s="17" t="s">
        <v>649</v>
      </c>
      <c r="E116" s="32" t="s">
        <v>159</v>
      </c>
      <c r="F116" s="21" t="s">
        <v>157</v>
      </c>
      <c r="G116" s="42" t="s">
        <v>0</v>
      </c>
      <c r="H116" s="42" t="s">
        <v>0</v>
      </c>
      <c r="I116" s="39" t="s">
        <v>625</v>
      </c>
      <c r="J116" s="29" t="s">
        <v>335</v>
      </c>
      <c r="K116" s="26" t="s">
        <v>392</v>
      </c>
      <c r="L116" s="26"/>
      <c r="M116" s="31">
        <v>2021</v>
      </c>
      <c r="N116" s="101" t="s">
        <v>622</v>
      </c>
      <c r="O116" s="21"/>
    </row>
    <row r="117" spans="1:15" ht="15.75" x14ac:dyDescent="0.25">
      <c r="A117" s="21">
        <v>6</v>
      </c>
      <c r="B117" s="116" t="str">
        <f t="shared" si="3"/>
        <v>00.03.27.2.1.1.7.A.6.2021</v>
      </c>
      <c r="C117" s="21">
        <v>6</v>
      </c>
      <c r="D117" s="17" t="s">
        <v>649</v>
      </c>
      <c r="E117" s="32" t="s">
        <v>159</v>
      </c>
      <c r="F117" s="21" t="s">
        <v>157</v>
      </c>
      <c r="G117" s="29" t="s">
        <v>0</v>
      </c>
      <c r="H117" s="29" t="s">
        <v>0</v>
      </c>
      <c r="I117" s="39" t="s">
        <v>625</v>
      </c>
      <c r="J117" s="29" t="s">
        <v>335</v>
      </c>
      <c r="K117" s="26" t="s">
        <v>392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41">
        <v>7</v>
      </c>
      <c r="B118" s="116" t="str">
        <f t="shared" si="3"/>
        <v>00.03.27.2.1.1.7.A.7.2021</v>
      </c>
      <c r="C118" s="41">
        <v>7</v>
      </c>
      <c r="D118" s="17" t="s">
        <v>649</v>
      </c>
      <c r="E118" s="32" t="s">
        <v>188</v>
      </c>
      <c r="F118" s="21" t="s">
        <v>14</v>
      </c>
      <c r="G118" s="29" t="s">
        <v>0</v>
      </c>
      <c r="H118" s="29" t="s">
        <v>0</v>
      </c>
      <c r="I118" s="39" t="s">
        <v>625</v>
      </c>
      <c r="J118" s="43" t="s">
        <v>335</v>
      </c>
      <c r="K118" s="26" t="s">
        <v>393</v>
      </c>
      <c r="L118" s="26"/>
      <c r="M118" s="31">
        <v>2021</v>
      </c>
      <c r="N118" s="101" t="s">
        <v>622</v>
      </c>
      <c r="O118" s="21"/>
    </row>
    <row r="119" spans="1:15" ht="15.75" x14ac:dyDescent="0.25">
      <c r="A119" s="41">
        <v>37</v>
      </c>
      <c r="B119" s="116" t="str">
        <f t="shared" si="3"/>
        <v>00.03.27.2.1.1.7.A.37.2019</v>
      </c>
      <c r="C119" s="41">
        <v>37</v>
      </c>
      <c r="D119" s="17" t="s">
        <v>649</v>
      </c>
      <c r="E119" s="35" t="s">
        <v>334</v>
      </c>
      <c r="F119" s="21" t="s">
        <v>155</v>
      </c>
      <c r="G119" s="21" t="s">
        <v>0</v>
      </c>
      <c r="H119" s="21" t="s">
        <v>0</v>
      </c>
      <c r="I119" s="39" t="s">
        <v>625</v>
      </c>
      <c r="J119" s="46" t="s">
        <v>335</v>
      </c>
      <c r="K119" s="26" t="s">
        <v>393</v>
      </c>
      <c r="L119" s="26"/>
      <c r="M119" s="31">
        <v>2019</v>
      </c>
      <c r="N119" s="101" t="s">
        <v>622</v>
      </c>
      <c r="O119" s="21"/>
    </row>
    <row r="120" spans="1:15" ht="15.75" x14ac:dyDescent="0.25">
      <c r="A120" s="21">
        <v>8</v>
      </c>
      <c r="B120" s="116" t="str">
        <f>"00.03.27.2.1.1.4.A."&amp;C120&amp;D120&amp;M120</f>
        <v>00.03.27.2.1.1.4.A.8.2018</v>
      </c>
      <c r="C120" s="21">
        <v>8</v>
      </c>
      <c r="D120" s="17" t="s">
        <v>649</v>
      </c>
      <c r="E120" s="32" t="s">
        <v>188</v>
      </c>
      <c r="F120" s="21" t="s">
        <v>14</v>
      </c>
      <c r="G120" s="42" t="s">
        <v>349</v>
      </c>
      <c r="H120" s="42" t="s">
        <v>0</v>
      </c>
      <c r="I120" s="39" t="s">
        <v>625</v>
      </c>
      <c r="J120" s="43" t="s">
        <v>350</v>
      </c>
      <c r="K120" s="26" t="s">
        <v>393</v>
      </c>
      <c r="L120" s="26"/>
      <c r="M120" s="31">
        <v>2018</v>
      </c>
      <c r="N120" s="101" t="s">
        <v>622</v>
      </c>
      <c r="O120" s="21"/>
    </row>
    <row r="121" spans="1:15" ht="15.75" x14ac:dyDescent="0.25">
      <c r="A121" s="41">
        <v>9</v>
      </c>
      <c r="B121" s="116" t="str">
        <f>"00.03.27.2.1.1.6.A."&amp;C121&amp;D121&amp;M121</f>
        <v>00.03.27.2.1.1.6.A.9.2018</v>
      </c>
      <c r="C121" s="41">
        <v>9</v>
      </c>
      <c r="D121" s="17" t="s">
        <v>649</v>
      </c>
      <c r="E121" s="32" t="s">
        <v>199</v>
      </c>
      <c r="F121" s="21" t="s">
        <v>157</v>
      </c>
      <c r="G121" s="42" t="s">
        <v>0</v>
      </c>
      <c r="H121" s="42" t="s">
        <v>0</v>
      </c>
      <c r="I121" s="39" t="s">
        <v>625</v>
      </c>
      <c r="J121" s="29" t="s">
        <v>128</v>
      </c>
      <c r="K121" s="26" t="s">
        <v>393</v>
      </c>
      <c r="L121" s="26"/>
      <c r="M121" s="31">
        <v>2018</v>
      </c>
      <c r="N121" s="101" t="s">
        <v>622</v>
      </c>
      <c r="O121" s="21"/>
    </row>
    <row r="122" spans="1:15" ht="15.75" x14ac:dyDescent="0.25">
      <c r="A122" s="21">
        <v>10</v>
      </c>
      <c r="B122" s="116" t="str">
        <f>"00.03.27.2.1.1.6.A."&amp;C122&amp;D122&amp;M122</f>
        <v>00.03.27.2.1.1.6.A.10.2019</v>
      </c>
      <c r="C122" s="21">
        <v>10</v>
      </c>
      <c r="D122" s="17" t="s">
        <v>649</v>
      </c>
      <c r="E122" s="32" t="s">
        <v>188</v>
      </c>
      <c r="F122" s="21" t="s">
        <v>551</v>
      </c>
      <c r="G122" s="42" t="s">
        <v>0</v>
      </c>
      <c r="H122" s="42" t="s">
        <v>0</v>
      </c>
      <c r="I122" s="39" t="s">
        <v>625</v>
      </c>
      <c r="J122" s="43" t="s">
        <v>553</v>
      </c>
      <c r="K122" s="26" t="s">
        <v>393</v>
      </c>
      <c r="L122" s="26"/>
      <c r="M122" s="31">
        <v>2019</v>
      </c>
      <c r="N122" s="101" t="s">
        <v>622</v>
      </c>
      <c r="O122" s="21"/>
    </row>
    <row r="123" spans="1:15" ht="15.75" x14ac:dyDescent="0.25">
      <c r="A123" s="41">
        <v>11</v>
      </c>
      <c r="B123" s="116" t="str">
        <f>"00.03.27.2.1.1.3.A."&amp;C123&amp;D123&amp;M123</f>
        <v>00.03.27.2.1.1.3.A.11.2019</v>
      </c>
      <c r="C123" s="41">
        <v>11</v>
      </c>
      <c r="D123" s="17" t="s">
        <v>649</v>
      </c>
      <c r="E123" s="32" t="s">
        <v>88</v>
      </c>
      <c r="F123" s="21" t="s">
        <v>377</v>
      </c>
      <c r="G123" s="42" t="s">
        <v>378</v>
      </c>
      <c r="H123" s="42" t="s">
        <v>0</v>
      </c>
      <c r="I123" s="39" t="s">
        <v>625</v>
      </c>
      <c r="J123" s="43" t="s">
        <v>89</v>
      </c>
      <c r="K123" s="26" t="s">
        <v>393</v>
      </c>
      <c r="L123" s="26"/>
      <c r="M123" s="31">
        <v>2019</v>
      </c>
      <c r="N123" s="101" t="s">
        <v>622</v>
      </c>
      <c r="O123" s="101" t="s">
        <v>622</v>
      </c>
    </row>
    <row r="124" spans="1:15" ht="15.75" x14ac:dyDescent="0.25">
      <c r="A124" s="21">
        <v>12</v>
      </c>
      <c r="B124" s="116" t="str">
        <f>"00.03.27.2.1.1.3.A."&amp;C124&amp;D124&amp;M124</f>
        <v>00.03.27.2.1.1.3.A.12.2019</v>
      </c>
      <c r="C124" s="21">
        <v>12</v>
      </c>
      <c r="D124" s="17" t="s">
        <v>649</v>
      </c>
      <c r="E124" s="32" t="s">
        <v>379</v>
      </c>
      <c r="F124" s="21" t="s">
        <v>380</v>
      </c>
      <c r="G124" s="42" t="s">
        <v>381</v>
      </c>
      <c r="H124" s="42" t="s">
        <v>382</v>
      </c>
      <c r="I124" s="39" t="s">
        <v>625</v>
      </c>
      <c r="J124" s="43" t="s">
        <v>89</v>
      </c>
      <c r="K124" s="26" t="s">
        <v>393</v>
      </c>
      <c r="L124" s="26"/>
      <c r="M124" s="31">
        <v>2019</v>
      </c>
      <c r="N124" s="101" t="s">
        <v>622</v>
      </c>
      <c r="O124" s="21"/>
    </row>
    <row r="125" spans="1:15" ht="15.75" x14ac:dyDescent="0.25">
      <c r="A125" s="41">
        <v>13</v>
      </c>
      <c r="B125" s="116" t="str">
        <f>"00.03.27.2.1.B1071.8.A."&amp;C125&amp;D125&amp;M125</f>
        <v>00.03.27.2.1.B1071.8.A.13.2019</v>
      </c>
      <c r="C125" s="41">
        <v>13</v>
      </c>
      <c r="D125" s="17" t="s">
        <v>649</v>
      </c>
      <c r="E125" s="32" t="s">
        <v>429</v>
      </c>
      <c r="F125" s="21" t="s">
        <v>306</v>
      </c>
      <c r="G125" s="42">
        <v>80</v>
      </c>
      <c r="H125" s="42" t="s">
        <v>307</v>
      </c>
      <c r="I125" s="39" t="s">
        <v>625</v>
      </c>
      <c r="J125" s="43" t="s">
        <v>308</v>
      </c>
      <c r="K125" s="26" t="s">
        <v>393</v>
      </c>
      <c r="L125" s="26"/>
      <c r="M125" s="31">
        <v>2019</v>
      </c>
      <c r="N125" s="101" t="s">
        <v>622</v>
      </c>
      <c r="O125" s="101" t="s">
        <v>622</v>
      </c>
    </row>
    <row r="126" spans="1:15" ht="15.75" x14ac:dyDescent="0.25">
      <c r="A126" s="21">
        <v>14</v>
      </c>
      <c r="B126" s="116" t="str">
        <f>"00.03.27.2.1.1.8.A."&amp;C126&amp;D126&amp;M126</f>
        <v>00.03.27.2.1.1.8.A.14.2019</v>
      </c>
      <c r="C126" s="21">
        <v>14</v>
      </c>
      <c r="D126" s="17" t="s">
        <v>649</v>
      </c>
      <c r="E126" s="32" t="s">
        <v>309</v>
      </c>
      <c r="F126" s="21" t="s">
        <v>310</v>
      </c>
      <c r="G126" s="42" t="s">
        <v>0</v>
      </c>
      <c r="H126" s="42" t="s">
        <v>0</v>
      </c>
      <c r="I126" s="39" t="s">
        <v>625</v>
      </c>
      <c r="J126" s="43" t="s">
        <v>308</v>
      </c>
      <c r="K126" s="26" t="s">
        <v>393</v>
      </c>
      <c r="L126" s="26"/>
      <c r="M126" s="31">
        <v>2019</v>
      </c>
      <c r="N126" s="101" t="s">
        <v>622</v>
      </c>
      <c r="O126" s="21"/>
    </row>
    <row r="127" spans="1:15" ht="15.75" x14ac:dyDescent="0.25">
      <c r="A127" s="41">
        <v>15</v>
      </c>
      <c r="B127" s="116" t="str">
        <f>"00.03.27.2.1.1.11.A."&amp;C127&amp;D127&amp;M127</f>
        <v>00.03.27.2.1.1.11.A.15.2020</v>
      </c>
      <c r="C127" s="41">
        <v>15</v>
      </c>
      <c r="D127" s="17" t="s">
        <v>649</v>
      </c>
      <c r="E127" s="32" t="s">
        <v>448</v>
      </c>
      <c r="F127" s="21" t="s">
        <v>449</v>
      </c>
      <c r="G127" s="29" t="s">
        <v>0</v>
      </c>
      <c r="H127" s="29" t="s">
        <v>0</v>
      </c>
      <c r="I127" s="39" t="s">
        <v>625</v>
      </c>
      <c r="J127" s="43" t="s">
        <v>450</v>
      </c>
      <c r="K127" s="26" t="s">
        <v>392</v>
      </c>
      <c r="L127" s="26"/>
      <c r="M127" s="31">
        <v>2020</v>
      </c>
      <c r="N127" s="101" t="s">
        <v>622</v>
      </c>
      <c r="O127" s="101"/>
    </row>
    <row r="128" spans="1:15" ht="15.75" x14ac:dyDescent="0.25">
      <c r="A128" s="21">
        <v>16</v>
      </c>
      <c r="B128" s="116" t="str">
        <f t="shared" ref="B128:B135" si="4">"00.03.27.2.1.1.11.A."&amp;C128&amp;D128&amp;M128</f>
        <v>00.03.27.2.1.1.11.A.16.2020</v>
      </c>
      <c r="C128" s="21">
        <v>16</v>
      </c>
      <c r="D128" s="17" t="s">
        <v>649</v>
      </c>
      <c r="E128" s="32" t="s">
        <v>451</v>
      </c>
      <c r="F128" s="21" t="s">
        <v>452</v>
      </c>
      <c r="G128" s="29" t="s">
        <v>0</v>
      </c>
      <c r="H128" s="29" t="s">
        <v>0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/>
    </row>
    <row r="129" spans="1:15" ht="15.75" x14ac:dyDescent="0.25">
      <c r="A129" s="41">
        <v>17</v>
      </c>
      <c r="B129" s="116" t="str">
        <f t="shared" si="4"/>
        <v>00.03.27.2.1.1.11.A.17.2020</v>
      </c>
      <c r="C129" s="41">
        <v>17</v>
      </c>
      <c r="D129" s="17" t="s">
        <v>649</v>
      </c>
      <c r="E129" s="32" t="s">
        <v>453</v>
      </c>
      <c r="F129" s="44" t="s">
        <v>454</v>
      </c>
      <c r="G129" s="42" t="s">
        <v>455</v>
      </c>
      <c r="H129" s="29" t="s">
        <v>456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 t="s">
        <v>622</v>
      </c>
    </row>
    <row r="130" spans="1:15" ht="15.75" x14ac:dyDescent="0.25">
      <c r="A130" s="21">
        <v>18</v>
      </c>
      <c r="B130" s="116" t="str">
        <f t="shared" si="4"/>
        <v>00.03.27.2.1.1.11.A.18.2020</v>
      </c>
      <c r="C130" s="21">
        <v>18</v>
      </c>
      <c r="D130" s="17" t="s">
        <v>649</v>
      </c>
      <c r="E130" s="32" t="s">
        <v>457</v>
      </c>
      <c r="F130" s="44" t="s">
        <v>458</v>
      </c>
      <c r="G130" s="42" t="s">
        <v>459</v>
      </c>
      <c r="H130" s="29" t="s">
        <v>460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41">
        <v>19</v>
      </c>
      <c r="B131" s="116" t="str">
        <f t="shared" si="4"/>
        <v>00.03.27.2.1.1.11.A.19.2020</v>
      </c>
      <c r="C131" s="41">
        <v>19</v>
      </c>
      <c r="D131" s="17" t="s">
        <v>649</v>
      </c>
      <c r="E131" s="32" t="s">
        <v>461</v>
      </c>
      <c r="F131" s="44" t="s">
        <v>462</v>
      </c>
      <c r="G131" s="42" t="s">
        <v>463</v>
      </c>
      <c r="H131" s="29">
        <v>5400679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 t="s">
        <v>622</v>
      </c>
    </row>
    <row r="132" spans="1:15" ht="15.75" x14ac:dyDescent="0.25">
      <c r="A132" s="21">
        <v>20</v>
      </c>
      <c r="B132" s="116" t="str">
        <f t="shared" si="4"/>
        <v>00.03.27.2.1.1.11.A.20.2020</v>
      </c>
      <c r="C132" s="21">
        <v>20</v>
      </c>
      <c r="D132" s="17" t="s">
        <v>649</v>
      </c>
      <c r="E132" s="32" t="s">
        <v>466</v>
      </c>
      <c r="F132" s="44" t="s">
        <v>464</v>
      </c>
      <c r="G132" s="42" t="s">
        <v>465</v>
      </c>
      <c r="H132" s="29" t="s">
        <v>0</v>
      </c>
      <c r="I132" s="39" t="s">
        <v>625</v>
      </c>
      <c r="J132" s="43" t="s">
        <v>450</v>
      </c>
      <c r="K132" s="26" t="s">
        <v>392</v>
      </c>
      <c r="L132" s="26"/>
      <c r="M132" s="31">
        <v>2020</v>
      </c>
      <c r="N132" s="101" t="s">
        <v>622</v>
      </c>
      <c r="O132" s="101"/>
    </row>
    <row r="133" spans="1:15" ht="15.75" x14ac:dyDescent="0.25">
      <c r="A133" s="41">
        <v>21</v>
      </c>
      <c r="B133" s="116" t="str">
        <f t="shared" si="4"/>
        <v>00.03.27.2.1.1.11.A.21.2020</v>
      </c>
      <c r="C133" s="41">
        <v>21</v>
      </c>
      <c r="D133" s="17" t="s">
        <v>649</v>
      </c>
      <c r="E133" s="32" t="s">
        <v>469</v>
      </c>
      <c r="F133" s="44" t="s">
        <v>470</v>
      </c>
      <c r="G133" s="42" t="s">
        <v>0</v>
      </c>
      <c r="H133" s="29" t="s">
        <v>0</v>
      </c>
      <c r="I133" s="39" t="s">
        <v>625</v>
      </c>
      <c r="J133" s="43" t="s">
        <v>450</v>
      </c>
      <c r="K133" s="26" t="s">
        <v>393</v>
      </c>
      <c r="L133" s="26"/>
      <c r="M133" s="31">
        <v>2020</v>
      </c>
      <c r="N133" s="101" t="s">
        <v>622</v>
      </c>
      <c r="O133" s="101" t="s">
        <v>622</v>
      </c>
    </row>
    <row r="134" spans="1:15" ht="15.75" x14ac:dyDescent="0.25">
      <c r="A134" s="21">
        <v>22</v>
      </c>
      <c r="B134" s="116" t="str">
        <f t="shared" si="4"/>
        <v>00.03.27.2.1.1.11.A.22.2021</v>
      </c>
      <c r="C134" s="21">
        <v>22</v>
      </c>
      <c r="D134" s="17" t="s">
        <v>649</v>
      </c>
      <c r="E134" s="32" t="s">
        <v>592</v>
      </c>
      <c r="F134" s="44" t="s">
        <v>593</v>
      </c>
      <c r="G134" s="42" t="s">
        <v>0</v>
      </c>
      <c r="H134" s="42">
        <v>81011</v>
      </c>
      <c r="I134" s="39" t="s">
        <v>625</v>
      </c>
      <c r="J134" s="43" t="s">
        <v>450</v>
      </c>
      <c r="K134" s="26" t="s">
        <v>393</v>
      </c>
      <c r="L134" s="26"/>
      <c r="M134" s="31">
        <v>2021</v>
      </c>
      <c r="N134" s="101" t="s">
        <v>622</v>
      </c>
      <c r="O134" s="101" t="s">
        <v>622</v>
      </c>
    </row>
    <row r="135" spans="1:15" ht="15.75" x14ac:dyDescent="0.25">
      <c r="A135" s="41">
        <v>23</v>
      </c>
      <c r="B135" s="116" t="str">
        <f t="shared" si="4"/>
        <v>00.03.27.2.1.1.11.A.23.2020</v>
      </c>
      <c r="C135" s="41">
        <v>23</v>
      </c>
      <c r="D135" s="17" t="s">
        <v>649</v>
      </c>
      <c r="E135" s="32" t="s">
        <v>360</v>
      </c>
      <c r="F135" s="44" t="s">
        <v>471</v>
      </c>
      <c r="G135" s="42" t="s">
        <v>0</v>
      </c>
      <c r="H135" s="42" t="s">
        <v>0</v>
      </c>
      <c r="I135" s="39" t="s">
        <v>625</v>
      </c>
      <c r="J135" s="43" t="s">
        <v>450</v>
      </c>
      <c r="K135" s="26" t="s">
        <v>392</v>
      </c>
      <c r="L135" s="26"/>
      <c r="M135" s="31">
        <v>2020</v>
      </c>
      <c r="N135" s="101" t="s">
        <v>622</v>
      </c>
      <c r="O135" s="101"/>
    </row>
    <row r="136" spans="1:15" ht="15.75" x14ac:dyDescent="0.25">
      <c r="A136" s="21">
        <v>24</v>
      </c>
      <c r="B136" s="116" t="str">
        <f>"00.03.27.2.1.1.13.A."&amp;C136&amp;D136&amp;M136</f>
        <v>00.03.27.2.1.1.13.A.24.2021</v>
      </c>
      <c r="C136" s="21">
        <v>24</v>
      </c>
      <c r="D136" s="17" t="s">
        <v>649</v>
      </c>
      <c r="E136" s="16" t="s">
        <v>7</v>
      </c>
      <c r="F136" s="79" t="s">
        <v>594</v>
      </c>
      <c r="G136" s="113" t="s">
        <v>595</v>
      </c>
      <c r="H136" s="113">
        <v>119111473</v>
      </c>
      <c r="I136" s="39" t="s">
        <v>625</v>
      </c>
      <c r="J136" s="115" t="s">
        <v>596</v>
      </c>
      <c r="K136" s="26" t="s">
        <v>392</v>
      </c>
      <c r="L136" s="26"/>
      <c r="M136" s="31">
        <v>2021</v>
      </c>
      <c r="N136" s="101" t="s">
        <v>622</v>
      </c>
      <c r="O136" s="101" t="s">
        <v>622</v>
      </c>
    </row>
    <row r="137" spans="1:15" ht="15.75" x14ac:dyDescent="0.25">
      <c r="A137" s="41">
        <v>25</v>
      </c>
      <c r="B137" s="116" t="str">
        <f>"00.03.27.2.1.1.4.A."&amp;C137&amp;D137&amp;M137</f>
        <v>00.03.27.2.1.1.4.A.25.2020</v>
      </c>
      <c r="C137" s="41">
        <v>25</v>
      </c>
      <c r="D137" s="17" t="s">
        <v>649</v>
      </c>
      <c r="E137" s="32" t="s">
        <v>188</v>
      </c>
      <c r="F137" s="21" t="s">
        <v>14</v>
      </c>
      <c r="G137" s="21" t="s">
        <v>349</v>
      </c>
      <c r="H137" s="21" t="s">
        <v>0</v>
      </c>
      <c r="I137" s="39" t="s">
        <v>625</v>
      </c>
      <c r="J137" s="29" t="s">
        <v>552</v>
      </c>
      <c r="K137" s="26" t="s">
        <v>392</v>
      </c>
      <c r="L137" s="26"/>
      <c r="M137" s="31">
        <v>2020</v>
      </c>
      <c r="N137" s="101" t="s">
        <v>622</v>
      </c>
      <c r="O137" s="21"/>
    </row>
    <row r="138" spans="1:15" ht="15.75" x14ac:dyDescent="0.25">
      <c r="A138" s="21">
        <v>26</v>
      </c>
      <c r="B138" s="116" t="str">
        <f>"00.03.27.2.1.1.12.A."&amp;C138&amp;D138&amp;M138</f>
        <v>00.03.27.2.1.1.12.A.26.2018</v>
      </c>
      <c r="C138" s="21">
        <v>26</v>
      </c>
      <c r="D138" s="17" t="s">
        <v>649</v>
      </c>
      <c r="E138" s="35" t="s">
        <v>272</v>
      </c>
      <c r="F138" s="21" t="s">
        <v>14</v>
      </c>
      <c r="G138" s="21" t="s">
        <v>0</v>
      </c>
      <c r="H138" s="21" t="s">
        <v>0</v>
      </c>
      <c r="I138" s="39" t="s">
        <v>625</v>
      </c>
      <c r="J138" s="46" t="s">
        <v>588</v>
      </c>
      <c r="K138" s="47" t="s">
        <v>392</v>
      </c>
      <c r="L138" s="47"/>
      <c r="M138" s="31">
        <v>2018</v>
      </c>
      <c r="N138" s="101" t="s">
        <v>622</v>
      </c>
      <c r="O138" s="21"/>
    </row>
    <row r="139" spans="1:15" ht="15.75" x14ac:dyDescent="0.25">
      <c r="A139" s="41">
        <v>27</v>
      </c>
      <c r="B139" s="116" t="str">
        <f>"00.03.27.2.1.1.12.A."&amp;C139&amp;D139&amp;M139</f>
        <v>00.03.27.2.1.1.12.A.27.2018</v>
      </c>
      <c r="C139" s="41">
        <v>27</v>
      </c>
      <c r="D139" s="17" t="s">
        <v>649</v>
      </c>
      <c r="E139" s="32" t="s">
        <v>416</v>
      </c>
      <c r="F139" s="21" t="s">
        <v>589</v>
      </c>
      <c r="G139" s="29" t="s">
        <v>0</v>
      </c>
      <c r="H139" s="33" t="s">
        <v>0</v>
      </c>
      <c r="I139" s="39" t="s">
        <v>625</v>
      </c>
      <c r="J139" s="43" t="s">
        <v>588</v>
      </c>
      <c r="K139" s="26" t="s">
        <v>393</v>
      </c>
      <c r="L139" s="26"/>
      <c r="M139" s="31">
        <v>2018</v>
      </c>
      <c r="N139" s="101" t="s">
        <v>622</v>
      </c>
      <c r="O139" s="21"/>
    </row>
    <row r="140" spans="1:15" ht="15.75" x14ac:dyDescent="0.25">
      <c r="A140" s="21">
        <v>28</v>
      </c>
      <c r="B140" s="116" t="str">
        <f>"00.03.27.2.1.1.12.A."&amp;C140&amp;D140&amp;M140</f>
        <v>00.03.27.2.1.1.12.A.28.2019</v>
      </c>
      <c r="C140" s="21">
        <v>28</v>
      </c>
      <c r="D140" s="17" t="s">
        <v>649</v>
      </c>
      <c r="E140" s="32" t="s">
        <v>188</v>
      </c>
      <c r="F140" s="21" t="s">
        <v>14</v>
      </c>
      <c r="G140" s="29" t="s">
        <v>0</v>
      </c>
      <c r="H140" s="29" t="s">
        <v>0</v>
      </c>
      <c r="I140" s="39" t="s">
        <v>625</v>
      </c>
      <c r="J140" s="43" t="s">
        <v>588</v>
      </c>
      <c r="K140" s="26" t="s">
        <v>393</v>
      </c>
      <c r="L140" s="26"/>
      <c r="M140" s="31">
        <v>2019</v>
      </c>
      <c r="N140" s="101" t="s">
        <v>622</v>
      </c>
      <c r="O140" s="21"/>
    </row>
    <row r="141" spans="1:15" ht="15.75" x14ac:dyDescent="0.25">
      <c r="A141" s="41">
        <v>29</v>
      </c>
      <c r="B141" s="116" t="str">
        <f>"00.03.27.2.1.1.12.A."&amp;C141&amp;D141&amp;M141</f>
        <v>00.03.27.2.1.1.12.A.29.2020</v>
      </c>
      <c r="C141" s="41">
        <v>29</v>
      </c>
      <c r="D141" s="17" t="s">
        <v>649</v>
      </c>
      <c r="E141" s="32" t="s">
        <v>119</v>
      </c>
      <c r="F141" s="21" t="s">
        <v>342</v>
      </c>
      <c r="G141" s="29" t="s">
        <v>343</v>
      </c>
      <c r="H141" s="29"/>
      <c r="I141" s="39" t="s">
        <v>625</v>
      </c>
      <c r="J141" s="29" t="s">
        <v>588</v>
      </c>
      <c r="K141" s="26" t="s">
        <v>393</v>
      </c>
      <c r="L141" s="26"/>
      <c r="M141" s="31">
        <v>2020</v>
      </c>
      <c r="N141" s="101" t="s">
        <v>622</v>
      </c>
      <c r="O141" s="21"/>
    </row>
    <row r="142" spans="1:15" ht="15.75" x14ac:dyDescent="0.25">
      <c r="A142" s="21">
        <v>30</v>
      </c>
      <c r="B142" s="116" t="str">
        <f>"00.03.27.2.1.1.12.A."&amp;C142&amp;D142&amp;M142</f>
        <v>00.03.27.2.1.1.12.A.30.2020</v>
      </c>
      <c r="C142" s="21">
        <v>30</v>
      </c>
      <c r="D142" s="17" t="s">
        <v>649</v>
      </c>
      <c r="E142" s="35" t="s">
        <v>23</v>
      </c>
      <c r="F142" s="21" t="s">
        <v>132</v>
      </c>
      <c r="G142" s="21" t="s">
        <v>273</v>
      </c>
      <c r="H142" s="21" t="s">
        <v>136</v>
      </c>
      <c r="I142" s="39" t="s">
        <v>625</v>
      </c>
      <c r="J142" s="46" t="s">
        <v>588</v>
      </c>
      <c r="K142" s="26" t="s">
        <v>393</v>
      </c>
      <c r="L142" s="26"/>
      <c r="M142" s="31">
        <v>2020</v>
      </c>
      <c r="N142" s="101" t="s">
        <v>622</v>
      </c>
      <c r="O142" s="101" t="s">
        <v>622</v>
      </c>
    </row>
    <row r="143" spans="1:15" ht="15.75" x14ac:dyDescent="0.25">
      <c r="A143" s="41">
        <v>31</v>
      </c>
      <c r="B143" s="117" t="str">
        <f>"00.03.27.2.1.1.9.A."&amp;C143&amp;D143&amp;M143</f>
        <v>00.03.27.2.1.1.9.A.31.2021</v>
      </c>
      <c r="C143" s="41">
        <v>31</v>
      </c>
      <c r="D143" s="17" t="s">
        <v>649</v>
      </c>
      <c r="E143" s="35" t="s">
        <v>188</v>
      </c>
      <c r="F143" s="21" t="s">
        <v>154</v>
      </c>
      <c r="G143" s="21" t="s">
        <v>0</v>
      </c>
      <c r="H143" s="21" t="s">
        <v>0</v>
      </c>
      <c r="I143" s="39" t="s">
        <v>625</v>
      </c>
      <c r="J143" s="46" t="s">
        <v>590</v>
      </c>
      <c r="K143" s="26" t="s">
        <v>393</v>
      </c>
      <c r="L143" s="26"/>
      <c r="M143" s="31">
        <v>2021</v>
      </c>
      <c r="N143" s="101" t="s">
        <v>622</v>
      </c>
      <c r="O143" s="21"/>
    </row>
    <row r="144" spans="1:15" ht="15.75" x14ac:dyDescent="0.25">
      <c r="A144" s="21">
        <v>32</v>
      </c>
      <c r="B144" s="116" t="str">
        <f>"00.03.27.2.1.1.8.A."&amp;C144&amp;D144&amp;M144</f>
        <v>00.03.27.2.1.1.8.A.32.2020</v>
      </c>
      <c r="C144" s="21">
        <v>32</v>
      </c>
      <c r="D144" s="17" t="s">
        <v>649</v>
      </c>
      <c r="E144" s="35" t="s">
        <v>199</v>
      </c>
      <c r="F144" s="21" t="s">
        <v>157</v>
      </c>
      <c r="G144" s="21" t="s">
        <v>0</v>
      </c>
      <c r="H144" s="21" t="s">
        <v>0</v>
      </c>
      <c r="I144" s="39" t="s">
        <v>625</v>
      </c>
      <c r="J144" s="21" t="s">
        <v>301</v>
      </c>
      <c r="K144" s="26" t="s">
        <v>393</v>
      </c>
      <c r="L144" s="26"/>
      <c r="M144" s="31">
        <v>2020</v>
      </c>
      <c r="N144" s="101" t="s">
        <v>622</v>
      </c>
      <c r="O144" s="21"/>
    </row>
    <row r="145" spans="1:15" ht="15.75" x14ac:dyDescent="0.25">
      <c r="A145" s="41">
        <v>33</v>
      </c>
      <c r="B145" s="116" t="str">
        <f>"00.03.27.2.1.1.8.A."&amp;C145&amp;D145&amp;M145</f>
        <v>00.03.27.2.1.1.8.A.33.2021</v>
      </c>
      <c r="C145" s="41">
        <v>33</v>
      </c>
      <c r="D145" s="17" t="s">
        <v>649</v>
      </c>
      <c r="E145" s="35" t="s">
        <v>188</v>
      </c>
      <c r="F145" s="21" t="s">
        <v>14</v>
      </c>
      <c r="G145" s="21" t="s">
        <v>0</v>
      </c>
      <c r="H145" s="21" t="s">
        <v>0</v>
      </c>
      <c r="I145" s="39" t="s">
        <v>625</v>
      </c>
      <c r="J145" s="46" t="s">
        <v>301</v>
      </c>
      <c r="K145" s="26" t="s">
        <v>393</v>
      </c>
      <c r="L145" s="26"/>
      <c r="M145" s="31">
        <v>2021</v>
      </c>
      <c r="N145" s="101" t="s">
        <v>622</v>
      </c>
      <c r="O145" s="21"/>
    </row>
    <row r="146" spans="1:15" ht="15.75" x14ac:dyDescent="0.25">
      <c r="A146" s="21">
        <v>34</v>
      </c>
      <c r="B146" s="116" t="str">
        <f>"00.03.27.2.1.1.8.A."&amp;C146&amp;D146&amp;M146</f>
        <v>00.03.27.2.1.1.8.A.34.2019</v>
      </c>
      <c r="C146" s="21">
        <v>34</v>
      </c>
      <c r="D146" s="17" t="s">
        <v>649</v>
      </c>
      <c r="E146" s="32" t="s">
        <v>336</v>
      </c>
      <c r="F146" s="21" t="s">
        <v>339</v>
      </c>
      <c r="G146" s="29" t="s">
        <v>338</v>
      </c>
      <c r="H146" s="29" t="s">
        <v>337</v>
      </c>
      <c r="I146" s="39" t="s">
        <v>625</v>
      </c>
      <c r="J146" s="21" t="s">
        <v>301</v>
      </c>
      <c r="K146" s="26" t="s">
        <v>393</v>
      </c>
      <c r="L146" s="26"/>
      <c r="M146" s="31">
        <v>2019</v>
      </c>
      <c r="N146" s="101" t="s">
        <v>622</v>
      </c>
      <c r="O146" s="101" t="s">
        <v>622</v>
      </c>
    </row>
    <row r="147" spans="1:15" ht="15.75" x14ac:dyDescent="0.25">
      <c r="A147" s="41">
        <v>35</v>
      </c>
      <c r="B147" s="116" t="str">
        <f>"00.03.27.2.1.1.8.A."&amp;C147&amp;D147&amp;M147</f>
        <v>00.03.27.2.1.1.8.A.35.2019</v>
      </c>
      <c r="C147" s="41">
        <v>35</v>
      </c>
      <c r="D147" s="17" t="s">
        <v>649</v>
      </c>
      <c r="E147" s="35" t="s">
        <v>302</v>
      </c>
      <c r="F147" s="21" t="s">
        <v>303</v>
      </c>
      <c r="G147" s="21" t="s">
        <v>304</v>
      </c>
      <c r="H147" s="21" t="s">
        <v>305</v>
      </c>
      <c r="I147" s="39" t="s">
        <v>625</v>
      </c>
      <c r="J147" s="46" t="s">
        <v>301</v>
      </c>
      <c r="K147" s="26" t="s">
        <v>393</v>
      </c>
      <c r="L147" s="26"/>
      <c r="M147" s="31">
        <v>2019</v>
      </c>
      <c r="N147" s="101" t="s">
        <v>622</v>
      </c>
      <c r="O147" s="21"/>
    </row>
    <row r="148" spans="1:15" ht="15.75" x14ac:dyDescent="0.25">
      <c r="A148" s="21">
        <v>36</v>
      </c>
      <c r="B148" s="116" t="str">
        <f>"00.03.27.2.1.1.8.A."&amp;C148&amp;D148&amp;M148</f>
        <v>00.03.27.2.1.1.8.A.36.2017</v>
      </c>
      <c r="C148" s="21">
        <v>36</v>
      </c>
      <c r="D148" s="17" t="s">
        <v>649</v>
      </c>
      <c r="E148" s="35" t="s">
        <v>417</v>
      </c>
      <c r="F148" s="21" t="s">
        <v>197</v>
      </c>
      <c r="G148" s="21" t="s">
        <v>198</v>
      </c>
      <c r="H148" s="21" t="s">
        <v>26</v>
      </c>
      <c r="I148" s="39" t="s">
        <v>625</v>
      </c>
      <c r="J148" s="21" t="s">
        <v>27</v>
      </c>
      <c r="K148" s="26" t="s">
        <v>393</v>
      </c>
      <c r="L148" s="26"/>
      <c r="M148" s="45">
        <v>2017</v>
      </c>
      <c r="N148" s="101" t="s">
        <v>622</v>
      </c>
      <c r="O148" s="101" t="s">
        <v>622</v>
      </c>
    </row>
    <row r="149" spans="1:15" ht="15.75" x14ac:dyDescent="0.25">
      <c r="A149" s="21">
        <v>38</v>
      </c>
      <c r="B149" s="118" t="str">
        <f>"00.03.27.2.1.1.1.A." &amp;C149 &amp;D149&amp;M149</f>
        <v>00.03.27.2.1.1.1.A.38.2021</v>
      </c>
      <c r="C149" s="21">
        <v>38</v>
      </c>
      <c r="D149" s="17" t="s">
        <v>649</v>
      </c>
      <c r="E149" s="35" t="s">
        <v>188</v>
      </c>
      <c r="F149" s="21" t="s">
        <v>154</v>
      </c>
      <c r="G149" s="21" t="s">
        <v>0</v>
      </c>
      <c r="H149" s="21" t="s">
        <v>0</v>
      </c>
      <c r="I149" s="39" t="s">
        <v>625</v>
      </c>
      <c r="J149" s="46" t="s">
        <v>554</v>
      </c>
      <c r="K149" s="26" t="s">
        <v>393</v>
      </c>
      <c r="L149" s="26"/>
      <c r="M149" s="31">
        <v>2021</v>
      </c>
      <c r="N149" s="101" t="s">
        <v>622</v>
      </c>
      <c r="O149" s="21"/>
    </row>
    <row r="150" spans="1:15" ht="15.75" x14ac:dyDescent="0.25">
      <c r="A150" s="41">
        <v>39</v>
      </c>
      <c r="B150" s="118" t="str">
        <f t="shared" ref="B150:B162" si="5">"00.03.27.2.1.1.1.A." &amp;C150 &amp;D150&amp;M150</f>
        <v>00.03.27.2.1.1.1.A.39.2020</v>
      </c>
      <c r="C150" s="41">
        <v>39</v>
      </c>
      <c r="D150" s="17" t="s">
        <v>649</v>
      </c>
      <c r="E150" s="35" t="s">
        <v>119</v>
      </c>
      <c r="F150" s="21" t="s">
        <v>155</v>
      </c>
      <c r="G150" s="21" t="s">
        <v>507</v>
      </c>
      <c r="H150" s="21" t="s">
        <v>476</v>
      </c>
      <c r="I150" s="39" t="s">
        <v>625</v>
      </c>
      <c r="J150" s="21" t="s">
        <v>554</v>
      </c>
      <c r="K150" s="26" t="s">
        <v>393</v>
      </c>
      <c r="L150" s="26"/>
      <c r="M150" s="31">
        <v>2020</v>
      </c>
      <c r="N150" s="101" t="s">
        <v>622</v>
      </c>
      <c r="O150" s="21"/>
    </row>
    <row r="151" spans="1:15" ht="15.75" x14ac:dyDescent="0.25">
      <c r="A151" s="21">
        <v>40</v>
      </c>
      <c r="B151" s="118" t="str">
        <f t="shared" si="5"/>
        <v>00.03.27.2.1.1.1.A.40.2019</v>
      </c>
      <c r="C151" s="21">
        <v>40</v>
      </c>
      <c r="D151" s="17" t="s">
        <v>649</v>
      </c>
      <c r="E151" s="35" t="s">
        <v>119</v>
      </c>
      <c r="F151" s="21" t="s">
        <v>342</v>
      </c>
      <c r="G151" s="21" t="s">
        <v>343</v>
      </c>
      <c r="H151" s="21" t="s">
        <v>348</v>
      </c>
      <c r="I151" s="39" t="s">
        <v>625</v>
      </c>
      <c r="J151" s="21" t="s">
        <v>554</v>
      </c>
      <c r="K151" s="26" t="s">
        <v>393</v>
      </c>
      <c r="L151" s="26"/>
      <c r="M151" s="31">
        <v>2019</v>
      </c>
      <c r="N151" s="101" t="s">
        <v>622</v>
      </c>
      <c r="O151" s="101" t="s">
        <v>622</v>
      </c>
    </row>
    <row r="152" spans="1:15" ht="15.75" x14ac:dyDescent="0.25">
      <c r="A152" s="41">
        <v>41</v>
      </c>
      <c r="B152" s="118" t="str">
        <f t="shared" si="5"/>
        <v>00.03.27.2.1.1.1.A.41.2019</v>
      </c>
      <c r="C152" s="41">
        <v>41</v>
      </c>
      <c r="D152" s="17" t="s">
        <v>649</v>
      </c>
      <c r="E152" s="35" t="s">
        <v>134</v>
      </c>
      <c r="F152" s="21" t="s">
        <v>126</v>
      </c>
      <c r="G152" s="21" t="s">
        <v>344</v>
      </c>
      <c r="H152" s="21" t="s">
        <v>345</v>
      </c>
      <c r="I152" s="39" t="s">
        <v>625</v>
      </c>
      <c r="J152" s="46" t="s">
        <v>554</v>
      </c>
      <c r="K152" s="26" t="s">
        <v>393</v>
      </c>
      <c r="L152" s="26"/>
      <c r="M152" s="31">
        <v>2019</v>
      </c>
      <c r="N152" s="101" t="s">
        <v>622</v>
      </c>
      <c r="O152" s="101" t="s">
        <v>622</v>
      </c>
    </row>
    <row r="153" spans="1:15" ht="15.75" x14ac:dyDescent="0.25">
      <c r="A153" s="21">
        <v>42</v>
      </c>
      <c r="B153" s="118" t="str">
        <f t="shared" si="5"/>
        <v>00.03.27.2.1.1.1.A.42.2020</v>
      </c>
      <c r="C153" s="21">
        <v>42</v>
      </c>
      <c r="D153" s="17" t="s">
        <v>649</v>
      </c>
      <c r="E153" s="35" t="s">
        <v>477</v>
      </c>
      <c r="F153" s="21" t="s">
        <v>126</v>
      </c>
      <c r="G153" s="21" t="s">
        <v>496</v>
      </c>
      <c r="H153" s="21" t="s">
        <v>478</v>
      </c>
      <c r="I153" s="39" t="s">
        <v>625</v>
      </c>
      <c r="J153" s="46" t="s">
        <v>631</v>
      </c>
      <c r="K153" s="47" t="s">
        <v>393</v>
      </c>
      <c r="L153" s="47"/>
      <c r="M153" s="31">
        <v>2020</v>
      </c>
      <c r="N153" s="101" t="s">
        <v>622</v>
      </c>
      <c r="O153" s="101" t="s">
        <v>622</v>
      </c>
    </row>
    <row r="154" spans="1:15" ht="15.75" x14ac:dyDescent="0.25">
      <c r="A154" s="41">
        <v>43</v>
      </c>
      <c r="B154" s="118" t="str">
        <f t="shared" si="5"/>
        <v>00.03.27.2.1.1.1.A.43.2020</v>
      </c>
      <c r="C154" s="41">
        <v>43</v>
      </c>
      <c r="D154" s="17" t="s">
        <v>649</v>
      </c>
      <c r="E154" s="35" t="s">
        <v>477</v>
      </c>
      <c r="F154" s="21" t="s">
        <v>126</v>
      </c>
      <c r="G154" s="21" t="s">
        <v>497</v>
      </c>
      <c r="H154" s="79" t="s">
        <v>498</v>
      </c>
      <c r="I154" s="39" t="s">
        <v>625</v>
      </c>
      <c r="J154" s="46" t="s">
        <v>554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21">
        <v>44</v>
      </c>
      <c r="B155" s="118" t="str">
        <f t="shared" si="5"/>
        <v>00.03.27.2.1.1.1.A.44.2020</v>
      </c>
      <c r="C155" s="21">
        <v>44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499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41">
        <v>45</v>
      </c>
      <c r="B156" s="118" t="str">
        <f t="shared" si="5"/>
        <v>00.03.27.2.1.1.1.A.45.2020</v>
      </c>
      <c r="C156" s="41">
        <v>45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500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101" t="s">
        <v>622</v>
      </c>
    </row>
    <row r="157" spans="1:15" ht="15.75" x14ac:dyDescent="0.25">
      <c r="A157" s="21">
        <v>46</v>
      </c>
      <c r="B157" s="118" t="str">
        <f t="shared" si="5"/>
        <v>00.03.27.2.1.1.1.A.46.2020</v>
      </c>
      <c r="C157" s="21">
        <v>46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501</v>
      </c>
      <c r="I157" s="39" t="s">
        <v>625</v>
      </c>
      <c r="J157" s="46" t="s">
        <v>554</v>
      </c>
      <c r="K157" s="47" t="s">
        <v>393</v>
      </c>
      <c r="L157" s="47"/>
      <c r="M157" s="31">
        <v>2020</v>
      </c>
      <c r="N157" s="101" t="s">
        <v>622</v>
      </c>
      <c r="O157" s="21"/>
    </row>
    <row r="158" spans="1:15" ht="15.75" x14ac:dyDescent="0.25">
      <c r="A158" s="41">
        <v>47</v>
      </c>
      <c r="B158" s="118" t="str">
        <f t="shared" si="5"/>
        <v>00.03.27.2.1.1.1.A.47.2021</v>
      </c>
      <c r="C158" s="41">
        <v>47</v>
      </c>
      <c r="D158" s="17" t="s">
        <v>649</v>
      </c>
      <c r="E158" s="35" t="s">
        <v>477</v>
      </c>
      <c r="F158" s="21" t="s">
        <v>126</v>
      </c>
      <c r="G158" s="21" t="s">
        <v>497</v>
      </c>
      <c r="H158" s="79" t="s">
        <v>591</v>
      </c>
      <c r="I158" s="39" t="s">
        <v>625</v>
      </c>
      <c r="J158" s="46" t="s">
        <v>554</v>
      </c>
      <c r="K158" s="47" t="s">
        <v>393</v>
      </c>
      <c r="L158" s="47"/>
      <c r="M158" s="31">
        <v>2021</v>
      </c>
      <c r="N158" s="101" t="s">
        <v>622</v>
      </c>
      <c r="O158" s="101" t="s">
        <v>622</v>
      </c>
    </row>
    <row r="159" spans="1:15" ht="15.75" x14ac:dyDescent="0.25">
      <c r="A159" s="21">
        <v>48</v>
      </c>
      <c r="B159" s="118" t="str">
        <f t="shared" si="5"/>
        <v>00.03.27.2.1.1.1.A.48.2021</v>
      </c>
      <c r="C159" s="21">
        <v>48</v>
      </c>
      <c r="D159" s="17" t="s">
        <v>649</v>
      </c>
      <c r="E159" s="80" t="s">
        <v>598</v>
      </c>
      <c r="F159" s="79" t="s">
        <v>518</v>
      </c>
      <c r="G159" s="79" t="s">
        <v>581</v>
      </c>
      <c r="H159" s="79" t="s">
        <v>582</v>
      </c>
      <c r="I159" s="39" t="s">
        <v>625</v>
      </c>
      <c r="J159" s="81" t="s">
        <v>554</v>
      </c>
      <c r="K159" s="47" t="s">
        <v>392</v>
      </c>
      <c r="L159" s="47"/>
      <c r="M159" s="31">
        <v>2021</v>
      </c>
      <c r="N159" s="101" t="s">
        <v>622</v>
      </c>
      <c r="O159" s="101" t="s">
        <v>622</v>
      </c>
    </row>
    <row r="160" spans="1:15" ht="15.75" x14ac:dyDescent="0.25">
      <c r="A160" s="41">
        <v>49</v>
      </c>
      <c r="B160" s="118" t="str">
        <f t="shared" si="5"/>
        <v>00.03.27.2.1.1.1.A.49.2021</v>
      </c>
      <c r="C160" s="41">
        <v>49</v>
      </c>
      <c r="D160" s="17" t="s">
        <v>649</v>
      </c>
      <c r="E160" s="35" t="s">
        <v>359</v>
      </c>
      <c r="F160" s="21" t="s">
        <v>351</v>
      </c>
      <c r="G160" s="21" t="s">
        <v>332</v>
      </c>
      <c r="H160" s="21" t="s">
        <v>0</v>
      </c>
      <c r="I160" s="39" t="s">
        <v>625</v>
      </c>
      <c r="J160" s="46" t="s">
        <v>550</v>
      </c>
      <c r="K160" s="47" t="s">
        <v>392</v>
      </c>
      <c r="L160" s="47"/>
      <c r="M160" s="31">
        <v>2021</v>
      </c>
      <c r="N160" s="101" t="s">
        <v>622</v>
      </c>
      <c r="O160" s="21"/>
    </row>
    <row r="161" spans="1:15" ht="15.75" x14ac:dyDescent="0.25">
      <c r="A161" s="21">
        <v>50</v>
      </c>
      <c r="B161" s="118" t="str">
        <f t="shared" si="5"/>
        <v>00.03.27.2.1.1.1.A.50.2019</v>
      </c>
      <c r="C161" s="21">
        <v>50</v>
      </c>
      <c r="D161" s="17" t="s">
        <v>649</v>
      </c>
      <c r="E161" s="35" t="s">
        <v>272</v>
      </c>
      <c r="F161" s="21" t="s">
        <v>129</v>
      </c>
      <c r="G161" s="21" t="s">
        <v>0</v>
      </c>
      <c r="H161" s="21" t="s">
        <v>0</v>
      </c>
      <c r="I161" s="39" t="s">
        <v>625</v>
      </c>
      <c r="J161" s="46" t="s">
        <v>550</v>
      </c>
      <c r="K161" s="47" t="s">
        <v>392</v>
      </c>
      <c r="L161" s="47"/>
      <c r="M161" s="31">
        <v>2019</v>
      </c>
      <c r="N161" s="101" t="s">
        <v>622</v>
      </c>
      <c r="O161" s="21"/>
    </row>
    <row r="162" spans="1:15" ht="15.75" x14ac:dyDescent="0.25">
      <c r="A162" s="41">
        <v>51</v>
      </c>
      <c r="B162" s="118" t="str">
        <f t="shared" si="5"/>
        <v>00.03.27.2.1.1.1.A.51.2019</v>
      </c>
      <c r="C162" s="41">
        <v>51</v>
      </c>
      <c r="D162" s="17" t="s">
        <v>649</v>
      </c>
      <c r="E162" s="35" t="s">
        <v>416</v>
      </c>
      <c r="F162" s="21" t="s">
        <v>274</v>
      </c>
      <c r="G162" s="21" t="s">
        <v>275</v>
      </c>
      <c r="H162" s="51">
        <v>10580</v>
      </c>
      <c r="I162" s="39" t="s">
        <v>625</v>
      </c>
      <c r="J162" s="46" t="s">
        <v>550</v>
      </c>
      <c r="K162" s="47" t="s">
        <v>392</v>
      </c>
      <c r="L162" s="47"/>
      <c r="M162" s="31">
        <v>2019</v>
      </c>
      <c r="N162" s="101" t="s">
        <v>622</v>
      </c>
      <c r="O162" s="101" t="s">
        <v>622</v>
      </c>
    </row>
    <row r="163" spans="1:15" ht="15.75" x14ac:dyDescent="0.25">
      <c r="A163" s="21">
        <v>52</v>
      </c>
      <c r="B163" s="118" t="str">
        <f t="shared" ref="B163:B171" si="6">"00.03.27.2.1.1.1.A." &amp;C163 &amp;D163&amp;M163</f>
        <v>00.03.27.2.1.1.1.A.52.2021</v>
      </c>
      <c r="C163" s="21">
        <v>52</v>
      </c>
      <c r="D163" s="17" t="s">
        <v>649</v>
      </c>
      <c r="E163" s="32" t="s">
        <v>416</v>
      </c>
      <c r="F163" s="21" t="s">
        <v>549</v>
      </c>
      <c r="G163" s="21" t="s">
        <v>275</v>
      </c>
      <c r="H163" s="114">
        <v>43372</v>
      </c>
      <c r="I163" s="39" t="s">
        <v>625</v>
      </c>
      <c r="J163" s="46" t="s">
        <v>550</v>
      </c>
      <c r="K163" s="47" t="s">
        <v>392</v>
      </c>
      <c r="L163" s="47"/>
      <c r="M163" s="31">
        <v>2021</v>
      </c>
      <c r="N163" s="101" t="s">
        <v>622</v>
      </c>
      <c r="O163" s="21"/>
    </row>
    <row r="164" spans="1:15" ht="15.75" x14ac:dyDescent="0.25">
      <c r="A164" s="41">
        <v>53</v>
      </c>
      <c r="B164" s="118" t="str">
        <f t="shared" si="6"/>
        <v>00.03.27.2.1.1.1.A.53.2021</v>
      </c>
      <c r="C164" s="41">
        <v>53</v>
      </c>
      <c r="D164" s="17" t="s">
        <v>649</v>
      </c>
      <c r="E164" s="80" t="s">
        <v>119</v>
      </c>
      <c r="F164" s="79" t="s">
        <v>155</v>
      </c>
      <c r="G164" s="79" t="s">
        <v>507</v>
      </c>
      <c r="H164" s="79" t="s">
        <v>516</v>
      </c>
      <c r="I164" s="39" t="s">
        <v>625</v>
      </c>
      <c r="J164" s="81" t="s">
        <v>550</v>
      </c>
      <c r="K164" s="47" t="s">
        <v>393</v>
      </c>
      <c r="L164" s="47"/>
      <c r="M164" s="31">
        <v>2021</v>
      </c>
      <c r="N164" s="101" t="s">
        <v>622</v>
      </c>
      <c r="O164" s="21"/>
    </row>
    <row r="165" spans="1:15" ht="15.75" x14ac:dyDescent="0.25">
      <c r="A165" s="21">
        <v>54</v>
      </c>
      <c r="B165" s="118" t="str">
        <f t="shared" si="6"/>
        <v>00.03.27.2.1.1.1.A.54.2021</v>
      </c>
      <c r="C165" s="21">
        <v>54</v>
      </c>
      <c r="D165" s="21" t="s">
        <v>649</v>
      </c>
      <c r="E165" s="127" t="s">
        <v>664</v>
      </c>
      <c r="F165" s="21" t="s">
        <v>0</v>
      </c>
      <c r="G165" s="21" t="s">
        <v>0</v>
      </c>
      <c r="H165" s="21" t="s">
        <v>0</v>
      </c>
      <c r="I165" s="39" t="s">
        <v>625</v>
      </c>
      <c r="J165" s="43" t="s">
        <v>89</v>
      </c>
      <c r="K165" s="47" t="s">
        <v>393</v>
      </c>
      <c r="L165" s="21"/>
      <c r="M165" s="21">
        <v>2021</v>
      </c>
      <c r="N165" s="101" t="s">
        <v>622</v>
      </c>
      <c r="O165" s="21"/>
    </row>
    <row r="166" spans="1:15" customFormat="1" ht="15.75" x14ac:dyDescent="0.25">
      <c r="A166" s="41">
        <v>55</v>
      </c>
      <c r="B166" s="118" t="str">
        <f t="shared" si="6"/>
        <v>00.03.27.2.1.1.1.A.55.2021</v>
      </c>
      <c r="C166" s="21">
        <v>55</v>
      </c>
      <c r="D166" s="21" t="s">
        <v>649</v>
      </c>
      <c r="E166" s="127" t="s">
        <v>665</v>
      </c>
      <c r="F166" s="126" t="s">
        <v>0</v>
      </c>
      <c r="G166" s="126" t="s">
        <v>0</v>
      </c>
      <c r="H166" s="124" t="s">
        <v>0</v>
      </c>
      <c r="I166" s="39" t="s">
        <v>625</v>
      </c>
      <c r="J166" s="43" t="s">
        <v>667</v>
      </c>
      <c r="K166" s="47" t="s">
        <v>393</v>
      </c>
      <c r="L166" s="110"/>
      <c r="M166" s="21">
        <v>2021</v>
      </c>
      <c r="N166" s="101" t="s">
        <v>622</v>
      </c>
    </row>
    <row r="167" spans="1:15" customFormat="1" ht="15.75" x14ac:dyDescent="0.25">
      <c r="A167" s="21">
        <v>56</v>
      </c>
      <c r="B167" s="118" t="str">
        <f t="shared" si="6"/>
        <v>00.03.27.2.1.1.1.A.56.2021</v>
      </c>
      <c r="C167" s="21">
        <v>56</v>
      </c>
      <c r="D167" s="21" t="s">
        <v>649</v>
      </c>
      <c r="E167" s="127" t="s">
        <v>668</v>
      </c>
      <c r="F167" s="127" t="s">
        <v>669</v>
      </c>
      <c r="G167" s="127" t="s">
        <v>670</v>
      </c>
      <c r="H167" s="128" t="s">
        <v>0</v>
      </c>
      <c r="I167" s="39" t="s">
        <v>625</v>
      </c>
      <c r="J167" s="81" t="s">
        <v>550</v>
      </c>
      <c r="K167" s="47" t="s">
        <v>393</v>
      </c>
      <c r="L167" s="110"/>
      <c r="M167" s="21">
        <v>2021</v>
      </c>
      <c r="N167" s="101" t="s">
        <v>622</v>
      </c>
    </row>
    <row r="168" spans="1:15" ht="15.75" x14ac:dyDescent="0.25">
      <c r="A168" s="41">
        <v>57</v>
      </c>
      <c r="B168" s="118" t="str">
        <f t="shared" si="6"/>
        <v>00.03.27.2.1.1.1.A.57.2022</v>
      </c>
      <c r="C168" s="21">
        <v>57</v>
      </c>
      <c r="D168" s="29" t="s">
        <v>649</v>
      </c>
      <c r="E168" s="149" t="s">
        <v>706</v>
      </c>
      <c r="F168" s="21" t="s">
        <v>0</v>
      </c>
      <c r="G168" s="21" t="s">
        <v>0</v>
      </c>
      <c r="H168" s="21"/>
      <c r="I168" s="39" t="s">
        <v>625</v>
      </c>
      <c r="J168" s="43" t="s">
        <v>554</v>
      </c>
      <c r="K168" s="148" t="s">
        <v>393</v>
      </c>
      <c r="L168" s="21" t="s">
        <v>707</v>
      </c>
      <c r="M168" s="21">
        <v>2022</v>
      </c>
      <c r="N168" s="101" t="s">
        <v>622</v>
      </c>
      <c r="O168" s="21"/>
    </row>
    <row r="169" spans="1:15" ht="15.75" x14ac:dyDescent="0.25">
      <c r="A169" s="21">
        <v>58</v>
      </c>
      <c r="B169" s="118" t="str">
        <f t="shared" si="6"/>
        <v>00.03.27.2.1.1.1.A.58.2018</v>
      </c>
      <c r="C169" s="21">
        <v>58</v>
      </c>
      <c r="D169" s="17" t="s">
        <v>649</v>
      </c>
      <c r="E169" s="32" t="s">
        <v>105</v>
      </c>
      <c r="F169" s="21" t="s">
        <v>106</v>
      </c>
      <c r="G169" s="29" t="s">
        <v>195</v>
      </c>
      <c r="H169" s="29">
        <v>43436969</v>
      </c>
      <c r="I169" s="39" t="s">
        <v>625</v>
      </c>
      <c r="J169" s="43" t="s">
        <v>554</v>
      </c>
      <c r="K169" s="26" t="s">
        <v>393</v>
      </c>
      <c r="L169" s="26"/>
      <c r="M169" s="31">
        <v>2018</v>
      </c>
      <c r="N169" s="101" t="s">
        <v>622</v>
      </c>
      <c r="O169" s="21"/>
    </row>
    <row r="170" spans="1:15" ht="15.75" x14ac:dyDescent="0.25">
      <c r="A170" s="41">
        <v>59</v>
      </c>
      <c r="B170" s="118" t="str">
        <f t="shared" si="6"/>
        <v>00.03.27.2.1.1.1.A.59.2022</v>
      </c>
      <c r="C170" s="164">
        <v>59</v>
      </c>
      <c r="D170" s="17" t="s">
        <v>649</v>
      </c>
      <c r="E170" s="111" t="s">
        <v>758</v>
      </c>
      <c r="F170" s="112" t="s">
        <v>759</v>
      </c>
      <c r="G170" s="104" t="s">
        <v>760</v>
      </c>
      <c r="H170" s="104" t="s">
        <v>0</v>
      </c>
      <c r="I170" s="39" t="s">
        <v>625</v>
      </c>
      <c r="J170" s="43" t="s">
        <v>554</v>
      </c>
      <c r="K170" s="26" t="s">
        <v>393</v>
      </c>
      <c r="L170" s="26" t="s">
        <v>761</v>
      </c>
      <c r="M170" s="41">
        <v>2022</v>
      </c>
      <c r="N170" s="101" t="s">
        <v>622</v>
      </c>
      <c r="O170" s="21"/>
    </row>
    <row r="171" spans="1:15" ht="15.75" x14ac:dyDescent="0.25">
      <c r="A171" s="21">
        <v>60</v>
      </c>
      <c r="B171" s="118" t="str">
        <f t="shared" si="6"/>
        <v>00.03.27.2.1.1.1.A.60.2022</v>
      </c>
      <c r="C171" s="164">
        <v>60</v>
      </c>
      <c r="D171" s="17" t="s">
        <v>649</v>
      </c>
      <c r="E171" s="111" t="s">
        <v>771</v>
      </c>
      <c r="F171" s="112" t="s">
        <v>772</v>
      </c>
      <c r="G171" s="104" t="s">
        <v>773</v>
      </c>
      <c r="H171" s="104">
        <v>87040145</v>
      </c>
      <c r="I171" s="39" t="s">
        <v>625</v>
      </c>
      <c r="J171" s="40" t="s">
        <v>631</v>
      </c>
      <c r="K171" s="26" t="s">
        <v>638</v>
      </c>
      <c r="L171" s="26" t="s">
        <v>657</v>
      </c>
      <c r="M171" s="41">
        <v>2022</v>
      </c>
      <c r="N171" s="101" t="s">
        <v>622</v>
      </c>
      <c r="O171" s="21"/>
    </row>
    <row r="172" spans="1:15" ht="15.75" x14ac:dyDescent="0.25">
      <c r="A172" s="37">
        <v>61</v>
      </c>
      <c r="B172" s="127" t="str">
        <f>"00.03.27.2.1.1.1.A."&amp;C172&amp;D172&amp;M172</f>
        <v>00.03.27.2.1.1.1.A.61.2022</v>
      </c>
      <c r="C172" s="164">
        <v>61</v>
      </c>
      <c r="D172" s="17" t="s">
        <v>649</v>
      </c>
      <c r="E172" s="111" t="s">
        <v>780</v>
      </c>
      <c r="F172" s="112" t="s">
        <v>759</v>
      </c>
      <c r="G172" s="104" t="s">
        <v>0</v>
      </c>
      <c r="H172" s="104" t="s">
        <v>0</v>
      </c>
      <c r="I172" s="39" t="s">
        <v>625</v>
      </c>
      <c r="J172" s="40" t="s">
        <v>596</v>
      </c>
      <c r="K172" s="26" t="s">
        <v>638</v>
      </c>
      <c r="L172" s="26" t="s">
        <v>658</v>
      </c>
      <c r="M172" s="41">
        <v>2022</v>
      </c>
      <c r="N172" s="101" t="s">
        <v>622</v>
      </c>
      <c r="O172" s="21"/>
    </row>
    <row r="173" spans="1:15" ht="15.75" x14ac:dyDescent="0.25">
      <c r="A173" s="21">
        <v>62</v>
      </c>
      <c r="B173" s="127" t="str">
        <f>"00.03.27.2.1.1.8.A."&amp;C173&amp;D173&amp;M173</f>
        <v>00.03.27.2.1.1.8.A.62.2022</v>
      </c>
      <c r="C173" s="164">
        <v>62</v>
      </c>
      <c r="D173" s="17" t="s">
        <v>649</v>
      </c>
      <c r="E173" s="111" t="s">
        <v>786</v>
      </c>
      <c r="F173" s="112" t="s">
        <v>0</v>
      </c>
      <c r="G173" s="104" t="s">
        <v>0</v>
      </c>
      <c r="H173" s="104" t="s">
        <v>0</v>
      </c>
      <c r="I173" s="39" t="s">
        <v>625</v>
      </c>
      <c r="J173" s="40" t="s">
        <v>301</v>
      </c>
      <c r="K173" s="26" t="s">
        <v>638</v>
      </c>
      <c r="L173" s="26" t="s">
        <v>657</v>
      </c>
      <c r="M173" s="41">
        <v>2022</v>
      </c>
      <c r="N173" s="101" t="s">
        <v>622</v>
      </c>
      <c r="O173" s="21"/>
    </row>
    <row r="174" spans="1:15" ht="15.75" x14ac:dyDescent="0.25">
      <c r="A174" s="37">
        <v>63</v>
      </c>
      <c r="B174" s="127" t="str">
        <f t="shared" ref="B174:B177" si="7">"00.03.27.2.1.1.8.A."&amp;C174&amp;D174&amp;M174</f>
        <v>00.03.27.2.1.1.8.A.63.2020</v>
      </c>
      <c r="C174" s="164">
        <v>63</v>
      </c>
      <c r="D174" s="17" t="s">
        <v>649</v>
      </c>
      <c r="E174" s="111" t="s">
        <v>789</v>
      </c>
      <c r="F174" s="15" t="s">
        <v>0</v>
      </c>
      <c r="G174" s="15" t="s">
        <v>0</v>
      </c>
      <c r="H174" s="15" t="s">
        <v>0</v>
      </c>
      <c r="I174" s="39" t="s">
        <v>625</v>
      </c>
      <c r="J174" s="40" t="s">
        <v>350</v>
      </c>
      <c r="K174" s="26"/>
      <c r="L174" s="26"/>
      <c r="M174" s="41">
        <v>2020</v>
      </c>
      <c r="N174" s="101"/>
      <c r="O174" s="21"/>
    </row>
    <row r="175" spans="1:15" ht="15.75" x14ac:dyDescent="0.25">
      <c r="A175" s="21">
        <v>64</v>
      </c>
      <c r="B175" s="127" t="str">
        <f t="shared" si="7"/>
        <v>00.03.27.2.1.1.8.A.64.2020</v>
      </c>
      <c r="C175" s="164">
        <v>64</v>
      </c>
      <c r="D175" s="17" t="s">
        <v>649</v>
      </c>
      <c r="E175" s="111" t="s">
        <v>789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350</v>
      </c>
      <c r="K175" s="26"/>
      <c r="L175" s="26"/>
      <c r="M175" s="41">
        <v>2020</v>
      </c>
      <c r="N175" s="101"/>
      <c r="O175" s="21"/>
    </row>
    <row r="176" spans="1:15" ht="15.75" x14ac:dyDescent="0.25">
      <c r="A176" s="37">
        <v>65</v>
      </c>
      <c r="B176" s="127" t="str">
        <f t="shared" si="7"/>
        <v>00.03.27.2.1.1.8.A.65.2020</v>
      </c>
      <c r="C176" s="164">
        <v>65</v>
      </c>
      <c r="D176" s="17" t="s">
        <v>649</v>
      </c>
      <c r="E176" s="111" t="s">
        <v>789</v>
      </c>
      <c r="F176" s="15" t="s">
        <v>0</v>
      </c>
      <c r="G176" s="15" t="s">
        <v>0</v>
      </c>
      <c r="H176" s="15" t="s">
        <v>0</v>
      </c>
      <c r="I176" s="39" t="s">
        <v>625</v>
      </c>
      <c r="J176" s="40" t="s">
        <v>790</v>
      </c>
      <c r="K176" s="26"/>
      <c r="L176" s="26"/>
      <c r="M176" s="41">
        <v>2020</v>
      </c>
      <c r="N176" s="101"/>
      <c r="O176" s="21"/>
    </row>
    <row r="177" spans="1:15" customFormat="1" ht="15.75" x14ac:dyDescent="0.25">
      <c r="A177" s="21">
        <v>66</v>
      </c>
      <c r="B177" s="127" t="str">
        <f t="shared" si="7"/>
        <v>00.03.27.2.1.1.8.A.66.2022</v>
      </c>
      <c r="C177" s="164">
        <v>66</v>
      </c>
      <c r="D177" s="130" t="s">
        <v>649</v>
      </c>
      <c r="E177" s="144" t="s">
        <v>806</v>
      </c>
      <c r="F177" s="196" t="s">
        <v>752</v>
      </c>
      <c r="G177" s="127" t="s">
        <v>808</v>
      </c>
      <c r="H177" s="15" t="s">
        <v>0</v>
      </c>
      <c r="I177" s="39" t="s">
        <v>625</v>
      </c>
      <c r="J177" s="185" t="s">
        <v>631</v>
      </c>
      <c r="K177" s="186" t="s">
        <v>638</v>
      </c>
      <c r="L177" s="186" t="s">
        <v>713</v>
      </c>
      <c r="M177" s="186">
        <v>2022</v>
      </c>
      <c r="N177" s="101" t="s">
        <v>622</v>
      </c>
      <c r="O177" s="110"/>
    </row>
    <row r="178" spans="1:15" customFormat="1" ht="15.75" x14ac:dyDescent="0.25">
      <c r="A178" s="37">
        <v>67</v>
      </c>
      <c r="B178" s="127" t="str">
        <f>"00.03.27.2.1.1.1.A."&amp;C178&amp;D178&amp;M178</f>
        <v>00.03.27.2.1.1.1.A.67.2023</v>
      </c>
      <c r="C178" s="164">
        <v>67</v>
      </c>
      <c r="D178" s="130" t="s">
        <v>649</v>
      </c>
      <c r="E178" s="144" t="s">
        <v>840</v>
      </c>
      <c r="F178" s="208" t="s">
        <v>759</v>
      </c>
      <c r="G178" s="144" t="s">
        <v>841</v>
      </c>
      <c r="H178" s="30" t="s">
        <v>0</v>
      </c>
      <c r="I178" s="39" t="s">
        <v>625</v>
      </c>
      <c r="J178" s="185" t="s">
        <v>842</v>
      </c>
      <c r="K178" s="186"/>
      <c r="L178" s="186" t="s">
        <v>844</v>
      </c>
      <c r="M178" s="186">
        <v>2023</v>
      </c>
      <c r="N178" s="101"/>
      <c r="O178" s="110"/>
    </row>
    <row r="179" spans="1:15" ht="15.75" x14ac:dyDescent="0.25">
      <c r="A179" s="21">
        <v>68</v>
      </c>
      <c r="B179" s="127" t="str">
        <f>"00.03.27.2.1.1.1.A."&amp;C179&amp;D179&amp;M179</f>
        <v>00.03.27.2.1.1.1.A.68.2023</v>
      </c>
      <c r="C179" s="164">
        <v>68</v>
      </c>
      <c r="D179" s="130" t="s">
        <v>649</v>
      </c>
      <c r="E179" s="144" t="s">
        <v>840</v>
      </c>
      <c r="F179" s="208" t="s">
        <v>759</v>
      </c>
      <c r="G179" s="144" t="s">
        <v>841</v>
      </c>
      <c r="H179" s="30" t="s">
        <v>0</v>
      </c>
      <c r="I179" s="39" t="s">
        <v>625</v>
      </c>
      <c r="J179" s="40" t="s">
        <v>843</v>
      </c>
      <c r="K179" s="26" t="s">
        <v>638</v>
      </c>
      <c r="L179" s="26" t="s">
        <v>844</v>
      </c>
      <c r="M179" s="41">
        <v>2023</v>
      </c>
      <c r="N179" s="101"/>
      <c r="O179" s="21"/>
    </row>
    <row r="180" spans="1:15" ht="15.75" x14ac:dyDescent="0.25">
      <c r="A180" s="41">
        <v>69</v>
      </c>
      <c r="B180" s="127" t="str">
        <f>"00.03.27.2.1.1.11.A."&amp;C180&amp;D180&amp;M180</f>
        <v>00.03.27.2.1.1.11.A.69.2023</v>
      </c>
      <c r="C180" s="164">
        <v>69</v>
      </c>
      <c r="D180" s="17" t="s">
        <v>649</v>
      </c>
      <c r="E180" s="111" t="s">
        <v>854</v>
      </c>
      <c r="F180" s="112" t="s">
        <v>0</v>
      </c>
      <c r="G180" s="104" t="s">
        <v>0</v>
      </c>
      <c r="H180" s="104" t="s">
        <v>0</v>
      </c>
      <c r="I180" s="39" t="s">
        <v>625</v>
      </c>
      <c r="J180" s="28" t="s">
        <v>450</v>
      </c>
      <c r="K180" s="26" t="s">
        <v>638</v>
      </c>
      <c r="L180" s="26" t="s">
        <v>748</v>
      </c>
      <c r="M180" s="41">
        <v>2023</v>
      </c>
      <c r="N180" s="101"/>
      <c r="O180" s="21"/>
    </row>
    <row r="181" spans="1:15" ht="15.75" x14ac:dyDescent="0.25">
      <c r="A181" s="21">
        <v>70</v>
      </c>
      <c r="B181" s="127" t="str">
        <f t="shared" ref="B181:B183" si="8">"00.03.27.2.1.1.1.A."&amp;C181&amp;D181&amp;M181</f>
        <v>00.03.27.2.1.1.1.A.70.2023</v>
      </c>
      <c r="C181" s="164">
        <v>70</v>
      </c>
      <c r="D181" s="17" t="s">
        <v>649</v>
      </c>
      <c r="E181" s="35" t="s">
        <v>855</v>
      </c>
      <c r="F181" s="35" t="s">
        <v>858</v>
      </c>
      <c r="G181" s="104"/>
      <c r="H181" s="104"/>
      <c r="I181" s="39" t="s">
        <v>625</v>
      </c>
      <c r="J181" s="39" t="s">
        <v>625</v>
      </c>
      <c r="K181" s="26" t="s">
        <v>638</v>
      </c>
      <c r="L181" s="26" t="s">
        <v>748</v>
      </c>
      <c r="M181" s="41">
        <v>2023</v>
      </c>
      <c r="N181" s="101"/>
      <c r="O181" s="21"/>
    </row>
    <row r="182" spans="1:15" ht="15.75" x14ac:dyDescent="0.25">
      <c r="A182" s="41">
        <v>71</v>
      </c>
      <c r="B182" s="127" t="str">
        <f t="shared" si="8"/>
        <v>00.03.27.2.1.1.1.A.71.2023</v>
      </c>
      <c r="C182" s="164">
        <v>71</v>
      </c>
      <c r="D182" s="17" t="s">
        <v>649</v>
      </c>
      <c r="E182" s="35" t="s">
        <v>856</v>
      </c>
      <c r="F182" s="35" t="s">
        <v>2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748</v>
      </c>
      <c r="M182" s="41">
        <v>2023</v>
      </c>
      <c r="N182" s="101"/>
      <c r="O182" s="21"/>
    </row>
    <row r="183" spans="1:15" ht="15.75" x14ac:dyDescent="0.25">
      <c r="A183" s="21">
        <v>72</v>
      </c>
      <c r="B183" s="127" t="str">
        <f t="shared" si="8"/>
        <v>00.03.27.2.1.1.1.A.72.2023</v>
      </c>
      <c r="C183" s="164">
        <v>72</v>
      </c>
      <c r="D183" s="17" t="s">
        <v>649</v>
      </c>
      <c r="E183" s="35" t="s">
        <v>857</v>
      </c>
      <c r="F183" s="35" t="s">
        <v>859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748</v>
      </c>
      <c r="M183" s="41">
        <v>2023</v>
      </c>
      <c r="N183" s="101"/>
      <c r="O183" s="21"/>
    </row>
    <row r="184" spans="1:15" ht="15.75" x14ac:dyDescent="0.25">
      <c r="A184" s="41">
        <v>73</v>
      </c>
      <c r="B184" s="127" t="str">
        <f t="shared" ref="B184:B190" si="9">"00.03.27.2.1.1.1.A."&amp;C184&amp;D184&amp;M184</f>
        <v>00.03.27.2.1.1.1.A.73.2023</v>
      </c>
      <c r="C184" s="164">
        <v>73</v>
      </c>
      <c r="D184" s="17" t="s">
        <v>649</v>
      </c>
      <c r="E184" s="35" t="s">
        <v>857</v>
      </c>
      <c r="F184" s="35" t="s">
        <v>859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748</v>
      </c>
      <c r="M184" s="41">
        <v>2023</v>
      </c>
      <c r="N184" s="101"/>
      <c r="O184" s="21"/>
    </row>
    <row r="185" spans="1:15" ht="15.75" x14ac:dyDescent="0.25">
      <c r="A185" s="21">
        <v>74</v>
      </c>
      <c r="B185" s="127" t="str">
        <f t="shared" si="9"/>
        <v>00.03.27.2.1.1.1.A.74.2023</v>
      </c>
      <c r="C185" s="164">
        <v>74</v>
      </c>
      <c r="D185" s="17" t="s">
        <v>649</v>
      </c>
      <c r="E185" s="35" t="s">
        <v>857</v>
      </c>
      <c r="F185" s="35" t="s">
        <v>859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748</v>
      </c>
      <c r="M185" s="41">
        <v>2023</v>
      </c>
      <c r="N185" s="101"/>
      <c r="O185" s="21"/>
    </row>
    <row r="186" spans="1:15" ht="15.75" x14ac:dyDescent="0.25">
      <c r="A186" s="41">
        <v>75</v>
      </c>
      <c r="B186" s="127" t="str">
        <f t="shared" si="9"/>
        <v>00.03.27.2.1.1.1.A.75.2023</v>
      </c>
      <c r="C186" s="164">
        <v>75</v>
      </c>
      <c r="D186" s="17" t="s">
        <v>649</v>
      </c>
      <c r="E186" s="35" t="s">
        <v>857</v>
      </c>
      <c r="F186" s="35" t="s">
        <v>859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748</v>
      </c>
      <c r="M186" s="41">
        <v>2023</v>
      </c>
      <c r="N186" s="101"/>
      <c r="O186" s="21"/>
    </row>
    <row r="187" spans="1:15" ht="15.75" x14ac:dyDescent="0.25">
      <c r="A187" s="21">
        <v>76</v>
      </c>
      <c r="B187" s="127" t="str">
        <f t="shared" si="9"/>
        <v>00.03.27.2.1.1.1.A.76.2023</v>
      </c>
      <c r="C187" s="164">
        <v>76</v>
      </c>
      <c r="D187" s="17" t="s">
        <v>649</v>
      </c>
      <c r="E187" s="111" t="s">
        <v>119</v>
      </c>
      <c r="F187" s="35" t="s">
        <v>860</v>
      </c>
      <c r="G187" s="104"/>
      <c r="H187" s="104"/>
      <c r="I187" s="39" t="s">
        <v>625</v>
      </c>
      <c r="J187" s="39" t="s">
        <v>625</v>
      </c>
      <c r="K187" s="26" t="s">
        <v>638</v>
      </c>
      <c r="L187" s="26" t="s">
        <v>748</v>
      </c>
      <c r="M187" s="41">
        <v>2023</v>
      </c>
      <c r="N187" s="101"/>
      <c r="O187" s="21"/>
    </row>
    <row r="188" spans="1:15" ht="15.75" x14ac:dyDescent="0.25">
      <c r="A188" s="41">
        <v>77</v>
      </c>
      <c r="B188" s="127" t="str">
        <f t="shared" si="9"/>
        <v>00.03.27.2.1.1.1.A.77.2023</v>
      </c>
      <c r="C188" s="164">
        <v>77</v>
      </c>
      <c r="D188" s="17" t="s">
        <v>649</v>
      </c>
      <c r="E188" s="111" t="s">
        <v>806</v>
      </c>
      <c r="F188" s="35" t="s">
        <v>752</v>
      </c>
      <c r="G188" s="35" t="s">
        <v>861</v>
      </c>
      <c r="H188" s="104"/>
      <c r="I188" s="39" t="s">
        <v>625</v>
      </c>
      <c r="J188" s="39" t="s">
        <v>625</v>
      </c>
      <c r="K188" s="26" t="s">
        <v>638</v>
      </c>
      <c r="L188" s="26" t="s">
        <v>748</v>
      </c>
      <c r="M188" s="41">
        <v>2023</v>
      </c>
      <c r="N188" s="101"/>
      <c r="O188" s="21"/>
    </row>
    <row r="189" spans="1:15" ht="15.75" x14ac:dyDescent="0.25">
      <c r="A189" s="21">
        <v>78</v>
      </c>
      <c r="B189" s="127" t="str">
        <f t="shared" si="9"/>
        <v>00.03.27.2.1.1.1.A.78.2023</v>
      </c>
      <c r="C189" s="164">
        <v>78</v>
      </c>
      <c r="D189" s="17" t="s">
        <v>649</v>
      </c>
      <c r="E189" s="111" t="s">
        <v>806</v>
      </c>
      <c r="F189" s="35" t="s">
        <v>752</v>
      </c>
      <c r="G189" s="35" t="s">
        <v>861</v>
      </c>
      <c r="H189" s="104"/>
      <c r="I189" s="39" t="s">
        <v>625</v>
      </c>
      <c r="J189" s="39" t="s">
        <v>625</v>
      </c>
      <c r="K189" s="26" t="s">
        <v>638</v>
      </c>
      <c r="L189" s="26" t="s">
        <v>748</v>
      </c>
      <c r="M189" s="41">
        <v>2023</v>
      </c>
      <c r="N189" s="101"/>
      <c r="O189" s="21"/>
    </row>
    <row r="190" spans="1:15" ht="15.75" x14ac:dyDescent="0.25">
      <c r="A190" s="21">
        <v>78</v>
      </c>
      <c r="B190" s="127" t="str">
        <f t="shared" si="9"/>
        <v>00.03.27.2.1.1.1.A.79.2023</v>
      </c>
      <c r="C190" s="164">
        <v>79</v>
      </c>
      <c r="D190" s="17" t="s">
        <v>649</v>
      </c>
      <c r="E190" s="111" t="s">
        <v>868</v>
      </c>
      <c r="F190" s="173"/>
      <c r="G190" s="38"/>
      <c r="H190" s="104"/>
      <c r="I190" s="39" t="s">
        <v>625</v>
      </c>
      <c r="J190" s="39" t="s">
        <v>625</v>
      </c>
      <c r="K190" s="26" t="s">
        <v>638</v>
      </c>
      <c r="L190" s="26" t="s">
        <v>748</v>
      </c>
      <c r="M190" s="41">
        <v>2023</v>
      </c>
      <c r="N190" s="101"/>
      <c r="O190" s="21"/>
    </row>
    <row r="191" spans="1:15" ht="15.75" x14ac:dyDescent="0.25">
      <c r="A191" s="37"/>
      <c r="B191" s="127"/>
      <c r="C191" s="164"/>
      <c r="D191" s="17"/>
      <c r="E191" s="111"/>
      <c r="F191" s="173"/>
      <c r="G191" s="38"/>
      <c r="H191" s="104"/>
      <c r="I191" s="39"/>
      <c r="J191" s="39"/>
      <c r="K191" s="26"/>
      <c r="L191" s="26"/>
      <c r="M191" s="41"/>
      <c r="N191" s="101"/>
      <c r="O191" s="21"/>
    </row>
    <row r="192" spans="1:15" ht="15.75" customHeight="1" x14ac:dyDescent="0.25">
      <c r="A192" s="37">
        <v>1</v>
      </c>
      <c r="B192" s="116" t="str">
        <f>"00.03.27.1.4.4.3.A."&amp; C192 &amp;D192 &amp; M192</f>
        <v>00.03.27.1.4.4.3.A.1.2018</v>
      </c>
      <c r="C192" s="39">
        <v>1</v>
      </c>
      <c r="D192" s="17" t="s">
        <v>649</v>
      </c>
      <c r="E192" s="38" t="s">
        <v>291</v>
      </c>
      <c r="F192" s="37" t="s">
        <v>292</v>
      </c>
      <c r="G192" s="39" t="s">
        <v>0</v>
      </c>
      <c r="H192" s="39" t="s">
        <v>281</v>
      </c>
      <c r="I192" s="39" t="s">
        <v>626</v>
      </c>
      <c r="J192" s="39" t="s">
        <v>28</v>
      </c>
      <c r="K192" s="49" t="s">
        <v>392</v>
      </c>
      <c r="L192" s="49"/>
      <c r="M192" s="41">
        <v>2018</v>
      </c>
      <c r="N192" s="101" t="s">
        <v>622</v>
      </c>
      <c r="O192" s="101" t="s">
        <v>622</v>
      </c>
    </row>
    <row r="193" spans="1:15" ht="15.75" x14ac:dyDescent="0.25">
      <c r="A193" s="21">
        <v>2</v>
      </c>
      <c r="B193" s="116" t="str">
        <f t="shared" ref="B193:B209" si="10">"00.03.27.1.4.4.3.A."&amp; C193 &amp;D193 &amp; M193</f>
        <v>00.03.27.1.4.4.3.A.2.2014</v>
      </c>
      <c r="C193" s="29">
        <v>2</v>
      </c>
      <c r="D193" s="17" t="s">
        <v>649</v>
      </c>
      <c r="E193" s="32" t="s">
        <v>29</v>
      </c>
      <c r="F193" s="21" t="s">
        <v>200</v>
      </c>
      <c r="G193" s="29" t="s">
        <v>201</v>
      </c>
      <c r="H193" s="29" t="s">
        <v>0</v>
      </c>
      <c r="I193" s="39" t="s">
        <v>626</v>
      </c>
      <c r="J193" s="29" t="s">
        <v>28</v>
      </c>
      <c r="K193" s="49" t="s">
        <v>392</v>
      </c>
      <c r="L193" s="49"/>
      <c r="M193" s="41">
        <v>2014</v>
      </c>
      <c r="N193" s="101" t="s">
        <v>622</v>
      </c>
      <c r="O193" s="101" t="s">
        <v>622</v>
      </c>
    </row>
    <row r="194" spans="1:15" ht="15.75" x14ac:dyDescent="0.25">
      <c r="A194" s="21">
        <v>3</v>
      </c>
      <c r="B194" s="116" t="str">
        <f t="shared" si="10"/>
        <v>00.03.27.1.4.4.3.A.3.2018</v>
      </c>
      <c r="C194" s="39">
        <v>3</v>
      </c>
      <c r="D194" s="17" t="s">
        <v>649</v>
      </c>
      <c r="E194" s="32" t="s">
        <v>64</v>
      </c>
      <c r="F194" s="21" t="s">
        <v>65</v>
      </c>
      <c r="G194" s="29" t="s">
        <v>0</v>
      </c>
      <c r="H194" s="29" t="s">
        <v>0</v>
      </c>
      <c r="I194" s="39" t="s">
        <v>626</v>
      </c>
      <c r="J194" s="29" t="s">
        <v>28</v>
      </c>
      <c r="K194" s="49" t="s">
        <v>392</v>
      </c>
      <c r="L194" s="49"/>
      <c r="M194" s="41">
        <v>2018</v>
      </c>
      <c r="N194" s="101" t="s">
        <v>622</v>
      </c>
      <c r="O194" s="21"/>
    </row>
    <row r="195" spans="1:15" ht="15.75" x14ac:dyDescent="0.25">
      <c r="A195" s="21">
        <v>4</v>
      </c>
      <c r="B195" s="116" t="str">
        <f t="shared" si="10"/>
        <v>00.03.27.1.4.4.3.A.4.2010</v>
      </c>
      <c r="C195" s="29">
        <v>4</v>
      </c>
      <c r="D195" s="17" t="s">
        <v>649</v>
      </c>
      <c r="E195" s="32" t="s">
        <v>66</v>
      </c>
      <c r="F195" s="21" t="s">
        <v>202</v>
      </c>
      <c r="G195" s="29" t="s">
        <v>203</v>
      </c>
      <c r="H195" s="29">
        <v>22841</v>
      </c>
      <c r="I195" s="39" t="s">
        <v>626</v>
      </c>
      <c r="J195" s="29" t="s">
        <v>28</v>
      </c>
      <c r="K195" s="49" t="s">
        <v>392</v>
      </c>
      <c r="L195" s="49"/>
      <c r="M195" s="41">
        <v>2010</v>
      </c>
      <c r="N195" s="101" t="s">
        <v>622</v>
      </c>
      <c r="O195" s="101" t="s">
        <v>622</v>
      </c>
    </row>
    <row r="196" spans="1:15" ht="15.75" x14ac:dyDescent="0.25">
      <c r="A196" s="21">
        <v>5</v>
      </c>
      <c r="B196" s="116" t="str">
        <f t="shared" si="10"/>
        <v>00.03.27.1.4.4.3.A.5.2020</v>
      </c>
      <c r="C196" s="39">
        <v>5</v>
      </c>
      <c r="D196" s="17" t="s">
        <v>649</v>
      </c>
      <c r="E196" s="32" t="s">
        <v>66</v>
      </c>
      <c r="F196" s="21" t="s">
        <v>508</v>
      </c>
      <c r="G196" s="29" t="s">
        <v>509</v>
      </c>
      <c r="H196" s="29">
        <v>20081041</v>
      </c>
      <c r="I196" s="39" t="s">
        <v>626</v>
      </c>
      <c r="J196" s="29" t="s">
        <v>28</v>
      </c>
      <c r="K196" s="49" t="s">
        <v>392</v>
      </c>
      <c r="L196" s="49"/>
      <c r="M196" s="41">
        <v>2020</v>
      </c>
      <c r="N196" s="101" t="s">
        <v>622</v>
      </c>
      <c r="O196" s="21"/>
    </row>
    <row r="197" spans="1:15" ht="15.75" x14ac:dyDescent="0.25">
      <c r="A197" s="21">
        <v>6</v>
      </c>
      <c r="B197" s="116" t="str">
        <f t="shared" si="10"/>
        <v>00.03.27.1.4.4.3.A.6.2012</v>
      </c>
      <c r="C197" s="29">
        <v>6</v>
      </c>
      <c r="D197" s="17" t="s">
        <v>649</v>
      </c>
      <c r="E197" s="32" t="s">
        <v>372</v>
      </c>
      <c r="F197" s="21" t="s">
        <v>67</v>
      </c>
      <c r="G197" s="29" t="s">
        <v>0</v>
      </c>
      <c r="H197" s="29" t="s">
        <v>68</v>
      </c>
      <c r="I197" s="39" t="s">
        <v>626</v>
      </c>
      <c r="J197" s="29" t="s">
        <v>28</v>
      </c>
      <c r="K197" s="49" t="s">
        <v>392</v>
      </c>
      <c r="L197" s="49"/>
      <c r="M197" s="41">
        <v>2012</v>
      </c>
      <c r="N197" s="101" t="s">
        <v>622</v>
      </c>
      <c r="O197" s="21"/>
    </row>
    <row r="198" spans="1:15" ht="15.75" x14ac:dyDescent="0.25">
      <c r="A198" s="21">
        <v>7</v>
      </c>
      <c r="B198" s="116" t="str">
        <f t="shared" si="10"/>
        <v>00.03.27.1.4.4.3.A.7.2011</v>
      </c>
      <c r="C198" s="39">
        <v>7</v>
      </c>
      <c r="D198" s="17" t="s">
        <v>649</v>
      </c>
      <c r="E198" s="32" t="s">
        <v>486</v>
      </c>
      <c r="F198" s="21" t="s">
        <v>0</v>
      </c>
      <c r="G198" s="29" t="s">
        <v>0</v>
      </c>
      <c r="H198" s="29" t="s">
        <v>0</v>
      </c>
      <c r="I198" s="39" t="s">
        <v>626</v>
      </c>
      <c r="J198" s="29" t="s">
        <v>28</v>
      </c>
      <c r="K198" s="49" t="s">
        <v>392</v>
      </c>
      <c r="L198" s="49"/>
      <c r="M198" s="41">
        <v>2011</v>
      </c>
      <c r="N198" s="101" t="s">
        <v>622</v>
      </c>
      <c r="O198" s="21"/>
    </row>
    <row r="199" spans="1:15" ht="15.75" x14ac:dyDescent="0.25">
      <c r="A199" s="21">
        <v>8</v>
      </c>
      <c r="B199" s="116" t="str">
        <f t="shared" si="10"/>
        <v>00.03.27.1.4.4.3.A.8.2012</v>
      </c>
      <c r="C199" s="29">
        <v>8</v>
      </c>
      <c r="D199" s="17" t="s">
        <v>649</v>
      </c>
      <c r="E199" s="32" t="s">
        <v>485</v>
      </c>
      <c r="F199" s="21" t="s">
        <v>69</v>
      </c>
      <c r="G199" s="29" t="s">
        <v>0</v>
      </c>
      <c r="H199" s="29" t="s">
        <v>70</v>
      </c>
      <c r="I199" s="39" t="s">
        <v>626</v>
      </c>
      <c r="J199" s="29" t="s">
        <v>28</v>
      </c>
      <c r="K199" s="49" t="s">
        <v>392</v>
      </c>
      <c r="L199" s="49"/>
      <c r="M199" s="41">
        <v>2012</v>
      </c>
      <c r="N199" s="101" t="s">
        <v>622</v>
      </c>
      <c r="O199" s="21"/>
    </row>
    <row r="200" spans="1:15" ht="15.75" x14ac:dyDescent="0.25">
      <c r="A200" s="21">
        <v>9</v>
      </c>
      <c r="B200" s="116" t="str">
        <f t="shared" si="10"/>
        <v>00.03.27.1.4.4.3.A.9.2019</v>
      </c>
      <c r="C200" s="39">
        <v>9</v>
      </c>
      <c r="D200" s="17" t="s">
        <v>649</v>
      </c>
      <c r="E200" s="32" t="s">
        <v>370</v>
      </c>
      <c r="F200" s="21" t="s">
        <v>373</v>
      </c>
      <c r="G200" s="21" t="s">
        <v>374</v>
      </c>
      <c r="H200" s="21">
        <v>25041786</v>
      </c>
      <c r="I200" s="39" t="s">
        <v>626</v>
      </c>
      <c r="J200" s="29" t="s">
        <v>28</v>
      </c>
      <c r="K200" s="49" t="s">
        <v>392</v>
      </c>
      <c r="L200" s="49"/>
      <c r="M200" s="31">
        <v>2019</v>
      </c>
      <c r="N200" s="101" t="s">
        <v>622</v>
      </c>
      <c r="O200" s="21"/>
    </row>
    <row r="201" spans="1:15" ht="15.75" x14ac:dyDescent="0.25">
      <c r="A201" s="21">
        <v>10</v>
      </c>
      <c r="B201" s="116" t="str">
        <f t="shared" si="10"/>
        <v>00.03.27.1.4.4.3.A.10.2019</v>
      </c>
      <c r="C201" s="29">
        <v>10</v>
      </c>
      <c r="D201" s="17" t="s">
        <v>649</v>
      </c>
      <c r="E201" s="32" t="s">
        <v>371</v>
      </c>
      <c r="F201" s="21" t="s">
        <v>373</v>
      </c>
      <c r="G201" s="21" t="s">
        <v>374</v>
      </c>
      <c r="H201" s="21">
        <v>29052120</v>
      </c>
      <c r="I201" s="39" t="s">
        <v>626</v>
      </c>
      <c r="J201" s="29" t="s">
        <v>28</v>
      </c>
      <c r="K201" s="49" t="s">
        <v>392</v>
      </c>
      <c r="L201" s="49"/>
      <c r="M201" s="31">
        <v>2019</v>
      </c>
      <c r="N201" s="101" t="s">
        <v>622</v>
      </c>
      <c r="O201" s="21"/>
    </row>
    <row r="202" spans="1:15" ht="15.75" x14ac:dyDescent="0.25">
      <c r="A202" s="21">
        <v>11</v>
      </c>
      <c r="B202" s="116" t="str">
        <f>"00.03.27.1.4.4.3.A."&amp; C202 &amp;D202 &amp; M202</f>
        <v>00.03.27.1.4.4.3.A.11.2019</v>
      </c>
      <c r="C202" s="39">
        <v>11</v>
      </c>
      <c r="D202" s="17" t="s">
        <v>649</v>
      </c>
      <c r="E202" s="32" t="s">
        <v>372</v>
      </c>
      <c r="F202" s="21" t="s">
        <v>373</v>
      </c>
      <c r="G202" s="21" t="s">
        <v>374</v>
      </c>
      <c r="H202" s="21">
        <v>29011502</v>
      </c>
      <c r="I202" s="39" t="s">
        <v>626</v>
      </c>
      <c r="J202" s="29" t="s">
        <v>28</v>
      </c>
      <c r="K202" s="49" t="s">
        <v>392</v>
      </c>
      <c r="L202" s="49"/>
      <c r="M202" s="31">
        <v>2019</v>
      </c>
      <c r="N202" s="101" t="s">
        <v>622</v>
      </c>
      <c r="O202" s="21"/>
    </row>
    <row r="203" spans="1:15" ht="15.75" x14ac:dyDescent="0.25">
      <c r="A203" s="21">
        <v>12</v>
      </c>
      <c r="B203" s="116" t="str">
        <f t="shared" si="10"/>
        <v>00.03.27.1.4.4.3.A.12.2013</v>
      </c>
      <c r="C203" s="29">
        <v>12</v>
      </c>
      <c r="D203" s="17" t="s">
        <v>649</v>
      </c>
      <c r="E203" s="32" t="s">
        <v>71</v>
      </c>
      <c r="F203" s="21" t="s">
        <v>72</v>
      </c>
      <c r="G203" s="29" t="s">
        <v>0</v>
      </c>
      <c r="H203" s="29" t="s">
        <v>0</v>
      </c>
      <c r="I203" s="39" t="s">
        <v>626</v>
      </c>
      <c r="J203" s="29" t="s">
        <v>28</v>
      </c>
      <c r="K203" s="49" t="s">
        <v>392</v>
      </c>
      <c r="L203" s="49"/>
      <c r="M203" s="31">
        <v>2013</v>
      </c>
      <c r="N203" s="101" t="s">
        <v>622</v>
      </c>
      <c r="O203" s="21"/>
    </row>
    <row r="204" spans="1:15" ht="15.75" x14ac:dyDescent="0.25">
      <c r="A204" s="21">
        <v>13</v>
      </c>
      <c r="B204" s="116" t="str">
        <f t="shared" si="10"/>
        <v>00.03.27.1.4.4.3.A.13.2012</v>
      </c>
      <c r="C204" s="39">
        <v>13</v>
      </c>
      <c r="D204" s="17" t="s">
        <v>649</v>
      </c>
      <c r="E204" s="32" t="s">
        <v>87</v>
      </c>
      <c r="F204" s="21" t="s">
        <v>204</v>
      </c>
      <c r="G204" s="29" t="s">
        <v>205</v>
      </c>
      <c r="H204" s="29" t="s">
        <v>0</v>
      </c>
      <c r="I204" s="39" t="s">
        <v>626</v>
      </c>
      <c r="J204" s="29" t="s">
        <v>28</v>
      </c>
      <c r="K204" s="49" t="s">
        <v>392</v>
      </c>
      <c r="L204" s="49"/>
      <c r="M204" s="31">
        <v>2012</v>
      </c>
      <c r="N204" s="101" t="s">
        <v>622</v>
      </c>
      <c r="O204" s="21"/>
    </row>
    <row r="205" spans="1:15" ht="15.75" x14ac:dyDescent="0.25">
      <c r="A205" s="21">
        <v>14</v>
      </c>
      <c r="B205" s="116" t="str">
        <f t="shared" si="10"/>
        <v>00.03.27.1.4.4.3.A.14.2018</v>
      </c>
      <c r="C205" s="29">
        <v>14</v>
      </c>
      <c r="D205" s="17" t="s">
        <v>649</v>
      </c>
      <c r="E205" s="32" t="s">
        <v>130</v>
      </c>
      <c r="F205" s="21" t="s">
        <v>131</v>
      </c>
      <c r="G205" s="21" t="s">
        <v>0</v>
      </c>
      <c r="H205" s="21" t="s">
        <v>137</v>
      </c>
      <c r="I205" s="39" t="s">
        <v>626</v>
      </c>
      <c r="J205" s="21" t="s">
        <v>28</v>
      </c>
      <c r="K205" s="49" t="s">
        <v>392</v>
      </c>
      <c r="L205" s="49"/>
      <c r="M205" s="31">
        <v>2018</v>
      </c>
      <c r="N205" s="101" t="s">
        <v>622</v>
      </c>
      <c r="O205" s="21"/>
    </row>
    <row r="206" spans="1:15" ht="15.75" x14ac:dyDescent="0.25">
      <c r="A206" s="21">
        <v>15</v>
      </c>
      <c r="B206" s="116" t="str">
        <f t="shared" si="10"/>
        <v>00.03.27.1.4.4.3.A.15.2019</v>
      </c>
      <c r="C206" s="39">
        <v>15</v>
      </c>
      <c r="D206" s="17" t="s">
        <v>649</v>
      </c>
      <c r="E206" s="35" t="s">
        <v>512</v>
      </c>
      <c r="F206" s="21" t="s">
        <v>0</v>
      </c>
      <c r="G206" s="21" t="s">
        <v>0</v>
      </c>
      <c r="H206" s="21" t="s">
        <v>0</v>
      </c>
      <c r="I206" s="39" t="s">
        <v>626</v>
      </c>
      <c r="J206" s="21" t="s">
        <v>28</v>
      </c>
      <c r="K206" s="49" t="s">
        <v>392</v>
      </c>
      <c r="L206" s="49"/>
      <c r="M206" s="31">
        <v>2019</v>
      </c>
      <c r="N206" s="101" t="s">
        <v>622</v>
      </c>
      <c r="O206" s="21"/>
    </row>
    <row r="207" spans="1:15" ht="15.75" x14ac:dyDescent="0.25">
      <c r="A207" s="21">
        <v>16</v>
      </c>
      <c r="B207" s="116" t="str">
        <f>"00.03.27.1.4.4.3.A."&amp; C207 &amp;D207 &amp; M207</f>
        <v>00.03.27.1.4.4.3.A.16.2019</v>
      </c>
      <c r="C207" s="29">
        <v>16</v>
      </c>
      <c r="D207" s="17" t="s">
        <v>649</v>
      </c>
      <c r="E207" s="35" t="s">
        <v>375</v>
      </c>
      <c r="F207" s="21" t="s">
        <v>376</v>
      </c>
      <c r="G207" s="21" t="s">
        <v>0</v>
      </c>
      <c r="H207" s="21" t="s">
        <v>0</v>
      </c>
      <c r="I207" s="39" t="s">
        <v>626</v>
      </c>
      <c r="J207" s="21" t="s">
        <v>28</v>
      </c>
      <c r="K207" s="49" t="s">
        <v>392</v>
      </c>
      <c r="L207" s="49"/>
      <c r="M207" s="31">
        <v>2019</v>
      </c>
      <c r="N207" s="101" t="s">
        <v>622</v>
      </c>
      <c r="O207" s="101" t="s">
        <v>622</v>
      </c>
    </row>
    <row r="208" spans="1:15" ht="15.75" x14ac:dyDescent="0.25">
      <c r="A208" s="21">
        <v>17</v>
      </c>
      <c r="B208" s="116" t="str">
        <f t="shared" si="10"/>
        <v>00.03.27.1.4.4.3.A.17.2021</v>
      </c>
      <c r="C208" s="39">
        <v>17</v>
      </c>
      <c r="D208" s="17" t="s">
        <v>649</v>
      </c>
      <c r="E208" s="35" t="s">
        <v>534</v>
      </c>
      <c r="F208" s="21" t="s">
        <v>535</v>
      </c>
      <c r="G208" s="21" t="s">
        <v>0</v>
      </c>
      <c r="H208" s="21" t="s">
        <v>0</v>
      </c>
      <c r="I208" s="39" t="s">
        <v>626</v>
      </c>
      <c r="J208" s="21" t="s">
        <v>28</v>
      </c>
      <c r="K208" s="18" t="s">
        <v>392</v>
      </c>
      <c r="L208" s="18"/>
      <c r="M208" s="31">
        <v>2021</v>
      </c>
      <c r="N208" s="102" t="s">
        <v>622</v>
      </c>
      <c r="O208" s="44"/>
    </row>
    <row r="209" spans="1:15" ht="15.75" x14ac:dyDescent="0.25">
      <c r="A209" s="37">
        <v>18</v>
      </c>
      <c r="B209" s="116" t="str">
        <f t="shared" si="10"/>
        <v>00.03.27.1.4.4.3.A.18.2022</v>
      </c>
      <c r="C209" s="39">
        <v>18</v>
      </c>
      <c r="D209" s="17" t="s">
        <v>649</v>
      </c>
      <c r="E209" s="127" t="s">
        <v>767</v>
      </c>
      <c r="F209" s="37" t="s">
        <v>0</v>
      </c>
      <c r="G209" s="39" t="s">
        <v>0</v>
      </c>
      <c r="H209" s="39" t="s">
        <v>0</v>
      </c>
      <c r="I209" s="39" t="s">
        <v>626</v>
      </c>
      <c r="J209" s="21" t="s">
        <v>28</v>
      </c>
      <c r="K209" s="18" t="s">
        <v>392</v>
      </c>
      <c r="L209" s="49" t="s">
        <v>753</v>
      </c>
      <c r="M209" s="41">
        <v>2022</v>
      </c>
      <c r="N209" s="102" t="s">
        <v>622</v>
      </c>
      <c r="O209" s="44"/>
    </row>
    <row r="210" spans="1:15" ht="15.75" x14ac:dyDescent="0.25">
      <c r="A210" s="37"/>
      <c r="B210" s="165"/>
      <c r="C210" s="39"/>
      <c r="D210" s="17"/>
      <c r="E210" s="38"/>
      <c r="F210" s="37"/>
      <c r="G210" s="39"/>
      <c r="H210" s="39"/>
      <c r="I210" s="39"/>
      <c r="J210" s="39"/>
      <c r="K210" s="49"/>
      <c r="L210" s="49"/>
      <c r="M210" s="41"/>
      <c r="N210" s="102"/>
      <c r="O210" s="44"/>
    </row>
    <row r="211" spans="1:15" ht="15.75" customHeight="1" x14ac:dyDescent="0.25">
      <c r="A211" s="37">
        <v>1</v>
      </c>
      <c r="B211" s="120" t="str">
        <f>"00.03.27.1.6.6.1.A."&amp;C211&amp;D211&amp;M211</f>
        <v>00.03.27.1.6.6.1.A.1.2018</v>
      </c>
      <c r="C211" s="39">
        <v>1</v>
      </c>
      <c r="D211" s="17" t="s">
        <v>649</v>
      </c>
      <c r="E211" s="38" t="s">
        <v>23</v>
      </c>
      <c r="F211" s="37" t="s">
        <v>132</v>
      </c>
      <c r="G211" s="39" t="s">
        <v>206</v>
      </c>
      <c r="H211" s="39" t="s">
        <v>133</v>
      </c>
      <c r="I211" s="39" t="s">
        <v>540</v>
      </c>
      <c r="J211" s="39" t="s">
        <v>540</v>
      </c>
      <c r="K211" s="41" t="s">
        <v>393</v>
      </c>
      <c r="L211" s="41"/>
      <c r="M211" s="41">
        <v>2018</v>
      </c>
      <c r="N211" s="101" t="s">
        <v>622</v>
      </c>
      <c r="O211" s="101" t="s">
        <v>622</v>
      </c>
    </row>
    <row r="212" spans="1:15" ht="15.75" x14ac:dyDescent="0.25">
      <c r="A212" s="21">
        <v>2</v>
      </c>
      <c r="B212" s="120" t="str">
        <f t="shared" ref="B212:B234" si="11">"00.03.27.1.6.6.1.A."&amp;C212&amp;D212&amp;M212</f>
        <v>00.03.27.1.6.6.1.A.2.2017</v>
      </c>
      <c r="C212" s="29">
        <v>2</v>
      </c>
      <c r="D212" s="17" t="s">
        <v>649</v>
      </c>
      <c r="E212" s="32" t="s">
        <v>383</v>
      </c>
      <c r="F212" s="21" t="s">
        <v>73</v>
      </c>
      <c r="G212" s="29" t="s">
        <v>0</v>
      </c>
      <c r="H212" s="29" t="s">
        <v>3</v>
      </c>
      <c r="I212" s="39" t="s">
        <v>540</v>
      </c>
      <c r="J212" s="39" t="s">
        <v>540</v>
      </c>
      <c r="K212" s="41" t="s">
        <v>393</v>
      </c>
      <c r="L212" s="41"/>
      <c r="M212" s="31">
        <v>2017</v>
      </c>
      <c r="N212" s="101" t="s">
        <v>622</v>
      </c>
      <c r="O212" s="21"/>
    </row>
    <row r="213" spans="1:15" ht="15.75" x14ac:dyDescent="0.25">
      <c r="A213" s="21">
        <v>3</v>
      </c>
      <c r="B213" s="120" t="str">
        <f t="shared" si="11"/>
        <v>00.03.27.1.6.6.1.A.3.2018</v>
      </c>
      <c r="C213" s="39">
        <v>3</v>
      </c>
      <c r="D213" s="17" t="s">
        <v>649</v>
      </c>
      <c r="E213" s="32" t="s">
        <v>383</v>
      </c>
      <c r="F213" s="21" t="s">
        <v>154</v>
      </c>
      <c r="G213" s="29" t="s">
        <v>0</v>
      </c>
      <c r="H213" s="29" t="s">
        <v>3</v>
      </c>
      <c r="I213" s="39" t="s">
        <v>540</v>
      </c>
      <c r="J213" s="39" t="s">
        <v>540</v>
      </c>
      <c r="K213" s="41" t="s">
        <v>393</v>
      </c>
      <c r="L213" s="41"/>
      <c r="M213" s="31">
        <v>2018</v>
      </c>
      <c r="N213" s="101" t="s">
        <v>622</v>
      </c>
      <c r="O213" s="21"/>
    </row>
    <row r="214" spans="1:15" ht="15.75" x14ac:dyDescent="0.25">
      <c r="A214" s="37">
        <v>4</v>
      </c>
      <c r="B214" s="120" t="str">
        <f t="shared" si="11"/>
        <v>00.03.27.1.6.6.1.A.4.2021</v>
      </c>
      <c r="C214" s="29">
        <v>4</v>
      </c>
      <c r="D214" s="17" t="s">
        <v>649</v>
      </c>
      <c r="E214" s="32" t="s">
        <v>383</v>
      </c>
      <c r="F214" s="21" t="s">
        <v>515</v>
      </c>
      <c r="G214" s="29">
        <v>820</v>
      </c>
      <c r="H214" s="29" t="s">
        <v>3</v>
      </c>
      <c r="I214" s="39" t="s">
        <v>540</v>
      </c>
      <c r="J214" s="39" t="s">
        <v>540</v>
      </c>
      <c r="K214" s="41" t="s">
        <v>393</v>
      </c>
      <c r="L214" s="41"/>
      <c r="M214" s="31">
        <v>2021</v>
      </c>
      <c r="N214" s="101" t="s">
        <v>622</v>
      </c>
      <c r="O214" s="21"/>
    </row>
    <row r="215" spans="1:15" ht="15.75" x14ac:dyDescent="0.25">
      <c r="A215" s="21">
        <v>5</v>
      </c>
      <c r="B215" s="120" t="str">
        <f t="shared" si="11"/>
        <v>00.03.27.1.6.6.1.A.5.2021</v>
      </c>
      <c r="C215" s="39">
        <v>5</v>
      </c>
      <c r="D215" s="17" t="s">
        <v>649</v>
      </c>
      <c r="E215" s="32" t="s">
        <v>383</v>
      </c>
      <c r="F215" s="21" t="s">
        <v>515</v>
      </c>
      <c r="G215" s="29">
        <v>820</v>
      </c>
      <c r="H215" s="29" t="s">
        <v>3</v>
      </c>
      <c r="I215" s="39" t="s">
        <v>540</v>
      </c>
      <c r="J215" s="39" t="s">
        <v>540</v>
      </c>
      <c r="K215" s="41" t="s">
        <v>393</v>
      </c>
      <c r="L215" s="41"/>
      <c r="M215" s="31">
        <v>2021</v>
      </c>
      <c r="N215" s="101" t="s">
        <v>622</v>
      </c>
      <c r="O215" s="21"/>
    </row>
    <row r="216" spans="1:15" ht="15.75" x14ac:dyDescent="0.25">
      <c r="A216" s="21">
        <v>6</v>
      </c>
      <c r="B216" s="120" t="str">
        <f t="shared" si="11"/>
        <v>00.03.27.1.6.6.1.A.6.2018</v>
      </c>
      <c r="C216" s="29">
        <v>6</v>
      </c>
      <c r="D216" s="17" t="s">
        <v>649</v>
      </c>
      <c r="E216" s="32" t="s">
        <v>383</v>
      </c>
      <c r="F216" s="21" t="s">
        <v>384</v>
      </c>
      <c r="G216" s="29" t="s">
        <v>385</v>
      </c>
      <c r="H216" s="29" t="s">
        <v>386</v>
      </c>
      <c r="I216" s="39" t="s">
        <v>540</v>
      </c>
      <c r="J216" s="39" t="s">
        <v>540</v>
      </c>
      <c r="K216" s="41" t="s">
        <v>393</v>
      </c>
      <c r="L216" s="41"/>
      <c r="M216" s="31">
        <v>2018</v>
      </c>
      <c r="N216" s="101" t="s">
        <v>622</v>
      </c>
      <c r="O216" s="21"/>
    </row>
    <row r="217" spans="1:15" ht="15.75" x14ac:dyDescent="0.25">
      <c r="A217" s="37">
        <v>7</v>
      </c>
      <c r="B217" s="120" t="str">
        <f t="shared" si="11"/>
        <v>00.03.27.1.6.6.1.A.7.2021</v>
      </c>
      <c r="C217" s="39">
        <v>7</v>
      </c>
      <c r="D217" s="17" t="s">
        <v>649</v>
      </c>
      <c r="E217" s="32" t="s">
        <v>74</v>
      </c>
      <c r="F217" s="21" t="s">
        <v>537</v>
      </c>
      <c r="G217" s="29" t="s">
        <v>538</v>
      </c>
      <c r="H217" s="29" t="s">
        <v>539</v>
      </c>
      <c r="I217" s="39" t="s">
        <v>540</v>
      </c>
      <c r="J217" s="39" t="s">
        <v>540</v>
      </c>
      <c r="K217" s="41" t="s">
        <v>393</v>
      </c>
      <c r="L217" s="41"/>
      <c r="M217" s="31">
        <v>2021</v>
      </c>
      <c r="N217" s="101" t="s">
        <v>622</v>
      </c>
      <c r="O217" s="101" t="s">
        <v>622</v>
      </c>
    </row>
    <row r="218" spans="1:15" ht="15.75" x14ac:dyDescent="0.25">
      <c r="A218" s="21">
        <v>8</v>
      </c>
      <c r="B218" s="120" t="str">
        <f t="shared" si="11"/>
        <v>00.03.27.1.6.6.1.A.8.2020</v>
      </c>
      <c r="C218" s="29">
        <v>8</v>
      </c>
      <c r="D218" s="17" t="s">
        <v>649</v>
      </c>
      <c r="E218" s="32" t="s">
        <v>74</v>
      </c>
      <c r="F218" s="21" t="s">
        <v>479</v>
      </c>
      <c r="G218" s="29" t="s">
        <v>484</v>
      </c>
      <c r="H218" s="29" t="s">
        <v>480</v>
      </c>
      <c r="I218" s="39" t="s">
        <v>540</v>
      </c>
      <c r="J218" s="39" t="s">
        <v>540</v>
      </c>
      <c r="K218" s="41" t="s">
        <v>393</v>
      </c>
      <c r="L218" s="41"/>
      <c r="M218" s="31">
        <v>2020</v>
      </c>
      <c r="N218" s="101" t="s">
        <v>622</v>
      </c>
      <c r="O218" s="101" t="s">
        <v>622</v>
      </c>
    </row>
    <row r="219" spans="1:15" ht="15.75" x14ac:dyDescent="0.25">
      <c r="A219" s="21">
        <v>9</v>
      </c>
      <c r="B219" s="120" t="str">
        <f t="shared" si="11"/>
        <v>00.03.27.1.6.6.1.A.9.2019</v>
      </c>
      <c r="C219" s="39">
        <v>9</v>
      </c>
      <c r="D219" s="17" t="s">
        <v>649</v>
      </c>
      <c r="E219" s="32" t="s">
        <v>510</v>
      </c>
      <c r="F219" s="21" t="s">
        <v>389</v>
      </c>
      <c r="G219" s="29" t="s">
        <v>390</v>
      </c>
      <c r="H219" s="29">
        <v>21267</v>
      </c>
      <c r="I219" s="39" t="s">
        <v>540</v>
      </c>
      <c r="J219" s="39" t="s">
        <v>540</v>
      </c>
      <c r="K219" s="41" t="s">
        <v>393</v>
      </c>
      <c r="L219" s="41"/>
      <c r="M219" s="31">
        <v>2019</v>
      </c>
      <c r="N219" s="101" t="s">
        <v>622</v>
      </c>
      <c r="O219" s="101" t="s">
        <v>622</v>
      </c>
    </row>
    <row r="220" spans="1:15" ht="15.75" x14ac:dyDescent="0.25">
      <c r="A220" s="37">
        <v>10</v>
      </c>
      <c r="B220" s="120" t="str">
        <f t="shared" si="11"/>
        <v>00.03.27.1.6.6.1.A.10.2018</v>
      </c>
      <c r="C220" s="29">
        <v>10</v>
      </c>
      <c r="D220" s="17" t="s">
        <v>649</v>
      </c>
      <c r="E220" s="32" t="s">
        <v>122</v>
      </c>
      <c r="F220" s="21" t="s">
        <v>207</v>
      </c>
      <c r="G220" s="21" t="s">
        <v>208</v>
      </c>
      <c r="H220" s="21" t="s">
        <v>3</v>
      </c>
      <c r="I220" s="39" t="s">
        <v>540</v>
      </c>
      <c r="J220" s="39" t="s">
        <v>540</v>
      </c>
      <c r="K220" s="41" t="s">
        <v>393</v>
      </c>
      <c r="L220" s="41"/>
      <c r="M220" s="31">
        <v>2018</v>
      </c>
      <c r="N220" s="101" t="s">
        <v>622</v>
      </c>
      <c r="O220" s="101" t="s">
        <v>622</v>
      </c>
    </row>
    <row r="221" spans="1:15" ht="15.75" x14ac:dyDescent="0.25">
      <c r="A221" s="21">
        <v>11</v>
      </c>
      <c r="B221" s="120" t="str">
        <f>"00.03.27.1.6.6.1.A."&amp;C221&amp;D221&amp;M221</f>
        <v>00.03.27.1.6.6.1.A.11.2019</v>
      </c>
      <c r="C221" s="39">
        <v>11</v>
      </c>
      <c r="D221" s="17" t="s">
        <v>649</v>
      </c>
      <c r="E221" s="35" t="s">
        <v>326</v>
      </c>
      <c r="F221" s="21" t="s">
        <v>324</v>
      </c>
      <c r="G221" s="21" t="s">
        <v>327</v>
      </c>
      <c r="H221" s="21" t="s">
        <v>325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21"/>
    </row>
    <row r="222" spans="1:15" ht="15.75" x14ac:dyDescent="0.25">
      <c r="A222" s="21">
        <v>12</v>
      </c>
      <c r="B222" s="120" t="str">
        <f t="shared" si="11"/>
        <v>00.03.27.1.6.6.1.A.12.2019</v>
      </c>
      <c r="C222" s="29">
        <v>12</v>
      </c>
      <c r="D222" s="17" t="s">
        <v>649</v>
      </c>
      <c r="E222" s="35" t="s">
        <v>74</v>
      </c>
      <c r="F222" s="21" t="s">
        <v>328</v>
      </c>
      <c r="G222" s="21" t="s">
        <v>536</v>
      </c>
      <c r="H222" s="21" t="s">
        <v>0</v>
      </c>
      <c r="I222" s="39" t="s">
        <v>540</v>
      </c>
      <c r="J222" s="39" t="s">
        <v>540</v>
      </c>
      <c r="K222" s="41" t="s">
        <v>393</v>
      </c>
      <c r="L222" s="41"/>
      <c r="M222" s="31">
        <v>2019</v>
      </c>
      <c r="N222" s="101" t="s">
        <v>622</v>
      </c>
      <c r="O222" s="21"/>
    </row>
    <row r="223" spans="1:15" ht="15.75" x14ac:dyDescent="0.25">
      <c r="A223" s="37">
        <v>13</v>
      </c>
      <c r="B223" s="120" t="str">
        <f t="shared" si="11"/>
        <v>00.03.27.1.6.6.1.A.13.2019</v>
      </c>
      <c r="C223" s="39">
        <v>13</v>
      </c>
      <c r="D223" s="17" t="s">
        <v>649</v>
      </c>
      <c r="E223" s="35" t="s">
        <v>340</v>
      </c>
      <c r="F223" s="21" t="s">
        <v>0</v>
      </c>
      <c r="G223" s="21" t="s">
        <v>0</v>
      </c>
      <c r="H223" s="21" t="s">
        <v>0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14</v>
      </c>
      <c r="B224" s="120" t="str">
        <f t="shared" si="11"/>
        <v>00.03.27.1.6.6.1.A.14.2021</v>
      </c>
      <c r="C224" s="29">
        <v>14</v>
      </c>
      <c r="D224" s="17" t="s">
        <v>649</v>
      </c>
      <c r="E224" s="35" t="s">
        <v>340</v>
      </c>
      <c r="F224" s="21" t="s">
        <v>0</v>
      </c>
      <c r="G224" s="21" t="s">
        <v>0</v>
      </c>
      <c r="H224" s="21" t="s">
        <v>0</v>
      </c>
      <c r="I224" s="39" t="s">
        <v>540</v>
      </c>
      <c r="J224" s="39" t="s">
        <v>540</v>
      </c>
      <c r="K224" s="41" t="s">
        <v>393</v>
      </c>
      <c r="L224" s="41"/>
      <c r="M224" s="31">
        <v>2021</v>
      </c>
      <c r="N224" s="101" t="s">
        <v>622</v>
      </c>
      <c r="O224" s="21"/>
    </row>
    <row r="225" spans="1:15" ht="15.75" x14ac:dyDescent="0.25">
      <c r="A225" s="37">
        <v>15</v>
      </c>
      <c r="B225" s="120" t="str">
        <f t="shared" si="11"/>
        <v>00.03.27.1.6.6.1.A.15.2019</v>
      </c>
      <c r="C225" s="39">
        <v>15</v>
      </c>
      <c r="D225" s="17" t="s">
        <v>649</v>
      </c>
      <c r="E225" s="35" t="s">
        <v>346</v>
      </c>
      <c r="F225" s="21" t="s">
        <v>347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41" t="s">
        <v>393</v>
      </c>
      <c r="L225" s="41"/>
      <c r="M225" s="31">
        <v>2019</v>
      </c>
      <c r="N225" s="101" t="s">
        <v>622</v>
      </c>
      <c r="O225" s="21"/>
    </row>
    <row r="226" spans="1:15" ht="15.75" x14ac:dyDescent="0.25">
      <c r="A226" s="21">
        <v>16</v>
      </c>
      <c r="B226" s="120" t="str">
        <f t="shared" si="11"/>
        <v>00.03.27.1.6.6.1.A.16.2019</v>
      </c>
      <c r="C226" s="29">
        <v>16</v>
      </c>
      <c r="D226" s="17" t="s">
        <v>649</v>
      </c>
      <c r="E226" s="35" t="s">
        <v>147</v>
      </c>
      <c r="F226" s="21" t="s">
        <v>13</v>
      </c>
      <c r="G226" s="21" t="s">
        <v>330</v>
      </c>
      <c r="H226" s="21" t="s">
        <v>388</v>
      </c>
      <c r="I226" s="39" t="s">
        <v>540</v>
      </c>
      <c r="J226" s="39" t="s">
        <v>540</v>
      </c>
      <c r="K226" s="41" t="s">
        <v>393</v>
      </c>
      <c r="L226" s="41"/>
      <c r="M226" s="31">
        <v>2019</v>
      </c>
      <c r="N226" s="101" t="s">
        <v>622</v>
      </c>
      <c r="O226" s="21"/>
    </row>
    <row r="227" spans="1:15" ht="15.75" x14ac:dyDescent="0.25">
      <c r="A227" s="37">
        <v>17</v>
      </c>
      <c r="B227" s="120" t="str">
        <f t="shared" si="11"/>
        <v>00.03.27.1.6.6.1.A.17.2020</v>
      </c>
      <c r="C227" s="39">
        <v>17</v>
      </c>
      <c r="D227" s="17" t="s">
        <v>649</v>
      </c>
      <c r="E227" s="35" t="s">
        <v>213</v>
      </c>
      <c r="F227" s="21" t="s">
        <v>347</v>
      </c>
      <c r="G227" s="21" t="s">
        <v>0</v>
      </c>
      <c r="H227" s="21" t="s">
        <v>0</v>
      </c>
      <c r="I227" s="39" t="s">
        <v>540</v>
      </c>
      <c r="J227" s="39" t="s">
        <v>540</v>
      </c>
      <c r="K227" s="31" t="s">
        <v>393</v>
      </c>
      <c r="L227" s="31"/>
      <c r="M227" s="31">
        <v>2020</v>
      </c>
      <c r="N227" s="102" t="s">
        <v>622</v>
      </c>
      <c r="O227" s="44"/>
    </row>
    <row r="228" spans="1:15" ht="15.75" x14ac:dyDescent="0.25">
      <c r="A228" s="37">
        <v>18</v>
      </c>
      <c r="B228" s="120" t="str">
        <f t="shared" si="11"/>
        <v>00.03.27.1.6.6.1.A.18.2021</v>
      </c>
      <c r="C228" s="29">
        <v>18</v>
      </c>
      <c r="D228" s="17" t="s">
        <v>649</v>
      </c>
      <c r="E228" s="35" t="s">
        <v>477</v>
      </c>
      <c r="F228" s="21" t="s">
        <v>132</v>
      </c>
      <c r="G228" s="21" t="s">
        <v>580</v>
      </c>
      <c r="H228" s="21" t="s">
        <v>616</v>
      </c>
      <c r="I228" s="39" t="s">
        <v>540</v>
      </c>
      <c r="J228" s="39" t="s">
        <v>540</v>
      </c>
      <c r="K228" s="31" t="s">
        <v>393</v>
      </c>
      <c r="L228" s="31"/>
      <c r="M228" s="31">
        <v>2021</v>
      </c>
      <c r="N228" s="102" t="s">
        <v>622</v>
      </c>
      <c r="O228" s="102" t="s">
        <v>622</v>
      </c>
    </row>
    <row r="229" spans="1:15" ht="15.75" x14ac:dyDescent="0.25">
      <c r="A229" s="21">
        <v>19</v>
      </c>
      <c r="B229" s="120" t="str">
        <f t="shared" si="11"/>
        <v>00.03.27.1.6.6.1.A.19.2021</v>
      </c>
      <c r="C229" s="39">
        <v>19</v>
      </c>
      <c r="D229" s="17" t="s">
        <v>649</v>
      </c>
      <c r="E229" s="35" t="s">
        <v>354</v>
      </c>
      <c r="F229" s="21" t="s">
        <v>617</v>
      </c>
      <c r="G229" s="21" t="s">
        <v>354</v>
      </c>
      <c r="H229" s="21" t="s">
        <v>0</v>
      </c>
      <c r="I229" s="39" t="s">
        <v>540</v>
      </c>
      <c r="J229" s="39" t="s">
        <v>540</v>
      </c>
      <c r="K229" s="31" t="s">
        <v>393</v>
      </c>
      <c r="L229" s="31"/>
      <c r="M229" s="31">
        <v>2021</v>
      </c>
      <c r="N229" s="101" t="s">
        <v>622</v>
      </c>
      <c r="O229" s="101" t="s">
        <v>622</v>
      </c>
    </row>
    <row r="230" spans="1:15" ht="15.75" x14ac:dyDescent="0.25">
      <c r="A230" s="37">
        <v>20</v>
      </c>
      <c r="B230" s="120" t="str">
        <f t="shared" si="11"/>
        <v>00.03.27.1.6.6.1.A.20.2021</v>
      </c>
      <c r="C230" s="29">
        <v>20</v>
      </c>
      <c r="D230" s="17" t="s">
        <v>649</v>
      </c>
      <c r="E230" s="35" t="s">
        <v>118</v>
      </c>
      <c r="F230" s="21" t="s">
        <v>155</v>
      </c>
      <c r="G230" s="21" t="s">
        <v>0</v>
      </c>
      <c r="H230" s="21" t="s">
        <v>0</v>
      </c>
      <c r="I230" s="39" t="s">
        <v>540</v>
      </c>
      <c r="J230" s="39" t="s">
        <v>540</v>
      </c>
      <c r="K230" s="31" t="s">
        <v>393</v>
      </c>
      <c r="L230" s="31"/>
      <c r="M230" s="31">
        <v>2021</v>
      </c>
      <c r="N230" s="101" t="s">
        <v>622</v>
      </c>
      <c r="O230" s="101" t="s">
        <v>622</v>
      </c>
    </row>
    <row r="231" spans="1:15" ht="15.75" x14ac:dyDescent="0.25">
      <c r="A231" s="21">
        <v>21</v>
      </c>
      <c r="B231" s="120" t="str">
        <f t="shared" si="11"/>
        <v>00.03.27.1.6.6.1.A.21.2023</v>
      </c>
      <c r="C231" s="39">
        <v>21</v>
      </c>
      <c r="D231" s="17" t="s">
        <v>649</v>
      </c>
      <c r="E231" s="38" t="s">
        <v>838</v>
      </c>
      <c r="F231" s="37" t="s">
        <v>347</v>
      </c>
      <c r="G231" s="39"/>
      <c r="H231" s="39"/>
      <c r="I231" s="39" t="s">
        <v>540</v>
      </c>
      <c r="J231" s="39" t="s">
        <v>540</v>
      </c>
      <c r="K231" s="31" t="s">
        <v>393</v>
      </c>
      <c r="L231" s="41"/>
      <c r="M231" s="41">
        <v>2023</v>
      </c>
      <c r="N231" s="101"/>
      <c r="O231" s="101"/>
    </row>
    <row r="232" spans="1:15" ht="30" x14ac:dyDescent="0.25">
      <c r="A232" s="37">
        <v>22</v>
      </c>
      <c r="B232" s="120" t="str">
        <f t="shared" si="11"/>
        <v>00.03.27.1.6.6.1.A.22.2023</v>
      </c>
      <c r="C232" s="29">
        <v>22</v>
      </c>
      <c r="D232" s="17" t="s">
        <v>649</v>
      </c>
      <c r="E232" s="214" t="s">
        <v>839</v>
      </c>
      <c r="F232" s="37" t="s">
        <v>347</v>
      </c>
      <c r="G232" s="39"/>
      <c r="H232" s="39"/>
      <c r="I232" s="39" t="s">
        <v>540</v>
      </c>
      <c r="J232" s="39" t="s">
        <v>540</v>
      </c>
      <c r="K232" s="31" t="s">
        <v>393</v>
      </c>
      <c r="L232" s="41"/>
      <c r="M232" s="41">
        <v>2023</v>
      </c>
      <c r="N232" s="101"/>
      <c r="O232" s="101"/>
    </row>
    <row r="233" spans="1:15" ht="15.75" x14ac:dyDescent="0.25">
      <c r="A233" s="37">
        <v>23</v>
      </c>
      <c r="B233" s="120" t="str">
        <f t="shared" si="11"/>
        <v>00.03.27.1.6.6.1.A.23.2023</v>
      </c>
      <c r="C233" s="39">
        <v>23</v>
      </c>
      <c r="D233" s="17" t="s">
        <v>649</v>
      </c>
      <c r="E233" s="38" t="s">
        <v>510</v>
      </c>
      <c r="F233" s="37" t="s">
        <v>0</v>
      </c>
      <c r="G233" s="39" t="s">
        <v>0</v>
      </c>
      <c r="H233" s="39" t="s">
        <v>0</v>
      </c>
      <c r="I233" s="39" t="s">
        <v>540</v>
      </c>
      <c r="J233" s="39" t="s">
        <v>540</v>
      </c>
      <c r="K233" s="41" t="s">
        <v>393</v>
      </c>
      <c r="L233" s="41" t="s">
        <v>846</v>
      </c>
      <c r="M233" s="41">
        <v>2023</v>
      </c>
      <c r="N233" s="101"/>
      <c r="O233" s="101"/>
    </row>
    <row r="234" spans="1:15" ht="15.75" x14ac:dyDescent="0.25">
      <c r="A234" s="37"/>
      <c r="B234" s="120" t="str">
        <f t="shared" si="11"/>
        <v>00.03.27.1.6.6.1.A.242024</v>
      </c>
      <c r="C234" s="29">
        <v>24</v>
      </c>
      <c r="D234" s="17"/>
      <c r="E234" s="38" t="s">
        <v>884</v>
      </c>
      <c r="F234" s="37"/>
      <c r="G234" s="39"/>
      <c r="H234" s="39"/>
      <c r="I234" s="39" t="s">
        <v>540</v>
      </c>
      <c r="J234" s="39" t="s">
        <v>540</v>
      </c>
      <c r="K234" s="41" t="s">
        <v>393</v>
      </c>
      <c r="L234" s="41" t="s">
        <v>748</v>
      </c>
      <c r="M234" s="41">
        <v>2024</v>
      </c>
      <c r="N234" s="101"/>
      <c r="O234" s="101"/>
    </row>
    <row r="235" spans="1:15" ht="15.75" x14ac:dyDescent="0.25">
      <c r="A235" s="37"/>
      <c r="B235" s="120"/>
      <c r="C235" s="39"/>
      <c r="D235" s="17"/>
      <c r="E235" s="38"/>
      <c r="F235" s="37"/>
      <c r="G235" s="39"/>
      <c r="H235" s="39"/>
      <c r="I235" s="39"/>
      <c r="J235" s="39"/>
      <c r="K235" s="41"/>
      <c r="L235" s="41"/>
      <c r="M235" s="41"/>
      <c r="N235" s="101"/>
      <c r="O235" s="101"/>
    </row>
    <row r="236" spans="1:15" ht="15.75" x14ac:dyDescent="0.25">
      <c r="A236" s="37">
        <v>1</v>
      </c>
      <c r="B236" s="120" t="str">
        <f>"00.03.27.1.5.5.1.A."&amp;C236&amp;D236&amp;M236</f>
        <v>00.03.27.1.5.5.1.A.1.2016</v>
      </c>
      <c r="C236" s="39">
        <v>1</v>
      </c>
      <c r="D236" s="17" t="s">
        <v>649</v>
      </c>
      <c r="E236" s="38" t="s">
        <v>76</v>
      </c>
      <c r="F236" s="37" t="s">
        <v>209</v>
      </c>
      <c r="G236" s="39" t="s">
        <v>210</v>
      </c>
      <c r="H236" s="39" t="s">
        <v>104</v>
      </c>
      <c r="I236" s="39" t="s">
        <v>77</v>
      </c>
      <c r="J236" s="39" t="s">
        <v>77</v>
      </c>
      <c r="K236" s="41" t="s">
        <v>393</v>
      </c>
      <c r="L236" s="41"/>
      <c r="M236" s="41">
        <v>2016</v>
      </c>
      <c r="N236" s="101" t="s">
        <v>622</v>
      </c>
      <c r="O236" s="101" t="s">
        <v>622</v>
      </c>
    </row>
    <row r="237" spans="1:15" ht="15.75" customHeight="1" x14ac:dyDescent="0.25">
      <c r="A237" s="21">
        <v>2</v>
      </c>
      <c r="B237" s="120" t="str">
        <f t="shared" ref="B237:B246" si="12">"00.03.27.1.5.5.1.A."&amp;C237&amp;D237&amp;M237</f>
        <v>00.03.27.1.5.5.1.A.2.2016</v>
      </c>
      <c r="C237" s="29">
        <v>2</v>
      </c>
      <c r="D237" s="17" t="s">
        <v>649</v>
      </c>
      <c r="E237" s="32" t="s">
        <v>78</v>
      </c>
      <c r="F237" s="21" t="s">
        <v>211</v>
      </c>
      <c r="G237" s="29" t="s">
        <v>212</v>
      </c>
      <c r="H237" s="29">
        <v>9381022762</v>
      </c>
      <c r="I237" s="39" t="s">
        <v>77</v>
      </c>
      <c r="J237" s="29" t="s">
        <v>77</v>
      </c>
      <c r="K237" s="41" t="s">
        <v>393</v>
      </c>
      <c r="L237" s="41"/>
      <c r="M237" s="31">
        <v>2016</v>
      </c>
      <c r="N237" s="101" t="s">
        <v>622</v>
      </c>
      <c r="O237" s="21"/>
    </row>
    <row r="238" spans="1:15" ht="15.75" x14ac:dyDescent="0.25">
      <c r="A238" s="21">
        <v>3</v>
      </c>
      <c r="B238" s="120" t="str">
        <f t="shared" si="12"/>
        <v>00.03.27.1.5.5.1.A.3.2016</v>
      </c>
      <c r="C238" s="39">
        <v>3</v>
      </c>
      <c r="D238" s="17" t="s">
        <v>649</v>
      </c>
      <c r="E238" s="32" t="s">
        <v>431</v>
      </c>
      <c r="F238" s="21" t="s">
        <v>211</v>
      </c>
      <c r="G238" s="29" t="s">
        <v>212</v>
      </c>
      <c r="H238" s="29">
        <v>46970749</v>
      </c>
      <c r="I238" s="39" t="s">
        <v>77</v>
      </c>
      <c r="J238" s="29" t="s">
        <v>77</v>
      </c>
      <c r="K238" s="41" t="s">
        <v>393</v>
      </c>
      <c r="L238" s="41"/>
      <c r="M238" s="31">
        <v>2016</v>
      </c>
      <c r="N238" s="101" t="s">
        <v>622</v>
      </c>
      <c r="O238" s="21"/>
    </row>
    <row r="239" spans="1:15" ht="15.75" x14ac:dyDescent="0.25">
      <c r="A239" s="21">
        <v>4</v>
      </c>
      <c r="B239" s="120" t="str">
        <f t="shared" si="12"/>
        <v>00.03.27.1.5.5.1.A.4.2016</v>
      </c>
      <c r="C239" s="29">
        <v>4</v>
      </c>
      <c r="D239" s="17" t="s">
        <v>649</v>
      </c>
      <c r="E239" s="32" t="s">
        <v>511</v>
      </c>
      <c r="F239" s="21" t="s">
        <v>211</v>
      </c>
      <c r="G239" s="21" t="s">
        <v>0</v>
      </c>
      <c r="H239" s="21" t="s">
        <v>3</v>
      </c>
      <c r="I239" s="39" t="s">
        <v>77</v>
      </c>
      <c r="J239" s="29" t="s">
        <v>77</v>
      </c>
      <c r="K239" s="41" t="s">
        <v>393</v>
      </c>
      <c r="L239" s="41"/>
      <c r="M239" s="31">
        <v>2016</v>
      </c>
      <c r="N239" s="101" t="s">
        <v>622</v>
      </c>
      <c r="O239" s="21"/>
    </row>
    <row r="240" spans="1:15" ht="15.75" x14ac:dyDescent="0.25">
      <c r="A240" s="21">
        <v>5</v>
      </c>
      <c r="B240" s="120" t="str">
        <f t="shared" si="12"/>
        <v>00.03.27.1.5.5.1.A.5.2016</v>
      </c>
      <c r="C240" s="39">
        <v>5</v>
      </c>
      <c r="D240" s="17" t="s">
        <v>649</v>
      </c>
      <c r="E240" s="35" t="s">
        <v>427</v>
      </c>
      <c r="F240" s="21" t="s">
        <v>432</v>
      </c>
      <c r="G240" s="21" t="s">
        <v>433</v>
      </c>
      <c r="H240" s="21">
        <v>47025344</v>
      </c>
      <c r="I240" s="39" t="s">
        <v>77</v>
      </c>
      <c r="J240" s="21" t="s">
        <v>77</v>
      </c>
      <c r="K240" s="31" t="s">
        <v>393</v>
      </c>
      <c r="L240" s="31"/>
      <c r="M240" s="31">
        <v>2016</v>
      </c>
      <c r="N240" s="101" t="s">
        <v>622</v>
      </c>
      <c r="O240" s="21"/>
    </row>
    <row r="241" spans="1:15" s="78" customFormat="1" ht="15.75" x14ac:dyDescent="0.25">
      <c r="A241" s="69">
        <v>6</v>
      </c>
      <c r="B241" s="210" t="str">
        <f t="shared" si="12"/>
        <v>00.03.27.1.5.5.1.A.6.2016</v>
      </c>
      <c r="C241" s="211">
        <v>6</v>
      </c>
      <c r="D241" s="73" t="s">
        <v>649</v>
      </c>
      <c r="E241" s="212" t="s">
        <v>213</v>
      </c>
      <c r="F241" s="69" t="s">
        <v>283</v>
      </c>
      <c r="G241" s="69" t="s">
        <v>0</v>
      </c>
      <c r="H241" s="69" t="s">
        <v>3</v>
      </c>
      <c r="I241" s="213" t="s">
        <v>77</v>
      </c>
      <c r="J241" s="69" t="s">
        <v>77</v>
      </c>
      <c r="K241" s="75" t="s">
        <v>393</v>
      </c>
      <c r="L241" s="75"/>
      <c r="M241" s="75">
        <v>2016</v>
      </c>
      <c r="N241" s="153" t="s">
        <v>622</v>
      </c>
      <c r="O241" s="79" t="s">
        <v>836</v>
      </c>
    </row>
    <row r="242" spans="1:15" ht="15.75" x14ac:dyDescent="0.25">
      <c r="A242" s="21">
        <v>7</v>
      </c>
      <c r="B242" s="120" t="str">
        <f t="shared" si="12"/>
        <v>00.03.27.1.5.5.1.A.7.2016</v>
      </c>
      <c r="C242" s="39">
        <v>7</v>
      </c>
      <c r="D242" s="17" t="s">
        <v>649</v>
      </c>
      <c r="E242" s="35" t="s">
        <v>434</v>
      </c>
      <c r="F242" s="21" t="s">
        <v>435</v>
      </c>
      <c r="G242" s="21" t="s">
        <v>436</v>
      </c>
      <c r="H242" s="21" t="s">
        <v>437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1" t="s">
        <v>622</v>
      </c>
      <c r="O242" s="21"/>
    </row>
    <row r="243" spans="1:15" ht="15.75" x14ac:dyDescent="0.25">
      <c r="A243" s="21">
        <v>8</v>
      </c>
      <c r="B243" s="120" t="str">
        <f t="shared" si="12"/>
        <v>00.03.27.1.5.5.1.A.8.2016</v>
      </c>
      <c r="C243" s="29">
        <v>8</v>
      </c>
      <c r="D243" s="17" t="s">
        <v>649</v>
      </c>
      <c r="E243" s="35" t="s">
        <v>438</v>
      </c>
      <c r="F243" s="21" t="s">
        <v>439</v>
      </c>
      <c r="G243" s="21" t="s">
        <v>440</v>
      </c>
      <c r="H243" s="21" t="s">
        <v>441</v>
      </c>
      <c r="I243" s="39" t="s">
        <v>77</v>
      </c>
      <c r="J243" s="21" t="s">
        <v>77</v>
      </c>
      <c r="K243" s="31" t="s">
        <v>393</v>
      </c>
      <c r="L243" s="31"/>
      <c r="M243" s="31">
        <v>2016</v>
      </c>
      <c r="N243" s="101" t="s">
        <v>622</v>
      </c>
      <c r="O243" s="21"/>
    </row>
    <row r="244" spans="1:15" ht="15.75" x14ac:dyDescent="0.25">
      <c r="A244" s="21">
        <v>9</v>
      </c>
      <c r="B244" s="120" t="str">
        <f t="shared" si="12"/>
        <v>00.03.27.1.5.5.1.A.9.2016</v>
      </c>
      <c r="C244" s="39">
        <v>9</v>
      </c>
      <c r="D244" s="17" t="s">
        <v>649</v>
      </c>
      <c r="E244" s="35" t="s">
        <v>489</v>
      </c>
      <c r="F244" s="21" t="s">
        <v>491</v>
      </c>
      <c r="G244" s="21" t="s">
        <v>492</v>
      </c>
      <c r="H244" s="21" t="s">
        <v>493</v>
      </c>
      <c r="I244" s="39" t="s">
        <v>77</v>
      </c>
      <c r="J244" s="21" t="s">
        <v>77</v>
      </c>
      <c r="K244" s="31" t="s">
        <v>393</v>
      </c>
      <c r="L244" s="31"/>
      <c r="M244" s="31">
        <v>2016</v>
      </c>
      <c r="N244" s="101" t="s">
        <v>622</v>
      </c>
      <c r="O244" s="21"/>
    </row>
    <row r="245" spans="1:15" ht="15.75" x14ac:dyDescent="0.25">
      <c r="A245" s="21">
        <v>10</v>
      </c>
      <c r="B245" s="120" t="str">
        <f t="shared" si="12"/>
        <v>00.03.27.1.5.5.1.A.10.2016</v>
      </c>
      <c r="C245" s="29">
        <v>10</v>
      </c>
      <c r="D245" s="17" t="s">
        <v>649</v>
      </c>
      <c r="E245" s="35" t="s">
        <v>490</v>
      </c>
      <c r="F245" s="21" t="s">
        <v>494</v>
      </c>
      <c r="G245" s="21" t="s">
        <v>495</v>
      </c>
      <c r="H245" s="51">
        <v>900061504300094</v>
      </c>
      <c r="I245" s="39" t="s">
        <v>77</v>
      </c>
      <c r="J245" s="21" t="s">
        <v>77</v>
      </c>
      <c r="K245" s="31" t="s">
        <v>393</v>
      </c>
      <c r="L245" s="31"/>
      <c r="M245" s="31">
        <v>2016</v>
      </c>
      <c r="N245" s="102" t="s">
        <v>622</v>
      </c>
      <c r="O245" s="44"/>
    </row>
    <row r="246" spans="1:15" ht="15.75" x14ac:dyDescent="0.25">
      <c r="A246" s="37">
        <v>11</v>
      </c>
      <c r="B246" s="120" t="str">
        <f t="shared" si="12"/>
        <v>00.03.27.1.5.5.1.A.11.2023</v>
      </c>
      <c r="C246" s="39">
        <v>11</v>
      </c>
      <c r="D246" s="17" t="s">
        <v>649</v>
      </c>
      <c r="E246" s="38" t="s">
        <v>837</v>
      </c>
      <c r="F246" s="37" t="s">
        <v>283</v>
      </c>
      <c r="G246" s="39" t="s">
        <v>0</v>
      </c>
      <c r="H246" s="166" t="s">
        <v>0</v>
      </c>
      <c r="I246" s="39" t="s">
        <v>77</v>
      </c>
      <c r="J246" s="39" t="s">
        <v>77</v>
      </c>
      <c r="K246" s="41" t="s">
        <v>638</v>
      </c>
      <c r="L246" s="41" t="s">
        <v>698</v>
      </c>
      <c r="M246" s="41">
        <v>2023</v>
      </c>
      <c r="N246" s="102"/>
      <c r="O246" s="44"/>
    </row>
    <row r="247" spans="1:15" ht="15.75" x14ac:dyDescent="0.25">
      <c r="A247" s="37"/>
      <c r="B247" s="120"/>
      <c r="C247" s="39"/>
      <c r="D247" s="17"/>
      <c r="E247" s="38"/>
      <c r="F247" s="37"/>
      <c r="G247" s="39"/>
      <c r="H247" s="166"/>
      <c r="I247" s="39"/>
      <c r="J247" s="39"/>
      <c r="K247" s="41"/>
      <c r="L247" s="41"/>
      <c r="M247" s="41"/>
      <c r="N247" s="102"/>
      <c r="O247" s="44"/>
    </row>
    <row r="248" spans="1:15" x14ac:dyDescent="0.25">
      <c r="A248" s="37">
        <v>1</v>
      </c>
      <c r="B248" s="119" t="str">
        <f>"00.03.27.2.4.4.1.A."&amp;C248&amp;D248&amp;M248</f>
        <v>00.03.27.2.4.4.1.A.1.2016</v>
      </c>
      <c r="C248" s="39">
        <v>1</v>
      </c>
      <c r="D248" s="17" t="s">
        <v>649</v>
      </c>
      <c r="E248" s="38" t="s">
        <v>79</v>
      </c>
      <c r="F248" s="37" t="s">
        <v>81</v>
      </c>
      <c r="G248" s="39" t="s">
        <v>0</v>
      </c>
      <c r="H248" s="39" t="s">
        <v>82</v>
      </c>
      <c r="I248" s="39" t="s">
        <v>80</v>
      </c>
      <c r="J248" s="39" t="s">
        <v>80</v>
      </c>
      <c r="K248" s="41" t="s">
        <v>393</v>
      </c>
      <c r="L248" s="41"/>
      <c r="M248" s="41">
        <v>2016</v>
      </c>
      <c r="N248" s="101" t="s">
        <v>622</v>
      </c>
      <c r="O248" s="21"/>
    </row>
    <row r="249" spans="1:15" ht="15.75" customHeight="1" x14ac:dyDescent="0.25">
      <c r="A249" s="21">
        <v>2</v>
      </c>
      <c r="B249" s="119" t="str">
        <f>"00.03.27.2.4.4.1.A."&amp;C249&amp;D249&amp;M249</f>
        <v>00.03.27.2.4.4.1.A.2.2017</v>
      </c>
      <c r="C249" s="29">
        <v>2</v>
      </c>
      <c r="D249" s="17" t="s">
        <v>649</v>
      </c>
      <c r="E249" s="32" t="s">
        <v>79</v>
      </c>
      <c r="F249" s="21" t="s">
        <v>13</v>
      </c>
      <c r="G249" s="29" t="s">
        <v>214</v>
      </c>
      <c r="H249" s="29" t="s">
        <v>151</v>
      </c>
      <c r="I249" s="39" t="s">
        <v>80</v>
      </c>
      <c r="J249" s="29" t="s">
        <v>80</v>
      </c>
      <c r="K249" s="41" t="s">
        <v>393</v>
      </c>
      <c r="L249" s="41"/>
      <c r="M249" s="31">
        <v>2017</v>
      </c>
      <c r="N249" s="101" t="s">
        <v>622</v>
      </c>
      <c r="O249" s="101" t="s">
        <v>622</v>
      </c>
    </row>
    <row r="250" spans="1:15" x14ac:dyDescent="0.25">
      <c r="A250" s="21">
        <v>3</v>
      </c>
      <c r="B250" s="119" t="str">
        <f>"00.03.27.2.4.4.1.A."&amp;C250&amp;D250&amp;M250</f>
        <v>00.03.27.2.4.4.1.A.3.2016</v>
      </c>
      <c r="C250" s="39">
        <v>3</v>
      </c>
      <c r="D250" s="17" t="s">
        <v>649</v>
      </c>
      <c r="E250" s="32" t="s">
        <v>83</v>
      </c>
      <c r="F250" s="21" t="s">
        <v>215</v>
      </c>
      <c r="G250" s="29" t="s">
        <v>216</v>
      </c>
      <c r="H250" s="29" t="s">
        <v>3</v>
      </c>
      <c r="I250" s="39" t="s">
        <v>80</v>
      </c>
      <c r="J250" s="29" t="s">
        <v>80</v>
      </c>
      <c r="K250" s="41" t="s">
        <v>393</v>
      </c>
      <c r="L250" s="41"/>
      <c r="M250" s="31">
        <v>2016</v>
      </c>
      <c r="N250" s="101" t="s">
        <v>622</v>
      </c>
      <c r="O250" s="44"/>
    </row>
    <row r="251" spans="1:15" x14ac:dyDescent="0.25">
      <c r="A251" s="21">
        <v>4</v>
      </c>
      <c r="B251" s="119" t="str">
        <f>"00.03.27.2.4.4.1.A."&amp;C251&amp;D251&amp;M251</f>
        <v>00.03.27.2.4.4.1.A.4.2016</v>
      </c>
      <c r="C251" s="29">
        <v>4</v>
      </c>
      <c r="D251" s="17" t="s">
        <v>649</v>
      </c>
      <c r="E251" s="32" t="s">
        <v>84</v>
      </c>
      <c r="F251" s="21" t="s">
        <v>138</v>
      </c>
      <c r="G251" s="29" t="s">
        <v>0</v>
      </c>
      <c r="H251" s="29" t="s">
        <v>0</v>
      </c>
      <c r="I251" s="39" t="s">
        <v>80</v>
      </c>
      <c r="J251" s="29" t="s">
        <v>80</v>
      </c>
      <c r="K251" s="41" t="s">
        <v>393</v>
      </c>
      <c r="L251" s="41"/>
      <c r="M251" s="31">
        <v>2016</v>
      </c>
      <c r="N251" s="101" t="s">
        <v>622</v>
      </c>
      <c r="O251" s="21"/>
    </row>
    <row r="252" spans="1:15" x14ac:dyDescent="0.25">
      <c r="A252" s="21"/>
      <c r="B252" s="119"/>
      <c r="C252" s="39"/>
      <c r="D252" s="17"/>
      <c r="E252" s="32"/>
      <c r="F252" s="21"/>
      <c r="G252" s="29"/>
      <c r="H252" s="29"/>
      <c r="I252" s="39"/>
      <c r="J252" s="29"/>
      <c r="K252" s="41"/>
      <c r="L252" s="41"/>
      <c r="M252" s="31"/>
      <c r="N252" s="101"/>
      <c r="O252" s="21"/>
    </row>
    <row r="253" spans="1:15" ht="15.75" x14ac:dyDescent="0.25">
      <c r="A253" s="15">
        <v>1</v>
      </c>
      <c r="B253" s="121" t="str">
        <f>"00.03.27.1.2.2.1.A."&amp;C253&amp;D253&amp;M253</f>
        <v>00.03.27.1.2.2.1.A.1.2017</v>
      </c>
      <c r="C253" s="39">
        <v>1</v>
      </c>
      <c r="D253" s="17" t="s">
        <v>649</v>
      </c>
      <c r="E253" s="16" t="s">
        <v>12</v>
      </c>
      <c r="F253" s="15" t="s">
        <v>283</v>
      </c>
      <c r="G253" s="17" t="s">
        <v>0</v>
      </c>
      <c r="H253" s="17" t="s">
        <v>3</v>
      </c>
      <c r="I253" s="131" t="s">
        <v>720</v>
      </c>
      <c r="J253" s="131" t="s">
        <v>720</v>
      </c>
      <c r="K253" s="18" t="s">
        <v>392</v>
      </c>
      <c r="L253" s="18"/>
      <c r="M253" s="18">
        <v>2017</v>
      </c>
      <c r="N253" s="101" t="s">
        <v>622</v>
      </c>
      <c r="O253" s="21"/>
    </row>
    <row r="254" spans="1:15" ht="15.75" customHeight="1" x14ac:dyDescent="0.25">
      <c r="A254" s="15">
        <v>2</v>
      </c>
      <c r="B254" s="121" t="str">
        <f t="shared" ref="B254:B285" si="13">"00.03.27.1.2.2.1.A."&amp;C254&amp;D254&amp;M254</f>
        <v>00.03.27.1.2.2.1.A.2.2017</v>
      </c>
      <c r="C254" s="29">
        <v>2</v>
      </c>
      <c r="D254" s="17" t="s">
        <v>649</v>
      </c>
      <c r="E254" s="16" t="s">
        <v>318</v>
      </c>
      <c r="F254" s="15" t="s">
        <v>177</v>
      </c>
      <c r="G254" s="17" t="s">
        <v>178</v>
      </c>
      <c r="H254" s="17" t="s">
        <v>16</v>
      </c>
      <c r="I254" s="131" t="s">
        <v>720</v>
      </c>
      <c r="J254" s="131" t="s">
        <v>720</v>
      </c>
      <c r="K254" s="18" t="s">
        <v>392</v>
      </c>
      <c r="L254" s="18"/>
      <c r="M254" s="18">
        <v>2017</v>
      </c>
      <c r="N254" s="101" t="s">
        <v>622</v>
      </c>
      <c r="O254" s="101" t="s">
        <v>622</v>
      </c>
    </row>
    <row r="255" spans="1:15" ht="15.75" x14ac:dyDescent="0.25">
      <c r="A255" s="15">
        <v>3</v>
      </c>
      <c r="B255" s="121" t="str">
        <f t="shared" si="13"/>
        <v>00.03.27.1.2.2.1.A.3.2017</v>
      </c>
      <c r="C255" s="39">
        <v>3</v>
      </c>
      <c r="D255" s="17" t="s">
        <v>649</v>
      </c>
      <c r="E255" s="16" t="s">
        <v>318</v>
      </c>
      <c r="F255" s="15" t="s">
        <v>13</v>
      </c>
      <c r="G255" s="17" t="s">
        <v>179</v>
      </c>
      <c r="H255" s="17" t="s">
        <v>121</v>
      </c>
      <c r="I255" s="131" t="s">
        <v>720</v>
      </c>
      <c r="J255" s="131" t="s">
        <v>720</v>
      </c>
      <c r="K255" s="18" t="s">
        <v>392</v>
      </c>
      <c r="L255" s="18"/>
      <c r="M255" s="18">
        <v>2017</v>
      </c>
      <c r="N255" s="101" t="s">
        <v>622</v>
      </c>
      <c r="O255" s="21"/>
    </row>
    <row r="256" spans="1:15" ht="15.75" x14ac:dyDescent="0.25">
      <c r="A256" s="15">
        <v>4</v>
      </c>
      <c r="B256" s="121" t="str">
        <f t="shared" si="13"/>
        <v>00.03.27.1.2.2.1.A.4.2017</v>
      </c>
      <c r="C256" s="29">
        <v>4</v>
      </c>
      <c r="D256" s="17" t="s">
        <v>649</v>
      </c>
      <c r="E256" s="16" t="s">
        <v>21</v>
      </c>
      <c r="F256" s="15" t="s">
        <v>21</v>
      </c>
      <c r="G256" s="17" t="s">
        <v>0</v>
      </c>
      <c r="H256" s="17" t="s">
        <v>0</v>
      </c>
      <c r="I256" s="131" t="s">
        <v>720</v>
      </c>
      <c r="J256" s="131" t="s">
        <v>720</v>
      </c>
      <c r="K256" s="18" t="s">
        <v>392</v>
      </c>
      <c r="L256" s="18"/>
      <c r="M256" s="18">
        <v>2017</v>
      </c>
      <c r="N256" s="101" t="s">
        <v>622</v>
      </c>
      <c r="O256" s="21"/>
    </row>
    <row r="257" spans="1:16384" ht="15.75" x14ac:dyDescent="0.25">
      <c r="A257" s="15">
        <v>5</v>
      </c>
      <c r="B257" s="121" t="str">
        <f t="shared" si="13"/>
        <v>00.03.27.1.2.2.1.A.5.2017</v>
      </c>
      <c r="C257" s="39">
        <v>5</v>
      </c>
      <c r="D257" s="17" t="s">
        <v>649</v>
      </c>
      <c r="E257" s="16" t="s">
        <v>21</v>
      </c>
      <c r="F257" s="15" t="s">
        <v>175</v>
      </c>
      <c r="G257" s="17" t="s">
        <v>174</v>
      </c>
      <c r="H257" s="17" t="s">
        <v>108</v>
      </c>
      <c r="I257" s="131" t="s">
        <v>720</v>
      </c>
      <c r="J257" s="131" t="s">
        <v>720</v>
      </c>
      <c r="K257" s="18" t="s">
        <v>392</v>
      </c>
      <c r="L257" s="18"/>
      <c r="M257" s="18">
        <v>2017</v>
      </c>
      <c r="N257" s="101" t="s">
        <v>622</v>
      </c>
      <c r="O257" s="101" t="s">
        <v>622</v>
      </c>
    </row>
    <row r="258" spans="1:16384" ht="15.75" x14ac:dyDescent="0.25">
      <c r="A258" s="15">
        <v>6</v>
      </c>
      <c r="B258" s="121" t="str">
        <f t="shared" si="13"/>
        <v>00.03.27.1.2.2.1.A.6.2018</v>
      </c>
      <c r="C258" s="29">
        <v>6</v>
      </c>
      <c r="D258" s="17" t="s">
        <v>649</v>
      </c>
      <c r="E258" s="22" t="s">
        <v>52</v>
      </c>
      <c r="F258" s="15" t="s">
        <v>139</v>
      </c>
      <c r="G258" s="15" t="s">
        <v>0</v>
      </c>
      <c r="H258" s="15">
        <v>16090601</v>
      </c>
      <c r="I258" s="131" t="s">
        <v>720</v>
      </c>
      <c r="J258" s="131" t="s">
        <v>720</v>
      </c>
      <c r="K258" s="18" t="s">
        <v>392</v>
      </c>
      <c r="L258" s="18"/>
      <c r="M258" s="21">
        <v>2018</v>
      </c>
      <c r="N258" s="101" t="s">
        <v>622</v>
      </c>
      <c r="O258" s="101" t="s">
        <v>622</v>
      </c>
    </row>
    <row r="259" spans="1:16384" ht="15.75" x14ac:dyDescent="0.25">
      <c r="A259" s="15">
        <v>7</v>
      </c>
      <c r="B259" s="121" t="str">
        <f t="shared" si="13"/>
        <v>00.03.27.1.2.2.1.A.7.2019</v>
      </c>
      <c r="C259" s="39">
        <v>7</v>
      </c>
      <c r="D259" s="17" t="s">
        <v>649</v>
      </c>
      <c r="E259" s="16" t="s">
        <v>341</v>
      </c>
      <c r="F259" s="15" t="s">
        <v>154</v>
      </c>
      <c r="G259" s="17" t="s">
        <v>0</v>
      </c>
      <c r="H259" s="17" t="s">
        <v>0</v>
      </c>
      <c r="I259" s="131" t="s">
        <v>720</v>
      </c>
      <c r="J259" s="131" t="s">
        <v>720</v>
      </c>
      <c r="K259" s="18" t="s">
        <v>392</v>
      </c>
      <c r="L259" s="18"/>
      <c r="M259" s="18">
        <v>2019</v>
      </c>
      <c r="N259" s="101" t="s">
        <v>622</v>
      </c>
      <c r="O259" s="21"/>
    </row>
    <row r="260" spans="1:16384" ht="15.75" x14ac:dyDescent="0.25">
      <c r="A260" s="15">
        <v>8</v>
      </c>
      <c r="B260" s="121" t="str">
        <f t="shared" si="13"/>
        <v>00.03.27.1.2.2.1.A.8.2019</v>
      </c>
      <c r="C260" s="29">
        <v>8</v>
      </c>
      <c r="D260" s="17" t="s">
        <v>649</v>
      </c>
      <c r="E260" s="22" t="s">
        <v>414</v>
      </c>
      <c r="F260" s="15" t="s">
        <v>398</v>
      </c>
      <c r="G260" s="15" t="s">
        <v>399</v>
      </c>
      <c r="H260" s="15" t="s">
        <v>400</v>
      </c>
      <c r="I260" s="131" t="s">
        <v>720</v>
      </c>
      <c r="J260" s="131" t="s">
        <v>720</v>
      </c>
      <c r="K260" s="18" t="s">
        <v>392</v>
      </c>
      <c r="L260" s="18"/>
      <c r="M260" s="18">
        <v>2019</v>
      </c>
      <c r="N260" s="101" t="s">
        <v>622</v>
      </c>
      <c r="O260" s="101" t="s">
        <v>622</v>
      </c>
    </row>
    <row r="261" spans="1:16384" ht="15.75" x14ac:dyDescent="0.25">
      <c r="A261" s="15">
        <v>9</v>
      </c>
      <c r="B261" s="121" t="str">
        <f t="shared" si="13"/>
        <v>00.03.27.1.2.2.1.A.9.2019</v>
      </c>
      <c r="C261" s="39">
        <v>9</v>
      </c>
      <c r="D261" s="17" t="s">
        <v>649</v>
      </c>
      <c r="E261" s="22" t="s">
        <v>336</v>
      </c>
      <c r="F261" s="15" t="s">
        <v>155</v>
      </c>
      <c r="G261" s="15" t="s">
        <v>401</v>
      </c>
      <c r="H261" s="15" t="s">
        <v>0</v>
      </c>
      <c r="I261" s="131" t="s">
        <v>720</v>
      </c>
      <c r="J261" s="131" t="s">
        <v>720</v>
      </c>
      <c r="K261" s="18" t="s">
        <v>392</v>
      </c>
      <c r="L261" s="18"/>
      <c r="M261" s="18">
        <v>2019</v>
      </c>
      <c r="N261" s="101" t="s">
        <v>622</v>
      </c>
      <c r="O261" s="21"/>
    </row>
    <row r="262" spans="1:16384" ht="15.75" x14ac:dyDescent="0.25">
      <c r="A262" s="15">
        <v>10</v>
      </c>
      <c r="B262" s="121" t="str">
        <f t="shared" si="13"/>
        <v>00.03.27.1.2.2.1.A.10.2019</v>
      </c>
      <c r="C262" s="29">
        <v>10</v>
      </c>
      <c r="D262" s="17" t="s">
        <v>649</v>
      </c>
      <c r="E262" s="35" t="s">
        <v>413</v>
      </c>
      <c r="F262" s="21" t="s">
        <v>290</v>
      </c>
      <c r="G262" s="21" t="s">
        <v>0</v>
      </c>
      <c r="H262" s="21" t="s">
        <v>0</v>
      </c>
      <c r="I262" s="131" t="s">
        <v>720</v>
      </c>
      <c r="J262" s="131" t="s">
        <v>720</v>
      </c>
      <c r="K262" s="21" t="s">
        <v>392</v>
      </c>
      <c r="L262" s="21"/>
      <c r="M262" s="21">
        <v>2019</v>
      </c>
      <c r="N262" s="101" t="s">
        <v>622</v>
      </c>
      <c r="O262" s="21"/>
    </row>
    <row r="263" spans="1:16384" ht="15.75" x14ac:dyDescent="0.25">
      <c r="A263" s="15">
        <v>11</v>
      </c>
      <c r="B263" s="121" t="str">
        <f t="shared" si="13"/>
        <v>00.03.27.1.2.2.1.A.11.2022</v>
      </c>
      <c r="C263" s="39">
        <v>11</v>
      </c>
      <c r="D263" s="21" t="s">
        <v>649</v>
      </c>
      <c r="E263" s="35" t="s">
        <v>661</v>
      </c>
      <c r="F263" s="46"/>
      <c r="G263" s="46"/>
      <c r="H263" s="46"/>
      <c r="I263" s="131" t="s">
        <v>720</v>
      </c>
      <c r="J263" s="131" t="s">
        <v>720</v>
      </c>
      <c r="K263" s="46" t="s">
        <v>638</v>
      </c>
      <c r="L263" s="46"/>
      <c r="M263" s="46">
        <v>2022</v>
      </c>
      <c r="N263" s="21"/>
      <c r="O263" s="21"/>
    </row>
    <row r="264" spans="1:16384" s="110" customFormat="1" ht="15.75" x14ac:dyDescent="0.25">
      <c r="A264" s="15">
        <v>12</v>
      </c>
      <c r="B264" s="121" t="str">
        <f t="shared" si="13"/>
        <v>00.03.27.1.2.2.1.A.12.2021</v>
      </c>
      <c r="C264" s="29">
        <v>12</v>
      </c>
      <c r="D264" s="127" t="s">
        <v>649</v>
      </c>
      <c r="E264" s="127" t="s">
        <v>671</v>
      </c>
      <c r="F264" s="125" t="s">
        <v>0</v>
      </c>
      <c r="G264" s="125" t="s">
        <v>0</v>
      </c>
      <c r="H264" s="125" t="s">
        <v>0</v>
      </c>
      <c r="I264" s="131" t="s">
        <v>720</v>
      </c>
      <c r="J264" s="131" t="s">
        <v>720</v>
      </c>
      <c r="K264" s="125" t="s">
        <v>638</v>
      </c>
      <c r="L264" s="125"/>
      <c r="M264" s="125">
        <v>2021</v>
      </c>
      <c r="N264" s="127"/>
      <c r="O264" s="127"/>
      <c r="U264" s="110" t="s">
        <v>671</v>
      </c>
      <c r="V264" s="110" t="s">
        <v>666</v>
      </c>
      <c r="W264" s="110" t="s">
        <v>671</v>
      </c>
      <c r="X264" s="110" t="s">
        <v>666</v>
      </c>
      <c r="Y264" s="110" t="s">
        <v>671</v>
      </c>
      <c r="Z264" s="110" t="s">
        <v>666</v>
      </c>
      <c r="AA264" s="110" t="s">
        <v>671</v>
      </c>
      <c r="AB264" s="110" t="s">
        <v>666</v>
      </c>
      <c r="AC264" s="110" t="s">
        <v>671</v>
      </c>
      <c r="AD264" s="110" t="s">
        <v>666</v>
      </c>
      <c r="AE264" s="110" t="s">
        <v>671</v>
      </c>
      <c r="AF264" s="110" t="s">
        <v>666</v>
      </c>
      <c r="AG264" s="110" t="s">
        <v>671</v>
      </c>
      <c r="AH264" s="110" t="s">
        <v>666</v>
      </c>
      <c r="AI264" s="110" t="s">
        <v>671</v>
      </c>
      <c r="AJ264" s="110" t="s">
        <v>666</v>
      </c>
      <c r="AK264" s="110" t="s">
        <v>671</v>
      </c>
      <c r="AL264" s="110" t="s">
        <v>666</v>
      </c>
      <c r="AM264" s="110" t="s">
        <v>671</v>
      </c>
      <c r="AN264" s="110" t="s">
        <v>666</v>
      </c>
      <c r="AO264" s="110" t="s">
        <v>671</v>
      </c>
      <c r="AP264" s="110" t="s">
        <v>666</v>
      </c>
      <c r="AQ264" s="110" t="s">
        <v>671</v>
      </c>
      <c r="AR264" s="110" t="s">
        <v>666</v>
      </c>
      <c r="AS264" s="110" t="s">
        <v>671</v>
      </c>
      <c r="AT264" s="110" t="s">
        <v>666</v>
      </c>
      <c r="AU264" s="110" t="s">
        <v>671</v>
      </c>
      <c r="AV264" s="110" t="s">
        <v>666</v>
      </c>
      <c r="AW264" s="110" t="s">
        <v>671</v>
      </c>
      <c r="AX264" s="110" t="s">
        <v>666</v>
      </c>
      <c r="AY264" s="110" t="s">
        <v>671</v>
      </c>
      <c r="AZ264" s="110" t="s">
        <v>666</v>
      </c>
      <c r="BA264" s="110" t="s">
        <v>671</v>
      </c>
      <c r="BB264" s="110" t="s">
        <v>666</v>
      </c>
      <c r="BC264" s="110" t="s">
        <v>671</v>
      </c>
      <c r="BD264" s="110" t="s">
        <v>666</v>
      </c>
      <c r="BE264" s="110" t="s">
        <v>671</v>
      </c>
      <c r="BF264" s="110" t="s">
        <v>666</v>
      </c>
      <c r="BG264" s="110" t="s">
        <v>671</v>
      </c>
      <c r="BH264" s="110" t="s">
        <v>666</v>
      </c>
      <c r="BI264" s="110" t="s">
        <v>671</v>
      </c>
      <c r="BJ264" s="110" t="s">
        <v>666</v>
      </c>
      <c r="BK264" s="110" t="s">
        <v>671</v>
      </c>
      <c r="BL264" s="110" t="s">
        <v>666</v>
      </c>
      <c r="BM264" s="110" t="s">
        <v>671</v>
      </c>
      <c r="BN264" s="110" t="s">
        <v>666</v>
      </c>
      <c r="BO264" s="110" t="s">
        <v>671</v>
      </c>
      <c r="BP264" s="110" t="s">
        <v>666</v>
      </c>
      <c r="BQ264" s="110" t="s">
        <v>671</v>
      </c>
      <c r="BR264" s="110" t="s">
        <v>666</v>
      </c>
      <c r="BS264" s="110" t="s">
        <v>671</v>
      </c>
      <c r="BT264" s="110" t="s">
        <v>666</v>
      </c>
      <c r="BU264" s="110" t="s">
        <v>671</v>
      </c>
      <c r="BV264" s="110" t="s">
        <v>666</v>
      </c>
      <c r="BW264" s="110" t="s">
        <v>671</v>
      </c>
      <c r="BX264" s="110" t="s">
        <v>666</v>
      </c>
      <c r="BY264" s="110" t="s">
        <v>671</v>
      </c>
      <c r="BZ264" s="110" t="s">
        <v>666</v>
      </c>
      <c r="CA264" s="110" t="s">
        <v>671</v>
      </c>
      <c r="CB264" s="110" t="s">
        <v>666</v>
      </c>
      <c r="CC264" s="110" t="s">
        <v>671</v>
      </c>
      <c r="CD264" s="110" t="s">
        <v>666</v>
      </c>
      <c r="CE264" s="110" t="s">
        <v>671</v>
      </c>
      <c r="CF264" s="110" t="s">
        <v>666</v>
      </c>
      <c r="CG264" s="110" t="s">
        <v>671</v>
      </c>
      <c r="CH264" s="110" t="s">
        <v>666</v>
      </c>
      <c r="CI264" s="110" t="s">
        <v>671</v>
      </c>
      <c r="CJ264" s="110" t="s">
        <v>666</v>
      </c>
      <c r="CK264" s="110" t="s">
        <v>671</v>
      </c>
      <c r="CL264" s="110" t="s">
        <v>666</v>
      </c>
      <c r="CM264" s="110" t="s">
        <v>671</v>
      </c>
      <c r="CN264" s="110" t="s">
        <v>666</v>
      </c>
      <c r="CO264" s="110" t="s">
        <v>671</v>
      </c>
      <c r="CP264" s="110" t="s">
        <v>666</v>
      </c>
      <c r="CQ264" s="110" t="s">
        <v>671</v>
      </c>
      <c r="CR264" s="110" t="s">
        <v>666</v>
      </c>
      <c r="CS264" s="110" t="s">
        <v>671</v>
      </c>
      <c r="CT264" s="110" t="s">
        <v>666</v>
      </c>
      <c r="CU264" s="110" t="s">
        <v>671</v>
      </c>
      <c r="CV264" s="110" t="s">
        <v>666</v>
      </c>
      <c r="CW264" s="110" t="s">
        <v>671</v>
      </c>
      <c r="CX264" s="110" t="s">
        <v>666</v>
      </c>
      <c r="CY264" s="110" t="s">
        <v>671</v>
      </c>
      <c r="CZ264" s="110" t="s">
        <v>666</v>
      </c>
      <c r="DA264" s="110" t="s">
        <v>671</v>
      </c>
      <c r="DB264" s="110" t="s">
        <v>666</v>
      </c>
      <c r="DC264" s="110" t="s">
        <v>671</v>
      </c>
      <c r="DD264" s="110" t="s">
        <v>666</v>
      </c>
      <c r="DE264" s="110" t="s">
        <v>671</v>
      </c>
      <c r="DF264" s="110" t="s">
        <v>666</v>
      </c>
      <c r="DG264" s="110" t="s">
        <v>671</v>
      </c>
      <c r="DH264" s="110" t="s">
        <v>666</v>
      </c>
      <c r="DI264" s="110" t="s">
        <v>671</v>
      </c>
      <c r="DJ264" s="110" t="s">
        <v>666</v>
      </c>
      <c r="DK264" s="110" t="s">
        <v>671</v>
      </c>
      <c r="DL264" s="110" t="s">
        <v>666</v>
      </c>
      <c r="DM264" s="110" t="s">
        <v>671</v>
      </c>
      <c r="DN264" s="110" t="s">
        <v>666</v>
      </c>
      <c r="DO264" s="110" t="s">
        <v>671</v>
      </c>
      <c r="DP264" s="110" t="s">
        <v>666</v>
      </c>
      <c r="DQ264" s="110" t="s">
        <v>671</v>
      </c>
      <c r="DR264" s="110" t="s">
        <v>666</v>
      </c>
      <c r="DS264" s="110" t="s">
        <v>671</v>
      </c>
      <c r="DT264" s="110" t="s">
        <v>666</v>
      </c>
      <c r="DU264" s="110" t="s">
        <v>671</v>
      </c>
      <c r="DV264" s="110" t="s">
        <v>666</v>
      </c>
      <c r="DW264" s="110" t="s">
        <v>671</v>
      </c>
      <c r="DX264" s="110" t="s">
        <v>666</v>
      </c>
      <c r="DY264" s="110" t="s">
        <v>671</v>
      </c>
      <c r="DZ264" s="110" t="s">
        <v>666</v>
      </c>
      <c r="EA264" s="110" t="s">
        <v>671</v>
      </c>
      <c r="EB264" s="110" t="s">
        <v>666</v>
      </c>
      <c r="EC264" s="110" t="s">
        <v>671</v>
      </c>
      <c r="ED264" s="110" t="s">
        <v>666</v>
      </c>
      <c r="EE264" s="110" t="s">
        <v>671</v>
      </c>
      <c r="EF264" s="110" t="s">
        <v>666</v>
      </c>
      <c r="EG264" s="110" t="s">
        <v>671</v>
      </c>
      <c r="EH264" s="110" t="s">
        <v>666</v>
      </c>
      <c r="EI264" s="110" t="s">
        <v>671</v>
      </c>
      <c r="EJ264" s="110" t="s">
        <v>666</v>
      </c>
      <c r="EK264" s="110" t="s">
        <v>671</v>
      </c>
      <c r="EL264" s="110" t="s">
        <v>666</v>
      </c>
      <c r="EM264" s="110" t="s">
        <v>671</v>
      </c>
      <c r="EN264" s="110" t="s">
        <v>666</v>
      </c>
      <c r="EO264" s="110" t="s">
        <v>671</v>
      </c>
      <c r="EP264" s="110" t="s">
        <v>666</v>
      </c>
      <c r="EQ264" s="110" t="s">
        <v>671</v>
      </c>
      <c r="ER264" s="110" t="s">
        <v>666</v>
      </c>
      <c r="ES264" s="110" t="s">
        <v>671</v>
      </c>
      <c r="ET264" s="110" t="s">
        <v>666</v>
      </c>
      <c r="EU264" s="110" t="s">
        <v>671</v>
      </c>
      <c r="EV264" s="110" t="s">
        <v>666</v>
      </c>
      <c r="EW264" s="110" t="s">
        <v>671</v>
      </c>
      <c r="EX264" s="110" t="s">
        <v>666</v>
      </c>
      <c r="EY264" s="110" t="s">
        <v>671</v>
      </c>
      <c r="EZ264" s="110" t="s">
        <v>666</v>
      </c>
      <c r="FA264" s="110" t="s">
        <v>671</v>
      </c>
      <c r="FB264" s="110" t="s">
        <v>666</v>
      </c>
      <c r="FC264" s="110" t="s">
        <v>671</v>
      </c>
      <c r="FD264" s="110" t="s">
        <v>666</v>
      </c>
      <c r="FE264" s="110" t="s">
        <v>671</v>
      </c>
      <c r="FF264" s="110" t="s">
        <v>666</v>
      </c>
      <c r="FG264" s="110" t="s">
        <v>671</v>
      </c>
      <c r="FH264" s="110" t="s">
        <v>666</v>
      </c>
      <c r="FI264" s="110" t="s">
        <v>671</v>
      </c>
      <c r="FJ264" s="110" t="s">
        <v>666</v>
      </c>
      <c r="FK264" s="110" t="s">
        <v>671</v>
      </c>
      <c r="FL264" s="110" t="s">
        <v>666</v>
      </c>
      <c r="FM264" s="110" t="s">
        <v>671</v>
      </c>
      <c r="FN264" s="110" t="s">
        <v>666</v>
      </c>
      <c r="FO264" s="110" t="s">
        <v>671</v>
      </c>
      <c r="FP264" s="110" t="s">
        <v>666</v>
      </c>
      <c r="FQ264" s="110" t="s">
        <v>671</v>
      </c>
      <c r="FR264" s="110" t="s">
        <v>666</v>
      </c>
      <c r="FS264" s="110" t="s">
        <v>671</v>
      </c>
      <c r="FT264" s="110" t="s">
        <v>666</v>
      </c>
      <c r="FU264" s="110" t="s">
        <v>671</v>
      </c>
      <c r="FV264" s="110" t="s">
        <v>666</v>
      </c>
      <c r="FW264" s="110" t="s">
        <v>671</v>
      </c>
      <c r="FX264" s="110" t="s">
        <v>666</v>
      </c>
      <c r="FY264" s="110" t="s">
        <v>671</v>
      </c>
      <c r="FZ264" s="110" t="s">
        <v>666</v>
      </c>
      <c r="GA264" s="110" t="s">
        <v>671</v>
      </c>
      <c r="GB264" s="110" t="s">
        <v>666</v>
      </c>
      <c r="GC264" s="110" t="s">
        <v>671</v>
      </c>
      <c r="GD264" s="110" t="s">
        <v>666</v>
      </c>
      <c r="GE264" s="110" t="s">
        <v>671</v>
      </c>
      <c r="GF264" s="110" t="s">
        <v>666</v>
      </c>
      <c r="GG264" s="110" t="s">
        <v>671</v>
      </c>
      <c r="GH264" s="110" t="s">
        <v>666</v>
      </c>
      <c r="GI264" s="110" t="s">
        <v>671</v>
      </c>
      <c r="GJ264" s="110" t="s">
        <v>666</v>
      </c>
      <c r="GK264" s="110" t="s">
        <v>671</v>
      </c>
      <c r="GL264" s="110" t="s">
        <v>666</v>
      </c>
      <c r="GM264" s="110" t="s">
        <v>671</v>
      </c>
      <c r="GN264" s="110" t="s">
        <v>666</v>
      </c>
      <c r="GO264" s="110" t="s">
        <v>671</v>
      </c>
      <c r="GP264" s="110" t="s">
        <v>666</v>
      </c>
      <c r="GQ264" s="110" t="s">
        <v>671</v>
      </c>
      <c r="GR264" s="110" t="s">
        <v>666</v>
      </c>
      <c r="GS264" s="110" t="s">
        <v>671</v>
      </c>
      <c r="GT264" s="110" t="s">
        <v>666</v>
      </c>
      <c r="GU264" s="110" t="s">
        <v>671</v>
      </c>
      <c r="GV264" s="110" t="s">
        <v>666</v>
      </c>
      <c r="GW264" s="110" t="s">
        <v>671</v>
      </c>
      <c r="GX264" s="110" t="s">
        <v>666</v>
      </c>
      <c r="GY264" s="110" t="s">
        <v>671</v>
      </c>
      <c r="GZ264" s="110" t="s">
        <v>666</v>
      </c>
      <c r="HA264" s="110" t="s">
        <v>671</v>
      </c>
      <c r="HB264" s="110" t="s">
        <v>666</v>
      </c>
      <c r="HC264" s="110" t="s">
        <v>671</v>
      </c>
      <c r="HD264" s="110" t="s">
        <v>666</v>
      </c>
      <c r="HE264" s="110" t="s">
        <v>671</v>
      </c>
      <c r="HF264" s="110" t="s">
        <v>666</v>
      </c>
      <c r="HG264" s="110" t="s">
        <v>671</v>
      </c>
      <c r="HH264" s="110" t="s">
        <v>666</v>
      </c>
      <c r="HI264" s="110" t="s">
        <v>671</v>
      </c>
      <c r="HJ264" s="110" t="s">
        <v>666</v>
      </c>
      <c r="HK264" s="110" t="s">
        <v>671</v>
      </c>
      <c r="HL264" s="110" t="s">
        <v>666</v>
      </c>
      <c r="HM264" s="110" t="s">
        <v>671</v>
      </c>
      <c r="HN264" s="110" t="s">
        <v>666</v>
      </c>
      <c r="HO264" s="110" t="s">
        <v>671</v>
      </c>
      <c r="HP264" s="110" t="s">
        <v>666</v>
      </c>
      <c r="HQ264" s="110" t="s">
        <v>671</v>
      </c>
      <c r="HR264" s="110" t="s">
        <v>666</v>
      </c>
      <c r="HS264" s="110" t="s">
        <v>671</v>
      </c>
      <c r="HT264" s="110" t="s">
        <v>666</v>
      </c>
      <c r="HU264" s="110" t="s">
        <v>671</v>
      </c>
      <c r="HV264" s="110" t="s">
        <v>666</v>
      </c>
      <c r="HW264" s="110" t="s">
        <v>671</v>
      </c>
      <c r="HX264" s="110" t="s">
        <v>666</v>
      </c>
      <c r="HY264" s="110" t="s">
        <v>671</v>
      </c>
      <c r="HZ264" s="110" t="s">
        <v>666</v>
      </c>
      <c r="IA264" s="110" t="s">
        <v>671</v>
      </c>
      <c r="IB264" s="110" t="s">
        <v>666</v>
      </c>
      <c r="IC264" s="110" t="s">
        <v>671</v>
      </c>
      <c r="ID264" s="110" t="s">
        <v>666</v>
      </c>
      <c r="IE264" s="110" t="s">
        <v>671</v>
      </c>
      <c r="IF264" s="110" t="s">
        <v>666</v>
      </c>
      <c r="IG264" s="110" t="s">
        <v>671</v>
      </c>
      <c r="IH264" s="110" t="s">
        <v>666</v>
      </c>
      <c r="II264" s="110" t="s">
        <v>671</v>
      </c>
      <c r="IJ264" s="110" t="s">
        <v>666</v>
      </c>
      <c r="IK264" s="110" t="s">
        <v>671</v>
      </c>
      <c r="IL264" s="110" t="s">
        <v>666</v>
      </c>
      <c r="IM264" s="110" t="s">
        <v>671</v>
      </c>
      <c r="IN264" s="110" t="s">
        <v>666</v>
      </c>
      <c r="IO264" s="110" t="s">
        <v>671</v>
      </c>
      <c r="IP264" s="110" t="s">
        <v>666</v>
      </c>
      <c r="IQ264" s="110" t="s">
        <v>671</v>
      </c>
      <c r="IR264" s="110" t="s">
        <v>666</v>
      </c>
      <c r="IS264" s="110" t="s">
        <v>671</v>
      </c>
      <c r="IT264" s="110" t="s">
        <v>666</v>
      </c>
      <c r="IU264" s="110" t="s">
        <v>671</v>
      </c>
      <c r="IV264" s="110" t="s">
        <v>666</v>
      </c>
      <c r="IW264" s="110" t="s">
        <v>671</v>
      </c>
      <c r="IX264" s="110" t="s">
        <v>666</v>
      </c>
      <c r="IY264" s="110" t="s">
        <v>671</v>
      </c>
      <c r="IZ264" s="110" t="s">
        <v>666</v>
      </c>
      <c r="JA264" s="110" t="s">
        <v>671</v>
      </c>
      <c r="JB264" s="110" t="s">
        <v>666</v>
      </c>
      <c r="JC264" s="110" t="s">
        <v>671</v>
      </c>
      <c r="JD264" s="110" t="s">
        <v>666</v>
      </c>
      <c r="JE264" s="110" t="s">
        <v>671</v>
      </c>
      <c r="JF264" s="110" t="s">
        <v>666</v>
      </c>
      <c r="JG264" s="110" t="s">
        <v>671</v>
      </c>
      <c r="JH264" s="110" t="s">
        <v>666</v>
      </c>
      <c r="JI264" s="110" t="s">
        <v>671</v>
      </c>
      <c r="JJ264" s="110" t="s">
        <v>666</v>
      </c>
      <c r="JK264" s="110" t="s">
        <v>671</v>
      </c>
      <c r="JL264" s="110" t="s">
        <v>666</v>
      </c>
      <c r="JM264" s="110" t="s">
        <v>671</v>
      </c>
      <c r="JN264" s="110" t="s">
        <v>666</v>
      </c>
      <c r="JO264" s="110" t="s">
        <v>671</v>
      </c>
      <c r="JP264" s="110" t="s">
        <v>666</v>
      </c>
      <c r="JQ264" s="110" t="s">
        <v>671</v>
      </c>
      <c r="JR264" s="110" t="s">
        <v>666</v>
      </c>
      <c r="JS264" s="110" t="s">
        <v>671</v>
      </c>
      <c r="JT264" s="110" t="s">
        <v>666</v>
      </c>
      <c r="JU264" s="110" t="s">
        <v>671</v>
      </c>
      <c r="JV264" s="110" t="s">
        <v>666</v>
      </c>
      <c r="JW264" s="110" t="s">
        <v>671</v>
      </c>
      <c r="JX264" s="110" t="s">
        <v>666</v>
      </c>
      <c r="JY264" s="110" t="s">
        <v>671</v>
      </c>
      <c r="JZ264" s="110" t="s">
        <v>666</v>
      </c>
      <c r="KA264" s="110" t="s">
        <v>671</v>
      </c>
      <c r="KB264" s="110" t="s">
        <v>666</v>
      </c>
      <c r="KC264" s="110" t="s">
        <v>671</v>
      </c>
      <c r="KD264" s="110" t="s">
        <v>666</v>
      </c>
      <c r="KE264" s="110" t="s">
        <v>671</v>
      </c>
      <c r="KF264" s="110" t="s">
        <v>666</v>
      </c>
      <c r="KG264" s="110" t="s">
        <v>671</v>
      </c>
      <c r="KH264" s="110" t="s">
        <v>666</v>
      </c>
      <c r="KI264" s="110" t="s">
        <v>671</v>
      </c>
      <c r="KJ264" s="110" t="s">
        <v>666</v>
      </c>
      <c r="KK264" s="110" t="s">
        <v>671</v>
      </c>
      <c r="KL264" s="110" t="s">
        <v>666</v>
      </c>
      <c r="KM264" s="110" t="s">
        <v>671</v>
      </c>
      <c r="KN264" s="110" t="s">
        <v>666</v>
      </c>
      <c r="KO264" s="110" t="s">
        <v>671</v>
      </c>
      <c r="KP264" s="110" t="s">
        <v>666</v>
      </c>
      <c r="KQ264" s="110" t="s">
        <v>671</v>
      </c>
      <c r="KR264" s="110" t="s">
        <v>666</v>
      </c>
      <c r="KS264" s="110" t="s">
        <v>671</v>
      </c>
      <c r="KT264" s="110" t="s">
        <v>666</v>
      </c>
      <c r="KU264" s="110" t="s">
        <v>671</v>
      </c>
      <c r="KV264" s="110" t="s">
        <v>666</v>
      </c>
      <c r="KW264" s="110" t="s">
        <v>671</v>
      </c>
      <c r="KX264" s="110" t="s">
        <v>666</v>
      </c>
      <c r="KY264" s="110" t="s">
        <v>671</v>
      </c>
      <c r="KZ264" s="110" t="s">
        <v>666</v>
      </c>
      <c r="LA264" s="110" t="s">
        <v>671</v>
      </c>
      <c r="LB264" s="110" t="s">
        <v>666</v>
      </c>
      <c r="LC264" s="110" t="s">
        <v>671</v>
      </c>
      <c r="LD264" s="110" t="s">
        <v>666</v>
      </c>
      <c r="LE264" s="110" t="s">
        <v>671</v>
      </c>
      <c r="LF264" s="110" t="s">
        <v>666</v>
      </c>
      <c r="LG264" s="110" t="s">
        <v>671</v>
      </c>
      <c r="LH264" s="110" t="s">
        <v>666</v>
      </c>
      <c r="LI264" s="110" t="s">
        <v>671</v>
      </c>
      <c r="LJ264" s="110" t="s">
        <v>666</v>
      </c>
      <c r="LK264" s="110" t="s">
        <v>671</v>
      </c>
      <c r="LL264" s="110" t="s">
        <v>666</v>
      </c>
      <c r="LM264" s="110" t="s">
        <v>671</v>
      </c>
      <c r="LN264" s="110" t="s">
        <v>666</v>
      </c>
      <c r="LO264" s="110" t="s">
        <v>671</v>
      </c>
      <c r="LP264" s="110" t="s">
        <v>666</v>
      </c>
      <c r="LQ264" s="110" t="s">
        <v>671</v>
      </c>
      <c r="LR264" s="110" t="s">
        <v>666</v>
      </c>
      <c r="LS264" s="110" t="s">
        <v>671</v>
      </c>
      <c r="LT264" s="110" t="s">
        <v>666</v>
      </c>
      <c r="LU264" s="110" t="s">
        <v>671</v>
      </c>
      <c r="LV264" s="110" t="s">
        <v>666</v>
      </c>
      <c r="LW264" s="110" t="s">
        <v>671</v>
      </c>
      <c r="LX264" s="110" t="s">
        <v>666</v>
      </c>
      <c r="LY264" s="110" t="s">
        <v>671</v>
      </c>
      <c r="LZ264" s="110" t="s">
        <v>666</v>
      </c>
      <c r="MA264" s="110" t="s">
        <v>671</v>
      </c>
      <c r="MB264" s="110" t="s">
        <v>666</v>
      </c>
      <c r="MC264" s="110" t="s">
        <v>671</v>
      </c>
      <c r="MD264" s="110" t="s">
        <v>666</v>
      </c>
      <c r="ME264" s="110" t="s">
        <v>671</v>
      </c>
      <c r="MF264" s="110" t="s">
        <v>666</v>
      </c>
      <c r="MG264" s="110" t="s">
        <v>671</v>
      </c>
      <c r="MH264" s="110" t="s">
        <v>666</v>
      </c>
      <c r="MI264" s="110" t="s">
        <v>671</v>
      </c>
      <c r="MJ264" s="110" t="s">
        <v>666</v>
      </c>
      <c r="MK264" s="110" t="s">
        <v>671</v>
      </c>
      <c r="ML264" s="110" t="s">
        <v>666</v>
      </c>
      <c r="MM264" s="110" t="s">
        <v>671</v>
      </c>
      <c r="MN264" s="110" t="s">
        <v>666</v>
      </c>
      <c r="MO264" s="110" t="s">
        <v>671</v>
      </c>
      <c r="MP264" s="110" t="s">
        <v>666</v>
      </c>
      <c r="MQ264" s="110" t="s">
        <v>671</v>
      </c>
      <c r="MR264" s="110" t="s">
        <v>666</v>
      </c>
      <c r="MS264" s="110" t="s">
        <v>671</v>
      </c>
      <c r="MT264" s="110" t="s">
        <v>666</v>
      </c>
      <c r="MU264" s="110" t="s">
        <v>671</v>
      </c>
      <c r="MV264" s="110" t="s">
        <v>666</v>
      </c>
      <c r="MW264" s="110" t="s">
        <v>671</v>
      </c>
      <c r="MX264" s="110" t="s">
        <v>666</v>
      </c>
      <c r="MY264" s="110" t="s">
        <v>671</v>
      </c>
      <c r="MZ264" s="110" t="s">
        <v>666</v>
      </c>
      <c r="NA264" s="110" t="s">
        <v>671</v>
      </c>
      <c r="NB264" s="110" t="s">
        <v>666</v>
      </c>
      <c r="NC264" s="110" t="s">
        <v>671</v>
      </c>
      <c r="ND264" s="110" t="s">
        <v>666</v>
      </c>
      <c r="NE264" s="110" t="s">
        <v>671</v>
      </c>
      <c r="NF264" s="110" t="s">
        <v>666</v>
      </c>
      <c r="NG264" s="110" t="s">
        <v>671</v>
      </c>
      <c r="NH264" s="110" t="s">
        <v>666</v>
      </c>
      <c r="NI264" s="110" t="s">
        <v>671</v>
      </c>
      <c r="NJ264" s="110" t="s">
        <v>666</v>
      </c>
      <c r="NK264" s="110" t="s">
        <v>671</v>
      </c>
      <c r="NL264" s="110" t="s">
        <v>666</v>
      </c>
      <c r="NM264" s="110" t="s">
        <v>671</v>
      </c>
      <c r="NN264" s="110" t="s">
        <v>666</v>
      </c>
      <c r="NO264" s="110" t="s">
        <v>671</v>
      </c>
      <c r="NP264" s="110" t="s">
        <v>666</v>
      </c>
      <c r="NQ264" s="110" t="s">
        <v>671</v>
      </c>
      <c r="NR264" s="110" t="s">
        <v>666</v>
      </c>
      <c r="NS264" s="110" t="s">
        <v>671</v>
      </c>
      <c r="NT264" s="110" t="s">
        <v>666</v>
      </c>
      <c r="NU264" s="110" t="s">
        <v>671</v>
      </c>
      <c r="NV264" s="110" t="s">
        <v>666</v>
      </c>
      <c r="NW264" s="110" t="s">
        <v>671</v>
      </c>
      <c r="NX264" s="110" t="s">
        <v>666</v>
      </c>
      <c r="NY264" s="110" t="s">
        <v>671</v>
      </c>
      <c r="NZ264" s="110" t="s">
        <v>666</v>
      </c>
      <c r="OA264" s="110" t="s">
        <v>671</v>
      </c>
      <c r="OB264" s="110" t="s">
        <v>666</v>
      </c>
      <c r="OC264" s="110" t="s">
        <v>671</v>
      </c>
      <c r="OD264" s="110" t="s">
        <v>666</v>
      </c>
      <c r="OE264" s="110" t="s">
        <v>671</v>
      </c>
      <c r="OF264" s="110" t="s">
        <v>666</v>
      </c>
      <c r="OG264" s="110" t="s">
        <v>671</v>
      </c>
      <c r="OH264" s="110" t="s">
        <v>666</v>
      </c>
      <c r="OI264" s="110" t="s">
        <v>671</v>
      </c>
      <c r="OJ264" s="110" t="s">
        <v>666</v>
      </c>
      <c r="OK264" s="110" t="s">
        <v>671</v>
      </c>
      <c r="OL264" s="110" t="s">
        <v>666</v>
      </c>
      <c r="OM264" s="110" t="s">
        <v>671</v>
      </c>
      <c r="ON264" s="110" t="s">
        <v>666</v>
      </c>
      <c r="OO264" s="110" t="s">
        <v>671</v>
      </c>
      <c r="OP264" s="110" t="s">
        <v>666</v>
      </c>
      <c r="OQ264" s="110" t="s">
        <v>671</v>
      </c>
      <c r="OR264" s="110" t="s">
        <v>666</v>
      </c>
      <c r="OS264" s="110" t="s">
        <v>671</v>
      </c>
      <c r="OT264" s="110" t="s">
        <v>666</v>
      </c>
      <c r="OU264" s="110" t="s">
        <v>671</v>
      </c>
      <c r="OV264" s="110" t="s">
        <v>666</v>
      </c>
      <c r="OW264" s="110" t="s">
        <v>671</v>
      </c>
      <c r="OX264" s="110" t="s">
        <v>666</v>
      </c>
      <c r="OY264" s="110" t="s">
        <v>671</v>
      </c>
      <c r="OZ264" s="110" t="s">
        <v>666</v>
      </c>
      <c r="PA264" s="110" t="s">
        <v>671</v>
      </c>
      <c r="PB264" s="110" t="s">
        <v>666</v>
      </c>
      <c r="PC264" s="110" t="s">
        <v>671</v>
      </c>
      <c r="PD264" s="110" t="s">
        <v>666</v>
      </c>
      <c r="PE264" s="110" t="s">
        <v>671</v>
      </c>
      <c r="PF264" s="110" t="s">
        <v>666</v>
      </c>
      <c r="PG264" s="110" t="s">
        <v>671</v>
      </c>
      <c r="PH264" s="110" t="s">
        <v>666</v>
      </c>
      <c r="PI264" s="110" t="s">
        <v>671</v>
      </c>
      <c r="PJ264" s="110" t="s">
        <v>666</v>
      </c>
      <c r="PK264" s="110" t="s">
        <v>671</v>
      </c>
      <c r="PL264" s="110" t="s">
        <v>666</v>
      </c>
      <c r="PM264" s="110" t="s">
        <v>671</v>
      </c>
      <c r="PN264" s="110" t="s">
        <v>666</v>
      </c>
      <c r="PO264" s="110" t="s">
        <v>671</v>
      </c>
      <c r="PP264" s="110" t="s">
        <v>666</v>
      </c>
      <c r="PQ264" s="110" t="s">
        <v>671</v>
      </c>
      <c r="PR264" s="110" t="s">
        <v>666</v>
      </c>
      <c r="PS264" s="110" t="s">
        <v>671</v>
      </c>
      <c r="PT264" s="110" t="s">
        <v>666</v>
      </c>
      <c r="PU264" s="110" t="s">
        <v>671</v>
      </c>
      <c r="PV264" s="110" t="s">
        <v>666</v>
      </c>
      <c r="PW264" s="110" t="s">
        <v>671</v>
      </c>
      <c r="PX264" s="110" t="s">
        <v>666</v>
      </c>
      <c r="PY264" s="110" t="s">
        <v>671</v>
      </c>
      <c r="PZ264" s="110" t="s">
        <v>666</v>
      </c>
      <c r="QA264" s="110" t="s">
        <v>671</v>
      </c>
      <c r="QB264" s="110" t="s">
        <v>666</v>
      </c>
      <c r="QC264" s="110" t="s">
        <v>671</v>
      </c>
      <c r="QD264" s="110" t="s">
        <v>666</v>
      </c>
      <c r="QE264" s="110" t="s">
        <v>671</v>
      </c>
      <c r="QF264" s="110" t="s">
        <v>666</v>
      </c>
      <c r="QG264" s="110" t="s">
        <v>671</v>
      </c>
      <c r="QH264" s="110" t="s">
        <v>666</v>
      </c>
      <c r="QI264" s="110" t="s">
        <v>671</v>
      </c>
      <c r="QJ264" s="110" t="s">
        <v>666</v>
      </c>
      <c r="QK264" s="110" t="s">
        <v>671</v>
      </c>
      <c r="QL264" s="110" t="s">
        <v>666</v>
      </c>
      <c r="QM264" s="110" t="s">
        <v>671</v>
      </c>
      <c r="QN264" s="110" t="s">
        <v>666</v>
      </c>
      <c r="QO264" s="110" t="s">
        <v>671</v>
      </c>
      <c r="QP264" s="110" t="s">
        <v>666</v>
      </c>
      <c r="QQ264" s="110" t="s">
        <v>671</v>
      </c>
      <c r="QR264" s="110" t="s">
        <v>666</v>
      </c>
      <c r="QS264" s="110" t="s">
        <v>671</v>
      </c>
      <c r="QT264" s="110" t="s">
        <v>666</v>
      </c>
      <c r="QU264" s="110" t="s">
        <v>671</v>
      </c>
      <c r="QV264" s="110" t="s">
        <v>666</v>
      </c>
      <c r="QW264" s="110" t="s">
        <v>671</v>
      </c>
      <c r="QX264" s="110" t="s">
        <v>666</v>
      </c>
      <c r="QY264" s="110" t="s">
        <v>671</v>
      </c>
      <c r="QZ264" s="110" t="s">
        <v>666</v>
      </c>
      <c r="RA264" s="110" t="s">
        <v>671</v>
      </c>
      <c r="RB264" s="110" t="s">
        <v>666</v>
      </c>
      <c r="RC264" s="110" t="s">
        <v>671</v>
      </c>
      <c r="RD264" s="110" t="s">
        <v>666</v>
      </c>
      <c r="RE264" s="110" t="s">
        <v>671</v>
      </c>
      <c r="RF264" s="110" t="s">
        <v>666</v>
      </c>
      <c r="RG264" s="110" t="s">
        <v>671</v>
      </c>
      <c r="RH264" s="110" t="s">
        <v>666</v>
      </c>
      <c r="RI264" s="110" t="s">
        <v>671</v>
      </c>
      <c r="RJ264" s="110" t="s">
        <v>666</v>
      </c>
      <c r="RK264" s="110" t="s">
        <v>671</v>
      </c>
      <c r="RL264" s="110" t="s">
        <v>666</v>
      </c>
      <c r="RM264" s="110" t="s">
        <v>671</v>
      </c>
      <c r="RN264" s="110" t="s">
        <v>666</v>
      </c>
      <c r="RO264" s="110" t="s">
        <v>671</v>
      </c>
      <c r="RP264" s="110" t="s">
        <v>666</v>
      </c>
      <c r="RQ264" s="110" t="s">
        <v>671</v>
      </c>
      <c r="RR264" s="110" t="s">
        <v>666</v>
      </c>
      <c r="RS264" s="110" t="s">
        <v>671</v>
      </c>
      <c r="RT264" s="110" t="s">
        <v>666</v>
      </c>
      <c r="RU264" s="110" t="s">
        <v>671</v>
      </c>
      <c r="RV264" s="110" t="s">
        <v>666</v>
      </c>
      <c r="RW264" s="110" t="s">
        <v>671</v>
      </c>
      <c r="RX264" s="110" t="s">
        <v>666</v>
      </c>
      <c r="RY264" s="110" t="s">
        <v>671</v>
      </c>
      <c r="RZ264" s="110" t="s">
        <v>666</v>
      </c>
      <c r="SA264" s="110" t="s">
        <v>671</v>
      </c>
      <c r="SB264" s="110" t="s">
        <v>666</v>
      </c>
      <c r="SC264" s="110" t="s">
        <v>671</v>
      </c>
      <c r="SD264" s="110" t="s">
        <v>666</v>
      </c>
      <c r="SE264" s="110" t="s">
        <v>671</v>
      </c>
      <c r="SF264" s="110" t="s">
        <v>666</v>
      </c>
      <c r="SG264" s="110" t="s">
        <v>671</v>
      </c>
      <c r="SH264" s="110" t="s">
        <v>666</v>
      </c>
      <c r="SI264" s="110" t="s">
        <v>671</v>
      </c>
      <c r="SJ264" s="110" t="s">
        <v>666</v>
      </c>
      <c r="SK264" s="110" t="s">
        <v>671</v>
      </c>
      <c r="SL264" s="110" t="s">
        <v>666</v>
      </c>
      <c r="SM264" s="110" t="s">
        <v>671</v>
      </c>
      <c r="SN264" s="110" t="s">
        <v>666</v>
      </c>
      <c r="SO264" s="110" t="s">
        <v>671</v>
      </c>
      <c r="SP264" s="110" t="s">
        <v>666</v>
      </c>
      <c r="SQ264" s="110" t="s">
        <v>671</v>
      </c>
      <c r="SR264" s="110" t="s">
        <v>666</v>
      </c>
      <c r="SS264" s="110" t="s">
        <v>671</v>
      </c>
      <c r="ST264" s="110" t="s">
        <v>666</v>
      </c>
      <c r="SU264" s="110" t="s">
        <v>671</v>
      </c>
      <c r="SV264" s="110" t="s">
        <v>666</v>
      </c>
      <c r="SW264" s="110" t="s">
        <v>671</v>
      </c>
      <c r="SX264" s="110" t="s">
        <v>666</v>
      </c>
      <c r="SY264" s="110" t="s">
        <v>671</v>
      </c>
      <c r="SZ264" s="110" t="s">
        <v>666</v>
      </c>
      <c r="TA264" s="110" t="s">
        <v>671</v>
      </c>
      <c r="TB264" s="110" t="s">
        <v>666</v>
      </c>
      <c r="TC264" s="110" t="s">
        <v>671</v>
      </c>
      <c r="TD264" s="110" t="s">
        <v>666</v>
      </c>
      <c r="TE264" s="110" t="s">
        <v>671</v>
      </c>
      <c r="TF264" s="110" t="s">
        <v>666</v>
      </c>
      <c r="TG264" s="110" t="s">
        <v>671</v>
      </c>
      <c r="TH264" s="110" t="s">
        <v>666</v>
      </c>
      <c r="TI264" s="110" t="s">
        <v>671</v>
      </c>
      <c r="TJ264" s="110" t="s">
        <v>666</v>
      </c>
      <c r="TK264" s="110" t="s">
        <v>671</v>
      </c>
      <c r="TL264" s="110" t="s">
        <v>666</v>
      </c>
      <c r="TM264" s="110" t="s">
        <v>671</v>
      </c>
      <c r="TN264" s="110" t="s">
        <v>666</v>
      </c>
      <c r="TO264" s="110" t="s">
        <v>671</v>
      </c>
      <c r="TP264" s="110" t="s">
        <v>666</v>
      </c>
      <c r="TQ264" s="110" t="s">
        <v>671</v>
      </c>
      <c r="TR264" s="110" t="s">
        <v>666</v>
      </c>
      <c r="TS264" s="110" t="s">
        <v>671</v>
      </c>
      <c r="TT264" s="110" t="s">
        <v>666</v>
      </c>
      <c r="TU264" s="110" t="s">
        <v>671</v>
      </c>
      <c r="TV264" s="110" t="s">
        <v>666</v>
      </c>
      <c r="TW264" s="110" t="s">
        <v>671</v>
      </c>
      <c r="TX264" s="110" t="s">
        <v>666</v>
      </c>
      <c r="TY264" s="110" t="s">
        <v>671</v>
      </c>
      <c r="TZ264" s="110" t="s">
        <v>666</v>
      </c>
      <c r="UA264" s="110" t="s">
        <v>671</v>
      </c>
      <c r="UB264" s="110" t="s">
        <v>666</v>
      </c>
      <c r="UC264" s="110" t="s">
        <v>671</v>
      </c>
      <c r="UD264" s="110" t="s">
        <v>666</v>
      </c>
      <c r="UE264" s="110" t="s">
        <v>671</v>
      </c>
      <c r="UF264" s="110" t="s">
        <v>666</v>
      </c>
      <c r="UG264" s="110" t="s">
        <v>671</v>
      </c>
      <c r="UH264" s="110" t="s">
        <v>666</v>
      </c>
      <c r="UI264" s="110" t="s">
        <v>671</v>
      </c>
      <c r="UJ264" s="110" t="s">
        <v>666</v>
      </c>
      <c r="UK264" s="110" t="s">
        <v>671</v>
      </c>
      <c r="UL264" s="110" t="s">
        <v>666</v>
      </c>
      <c r="UM264" s="110" t="s">
        <v>671</v>
      </c>
      <c r="UN264" s="110" t="s">
        <v>666</v>
      </c>
      <c r="UO264" s="110" t="s">
        <v>671</v>
      </c>
      <c r="UP264" s="110" t="s">
        <v>666</v>
      </c>
      <c r="UQ264" s="110" t="s">
        <v>671</v>
      </c>
      <c r="UR264" s="110" t="s">
        <v>666</v>
      </c>
      <c r="US264" s="110" t="s">
        <v>671</v>
      </c>
      <c r="UT264" s="110" t="s">
        <v>666</v>
      </c>
      <c r="UU264" s="110" t="s">
        <v>671</v>
      </c>
      <c r="UV264" s="110" t="s">
        <v>666</v>
      </c>
      <c r="UW264" s="110" t="s">
        <v>671</v>
      </c>
      <c r="UX264" s="110" t="s">
        <v>666</v>
      </c>
      <c r="UY264" s="110" t="s">
        <v>671</v>
      </c>
      <c r="UZ264" s="110" t="s">
        <v>666</v>
      </c>
      <c r="VA264" s="110" t="s">
        <v>671</v>
      </c>
      <c r="VB264" s="110" t="s">
        <v>666</v>
      </c>
      <c r="VC264" s="110" t="s">
        <v>671</v>
      </c>
      <c r="VD264" s="110" t="s">
        <v>666</v>
      </c>
      <c r="VE264" s="110" t="s">
        <v>671</v>
      </c>
      <c r="VF264" s="110" t="s">
        <v>666</v>
      </c>
      <c r="VG264" s="110" t="s">
        <v>671</v>
      </c>
      <c r="VH264" s="110" t="s">
        <v>666</v>
      </c>
      <c r="VI264" s="110" t="s">
        <v>671</v>
      </c>
      <c r="VJ264" s="110" t="s">
        <v>666</v>
      </c>
      <c r="VK264" s="110" t="s">
        <v>671</v>
      </c>
      <c r="VL264" s="110" t="s">
        <v>666</v>
      </c>
      <c r="VM264" s="110" t="s">
        <v>671</v>
      </c>
      <c r="VN264" s="110" t="s">
        <v>666</v>
      </c>
      <c r="VO264" s="110" t="s">
        <v>671</v>
      </c>
      <c r="VP264" s="110" t="s">
        <v>666</v>
      </c>
      <c r="VQ264" s="110" t="s">
        <v>671</v>
      </c>
      <c r="VR264" s="110" t="s">
        <v>666</v>
      </c>
      <c r="VS264" s="110" t="s">
        <v>671</v>
      </c>
      <c r="VT264" s="110" t="s">
        <v>666</v>
      </c>
      <c r="VU264" s="110" t="s">
        <v>671</v>
      </c>
      <c r="VV264" s="110" t="s">
        <v>666</v>
      </c>
      <c r="VW264" s="110" t="s">
        <v>671</v>
      </c>
      <c r="VX264" s="110" t="s">
        <v>666</v>
      </c>
      <c r="VY264" s="110" t="s">
        <v>671</v>
      </c>
      <c r="VZ264" s="110" t="s">
        <v>666</v>
      </c>
      <c r="WA264" s="110" t="s">
        <v>671</v>
      </c>
      <c r="WB264" s="110" t="s">
        <v>666</v>
      </c>
      <c r="WC264" s="110" t="s">
        <v>671</v>
      </c>
      <c r="WD264" s="110" t="s">
        <v>666</v>
      </c>
      <c r="WE264" s="110" t="s">
        <v>671</v>
      </c>
      <c r="WF264" s="110" t="s">
        <v>666</v>
      </c>
      <c r="WG264" s="110" t="s">
        <v>671</v>
      </c>
      <c r="WH264" s="110" t="s">
        <v>666</v>
      </c>
      <c r="WI264" s="110" t="s">
        <v>671</v>
      </c>
      <c r="WJ264" s="110" t="s">
        <v>666</v>
      </c>
      <c r="WK264" s="110" t="s">
        <v>671</v>
      </c>
      <c r="WL264" s="110" t="s">
        <v>666</v>
      </c>
      <c r="WM264" s="110" t="s">
        <v>671</v>
      </c>
      <c r="WN264" s="110" t="s">
        <v>666</v>
      </c>
      <c r="WO264" s="110" t="s">
        <v>671</v>
      </c>
      <c r="WP264" s="110" t="s">
        <v>666</v>
      </c>
      <c r="WQ264" s="110" t="s">
        <v>671</v>
      </c>
      <c r="WR264" s="110" t="s">
        <v>666</v>
      </c>
      <c r="WS264" s="110" t="s">
        <v>671</v>
      </c>
      <c r="WT264" s="110" t="s">
        <v>666</v>
      </c>
      <c r="WU264" s="110" t="s">
        <v>671</v>
      </c>
      <c r="WV264" s="110" t="s">
        <v>666</v>
      </c>
      <c r="WW264" s="110" t="s">
        <v>671</v>
      </c>
      <c r="WX264" s="110" t="s">
        <v>666</v>
      </c>
      <c r="WY264" s="110" t="s">
        <v>671</v>
      </c>
      <c r="WZ264" s="110" t="s">
        <v>666</v>
      </c>
      <c r="XA264" s="110" t="s">
        <v>671</v>
      </c>
      <c r="XB264" s="110" t="s">
        <v>666</v>
      </c>
      <c r="XC264" s="110" t="s">
        <v>671</v>
      </c>
      <c r="XD264" s="110" t="s">
        <v>666</v>
      </c>
      <c r="XE264" s="110" t="s">
        <v>671</v>
      </c>
      <c r="XF264" s="110" t="s">
        <v>666</v>
      </c>
      <c r="XG264" s="110" t="s">
        <v>671</v>
      </c>
      <c r="XH264" s="110" t="s">
        <v>666</v>
      </c>
      <c r="XI264" s="110" t="s">
        <v>671</v>
      </c>
      <c r="XJ264" s="110" t="s">
        <v>666</v>
      </c>
      <c r="XK264" s="110" t="s">
        <v>671</v>
      </c>
      <c r="XL264" s="110" t="s">
        <v>666</v>
      </c>
      <c r="XM264" s="110" t="s">
        <v>671</v>
      </c>
      <c r="XN264" s="110" t="s">
        <v>666</v>
      </c>
      <c r="XO264" s="110" t="s">
        <v>671</v>
      </c>
      <c r="XP264" s="110" t="s">
        <v>666</v>
      </c>
      <c r="XQ264" s="110" t="s">
        <v>671</v>
      </c>
      <c r="XR264" s="110" t="s">
        <v>666</v>
      </c>
      <c r="XS264" s="110" t="s">
        <v>671</v>
      </c>
      <c r="XT264" s="110" t="s">
        <v>666</v>
      </c>
      <c r="XU264" s="110" t="s">
        <v>671</v>
      </c>
      <c r="XV264" s="110" t="s">
        <v>666</v>
      </c>
      <c r="XW264" s="110" t="s">
        <v>671</v>
      </c>
      <c r="XX264" s="110" t="s">
        <v>666</v>
      </c>
      <c r="XY264" s="110" t="s">
        <v>671</v>
      </c>
      <c r="XZ264" s="110" t="s">
        <v>666</v>
      </c>
      <c r="YA264" s="110" t="s">
        <v>671</v>
      </c>
      <c r="YB264" s="110" t="s">
        <v>666</v>
      </c>
      <c r="YC264" s="110" t="s">
        <v>671</v>
      </c>
      <c r="YD264" s="110" t="s">
        <v>666</v>
      </c>
      <c r="YE264" s="110" t="s">
        <v>671</v>
      </c>
      <c r="YF264" s="110" t="s">
        <v>666</v>
      </c>
      <c r="YG264" s="110" t="s">
        <v>671</v>
      </c>
      <c r="YH264" s="110" t="s">
        <v>666</v>
      </c>
      <c r="YI264" s="110" t="s">
        <v>671</v>
      </c>
      <c r="YJ264" s="110" t="s">
        <v>666</v>
      </c>
      <c r="YK264" s="110" t="s">
        <v>671</v>
      </c>
      <c r="YL264" s="110" t="s">
        <v>666</v>
      </c>
      <c r="YM264" s="110" t="s">
        <v>671</v>
      </c>
      <c r="YN264" s="110" t="s">
        <v>666</v>
      </c>
      <c r="YO264" s="110" t="s">
        <v>671</v>
      </c>
      <c r="YP264" s="110" t="s">
        <v>666</v>
      </c>
      <c r="YQ264" s="110" t="s">
        <v>671</v>
      </c>
      <c r="YR264" s="110" t="s">
        <v>666</v>
      </c>
      <c r="YS264" s="110" t="s">
        <v>671</v>
      </c>
      <c r="YT264" s="110" t="s">
        <v>666</v>
      </c>
      <c r="YU264" s="110" t="s">
        <v>671</v>
      </c>
      <c r="YV264" s="110" t="s">
        <v>666</v>
      </c>
      <c r="YW264" s="110" t="s">
        <v>671</v>
      </c>
      <c r="YX264" s="110" t="s">
        <v>666</v>
      </c>
      <c r="YY264" s="110" t="s">
        <v>671</v>
      </c>
      <c r="YZ264" s="110" t="s">
        <v>666</v>
      </c>
      <c r="ZA264" s="110" t="s">
        <v>671</v>
      </c>
      <c r="ZB264" s="110" t="s">
        <v>666</v>
      </c>
      <c r="ZC264" s="110" t="s">
        <v>671</v>
      </c>
      <c r="ZD264" s="110" t="s">
        <v>666</v>
      </c>
      <c r="ZE264" s="110" t="s">
        <v>671</v>
      </c>
      <c r="ZF264" s="110" t="s">
        <v>666</v>
      </c>
      <c r="ZG264" s="110" t="s">
        <v>671</v>
      </c>
      <c r="ZH264" s="110" t="s">
        <v>666</v>
      </c>
      <c r="ZI264" s="110" t="s">
        <v>671</v>
      </c>
      <c r="ZJ264" s="110" t="s">
        <v>666</v>
      </c>
      <c r="ZK264" s="110" t="s">
        <v>671</v>
      </c>
      <c r="ZL264" s="110" t="s">
        <v>666</v>
      </c>
      <c r="ZM264" s="110" t="s">
        <v>671</v>
      </c>
      <c r="ZN264" s="110" t="s">
        <v>666</v>
      </c>
      <c r="ZO264" s="110" t="s">
        <v>671</v>
      </c>
      <c r="ZP264" s="110" t="s">
        <v>666</v>
      </c>
      <c r="ZQ264" s="110" t="s">
        <v>671</v>
      </c>
      <c r="ZR264" s="110" t="s">
        <v>666</v>
      </c>
      <c r="ZS264" s="110" t="s">
        <v>671</v>
      </c>
      <c r="ZT264" s="110" t="s">
        <v>666</v>
      </c>
      <c r="ZU264" s="110" t="s">
        <v>671</v>
      </c>
      <c r="ZV264" s="110" t="s">
        <v>666</v>
      </c>
      <c r="ZW264" s="110" t="s">
        <v>671</v>
      </c>
      <c r="ZX264" s="110" t="s">
        <v>666</v>
      </c>
      <c r="ZY264" s="110" t="s">
        <v>671</v>
      </c>
      <c r="ZZ264" s="110" t="s">
        <v>666</v>
      </c>
      <c r="AAA264" s="110" t="s">
        <v>671</v>
      </c>
      <c r="AAB264" s="110" t="s">
        <v>666</v>
      </c>
      <c r="AAC264" s="110" t="s">
        <v>671</v>
      </c>
      <c r="AAD264" s="110" t="s">
        <v>666</v>
      </c>
      <c r="AAE264" s="110" t="s">
        <v>671</v>
      </c>
      <c r="AAF264" s="110" t="s">
        <v>666</v>
      </c>
      <c r="AAG264" s="110" t="s">
        <v>671</v>
      </c>
      <c r="AAH264" s="110" t="s">
        <v>666</v>
      </c>
      <c r="AAI264" s="110" t="s">
        <v>671</v>
      </c>
      <c r="AAJ264" s="110" t="s">
        <v>666</v>
      </c>
      <c r="AAK264" s="110" t="s">
        <v>671</v>
      </c>
      <c r="AAL264" s="110" t="s">
        <v>666</v>
      </c>
      <c r="AAM264" s="110" t="s">
        <v>671</v>
      </c>
      <c r="AAN264" s="110" t="s">
        <v>666</v>
      </c>
      <c r="AAO264" s="110" t="s">
        <v>671</v>
      </c>
      <c r="AAP264" s="110" t="s">
        <v>666</v>
      </c>
      <c r="AAQ264" s="110" t="s">
        <v>671</v>
      </c>
      <c r="AAR264" s="110" t="s">
        <v>666</v>
      </c>
      <c r="AAS264" s="110" t="s">
        <v>671</v>
      </c>
      <c r="AAT264" s="110" t="s">
        <v>666</v>
      </c>
      <c r="AAU264" s="110" t="s">
        <v>671</v>
      </c>
      <c r="AAV264" s="110" t="s">
        <v>666</v>
      </c>
      <c r="AAW264" s="110" t="s">
        <v>671</v>
      </c>
      <c r="AAX264" s="110" t="s">
        <v>666</v>
      </c>
      <c r="AAY264" s="110" t="s">
        <v>671</v>
      </c>
      <c r="AAZ264" s="110" t="s">
        <v>666</v>
      </c>
      <c r="ABA264" s="110" t="s">
        <v>671</v>
      </c>
      <c r="ABB264" s="110" t="s">
        <v>666</v>
      </c>
      <c r="ABC264" s="110" t="s">
        <v>671</v>
      </c>
      <c r="ABD264" s="110" t="s">
        <v>666</v>
      </c>
      <c r="ABE264" s="110" t="s">
        <v>671</v>
      </c>
      <c r="ABF264" s="110" t="s">
        <v>666</v>
      </c>
      <c r="ABG264" s="110" t="s">
        <v>671</v>
      </c>
      <c r="ABH264" s="110" t="s">
        <v>666</v>
      </c>
      <c r="ABI264" s="110" t="s">
        <v>671</v>
      </c>
      <c r="ABJ264" s="110" t="s">
        <v>666</v>
      </c>
      <c r="ABK264" s="110" t="s">
        <v>671</v>
      </c>
      <c r="ABL264" s="110" t="s">
        <v>666</v>
      </c>
      <c r="ABM264" s="110" t="s">
        <v>671</v>
      </c>
      <c r="ABN264" s="110" t="s">
        <v>666</v>
      </c>
      <c r="ABO264" s="110" t="s">
        <v>671</v>
      </c>
      <c r="ABP264" s="110" t="s">
        <v>666</v>
      </c>
      <c r="ABQ264" s="110" t="s">
        <v>671</v>
      </c>
      <c r="ABR264" s="110" t="s">
        <v>666</v>
      </c>
      <c r="ABS264" s="110" t="s">
        <v>671</v>
      </c>
      <c r="ABT264" s="110" t="s">
        <v>666</v>
      </c>
      <c r="ABU264" s="110" t="s">
        <v>671</v>
      </c>
      <c r="ABV264" s="110" t="s">
        <v>666</v>
      </c>
      <c r="ABW264" s="110" t="s">
        <v>671</v>
      </c>
      <c r="ABX264" s="110" t="s">
        <v>666</v>
      </c>
      <c r="ABY264" s="110" t="s">
        <v>671</v>
      </c>
      <c r="ABZ264" s="110" t="s">
        <v>666</v>
      </c>
      <c r="ACA264" s="110" t="s">
        <v>671</v>
      </c>
      <c r="ACB264" s="110" t="s">
        <v>666</v>
      </c>
      <c r="ACC264" s="110" t="s">
        <v>671</v>
      </c>
      <c r="ACD264" s="110" t="s">
        <v>666</v>
      </c>
      <c r="ACE264" s="110" t="s">
        <v>671</v>
      </c>
      <c r="ACF264" s="110" t="s">
        <v>666</v>
      </c>
      <c r="ACG264" s="110" t="s">
        <v>671</v>
      </c>
      <c r="ACH264" s="110" t="s">
        <v>666</v>
      </c>
      <c r="ACI264" s="110" t="s">
        <v>671</v>
      </c>
      <c r="ACJ264" s="110" t="s">
        <v>666</v>
      </c>
      <c r="ACK264" s="110" t="s">
        <v>671</v>
      </c>
      <c r="ACL264" s="110" t="s">
        <v>666</v>
      </c>
      <c r="ACM264" s="110" t="s">
        <v>671</v>
      </c>
      <c r="ACN264" s="110" t="s">
        <v>666</v>
      </c>
      <c r="ACO264" s="110" t="s">
        <v>671</v>
      </c>
      <c r="ACP264" s="110" t="s">
        <v>666</v>
      </c>
      <c r="ACQ264" s="110" t="s">
        <v>671</v>
      </c>
      <c r="ACR264" s="110" t="s">
        <v>666</v>
      </c>
      <c r="ACS264" s="110" t="s">
        <v>671</v>
      </c>
      <c r="ACT264" s="110" t="s">
        <v>666</v>
      </c>
      <c r="ACU264" s="110" t="s">
        <v>671</v>
      </c>
      <c r="ACV264" s="110" t="s">
        <v>666</v>
      </c>
      <c r="ACW264" s="110" t="s">
        <v>671</v>
      </c>
      <c r="ACX264" s="110" t="s">
        <v>666</v>
      </c>
      <c r="ACY264" s="110" t="s">
        <v>671</v>
      </c>
      <c r="ACZ264" s="110" t="s">
        <v>666</v>
      </c>
      <c r="ADA264" s="110" t="s">
        <v>671</v>
      </c>
      <c r="ADB264" s="110" t="s">
        <v>666</v>
      </c>
      <c r="ADC264" s="110" t="s">
        <v>671</v>
      </c>
      <c r="ADD264" s="110" t="s">
        <v>666</v>
      </c>
      <c r="ADE264" s="110" t="s">
        <v>671</v>
      </c>
      <c r="ADF264" s="110" t="s">
        <v>666</v>
      </c>
      <c r="ADG264" s="110" t="s">
        <v>671</v>
      </c>
      <c r="ADH264" s="110" t="s">
        <v>666</v>
      </c>
      <c r="ADI264" s="110" t="s">
        <v>671</v>
      </c>
      <c r="ADJ264" s="110" t="s">
        <v>666</v>
      </c>
      <c r="ADK264" s="110" t="s">
        <v>671</v>
      </c>
      <c r="ADL264" s="110" t="s">
        <v>666</v>
      </c>
      <c r="ADM264" s="110" t="s">
        <v>671</v>
      </c>
      <c r="ADN264" s="110" t="s">
        <v>666</v>
      </c>
      <c r="ADO264" s="110" t="s">
        <v>671</v>
      </c>
      <c r="ADP264" s="110" t="s">
        <v>666</v>
      </c>
      <c r="ADQ264" s="110" t="s">
        <v>671</v>
      </c>
      <c r="ADR264" s="110" t="s">
        <v>666</v>
      </c>
      <c r="ADS264" s="110" t="s">
        <v>671</v>
      </c>
      <c r="ADT264" s="110" t="s">
        <v>666</v>
      </c>
      <c r="ADU264" s="110" t="s">
        <v>671</v>
      </c>
      <c r="ADV264" s="110" t="s">
        <v>666</v>
      </c>
      <c r="ADW264" s="110" t="s">
        <v>671</v>
      </c>
      <c r="ADX264" s="110" t="s">
        <v>666</v>
      </c>
      <c r="ADY264" s="110" t="s">
        <v>671</v>
      </c>
      <c r="ADZ264" s="110" t="s">
        <v>666</v>
      </c>
      <c r="AEA264" s="110" t="s">
        <v>671</v>
      </c>
      <c r="AEB264" s="110" t="s">
        <v>666</v>
      </c>
      <c r="AEC264" s="110" t="s">
        <v>671</v>
      </c>
      <c r="AED264" s="110" t="s">
        <v>666</v>
      </c>
      <c r="AEE264" s="110" t="s">
        <v>671</v>
      </c>
      <c r="AEF264" s="110" t="s">
        <v>666</v>
      </c>
      <c r="AEG264" s="110" t="s">
        <v>671</v>
      </c>
      <c r="AEH264" s="110" t="s">
        <v>666</v>
      </c>
      <c r="AEI264" s="110" t="s">
        <v>671</v>
      </c>
      <c r="AEJ264" s="110" t="s">
        <v>666</v>
      </c>
      <c r="AEK264" s="110" t="s">
        <v>671</v>
      </c>
      <c r="AEL264" s="110" t="s">
        <v>666</v>
      </c>
      <c r="AEM264" s="110" t="s">
        <v>671</v>
      </c>
      <c r="AEN264" s="110" t="s">
        <v>666</v>
      </c>
      <c r="AEO264" s="110" t="s">
        <v>671</v>
      </c>
      <c r="AEP264" s="110" t="s">
        <v>666</v>
      </c>
      <c r="AEQ264" s="110" t="s">
        <v>671</v>
      </c>
      <c r="AER264" s="110" t="s">
        <v>666</v>
      </c>
      <c r="AES264" s="110" t="s">
        <v>671</v>
      </c>
      <c r="AET264" s="110" t="s">
        <v>666</v>
      </c>
      <c r="AEU264" s="110" t="s">
        <v>671</v>
      </c>
      <c r="AEV264" s="110" t="s">
        <v>666</v>
      </c>
      <c r="AEW264" s="110" t="s">
        <v>671</v>
      </c>
      <c r="AEX264" s="110" t="s">
        <v>666</v>
      </c>
      <c r="AEY264" s="110" t="s">
        <v>671</v>
      </c>
      <c r="AEZ264" s="110" t="s">
        <v>666</v>
      </c>
      <c r="AFA264" s="110" t="s">
        <v>671</v>
      </c>
      <c r="AFB264" s="110" t="s">
        <v>666</v>
      </c>
      <c r="AFC264" s="110" t="s">
        <v>671</v>
      </c>
      <c r="AFD264" s="110" t="s">
        <v>666</v>
      </c>
      <c r="AFE264" s="110" t="s">
        <v>671</v>
      </c>
      <c r="AFF264" s="110" t="s">
        <v>666</v>
      </c>
      <c r="AFG264" s="110" t="s">
        <v>671</v>
      </c>
      <c r="AFH264" s="110" t="s">
        <v>666</v>
      </c>
      <c r="AFI264" s="110" t="s">
        <v>671</v>
      </c>
      <c r="AFJ264" s="110" t="s">
        <v>666</v>
      </c>
      <c r="AFK264" s="110" t="s">
        <v>671</v>
      </c>
      <c r="AFL264" s="110" t="s">
        <v>666</v>
      </c>
      <c r="AFM264" s="110" t="s">
        <v>671</v>
      </c>
      <c r="AFN264" s="110" t="s">
        <v>666</v>
      </c>
      <c r="AFO264" s="110" t="s">
        <v>671</v>
      </c>
      <c r="AFP264" s="110" t="s">
        <v>666</v>
      </c>
      <c r="AFQ264" s="110" t="s">
        <v>671</v>
      </c>
      <c r="AFR264" s="110" t="s">
        <v>666</v>
      </c>
      <c r="AFS264" s="110" t="s">
        <v>671</v>
      </c>
      <c r="AFT264" s="110" t="s">
        <v>666</v>
      </c>
      <c r="AFU264" s="110" t="s">
        <v>671</v>
      </c>
      <c r="AFV264" s="110" t="s">
        <v>666</v>
      </c>
      <c r="AFW264" s="110" t="s">
        <v>671</v>
      </c>
      <c r="AFX264" s="110" t="s">
        <v>666</v>
      </c>
      <c r="AFY264" s="110" t="s">
        <v>671</v>
      </c>
      <c r="AFZ264" s="110" t="s">
        <v>666</v>
      </c>
      <c r="AGA264" s="110" t="s">
        <v>671</v>
      </c>
      <c r="AGB264" s="110" t="s">
        <v>666</v>
      </c>
      <c r="AGC264" s="110" t="s">
        <v>671</v>
      </c>
      <c r="AGD264" s="110" t="s">
        <v>666</v>
      </c>
      <c r="AGE264" s="110" t="s">
        <v>671</v>
      </c>
      <c r="AGF264" s="110" t="s">
        <v>666</v>
      </c>
      <c r="AGG264" s="110" t="s">
        <v>671</v>
      </c>
      <c r="AGH264" s="110" t="s">
        <v>666</v>
      </c>
      <c r="AGI264" s="110" t="s">
        <v>671</v>
      </c>
      <c r="AGJ264" s="110" t="s">
        <v>666</v>
      </c>
      <c r="AGK264" s="110" t="s">
        <v>671</v>
      </c>
      <c r="AGL264" s="110" t="s">
        <v>666</v>
      </c>
      <c r="AGM264" s="110" t="s">
        <v>671</v>
      </c>
      <c r="AGN264" s="110" t="s">
        <v>666</v>
      </c>
      <c r="AGO264" s="110" t="s">
        <v>671</v>
      </c>
      <c r="AGP264" s="110" t="s">
        <v>666</v>
      </c>
      <c r="AGQ264" s="110" t="s">
        <v>671</v>
      </c>
      <c r="AGR264" s="110" t="s">
        <v>666</v>
      </c>
      <c r="AGS264" s="110" t="s">
        <v>671</v>
      </c>
      <c r="AGT264" s="110" t="s">
        <v>666</v>
      </c>
      <c r="AGU264" s="110" t="s">
        <v>671</v>
      </c>
      <c r="AGV264" s="110" t="s">
        <v>666</v>
      </c>
      <c r="AGW264" s="110" t="s">
        <v>671</v>
      </c>
      <c r="AGX264" s="110" t="s">
        <v>666</v>
      </c>
      <c r="AGY264" s="110" t="s">
        <v>671</v>
      </c>
      <c r="AGZ264" s="110" t="s">
        <v>666</v>
      </c>
      <c r="AHA264" s="110" t="s">
        <v>671</v>
      </c>
      <c r="AHB264" s="110" t="s">
        <v>666</v>
      </c>
      <c r="AHC264" s="110" t="s">
        <v>671</v>
      </c>
      <c r="AHD264" s="110" t="s">
        <v>666</v>
      </c>
      <c r="AHE264" s="110" t="s">
        <v>671</v>
      </c>
      <c r="AHF264" s="110" t="s">
        <v>666</v>
      </c>
      <c r="AHG264" s="110" t="s">
        <v>671</v>
      </c>
      <c r="AHH264" s="110" t="s">
        <v>666</v>
      </c>
      <c r="AHI264" s="110" t="s">
        <v>671</v>
      </c>
      <c r="AHJ264" s="110" t="s">
        <v>666</v>
      </c>
      <c r="AHK264" s="110" t="s">
        <v>671</v>
      </c>
      <c r="AHL264" s="110" t="s">
        <v>666</v>
      </c>
      <c r="AHM264" s="110" t="s">
        <v>671</v>
      </c>
      <c r="AHN264" s="110" t="s">
        <v>666</v>
      </c>
      <c r="AHO264" s="110" t="s">
        <v>671</v>
      </c>
      <c r="AHP264" s="110" t="s">
        <v>666</v>
      </c>
      <c r="AHQ264" s="110" t="s">
        <v>671</v>
      </c>
      <c r="AHR264" s="110" t="s">
        <v>666</v>
      </c>
      <c r="AHS264" s="110" t="s">
        <v>671</v>
      </c>
      <c r="AHT264" s="110" t="s">
        <v>666</v>
      </c>
      <c r="AHU264" s="110" t="s">
        <v>671</v>
      </c>
      <c r="AHV264" s="110" t="s">
        <v>666</v>
      </c>
      <c r="AHW264" s="110" t="s">
        <v>671</v>
      </c>
      <c r="AHX264" s="110" t="s">
        <v>666</v>
      </c>
      <c r="AHY264" s="110" t="s">
        <v>671</v>
      </c>
      <c r="AHZ264" s="110" t="s">
        <v>666</v>
      </c>
      <c r="AIA264" s="110" t="s">
        <v>671</v>
      </c>
      <c r="AIB264" s="110" t="s">
        <v>666</v>
      </c>
      <c r="AIC264" s="110" t="s">
        <v>671</v>
      </c>
      <c r="AID264" s="110" t="s">
        <v>666</v>
      </c>
      <c r="AIE264" s="110" t="s">
        <v>671</v>
      </c>
      <c r="AIF264" s="110" t="s">
        <v>666</v>
      </c>
      <c r="AIG264" s="110" t="s">
        <v>671</v>
      </c>
      <c r="AIH264" s="110" t="s">
        <v>666</v>
      </c>
      <c r="AII264" s="110" t="s">
        <v>671</v>
      </c>
      <c r="AIJ264" s="110" t="s">
        <v>666</v>
      </c>
      <c r="AIK264" s="110" t="s">
        <v>671</v>
      </c>
      <c r="AIL264" s="110" t="s">
        <v>666</v>
      </c>
      <c r="AIM264" s="110" t="s">
        <v>671</v>
      </c>
      <c r="AIN264" s="110" t="s">
        <v>666</v>
      </c>
      <c r="AIO264" s="110" t="s">
        <v>671</v>
      </c>
      <c r="AIP264" s="110" t="s">
        <v>666</v>
      </c>
      <c r="AIQ264" s="110" t="s">
        <v>671</v>
      </c>
      <c r="AIR264" s="110" t="s">
        <v>666</v>
      </c>
      <c r="AIS264" s="110" t="s">
        <v>671</v>
      </c>
      <c r="AIT264" s="110" t="s">
        <v>666</v>
      </c>
      <c r="AIU264" s="110" t="s">
        <v>671</v>
      </c>
      <c r="AIV264" s="110" t="s">
        <v>666</v>
      </c>
      <c r="AIW264" s="110" t="s">
        <v>671</v>
      </c>
      <c r="AIX264" s="110" t="s">
        <v>666</v>
      </c>
      <c r="AIY264" s="110" t="s">
        <v>671</v>
      </c>
      <c r="AIZ264" s="110" t="s">
        <v>666</v>
      </c>
      <c r="AJA264" s="110" t="s">
        <v>671</v>
      </c>
      <c r="AJB264" s="110" t="s">
        <v>666</v>
      </c>
      <c r="AJC264" s="110" t="s">
        <v>671</v>
      </c>
      <c r="AJD264" s="110" t="s">
        <v>666</v>
      </c>
      <c r="AJE264" s="110" t="s">
        <v>671</v>
      </c>
      <c r="AJF264" s="110" t="s">
        <v>666</v>
      </c>
      <c r="AJG264" s="110" t="s">
        <v>671</v>
      </c>
      <c r="AJH264" s="110" t="s">
        <v>666</v>
      </c>
      <c r="AJI264" s="110" t="s">
        <v>671</v>
      </c>
      <c r="AJJ264" s="110" t="s">
        <v>666</v>
      </c>
      <c r="AJK264" s="110" t="s">
        <v>671</v>
      </c>
      <c r="AJL264" s="110" t="s">
        <v>666</v>
      </c>
      <c r="AJM264" s="110" t="s">
        <v>671</v>
      </c>
      <c r="AJN264" s="110" t="s">
        <v>666</v>
      </c>
      <c r="AJO264" s="110" t="s">
        <v>671</v>
      </c>
      <c r="AJP264" s="110" t="s">
        <v>666</v>
      </c>
      <c r="AJQ264" s="110" t="s">
        <v>671</v>
      </c>
      <c r="AJR264" s="110" t="s">
        <v>666</v>
      </c>
      <c r="AJS264" s="110" t="s">
        <v>671</v>
      </c>
      <c r="AJT264" s="110" t="s">
        <v>666</v>
      </c>
      <c r="AJU264" s="110" t="s">
        <v>671</v>
      </c>
      <c r="AJV264" s="110" t="s">
        <v>666</v>
      </c>
      <c r="AJW264" s="110" t="s">
        <v>671</v>
      </c>
      <c r="AJX264" s="110" t="s">
        <v>666</v>
      </c>
      <c r="AJY264" s="110" t="s">
        <v>671</v>
      </c>
      <c r="AJZ264" s="110" t="s">
        <v>666</v>
      </c>
      <c r="AKA264" s="110" t="s">
        <v>671</v>
      </c>
      <c r="AKB264" s="110" t="s">
        <v>666</v>
      </c>
      <c r="AKC264" s="110" t="s">
        <v>671</v>
      </c>
      <c r="AKD264" s="110" t="s">
        <v>666</v>
      </c>
      <c r="AKE264" s="110" t="s">
        <v>671</v>
      </c>
      <c r="AKF264" s="110" t="s">
        <v>666</v>
      </c>
      <c r="AKG264" s="110" t="s">
        <v>671</v>
      </c>
      <c r="AKH264" s="110" t="s">
        <v>666</v>
      </c>
      <c r="AKI264" s="110" t="s">
        <v>671</v>
      </c>
      <c r="AKJ264" s="110" t="s">
        <v>666</v>
      </c>
      <c r="AKK264" s="110" t="s">
        <v>671</v>
      </c>
      <c r="AKL264" s="110" t="s">
        <v>666</v>
      </c>
      <c r="AKM264" s="110" t="s">
        <v>671</v>
      </c>
      <c r="AKN264" s="110" t="s">
        <v>666</v>
      </c>
      <c r="AKO264" s="110" t="s">
        <v>671</v>
      </c>
      <c r="AKP264" s="110" t="s">
        <v>666</v>
      </c>
      <c r="AKQ264" s="110" t="s">
        <v>671</v>
      </c>
      <c r="AKR264" s="110" t="s">
        <v>666</v>
      </c>
      <c r="AKS264" s="110" t="s">
        <v>671</v>
      </c>
      <c r="AKT264" s="110" t="s">
        <v>666</v>
      </c>
      <c r="AKU264" s="110" t="s">
        <v>671</v>
      </c>
      <c r="AKV264" s="110" t="s">
        <v>666</v>
      </c>
      <c r="AKW264" s="110" t="s">
        <v>671</v>
      </c>
      <c r="AKX264" s="110" t="s">
        <v>666</v>
      </c>
      <c r="AKY264" s="110" t="s">
        <v>671</v>
      </c>
      <c r="AKZ264" s="110" t="s">
        <v>666</v>
      </c>
      <c r="ALA264" s="110" t="s">
        <v>671</v>
      </c>
      <c r="ALB264" s="110" t="s">
        <v>666</v>
      </c>
      <c r="ALC264" s="110" t="s">
        <v>671</v>
      </c>
      <c r="ALD264" s="110" t="s">
        <v>666</v>
      </c>
      <c r="ALE264" s="110" t="s">
        <v>671</v>
      </c>
      <c r="ALF264" s="110" t="s">
        <v>666</v>
      </c>
      <c r="ALG264" s="110" t="s">
        <v>671</v>
      </c>
      <c r="ALH264" s="110" t="s">
        <v>666</v>
      </c>
      <c r="ALI264" s="110" t="s">
        <v>671</v>
      </c>
      <c r="ALJ264" s="110" t="s">
        <v>666</v>
      </c>
      <c r="ALK264" s="110" t="s">
        <v>671</v>
      </c>
      <c r="ALL264" s="110" t="s">
        <v>666</v>
      </c>
      <c r="ALM264" s="110" t="s">
        <v>671</v>
      </c>
      <c r="ALN264" s="110" t="s">
        <v>666</v>
      </c>
      <c r="ALO264" s="110" t="s">
        <v>671</v>
      </c>
      <c r="ALP264" s="110" t="s">
        <v>666</v>
      </c>
      <c r="ALQ264" s="110" t="s">
        <v>671</v>
      </c>
      <c r="ALR264" s="110" t="s">
        <v>666</v>
      </c>
      <c r="ALS264" s="110" t="s">
        <v>671</v>
      </c>
      <c r="ALT264" s="110" t="s">
        <v>666</v>
      </c>
      <c r="ALU264" s="110" t="s">
        <v>671</v>
      </c>
      <c r="ALV264" s="110" t="s">
        <v>666</v>
      </c>
      <c r="ALW264" s="110" t="s">
        <v>671</v>
      </c>
      <c r="ALX264" s="110" t="s">
        <v>666</v>
      </c>
      <c r="ALY264" s="110" t="s">
        <v>671</v>
      </c>
      <c r="ALZ264" s="110" t="s">
        <v>666</v>
      </c>
      <c r="AMA264" s="110" t="s">
        <v>671</v>
      </c>
      <c r="AMB264" s="110" t="s">
        <v>666</v>
      </c>
      <c r="AMC264" s="110" t="s">
        <v>671</v>
      </c>
      <c r="AMD264" s="110" t="s">
        <v>666</v>
      </c>
      <c r="AME264" s="110" t="s">
        <v>671</v>
      </c>
      <c r="AMF264" s="110" t="s">
        <v>666</v>
      </c>
      <c r="AMG264" s="110" t="s">
        <v>671</v>
      </c>
      <c r="AMH264" s="110" t="s">
        <v>666</v>
      </c>
      <c r="AMI264" s="110" t="s">
        <v>671</v>
      </c>
      <c r="AMJ264" s="110" t="s">
        <v>666</v>
      </c>
      <c r="AMK264" s="110" t="s">
        <v>671</v>
      </c>
      <c r="AML264" s="110" t="s">
        <v>666</v>
      </c>
      <c r="AMM264" s="110" t="s">
        <v>671</v>
      </c>
      <c r="AMN264" s="110" t="s">
        <v>666</v>
      </c>
      <c r="AMO264" s="110" t="s">
        <v>671</v>
      </c>
      <c r="AMP264" s="110" t="s">
        <v>666</v>
      </c>
      <c r="AMQ264" s="110" t="s">
        <v>671</v>
      </c>
      <c r="AMR264" s="110" t="s">
        <v>666</v>
      </c>
      <c r="AMS264" s="110" t="s">
        <v>671</v>
      </c>
      <c r="AMT264" s="110" t="s">
        <v>666</v>
      </c>
      <c r="AMU264" s="110" t="s">
        <v>671</v>
      </c>
      <c r="AMV264" s="110" t="s">
        <v>666</v>
      </c>
      <c r="AMW264" s="110" t="s">
        <v>671</v>
      </c>
      <c r="AMX264" s="110" t="s">
        <v>666</v>
      </c>
      <c r="AMY264" s="110" t="s">
        <v>671</v>
      </c>
      <c r="AMZ264" s="110" t="s">
        <v>666</v>
      </c>
      <c r="ANA264" s="110" t="s">
        <v>671</v>
      </c>
      <c r="ANB264" s="110" t="s">
        <v>666</v>
      </c>
      <c r="ANC264" s="110" t="s">
        <v>671</v>
      </c>
      <c r="AND264" s="110" t="s">
        <v>666</v>
      </c>
      <c r="ANE264" s="110" t="s">
        <v>671</v>
      </c>
      <c r="ANF264" s="110" t="s">
        <v>666</v>
      </c>
      <c r="ANG264" s="110" t="s">
        <v>671</v>
      </c>
      <c r="ANH264" s="110" t="s">
        <v>666</v>
      </c>
      <c r="ANI264" s="110" t="s">
        <v>671</v>
      </c>
      <c r="ANJ264" s="110" t="s">
        <v>666</v>
      </c>
      <c r="ANK264" s="110" t="s">
        <v>671</v>
      </c>
      <c r="ANL264" s="110" t="s">
        <v>666</v>
      </c>
      <c r="ANM264" s="110" t="s">
        <v>671</v>
      </c>
      <c r="ANN264" s="110" t="s">
        <v>666</v>
      </c>
      <c r="ANO264" s="110" t="s">
        <v>671</v>
      </c>
      <c r="ANP264" s="110" t="s">
        <v>666</v>
      </c>
      <c r="ANQ264" s="110" t="s">
        <v>671</v>
      </c>
      <c r="ANR264" s="110" t="s">
        <v>666</v>
      </c>
      <c r="ANS264" s="110" t="s">
        <v>671</v>
      </c>
      <c r="ANT264" s="110" t="s">
        <v>666</v>
      </c>
      <c r="ANU264" s="110" t="s">
        <v>671</v>
      </c>
      <c r="ANV264" s="110" t="s">
        <v>666</v>
      </c>
      <c r="ANW264" s="110" t="s">
        <v>671</v>
      </c>
      <c r="ANX264" s="110" t="s">
        <v>666</v>
      </c>
      <c r="ANY264" s="110" t="s">
        <v>671</v>
      </c>
      <c r="ANZ264" s="110" t="s">
        <v>666</v>
      </c>
      <c r="AOA264" s="110" t="s">
        <v>671</v>
      </c>
      <c r="AOB264" s="110" t="s">
        <v>666</v>
      </c>
      <c r="AOC264" s="110" t="s">
        <v>671</v>
      </c>
      <c r="AOD264" s="110" t="s">
        <v>666</v>
      </c>
      <c r="AOE264" s="110" t="s">
        <v>671</v>
      </c>
      <c r="AOF264" s="110" t="s">
        <v>666</v>
      </c>
      <c r="AOG264" s="110" t="s">
        <v>671</v>
      </c>
      <c r="AOH264" s="110" t="s">
        <v>666</v>
      </c>
      <c r="AOI264" s="110" t="s">
        <v>671</v>
      </c>
      <c r="AOJ264" s="110" t="s">
        <v>666</v>
      </c>
      <c r="AOK264" s="110" t="s">
        <v>671</v>
      </c>
      <c r="AOL264" s="110" t="s">
        <v>666</v>
      </c>
      <c r="AOM264" s="110" t="s">
        <v>671</v>
      </c>
      <c r="AON264" s="110" t="s">
        <v>666</v>
      </c>
      <c r="AOO264" s="110" t="s">
        <v>671</v>
      </c>
      <c r="AOP264" s="110" t="s">
        <v>666</v>
      </c>
      <c r="AOQ264" s="110" t="s">
        <v>671</v>
      </c>
      <c r="AOR264" s="110" t="s">
        <v>666</v>
      </c>
      <c r="AOS264" s="110" t="s">
        <v>671</v>
      </c>
      <c r="AOT264" s="110" t="s">
        <v>666</v>
      </c>
      <c r="AOU264" s="110" t="s">
        <v>671</v>
      </c>
      <c r="AOV264" s="110" t="s">
        <v>666</v>
      </c>
      <c r="AOW264" s="110" t="s">
        <v>671</v>
      </c>
      <c r="AOX264" s="110" t="s">
        <v>666</v>
      </c>
      <c r="AOY264" s="110" t="s">
        <v>671</v>
      </c>
      <c r="AOZ264" s="110" t="s">
        <v>666</v>
      </c>
      <c r="APA264" s="110" t="s">
        <v>671</v>
      </c>
      <c r="APB264" s="110" t="s">
        <v>666</v>
      </c>
      <c r="APC264" s="110" t="s">
        <v>671</v>
      </c>
      <c r="APD264" s="110" t="s">
        <v>666</v>
      </c>
      <c r="APE264" s="110" t="s">
        <v>671</v>
      </c>
      <c r="APF264" s="110" t="s">
        <v>666</v>
      </c>
      <c r="APG264" s="110" t="s">
        <v>671</v>
      </c>
      <c r="APH264" s="110" t="s">
        <v>666</v>
      </c>
      <c r="API264" s="110" t="s">
        <v>671</v>
      </c>
      <c r="APJ264" s="110" t="s">
        <v>666</v>
      </c>
      <c r="APK264" s="110" t="s">
        <v>671</v>
      </c>
      <c r="APL264" s="110" t="s">
        <v>666</v>
      </c>
      <c r="APM264" s="110" t="s">
        <v>671</v>
      </c>
      <c r="APN264" s="110" t="s">
        <v>666</v>
      </c>
      <c r="APO264" s="110" t="s">
        <v>671</v>
      </c>
      <c r="APP264" s="110" t="s">
        <v>666</v>
      </c>
      <c r="APQ264" s="110" t="s">
        <v>671</v>
      </c>
      <c r="APR264" s="110" t="s">
        <v>666</v>
      </c>
      <c r="APS264" s="110" t="s">
        <v>671</v>
      </c>
      <c r="APT264" s="110" t="s">
        <v>666</v>
      </c>
      <c r="APU264" s="110" t="s">
        <v>671</v>
      </c>
      <c r="APV264" s="110" t="s">
        <v>666</v>
      </c>
      <c r="APW264" s="110" t="s">
        <v>671</v>
      </c>
      <c r="APX264" s="110" t="s">
        <v>666</v>
      </c>
      <c r="APY264" s="110" t="s">
        <v>671</v>
      </c>
      <c r="APZ264" s="110" t="s">
        <v>666</v>
      </c>
      <c r="AQA264" s="110" t="s">
        <v>671</v>
      </c>
      <c r="AQB264" s="110" t="s">
        <v>666</v>
      </c>
      <c r="AQC264" s="110" t="s">
        <v>671</v>
      </c>
      <c r="AQD264" s="110" t="s">
        <v>666</v>
      </c>
      <c r="AQE264" s="110" t="s">
        <v>671</v>
      </c>
      <c r="AQF264" s="110" t="s">
        <v>666</v>
      </c>
      <c r="AQG264" s="110" t="s">
        <v>671</v>
      </c>
      <c r="AQH264" s="110" t="s">
        <v>666</v>
      </c>
      <c r="AQI264" s="110" t="s">
        <v>671</v>
      </c>
      <c r="AQJ264" s="110" t="s">
        <v>666</v>
      </c>
      <c r="AQK264" s="110" t="s">
        <v>671</v>
      </c>
      <c r="AQL264" s="110" t="s">
        <v>666</v>
      </c>
      <c r="AQM264" s="110" t="s">
        <v>671</v>
      </c>
      <c r="AQN264" s="110" t="s">
        <v>666</v>
      </c>
      <c r="AQO264" s="110" t="s">
        <v>671</v>
      </c>
      <c r="AQP264" s="110" t="s">
        <v>666</v>
      </c>
      <c r="AQQ264" s="110" t="s">
        <v>671</v>
      </c>
      <c r="AQR264" s="110" t="s">
        <v>666</v>
      </c>
      <c r="AQS264" s="110" t="s">
        <v>671</v>
      </c>
      <c r="AQT264" s="110" t="s">
        <v>666</v>
      </c>
      <c r="AQU264" s="110" t="s">
        <v>671</v>
      </c>
      <c r="AQV264" s="110" t="s">
        <v>666</v>
      </c>
      <c r="AQW264" s="110" t="s">
        <v>671</v>
      </c>
      <c r="AQX264" s="110" t="s">
        <v>666</v>
      </c>
      <c r="AQY264" s="110" t="s">
        <v>671</v>
      </c>
      <c r="AQZ264" s="110" t="s">
        <v>666</v>
      </c>
      <c r="ARA264" s="110" t="s">
        <v>671</v>
      </c>
      <c r="ARB264" s="110" t="s">
        <v>666</v>
      </c>
      <c r="ARC264" s="110" t="s">
        <v>671</v>
      </c>
      <c r="ARD264" s="110" t="s">
        <v>666</v>
      </c>
      <c r="ARE264" s="110" t="s">
        <v>671</v>
      </c>
      <c r="ARF264" s="110" t="s">
        <v>666</v>
      </c>
      <c r="ARG264" s="110" t="s">
        <v>671</v>
      </c>
      <c r="ARH264" s="110" t="s">
        <v>666</v>
      </c>
      <c r="ARI264" s="110" t="s">
        <v>671</v>
      </c>
      <c r="ARJ264" s="110" t="s">
        <v>666</v>
      </c>
      <c r="ARK264" s="110" t="s">
        <v>671</v>
      </c>
      <c r="ARL264" s="110" t="s">
        <v>666</v>
      </c>
      <c r="ARM264" s="110" t="s">
        <v>671</v>
      </c>
      <c r="ARN264" s="110" t="s">
        <v>666</v>
      </c>
      <c r="ARO264" s="110" t="s">
        <v>671</v>
      </c>
      <c r="ARP264" s="110" t="s">
        <v>666</v>
      </c>
      <c r="ARQ264" s="110" t="s">
        <v>671</v>
      </c>
      <c r="ARR264" s="110" t="s">
        <v>666</v>
      </c>
      <c r="ARS264" s="110" t="s">
        <v>671</v>
      </c>
      <c r="ART264" s="110" t="s">
        <v>666</v>
      </c>
      <c r="ARU264" s="110" t="s">
        <v>671</v>
      </c>
      <c r="ARV264" s="110" t="s">
        <v>666</v>
      </c>
      <c r="ARW264" s="110" t="s">
        <v>671</v>
      </c>
      <c r="ARX264" s="110" t="s">
        <v>666</v>
      </c>
      <c r="ARY264" s="110" t="s">
        <v>671</v>
      </c>
      <c r="ARZ264" s="110" t="s">
        <v>666</v>
      </c>
      <c r="ASA264" s="110" t="s">
        <v>671</v>
      </c>
      <c r="ASB264" s="110" t="s">
        <v>666</v>
      </c>
      <c r="ASC264" s="110" t="s">
        <v>671</v>
      </c>
      <c r="ASD264" s="110" t="s">
        <v>666</v>
      </c>
      <c r="ASE264" s="110" t="s">
        <v>671</v>
      </c>
      <c r="ASF264" s="110" t="s">
        <v>666</v>
      </c>
      <c r="ASG264" s="110" t="s">
        <v>671</v>
      </c>
      <c r="ASH264" s="110" t="s">
        <v>666</v>
      </c>
      <c r="ASI264" s="110" t="s">
        <v>671</v>
      </c>
      <c r="ASJ264" s="110" t="s">
        <v>666</v>
      </c>
      <c r="ASK264" s="110" t="s">
        <v>671</v>
      </c>
      <c r="ASL264" s="110" t="s">
        <v>666</v>
      </c>
      <c r="ASM264" s="110" t="s">
        <v>671</v>
      </c>
      <c r="ASN264" s="110" t="s">
        <v>666</v>
      </c>
      <c r="ASO264" s="110" t="s">
        <v>671</v>
      </c>
      <c r="ASP264" s="110" t="s">
        <v>666</v>
      </c>
      <c r="ASQ264" s="110" t="s">
        <v>671</v>
      </c>
      <c r="ASR264" s="110" t="s">
        <v>666</v>
      </c>
      <c r="ASS264" s="110" t="s">
        <v>671</v>
      </c>
      <c r="AST264" s="110" t="s">
        <v>666</v>
      </c>
      <c r="ASU264" s="110" t="s">
        <v>671</v>
      </c>
      <c r="ASV264" s="110" t="s">
        <v>666</v>
      </c>
      <c r="ASW264" s="110" t="s">
        <v>671</v>
      </c>
      <c r="ASX264" s="110" t="s">
        <v>666</v>
      </c>
      <c r="ASY264" s="110" t="s">
        <v>671</v>
      </c>
      <c r="ASZ264" s="110" t="s">
        <v>666</v>
      </c>
      <c r="ATA264" s="110" t="s">
        <v>671</v>
      </c>
      <c r="ATB264" s="110" t="s">
        <v>666</v>
      </c>
      <c r="ATC264" s="110" t="s">
        <v>671</v>
      </c>
      <c r="ATD264" s="110" t="s">
        <v>666</v>
      </c>
      <c r="ATE264" s="110" t="s">
        <v>671</v>
      </c>
      <c r="ATF264" s="110" t="s">
        <v>666</v>
      </c>
      <c r="ATG264" s="110" t="s">
        <v>671</v>
      </c>
      <c r="ATH264" s="110" t="s">
        <v>666</v>
      </c>
      <c r="ATI264" s="110" t="s">
        <v>671</v>
      </c>
      <c r="ATJ264" s="110" t="s">
        <v>666</v>
      </c>
      <c r="ATK264" s="110" t="s">
        <v>671</v>
      </c>
      <c r="ATL264" s="110" t="s">
        <v>666</v>
      </c>
      <c r="ATM264" s="110" t="s">
        <v>671</v>
      </c>
      <c r="ATN264" s="110" t="s">
        <v>666</v>
      </c>
      <c r="ATO264" s="110" t="s">
        <v>671</v>
      </c>
      <c r="ATP264" s="110" t="s">
        <v>666</v>
      </c>
      <c r="ATQ264" s="110" t="s">
        <v>671</v>
      </c>
      <c r="ATR264" s="110" t="s">
        <v>666</v>
      </c>
      <c r="ATS264" s="110" t="s">
        <v>671</v>
      </c>
      <c r="ATT264" s="110" t="s">
        <v>666</v>
      </c>
      <c r="ATU264" s="110" t="s">
        <v>671</v>
      </c>
      <c r="ATV264" s="110" t="s">
        <v>666</v>
      </c>
      <c r="ATW264" s="110" t="s">
        <v>671</v>
      </c>
      <c r="ATX264" s="110" t="s">
        <v>666</v>
      </c>
      <c r="ATY264" s="110" t="s">
        <v>671</v>
      </c>
      <c r="ATZ264" s="110" t="s">
        <v>666</v>
      </c>
      <c r="AUA264" s="110" t="s">
        <v>671</v>
      </c>
      <c r="AUB264" s="110" t="s">
        <v>666</v>
      </c>
      <c r="AUC264" s="110" t="s">
        <v>671</v>
      </c>
      <c r="AUD264" s="110" t="s">
        <v>666</v>
      </c>
      <c r="AUE264" s="110" t="s">
        <v>671</v>
      </c>
      <c r="AUF264" s="110" t="s">
        <v>666</v>
      </c>
      <c r="AUG264" s="110" t="s">
        <v>671</v>
      </c>
      <c r="AUH264" s="110" t="s">
        <v>666</v>
      </c>
      <c r="AUI264" s="110" t="s">
        <v>671</v>
      </c>
      <c r="AUJ264" s="110" t="s">
        <v>666</v>
      </c>
      <c r="AUK264" s="110" t="s">
        <v>671</v>
      </c>
      <c r="AUL264" s="110" t="s">
        <v>666</v>
      </c>
      <c r="AUM264" s="110" t="s">
        <v>671</v>
      </c>
      <c r="AUN264" s="110" t="s">
        <v>666</v>
      </c>
      <c r="AUO264" s="110" t="s">
        <v>671</v>
      </c>
      <c r="AUP264" s="110" t="s">
        <v>666</v>
      </c>
      <c r="AUQ264" s="110" t="s">
        <v>671</v>
      </c>
      <c r="AUR264" s="110" t="s">
        <v>666</v>
      </c>
      <c r="AUS264" s="110" t="s">
        <v>671</v>
      </c>
      <c r="AUT264" s="110" t="s">
        <v>666</v>
      </c>
      <c r="AUU264" s="110" t="s">
        <v>671</v>
      </c>
      <c r="AUV264" s="110" t="s">
        <v>666</v>
      </c>
      <c r="AUW264" s="110" t="s">
        <v>671</v>
      </c>
      <c r="AUX264" s="110" t="s">
        <v>666</v>
      </c>
      <c r="AUY264" s="110" t="s">
        <v>671</v>
      </c>
      <c r="AUZ264" s="110" t="s">
        <v>666</v>
      </c>
      <c r="AVA264" s="110" t="s">
        <v>671</v>
      </c>
      <c r="AVB264" s="110" t="s">
        <v>666</v>
      </c>
      <c r="AVC264" s="110" t="s">
        <v>671</v>
      </c>
      <c r="AVD264" s="110" t="s">
        <v>666</v>
      </c>
      <c r="AVE264" s="110" t="s">
        <v>671</v>
      </c>
      <c r="AVF264" s="110" t="s">
        <v>666</v>
      </c>
      <c r="AVG264" s="110" t="s">
        <v>671</v>
      </c>
      <c r="AVH264" s="110" t="s">
        <v>666</v>
      </c>
      <c r="AVI264" s="110" t="s">
        <v>671</v>
      </c>
      <c r="AVJ264" s="110" t="s">
        <v>666</v>
      </c>
      <c r="AVK264" s="110" t="s">
        <v>671</v>
      </c>
      <c r="AVL264" s="110" t="s">
        <v>666</v>
      </c>
      <c r="AVM264" s="110" t="s">
        <v>671</v>
      </c>
      <c r="AVN264" s="110" t="s">
        <v>666</v>
      </c>
      <c r="AVO264" s="110" t="s">
        <v>671</v>
      </c>
      <c r="AVP264" s="110" t="s">
        <v>666</v>
      </c>
      <c r="AVQ264" s="110" t="s">
        <v>671</v>
      </c>
      <c r="AVR264" s="110" t="s">
        <v>666</v>
      </c>
      <c r="AVS264" s="110" t="s">
        <v>671</v>
      </c>
      <c r="AVT264" s="110" t="s">
        <v>666</v>
      </c>
      <c r="AVU264" s="110" t="s">
        <v>671</v>
      </c>
      <c r="AVV264" s="110" t="s">
        <v>666</v>
      </c>
      <c r="AVW264" s="110" t="s">
        <v>671</v>
      </c>
      <c r="AVX264" s="110" t="s">
        <v>666</v>
      </c>
      <c r="AVY264" s="110" t="s">
        <v>671</v>
      </c>
      <c r="AVZ264" s="110" t="s">
        <v>666</v>
      </c>
      <c r="AWA264" s="110" t="s">
        <v>671</v>
      </c>
      <c r="AWB264" s="110" t="s">
        <v>666</v>
      </c>
      <c r="AWC264" s="110" t="s">
        <v>671</v>
      </c>
      <c r="AWD264" s="110" t="s">
        <v>666</v>
      </c>
      <c r="AWE264" s="110" t="s">
        <v>671</v>
      </c>
      <c r="AWF264" s="110" t="s">
        <v>666</v>
      </c>
      <c r="AWG264" s="110" t="s">
        <v>671</v>
      </c>
      <c r="AWH264" s="110" t="s">
        <v>666</v>
      </c>
      <c r="AWI264" s="110" t="s">
        <v>671</v>
      </c>
      <c r="AWJ264" s="110" t="s">
        <v>666</v>
      </c>
      <c r="AWK264" s="110" t="s">
        <v>671</v>
      </c>
      <c r="AWL264" s="110" t="s">
        <v>666</v>
      </c>
      <c r="AWM264" s="110" t="s">
        <v>671</v>
      </c>
      <c r="AWN264" s="110" t="s">
        <v>666</v>
      </c>
      <c r="AWO264" s="110" t="s">
        <v>671</v>
      </c>
      <c r="AWP264" s="110" t="s">
        <v>666</v>
      </c>
      <c r="AWQ264" s="110" t="s">
        <v>671</v>
      </c>
      <c r="AWR264" s="110" t="s">
        <v>666</v>
      </c>
      <c r="AWS264" s="110" t="s">
        <v>671</v>
      </c>
      <c r="AWT264" s="110" t="s">
        <v>666</v>
      </c>
      <c r="AWU264" s="110" t="s">
        <v>671</v>
      </c>
      <c r="AWV264" s="110" t="s">
        <v>666</v>
      </c>
      <c r="AWW264" s="110" t="s">
        <v>671</v>
      </c>
      <c r="AWX264" s="110" t="s">
        <v>666</v>
      </c>
      <c r="AWY264" s="110" t="s">
        <v>671</v>
      </c>
      <c r="AWZ264" s="110" t="s">
        <v>666</v>
      </c>
      <c r="AXA264" s="110" t="s">
        <v>671</v>
      </c>
      <c r="AXB264" s="110" t="s">
        <v>666</v>
      </c>
      <c r="AXC264" s="110" t="s">
        <v>671</v>
      </c>
      <c r="AXD264" s="110" t="s">
        <v>666</v>
      </c>
      <c r="AXE264" s="110" t="s">
        <v>671</v>
      </c>
      <c r="AXF264" s="110" t="s">
        <v>666</v>
      </c>
      <c r="AXG264" s="110" t="s">
        <v>671</v>
      </c>
      <c r="AXH264" s="110" t="s">
        <v>666</v>
      </c>
      <c r="AXI264" s="110" t="s">
        <v>671</v>
      </c>
      <c r="AXJ264" s="110" t="s">
        <v>666</v>
      </c>
      <c r="AXK264" s="110" t="s">
        <v>671</v>
      </c>
      <c r="AXL264" s="110" t="s">
        <v>666</v>
      </c>
      <c r="AXM264" s="110" t="s">
        <v>671</v>
      </c>
      <c r="AXN264" s="110" t="s">
        <v>666</v>
      </c>
      <c r="AXO264" s="110" t="s">
        <v>671</v>
      </c>
      <c r="AXP264" s="110" t="s">
        <v>666</v>
      </c>
      <c r="AXQ264" s="110" t="s">
        <v>671</v>
      </c>
      <c r="AXR264" s="110" t="s">
        <v>666</v>
      </c>
      <c r="AXS264" s="110" t="s">
        <v>671</v>
      </c>
      <c r="AXT264" s="110" t="s">
        <v>666</v>
      </c>
      <c r="AXU264" s="110" t="s">
        <v>671</v>
      </c>
      <c r="AXV264" s="110" t="s">
        <v>666</v>
      </c>
      <c r="AXW264" s="110" t="s">
        <v>671</v>
      </c>
      <c r="AXX264" s="110" t="s">
        <v>666</v>
      </c>
      <c r="AXY264" s="110" t="s">
        <v>671</v>
      </c>
      <c r="AXZ264" s="110" t="s">
        <v>666</v>
      </c>
      <c r="AYA264" s="110" t="s">
        <v>671</v>
      </c>
      <c r="AYB264" s="110" t="s">
        <v>666</v>
      </c>
      <c r="AYC264" s="110" t="s">
        <v>671</v>
      </c>
      <c r="AYD264" s="110" t="s">
        <v>666</v>
      </c>
      <c r="AYE264" s="110" t="s">
        <v>671</v>
      </c>
      <c r="AYF264" s="110" t="s">
        <v>666</v>
      </c>
      <c r="AYG264" s="110" t="s">
        <v>671</v>
      </c>
      <c r="AYH264" s="110" t="s">
        <v>666</v>
      </c>
      <c r="AYI264" s="110" t="s">
        <v>671</v>
      </c>
      <c r="AYJ264" s="110" t="s">
        <v>666</v>
      </c>
      <c r="AYK264" s="110" t="s">
        <v>671</v>
      </c>
      <c r="AYL264" s="110" t="s">
        <v>666</v>
      </c>
      <c r="AYM264" s="110" t="s">
        <v>671</v>
      </c>
      <c r="AYN264" s="110" t="s">
        <v>666</v>
      </c>
      <c r="AYO264" s="110" t="s">
        <v>671</v>
      </c>
      <c r="AYP264" s="110" t="s">
        <v>666</v>
      </c>
      <c r="AYQ264" s="110" t="s">
        <v>671</v>
      </c>
      <c r="AYR264" s="110" t="s">
        <v>666</v>
      </c>
      <c r="AYS264" s="110" t="s">
        <v>671</v>
      </c>
      <c r="AYT264" s="110" t="s">
        <v>666</v>
      </c>
      <c r="AYU264" s="110" t="s">
        <v>671</v>
      </c>
      <c r="AYV264" s="110" t="s">
        <v>666</v>
      </c>
      <c r="AYW264" s="110" t="s">
        <v>671</v>
      </c>
      <c r="AYX264" s="110" t="s">
        <v>666</v>
      </c>
      <c r="AYY264" s="110" t="s">
        <v>671</v>
      </c>
      <c r="AYZ264" s="110" t="s">
        <v>666</v>
      </c>
      <c r="AZA264" s="110" t="s">
        <v>671</v>
      </c>
      <c r="AZB264" s="110" t="s">
        <v>666</v>
      </c>
      <c r="AZC264" s="110" t="s">
        <v>671</v>
      </c>
      <c r="AZD264" s="110" t="s">
        <v>666</v>
      </c>
      <c r="AZE264" s="110" t="s">
        <v>671</v>
      </c>
      <c r="AZF264" s="110" t="s">
        <v>666</v>
      </c>
      <c r="AZG264" s="110" t="s">
        <v>671</v>
      </c>
      <c r="AZH264" s="110" t="s">
        <v>666</v>
      </c>
      <c r="AZI264" s="110" t="s">
        <v>671</v>
      </c>
      <c r="AZJ264" s="110" t="s">
        <v>666</v>
      </c>
      <c r="AZK264" s="110" t="s">
        <v>671</v>
      </c>
      <c r="AZL264" s="110" t="s">
        <v>666</v>
      </c>
      <c r="AZM264" s="110" t="s">
        <v>671</v>
      </c>
      <c r="AZN264" s="110" t="s">
        <v>666</v>
      </c>
      <c r="AZO264" s="110" t="s">
        <v>671</v>
      </c>
      <c r="AZP264" s="110" t="s">
        <v>666</v>
      </c>
      <c r="AZQ264" s="110" t="s">
        <v>671</v>
      </c>
      <c r="AZR264" s="110" t="s">
        <v>666</v>
      </c>
      <c r="AZS264" s="110" t="s">
        <v>671</v>
      </c>
      <c r="AZT264" s="110" t="s">
        <v>666</v>
      </c>
      <c r="AZU264" s="110" t="s">
        <v>671</v>
      </c>
      <c r="AZV264" s="110" t="s">
        <v>666</v>
      </c>
      <c r="AZW264" s="110" t="s">
        <v>671</v>
      </c>
      <c r="AZX264" s="110" t="s">
        <v>666</v>
      </c>
      <c r="AZY264" s="110" t="s">
        <v>671</v>
      </c>
      <c r="AZZ264" s="110" t="s">
        <v>666</v>
      </c>
      <c r="BAA264" s="110" t="s">
        <v>671</v>
      </c>
      <c r="BAB264" s="110" t="s">
        <v>666</v>
      </c>
      <c r="BAC264" s="110" t="s">
        <v>671</v>
      </c>
      <c r="BAD264" s="110" t="s">
        <v>666</v>
      </c>
      <c r="BAE264" s="110" t="s">
        <v>671</v>
      </c>
      <c r="BAF264" s="110" t="s">
        <v>666</v>
      </c>
      <c r="BAG264" s="110" t="s">
        <v>671</v>
      </c>
      <c r="BAH264" s="110" t="s">
        <v>666</v>
      </c>
      <c r="BAI264" s="110" t="s">
        <v>671</v>
      </c>
      <c r="BAJ264" s="110" t="s">
        <v>666</v>
      </c>
      <c r="BAK264" s="110" t="s">
        <v>671</v>
      </c>
      <c r="BAL264" s="110" t="s">
        <v>666</v>
      </c>
      <c r="BAM264" s="110" t="s">
        <v>671</v>
      </c>
      <c r="BAN264" s="110" t="s">
        <v>666</v>
      </c>
      <c r="BAO264" s="110" t="s">
        <v>671</v>
      </c>
      <c r="BAP264" s="110" t="s">
        <v>666</v>
      </c>
      <c r="BAQ264" s="110" t="s">
        <v>671</v>
      </c>
      <c r="BAR264" s="110" t="s">
        <v>666</v>
      </c>
      <c r="BAS264" s="110" t="s">
        <v>671</v>
      </c>
      <c r="BAT264" s="110" t="s">
        <v>666</v>
      </c>
      <c r="BAU264" s="110" t="s">
        <v>671</v>
      </c>
      <c r="BAV264" s="110" t="s">
        <v>666</v>
      </c>
      <c r="BAW264" s="110" t="s">
        <v>671</v>
      </c>
      <c r="BAX264" s="110" t="s">
        <v>666</v>
      </c>
      <c r="BAY264" s="110" t="s">
        <v>671</v>
      </c>
      <c r="BAZ264" s="110" t="s">
        <v>666</v>
      </c>
      <c r="BBA264" s="110" t="s">
        <v>671</v>
      </c>
      <c r="BBB264" s="110" t="s">
        <v>666</v>
      </c>
      <c r="BBC264" s="110" t="s">
        <v>671</v>
      </c>
      <c r="BBD264" s="110" t="s">
        <v>666</v>
      </c>
      <c r="BBE264" s="110" t="s">
        <v>671</v>
      </c>
      <c r="BBF264" s="110" t="s">
        <v>666</v>
      </c>
      <c r="BBG264" s="110" t="s">
        <v>671</v>
      </c>
      <c r="BBH264" s="110" t="s">
        <v>666</v>
      </c>
      <c r="BBI264" s="110" t="s">
        <v>671</v>
      </c>
      <c r="BBJ264" s="110" t="s">
        <v>666</v>
      </c>
      <c r="BBK264" s="110" t="s">
        <v>671</v>
      </c>
      <c r="BBL264" s="110" t="s">
        <v>666</v>
      </c>
      <c r="BBM264" s="110" t="s">
        <v>671</v>
      </c>
      <c r="BBN264" s="110" t="s">
        <v>666</v>
      </c>
      <c r="BBO264" s="110" t="s">
        <v>671</v>
      </c>
      <c r="BBP264" s="110" t="s">
        <v>666</v>
      </c>
      <c r="BBQ264" s="110" t="s">
        <v>671</v>
      </c>
      <c r="BBR264" s="110" t="s">
        <v>666</v>
      </c>
      <c r="BBS264" s="110" t="s">
        <v>671</v>
      </c>
      <c r="BBT264" s="110" t="s">
        <v>666</v>
      </c>
      <c r="BBU264" s="110" t="s">
        <v>671</v>
      </c>
      <c r="BBV264" s="110" t="s">
        <v>666</v>
      </c>
      <c r="BBW264" s="110" t="s">
        <v>671</v>
      </c>
      <c r="BBX264" s="110" t="s">
        <v>666</v>
      </c>
      <c r="BBY264" s="110" t="s">
        <v>671</v>
      </c>
      <c r="BBZ264" s="110" t="s">
        <v>666</v>
      </c>
      <c r="BCA264" s="110" t="s">
        <v>671</v>
      </c>
      <c r="BCB264" s="110" t="s">
        <v>666</v>
      </c>
      <c r="BCC264" s="110" t="s">
        <v>671</v>
      </c>
      <c r="BCD264" s="110" t="s">
        <v>666</v>
      </c>
      <c r="BCE264" s="110" t="s">
        <v>671</v>
      </c>
      <c r="BCF264" s="110" t="s">
        <v>666</v>
      </c>
      <c r="BCG264" s="110" t="s">
        <v>671</v>
      </c>
      <c r="BCH264" s="110" t="s">
        <v>666</v>
      </c>
      <c r="BCI264" s="110" t="s">
        <v>671</v>
      </c>
      <c r="BCJ264" s="110" t="s">
        <v>666</v>
      </c>
      <c r="BCK264" s="110" t="s">
        <v>671</v>
      </c>
      <c r="BCL264" s="110" t="s">
        <v>666</v>
      </c>
      <c r="BCM264" s="110" t="s">
        <v>671</v>
      </c>
      <c r="BCN264" s="110" t="s">
        <v>666</v>
      </c>
      <c r="BCO264" s="110" t="s">
        <v>671</v>
      </c>
      <c r="BCP264" s="110" t="s">
        <v>666</v>
      </c>
      <c r="BCQ264" s="110" t="s">
        <v>671</v>
      </c>
      <c r="BCR264" s="110" t="s">
        <v>666</v>
      </c>
      <c r="BCS264" s="110" t="s">
        <v>671</v>
      </c>
      <c r="BCT264" s="110" t="s">
        <v>666</v>
      </c>
      <c r="BCU264" s="110" t="s">
        <v>671</v>
      </c>
      <c r="BCV264" s="110" t="s">
        <v>666</v>
      </c>
      <c r="BCW264" s="110" t="s">
        <v>671</v>
      </c>
      <c r="BCX264" s="110" t="s">
        <v>666</v>
      </c>
      <c r="BCY264" s="110" t="s">
        <v>671</v>
      </c>
      <c r="BCZ264" s="110" t="s">
        <v>666</v>
      </c>
      <c r="BDA264" s="110" t="s">
        <v>671</v>
      </c>
      <c r="BDB264" s="110" t="s">
        <v>666</v>
      </c>
      <c r="BDC264" s="110" t="s">
        <v>671</v>
      </c>
      <c r="BDD264" s="110" t="s">
        <v>666</v>
      </c>
      <c r="BDE264" s="110" t="s">
        <v>671</v>
      </c>
      <c r="BDF264" s="110" t="s">
        <v>666</v>
      </c>
      <c r="BDG264" s="110" t="s">
        <v>671</v>
      </c>
      <c r="BDH264" s="110" t="s">
        <v>666</v>
      </c>
      <c r="BDI264" s="110" t="s">
        <v>671</v>
      </c>
      <c r="BDJ264" s="110" t="s">
        <v>666</v>
      </c>
      <c r="BDK264" s="110" t="s">
        <v>671</v>
      </c>
      <c r="BDL264" s="110" t="s">
        <v>666</v>
      </c>
      <c r="BDM264" s="110" t="s">
        <v>671</v>
      </c>
      <c r="BDN264" s="110" t="s">
        <v>666</v>
      </c>
      <c r="BDO264" s="110" t="s">
        <v>671</v>
      </c>
      <c r="BDP264" s="110" t="s">
        <v>666</v>
      </c>
      <c r="BDQ264" s="110" t="s">
        <v>671</v>
      </c>
      <c r="BDR264" s="110" t="s">
        <v>666</v>
      </c>
      <c r="BDS264" s="110" t="s">
        <v>671</v>
      </c>
      <c r="BDT264" s="110" t="s">
        <v>666</v>
      </c>
      <c r="BDU264" s="110" t="s">
        <v>671</v>
      </c>
      <c r="BDV264" s="110" t="s">
        <v>666</v>
      </c>
      <c r="BDW264" s="110" t="s">
        <v>671</v>
      </c>
      <c r="BDX264" s="110" t="s">
        <v>666</v>
      </c>
      <c r="BDY264" s="110" t="s">
        <v>671</v>
      </c>
      <c r="BDZ264" s="110" t="s">
        <v>666</v>
      </c>
      <c r="BEA264" s="110" t="s">
        <v>671</v>
      </c>
      <c r="BEB264" s="110" t="s">
        <v>666</v>
      </c>
      <c r="BEC264" s="110" t="s">
        <v>671</v>
      </c>
      <c r="BED264" s="110" t="s">
        <v>666</v>
      </c>
      <c r="BEE264" s="110" t="s">
        <v>671</v>
      </c>
      <c r="BEF264" s="110" t="s">
        <v>666</v>
      </c>
      <c r="BEG264" s="110" t="s">
        <v>671</v>
      </c>
      <c r="BEH264" s="110" t="s">
        <v>666</v>
      </c>
      <c r="BEI264" s="110" t="s">
        <v>671</v>
      </c>
      <c r="BEJ264" s="110" t="s">
        <v>666</v>
      </c>
      <c r="BEK264" s="110" t="s">
        <v>671</v>
      </c>
      <c r="BEL264" s="110" t="s">
        <v>666</v>
      </c>
      <c r="BEM264" s="110" t="s">
        <v>671</v>
      </c>
      <c r="BEN264" s="110" t="s">
        <v>666</v>
      </c>
      <c r="BEO264" s="110" t="s">
        <v>671</v>
      </c>
      <c r="BEP264" s="110" t="s">
        <v>666</v>
      </c>
      <c r="BEQ264" s="110" t="s">
        <v>671</v>
      </c>
      <c r="BER264" s="110" t="s">
        <v>666</v>
      </c>
      <c r="BES264" s="110" t="s">
        <v>671</v>
      </c>
      <c r="BET264" s="110" t="s">
        <v>666</v>
      </c>
      <c r="BEU264" s="110" t="s">
        <v>671</v>
      </c>
      <c r="BEV264" s="110" t="s">
        <v>666</v>
      </c>
      <c r="BEW264" s="110" t="s">
        <v>671</v>
      </c>
      <c r="BEX264" s="110" t="s">
        <v>666</v>
      </c>
      <c r="BEY264" s="110" t="s">
        <v>671</v>
      </c>
      <c r="BEZ264" s="110" t="s">
        <v>666</v>
      </c>
      <c r="BFA264" s="110" t="s">
        <v>671</v>
      </c>
      <c r="BFB264" s="110" t="s">
        <v>666</v>
      </c>
      <c r="BFC264" s="110" t="s">
        <v>671</v>
      </c>
      <c r="BFD264" s="110" t="s">
        <v>666</v>
      </c>
      <c r="BFE264" s="110" t="s">
        <v>671</v>
      </c>
      <c r="BFF264" s="110" t="s">
        <v>666</v>
      </c>
      <c r="BFG264" s="110" t="s">
        <v>671</v>
      </c>
      <c r="BFH264" s="110" t="s">
        <v>666</v>
      </c>
      <c r="BFI264" s="110" t="s">
        <v>671</v>
      </c>
      <c r="BFJ264" s="110" t="s">
        <v>666</v>
      </c>
      <c r="BFK264" s="110" t="s">
        <v>671</v>
      </c>
      <c r="BFL264" s="110" t="s">
        <v>666</v>
      </c>
      <c r="BFM264" s="110" t="s">
        <v>671</v>
      </c>
      <c r="BFN264" s="110" t="s">
        <v>666</v>
      </c>
      <c r="BFO264" s="110" t="s">
        <v>671</v>
      </c>
      <c r="BFP264" s="110" t="s">
        <v>666</v>
      </c>
      <c r="BFQ264" s="110" t="s">
        <v>671</v>
      </c>
      <c r="BFR264" s="110" t="s">
        <v>666</v>
      </c>
      <c r="BFS264" s="110" t="s">
        <v>671</v>
      </c>
      <c r="BFT264" s="110" t="s">
        <v>666</v>
      </c>
      <c r="BFU264" s="110" t="s">
        <v>671</v>
      </c>
      <c r="BFV264" s="110" t="s">
        <v>666</v>
      </c>
      <c r="BFW264" s="110" t="s">
        <v>671</v>
      </c>
      <c r="BFX264" s="110" t="s">
        <v>666</v>
      </c>
      <c r="BFY264" s="110" t="s">
        <v>671</v>
      </c>
      <c r="BFZ264" s="110" t="s">
        <v>666</v>
      </c>
      <c r="BGA264" s="110" t="s">
        <v>671</v>
      </c>
      <c r="BGB264" s="110" t="s">
        <v>666</v>
      </c>
      <c r="BGC264" s="110" t="s">
        <v>671</v>
      </c>
      <c r="BGD264" s="110" t="s">
        <v>666</v>
      </c>
      <c r="BGE264" s="110" t="s">
        <v>671</v>
      </c>
      <c r="BGF264" s="110" t="s">
        <v>666</v>
      </c>
      <c r="BGG264" s="110" t="s">
        <v>671</v>
      </c>
      <c r="BGH264" s="110" t="s">
        <v>666</v>
      </c>
      <c r="BGI264" s="110" t="s">
        <v>671</v>
      </c>
      <c r="BGJ264" s="110" t="s">
        <v>666</v>
      </c>
      <c r="BGK264" s="110" t="s">
        <v>671</v>
      </c>
      <c r="BGL264" s="110" t="s">
        <v>666</v>
      </c>
      <c r="BGM264" s="110" t="s">
        <v>671</v>
      </c>
      <c r="BGN264" s="110" t="s">
        <v>666</v>
      </c>
      <c r="BGO264" s="110" t="s">
        <v>671</v>
      </c>
      <c r="BGP264" s="110" t="s">
        <v>666</v>
      </c>
      <c r="BGQ264" s="110" t="s">
        <v>671</v>
      </c>
      <c r="BGR264" s="110" t="s">
        <v>666</v>
      </c>
      <c r="BGS264" s="110" t="s">
        <v>671</v>
      </c>
      <c r="BGT264" s="110" t="s">
        <v>666</v>
      </c>
      <c r="BGU264" s="110" t="s">
        <v>671</v>
      </c>
      <c r="BGV264" s="110" t="s">
        <v>666</v>
      </c>
      <c r="BGW264" s="110" t="s">
        <v>671</v>
      </c>
      <c r="BGX264" s="110" t="s">
        <v>666</v>
      </c>
      <c r="BGY264" s="110" t="s">
        <v>671</v>
      </c>
      <c r="BGZ264" s="110" t="s">
        <v>666</v>
      </c>
      <c r="BHA264" s="110" t="s">
        <v>671</v>
      </c>
      <c r="BHB264" s="110" t="s">
        <v>666</v>
      </c>
      <c r="BHC264" s="110" t="s">
        <v>671</v>
      </c>
      <c r="BHD264" s="110" t="s">
        <v>666</v>
      </c>
      <c r="BHE264" s="110" t="s">
        <v>671</v>
      </c>
      <c r="BHF264" s="110" t="s">
        <v>666</v>
      </c>
      <c r="BHG264" s="110" t="s">
        <v>671</v>
      </c>
      <c r="BHH264" s="110" t="s">
        <v>666</v>
      </c>
      <c r="BHI264" s="110" t="s">
        <v>671</v>
      </c>
      <c r="BHJ264" s="110" t="s">
        <v>666</v>
      </c>
      <c r="BHK264" s="110" t="s">
        <v>671</v>
      </c>
      <c r="BHL264" s="110" t="s">
        <v>666</v>
      </c>
      <c r="BHM264" s="110" t="s">
        <v>671</v>
      </c>
      <c r="BHN264" s="110" t="s">
        <v>666</v>
      </c>
      <c r="BHO264" s="110" t="s">
        <v>671</v>
      </c>
      <c r="BHP264" s="110" t="s">
        <v>666</v>
      </c>
      <c r="BHQ264" s="110" t="s">
        <v>671</v>
      </c>
      <c r="BHR264" s="110" t="s">
        <v>666</v>
      </c>
      <c r="BHS264" s="110" t="s">
        <v>671</v>
      </c>
      <c r="BHT264" s="110" t="s">
        <v>666</v>
      </c>
      <c r="BHU264" s="110" t="s">
        <v>671</v>
      </c>
      <c r="BHV264" s="110" t="s">
        <v>666</v>
      </c>
      <c r="BHW264" s="110" t="s">
        <v>671</v>
      </c>
      <c r="BHX264" s="110" t="s">
        <v>666</v>
      </c>
      <c r="BHY264" s="110" t="s">
        <v>671</v>
      </c>
      <c r="BHZ264" s="110" t="s">
        <v>666</v>
      </c>
      <c r="BIA264" s="110" t="s">
        <v>671</v>
      </c>
      <c r="BIB264" s="110" t="s">
        <v>666</v>
      </c>
      <c r="BIC264" s="110" t="s">
        <v>671</v>
      </c>
      <c r="BID264" s="110" t="s">
        <v>666</v>
      </c>
      <c r="BIE264" s="110" t="s">
        <v>671</v>
      </c>
      <c r="BIF264" s="110" t="s">
        <v>666</v>
      </c>
      <c r="BIG264" s="110" t="s">
        <v>671</v>
      </c>
      <c r="BIH264" s="110" t="s">
        <v>666</v>
      </c>
      <c r="BII264" s="110" t="s">
        <v>671</v>
      </c>
      <c r="BIJ264" s="110" t="s">
        <v>666</v>
      </c>
      <c r="BIK264" s="110" t="s">
        <v>671</v>
      </c>
      <c r="BIL264" s="110" t="s">
        <v>666</v>
      </c>
      <c r="BIM264" s="110" t="s">
        <v>671</v>
      </c>
      <c r="BIN264" s="110" t="s">
        <v>666</v>
      </c>
      <c r="BIO264" s="110" t="s">
        <v>671</v>
      </c>
      <c r="BIP264" s="110" t="s">
        <v>666</v>
      </c>
      <c r="BIQ264" s="110" t="s">
        <v>671</v>
      </c>
      <c r="BIR264" s="110" t="s">
        <v>666</v>
      </c>
      <c r="BIS264" s="110" t="s">
        <v>671</v>
      </c>
      <c r="BIT264" s="110" t="s">
        <v>666</v>
      </c>
      <c r="BIU264" s="110" t="s">
        <v>671</v>
      </c>
      <c r="BIV264" s="110" t="s">
        <v>666</v>
      </c>
      <c r="BIW264" s="110" t="s">
        <v>671</v>
      </c>
      <c r="BIX264" s="110" t="s">
        <v>666</v>
      </c>
      <c r="BIY264" s="110" t="s">
        <v>671</v>
      </c>
      <c r="BIZ264" s="110" t="s">
        <v>666</v>
      </c>
      <c r="BJA264" s="110" t="s">
        <v>671</v>
      </c>
      <c r="BJB264" s="110" t="s">
        <v>666</v>
      </c>
      <c r="BJC264" s="110" t="s">
        <v>671</v>
      </c>
      <c r="BJD264" s="110" t="s">
        <v>666</v>
      </c>
      <c r="BJE264" s="110" t="s">
        <v>671</v>
      </c>
      <c r="BJF264" s="110" t="s">
        <v>666</v>
      </c>
      <c r="BJG264" s="110" t="s">
        <v>671</v>
      </c>
      <c r="BJH264" s="110" t="s">
        <v>666</v>
      </c>
      <c r="BJI264" s="110" t="s">
        <v>671</v>
      </c>
      <c r="BJJ264" s="110" t="s">
        <v>666</v>
      </c>
      <c r="BJK264" s="110" t="s">
        <v>671</v>
      </c>
      <c r="BJL264" s="110" t="s">
        <v>666</v>
      </c>
      <c r="BJM264" s="110" t="s">
        <v>671</v>
      </c>
      <c r="BJN264" s="110" t="s">
        <v>666</v>
      </c>
      <c r="BJO264" s="110" t="s">
        <v>671</v>
      </c>
      <c r="BJP264" s="110" t="s">
        <v>666</v>
      </c>
      <c r="BJQ264" s="110" t="s">
        <v>671</v>
      </c>
      <c r="BJR264" s="110" t="s">
        <v>666</v>
      </c>
      <c r="BJS264" s="110" t="s">
        <v>671</v>
      </c>
      <c r="BJT264" s="110" t="s">
        <v>666</v>
      </c>
      <c r="BJU264" s="110" t="s">
        <v>671</v>
      </c>
      <c r="BJV264" s="110" t="s">
        <v>666</v>
      </c>
      <c r="BJW264" s="110" t="s">
        <v>671</v>
      </c>
      <c r="BJX264" s="110" t="s">
        <v>666</v>
      </c>
      <c r="BJY264" s="110" t="s">
        <v>671</v>
      </c>
      <c r="BJZ264" s="110" t="s">
        <v>666</v>
      </c>
      <c r="BKA264" s="110" t="s">
        <v>671</v>
      </c>
      <c r="BKB264" s="110" t="s">
        <v>666</v>
      </c>
      <c r="BKC264" s="110" t="s">
        <v>671</v>
      </c>
      <c r="BKD264" s="110" t="s">
        <v>666</v>
      </c>
      <c r="BKE264" s="110" t="s">
        <v>671</v>
      </c>
      <c r="BKF264" s="110" t="s">
        <v>666</v>
      </c>
      <c r="BKG264" s="110" t="s">
        <v>671</v>
      </c>
      <c r="BKH264" s="110" t="s">
        <v>666</v>
      </c>
      <c r="BKI264" s="110" t="s">
        <v>671</v>
      </c>
      <c r="BKJ264" s="110" t="s">
        <v>666</v>
      </c>
      <c r="BKK264" s="110" t="s">
        <v>671</v>
      </c>
      <c r="BKL264" s="110" t="s">
        <v>666</v>
      </c>
      <c r="BKM264" s="110" t="s">
        <v>671</v>
      </c>
      <c r="BKN264" s="110" t="s">
        <v>666</v>
      </c>
      <c r="BKO264" s="110" t="s">
        <v>671</v>
      </c>
      <c r="BKP264" s="110" t="s">
        <v>666</v>
      </c>
      <c r="BKQ264" s="110" t="s">
        <v>671</v>
      </c>
      <c r="BKR264" s="110" t="s">
        <v>666</v>
      </c>
      <c r="BKS264" s="110" t="s">
        <v>671</v>
      </c>
      <c r="BKT264" s="110" t="s">
        <v>666</v>
      </c>
      <c r="BKU264" s="110" t="s">
        <v>671</v>
      </c>
      <c r="BKV264" s="110" t="s">
        <v>666</v>
      </c>
      <c r="BKW264" s="110" t="s">
        <v>671</v>
      </c>
      <c r="BKX264" s="110" t="s">
        <v>666</v>
      </c>
      <c r="BKY264" s="110" t="s">
        <v>671</v>
      </c>
      <c r="BKZ264" s="110" t="s">
        <v>666</v>
      </c>
      <c r="BLA264" s="110" t="s">
        <v>671</v>
      </c>
      <c r="BLB264" s="110" t="s">
        <v>666</v>
      </c>
      <c r="BLC264" s="110" t="s">
        <v>671</v>
      </c>
      <c r="BLD264" s="110" t="s">
        <v>666</v>
      </c>
      <c r="BLE264" s="110" t="s">
        <v>671</v>
      </c>
      <c r="BLF264" s="110" t="s">
        <v>666</v>
      </c>
      <c r="BLG264" s="110" t="s">
        <v>671</v>
      </c>
      <c r="BLH264" s="110" t="s">
        <v>666</v>
      </c>
      <c r="BLI264" s="110" t="s">
        <v>671</v>
      </c>
      <c r="BLJ264" s="110" t="s">
        <v>666</v>
      </c>
      <c r="BLK264" s="110" t="s">
        <v>671</v>
      </c>
      <c r="BLL264" s="110" t="s">
        <v>666</v>
      </c>
      <c r="BLM264" s="110" t="s">
        <v>671</v>
      </c>
      <c r="BLN264" s="110" t="s">
        <v>666</v>
      </c>
      <c r="BLO264" s="110" t="s">
        <v>671</v>
      </c>
      <c r="BLP264" s="110" t="s">
        <v>666</v>
      </c>
      <c r="BLQ264" s="110" t="s">
        <v>671</v>
      </c>
      <c r="BLR264" s="110" t="s">
        <v>666</v>
      </c>
      <c r="BLS264" s="110" t="s">
        <v>671</v>
      </c>
      <c r="BLT264" s="110" t="s">
        <v>666</v>
      </c>
      <c r="BLU264" s="110" t="s">
        <v>671</v>
      </c>
      <c r="BLV264" s="110" t="s">
        <v>666</v>
      </c>
      <c r="BLW264" s="110" t="s">
        <v>671</v>
      </c>
      <c r="BLX264" s="110" t="s">
        <v>666</v>
      </c>
      <c r="BLY264" s="110" t="s">
        <v>671</v>
      </c>
      <c r="BLZ264" s="110" t="s">
        <v>666</v>
      </c>
      <c r="BMA264" s="110" t="s">
        <v>671</v>
      </c>
      <c r="BMB264" s="110" t="s">
        <v>666</v>
      </c>
      <c r="BMC264" s="110" t="s">
        <v>671</v>
      </c>
      <c r="BMD264" s="110" t="s">
        <v>666</v>
      </c>
      <c r="BME264" s="110" t="s">
        <v>671</v>
      </c>
      <c r="BMF264" s="110" t="s">
        <v>666</v>
      </c>
      <c r="BMG264" s="110" t="s">
        <v>671</v>
      </c>
      <c r="BMH264" s="110" t="s">
        <v>666</v>
      </c>
      <c r="BMI264" s="110" t="s">
        <v>671</v>
      </c>
      <c r="BMJ264" s="110" t="s">
        <v>666</v>
      </c>
      <c r="BMK264" s="110" t="s">
        <v>671</v>
      </c>
      <c r="BML264" s="110" t="s">
        <v>666</v>
      </c>
      <c r="BMM264" s="110" t="s">
        <v>671</v>
      </c>
      <c r="BMN264" s="110" t="s">
        <v>666</v>
      </c>
      <c r="BMO264" s="110" t="s">
        <v>671</v>
      </c>
      <c r="BMP264" s="110" t="s">
        <v>666</v>
      </c>
      <c r="BMQ264" s="110" t="s">
        <v>671</v>
      </c>
      <c r="BMR264" s="110" t="s">
        <v>666</v>
      </c>
      <c r="BMS264" s="110" t="s">
        <v>671</v>
      </c>
      <c r="BMT264" s="110" t="s">
        <v>666</v>
      </c>
      <c r="BMU264" s="110" t="s">
        <v>671</v>
      </c>
      <c r="BMV264" s="110" t="s">
        <v>666</v>
      </c>
      <c r="BMW264" s="110" t="s">
        <v>671</v>
      </c>
      <c r="BMX264" s="110" t="s">
        <v>666</v>
      </c>
      <c r="BMY264" s="110" t="s">
        <v>671</v>
      </c>
      <c r="BMZ264" s="110" t="s">
        <v>666</v>
      </c>
      <c r="BNA264" s="110" t="s">
        <v>671</v>
      </c>
      <c r="BNB264" s="110" t="s">
        <v>666</v>
      </c>
      <c r="BNC264" s="110" t="s">
        <v>671</v>
      </c>
      <c r="BND264" s="110" t="s">
        <v>666</v>
      </c>
      <c r="BNE264" s="110" t="s">
        <v>671</v>
      </c>
      <c r="BNF264" s="110" t="s">
        <v>666</v>
      </c>
      <c r="BNG264" s="110" t="s">
        <v>671</v>
      </c>
      <c r="BNH264" s="110" t="s">
        <v>666</v>
      </c>
      <c r="BNI264" s="110" t="s">
        <v>671</v>
      </c>
      <c r="BNJ264" s="110" t="s">
        <v>666</v>
      </c>
      <c r="BNK264" s="110" t="s">
        <v>671</v>
      </c>
      <c r="BNL264" s="110" t="s">
        <v>666</v>
      </c>
      <c r="BNM264" s="110" t="s">
        <v>671</v>
      </c>
      <c r="BNN264" s="110" t="s">
        <v>666</v>
      </c>
      <c r="BNO264" s="110" t="s">
        <v>671</v>
      </c>
      <c r="BNP264" s="110" t="s">
        <v>666</v>
      </c>
      <c r="BNQ264" s="110" t="s">
        <v>671</v>
      </c>
      <c r="BNR264" s="110" t="s">
        <v>666</v>
      </c>
      <c r="BNS264" s="110" t="s">
        <v>671</v>
      </c>
      <c r="BNT264" s="110" t="s">
        <v>666</v>
      </c>
      <c r="BNU264" s="110" t="s">
        <v>671</v>
      </c>
      <c r="BNV264" s="110" t="s">
        <v>666</v>
      </c>
      <c r="BNW264" s="110" t="s">
        <v>671</v>
      </c>
      <c r="BNX264" s="110" t="s">
        <v>666</v>
      </c>
      <c r="BNY264" s="110" t="s">
        <v>671</v>
      </c>
      <c r="BNZ264" s="110" t="s">
        <v>666</v>
      </c>
      <c r="BOA264" s="110" t="s">
        <v>671</v>
      </c>
      <c r="BOB264" s="110" t="s">
        <v>666</v>
      </c>
      <c r="BOC264" s="110" t="s">
        <v>671</v>
      </c>
      <c r="BOD264" s="110" t="s">
        <v>666</v>
      </c>
      <c r="BOE264" s="110" t="s">
        <v>671</v>
      </c>
      <c r="BOF264" s="110" t="s">
        <v>666</v>
      </c>
      <c r="BOG264" s="110" t="s">
        <v>671</v>
      </c>
      <c r="BOH264" s="110" t="s">
        <v>666</v>
      </c>
      <c r="BOI264" s="110" t="s">
        <v>671</v>
      </c>
      <c r="BOJ264" s="110" t="s">
        <v>666</v>
      </c>
      <c r="BOK264" s="110" t="s">
        <v>671</v>
      </c>
      <c r="BOL264" s="110" t="s">
        <v>666</v>
      </c>
      <c r="BOM264" s="110" t="s">
        <v>671</v>
      </c>
      <c r="BON264" s="110" t="s">
        <v>666</v>
      </c>
      <c r="BOO264" s="110" t="s">
        <v>671</v>
      </c>
      <c r="BOP264" s="110" t="s">
        <v>666</v>
      </c>
      <c r="BOQ264" s="110" t="s">
        <v>671</v>
      </c>
      <c r="BOR264" s="110" t="s">
        <v>666</v>
      </c>
      <c r="BOS264" s="110" t="s">
        <v>671</v>
      </c>
      <c r="BOT264" s="110" t="s">
        <v>666</v>
      </c>
      <c r="BOU264" s="110" t="s">
        <v>671</v>
      </c>
      <c r="BOV264" s="110" t="s">
        <v>666</v>
      </c>
      <c r="BOW264" s="110" t="s">
        <v>671</v>
      </c>
      <c r="BOX264" s="110" t="s">
        <v>666</v>
      </c>
      <c r="BOY264" s="110" t="s">
        <v>671</v>
      </c>
      <c r="BOZ264" s="110" t="s">
        <v>666</v>
      </c>
      <c r="BPA264" s="110" t="s">
        <v>671</v>
      </c>
      <c r="BPB264" s="110" t="s">
        <v>666</v>
      </c>
      <c r="BPC264" s="110" t="s">
        <v>671</v>
      </c>
      <c r="BPD264" s="110" t="s">
        <v>666</v>
      </c>
      <c r="BPE264" s="110" t="s">
        <v>671</v>
      </c>
      <c r="BPF264" s="110" t="s">
        <v>666</v>
      </c>
      <c r="BPG264" s="110" t="s">
        <v>671</v>
      </c>
      <c r="BPH264" s="110" t="s">
        <v>666</v>
      </c>
      <c r="BPI264" s="110" t="s">
        <v>671</v>
      </c>
      <c r="BPJ264" s="110" t="s">
        <v>666</v>
      </c>
      <c r="BPK264" s="110" t="s">
        <v>671</v>
      </c>
      <c r="BPL264" s="110" t="s">
        <v>666</v>
      </c>
      <c r="BPM264" s="110" t="s">
        <v>671</v>
      </c>
      <c r="BPN264" s="110" t="s">
        <v>666</v>
      </c>
      <c r="BPO264" s="110" t="s">
        <v>671</v>
      </c>
      <c r="BPP264" s="110" t="s">
        <v>666</v>
      </c>
      <c r="BPQ264" s="110" t="s">
        <v>671</v>
      </c>
      <c r="BPR264" s="110" t="s">
        <v>666</v>
      </c>
      <c r="BPS264" s="110" t="s">
        <v>671</v>
      </c>
      <c r="BPT264" s="110" t="s">
        <v>666</v>
      </c>
      <c r="BPU264" s="110" t="s">
        <v>671</v>
      </c>
      <c r="BPV264" s="110" t="s">
        <v>666</v>
      </c>
      <c r="BPW264" s="110" t="s">
        <v>671</v>
      </c>
      <c r="BPX264" s="110" t="s">
        <v>666</v>
      </c>
      <c r="BPY264" s="110" t="s">
        <v>671</v>
      </c>
      <c r="BPZ264" s="110" t="s">
        <v>666</v>
      </c>
      <c r="BQA264" s="110" t="s">
        <v>671</v>
      </c>
      <c r="BQB264" s="110" t="s">
        <v>666</v>
      </c>
      <c r="BQC264" s="110" t="s">
        <v>671</v>
      </c>
      <c r="BQD264" s="110" t="s">
        <v>666</v>
      </c>
      <c r="BQE264" s="110" t="s">
        <v>671</v>
      </c>
      <c r="BQF264" s="110" t="s">
        <v>666</v>
      </c>
      <c r="BQG264" s="110" t="s">
        <v>671</v>
      </c>
      <c r="BQH264" s="110" t="s">
        <v>666</v>
      </c>
      <c r="BQI264" s="110" t="s">
        <v>671</v>
      </c>
      <c r="BQJ264" s="110" t="s">
        <v>666</v>
      </c>
      <c r="BQK264" s="110" t="s">
        <v>671</v>
      </c>
      <c r="BQL264" s="110" t="s">
        <v>666</v>
      </c>
      <c r="BQM264" s="110" t="s">
        <v>671</v>
      </c>
      <c r="BQN264" s="110" t="s">
        <v>666</v>
      </c>
      <c r="BQO264" s="110" t="s">
        <v>671</v>
      </c>
      <c r="BQP264" s="110" t="s">
        <v>666</v>
      </c>
      <c r="BQQ264" s="110" t="s">
        <v>671</v>
      </c>
      <c r="BQR264" s="110" t="s">
        <v>666</v>
      </c>
      <c r="BQS264" s="110" t="s">
        <v>671</v>
      </c>
      <c r="BQT264" s="110" t="s">
        <v>666</v>
      </c>
      <c r="BQU264" s="110" t="s">
        <v>671</v>
      </c>
      <c r="BQV264" s="110" t="s">
        <v>666</v>
      </c>
      <c r="BQW264" s="110" t="s">
        <v>671</v>
      </c>
      <c r="BQX264" s="110" t="s">
        <v>666</v>
      </c>
      <c r="BQY264" s="110" t="s">
        <v>671</v>
      </c>
      <c r="BQZ264" s="110" t="s">
        <v>666</v>
      </c>
      <c r="BRA264" s="110" t="s">
        <v>671</v>
      </c>
      <c r="BRB264" s="110" t="s">
        <v>666</v>
      </c>
      <c r="BRC264" s="110" t="s">
        <v>671</v>
      </c>
      <c r="BRD264" s="110" t="s">
        <v>666</v>
      </c>
      <c r="BRE264" s="110" t="s">
        <v>671</v>
      </c>
      <c r="BRF264" s="110" t="s">
        <v>666</v>
      </c>
      <c r="BRG264" s="110" t="s">
        <v>671</v>
      </c>
      <c r="BRH264" s="110" t="s">
        <v>666</v>
      </c>
      <c r="BRI264" s="110" t="s">
        <v>671</v>
      </c>
      <c r="BRJ264" s="110" t="s">
        <v>666</v>
      </c>
      <c r="BRK264" s="110" t="s">
        <v>671</v>
      </c>
      <c r="BRL264" s="110" t="s">
        <v>666</v>
      </c>
      <c r="BRM264" s="110" t="s">
        <v>671</v>
      </c>
      <c r="BRN264" s="110" t="s">
        <v>666</v>
      </c>
      <c r="BRO264" s="110" t="s">
        <v>671</v>
      </c>
      <c r="BRP264" s="110" t="s">
        <v>666</v>
      </c>
      <c r="BRQ264" s="110" t="s">
        <v>671</v>
      </c>
      <c r="BRR264" s="110" t="s">
        <v>666</v>
      </c>
      <c r="BRS264" s="110" t="s">
        <v>671</v>
      </c>
      <c r="BRT264" s="110" t="s">
        <v>666</v>
      </c>
      <c r="BRU264" s="110" t="s">
        <v>671</v>
      </c>
      <c r="BRV264" s="110" t="s">
        <v>666</v>
      </c>
      <c r="BRW264" s="110" t="s">
        <v>671</v>
      </c>
      <c r="BRX264" s="110" t="s">
        <v>666</v>
      </c>
      <c r="BRY264" s="110" t="s">
        <v>671</v>
      </c>
      <c r="BRZ264" s="110" t="s">
        <v>666</v>
      </c>
      <c r="BSA264" s="110" t="s">
        <v>671</v>
      </c>
      <c r="BSB264" s="110" t="s">
        <v>666</v>
      </c>
      <c r="BSC264" s="110" t="s">
        <v>671</v>
      </c>
      <c r="BSD264" s="110" t="s">
        <v>666</v>
      </c>
      <c r="BSE264" s="110" t="s">
        <v>671</v>
      </c>
      <c r="BSF264" s="110" t="s">
        <v>666</v>
      </c>
      <c r="BSG264" s="110" t="s">
        <v>671</v>
      </c>
      <c r="BSH264" s="110" t="s">
        <v>666</v>
      </c>
      <c r="BSI264" s="110" t="s">
        <v>671</v>
      </c>
      <c r="BSJ264" s="110" t="s">
        <v>666</v>
      </c>
      <c r="BSK264" s="110" t="s">
        <v>671</v>
      </c>
      <c r="BSL264" s="110" t="s">
        <v>666</v>
      </c>
      <c r="BSM264" s="110" t="s">
        <v>671</v>
      </c>
      <c r="BSN264" s="110" t="s">
        <v>666</v>
      </c>
      <c r="BSO264" s="110" t="s">
        <v>671</v>
      </c>
      <c r="BSP264" s="110" t="s">
        <v>666</v>
      </c>
      <c r="BSQ264" s="110" t="s">
        <v>671</v>
      </c>
      <c r="BSR264" s="110" t="s">
        <v>666</v>
      </c>
      <c r="BSS264" s="110" t="s">
        <v>671</v>
      </c>
      <c r="BST264" s="110" t="s">
        <v>666</v>
      </c>
      <c r="BSU264" s="110" t="s">
        <v>671</v>
      </c>
      <c r="BSV264" s="110" t="s">
        <v>666</v>
      </c>
      <c r="BSW264" s="110" t="s">
        <v>671</v>
      </c>
      <c r="BSX264" s="110" t="s">
        <v>666</v>
      </c>
      <c r="BSY264" s="110" t="s">
        <v>671</v>
      </c>
      <c r="BSZ264" s="110" t="s">
        <v>666</v>
      </c>
      <c r="BTA264" s="110" t="s">
        <v>671</v>
      </c>
      <c r="BTB264" s="110" t="s">
        <v>666</v>
      </c>
      <c r="BTC264" s="110" t="s">
        <v>671</v>
      </c>
      <c r="BTD264" s="110" t="s">
        <v>666</v>
      </c>
      <c r="BTE264" s="110" t="s">
        <v>671</v>
      </c>
      <c r="BTF264" s="110" t="s">
        <v>666</v>
      </c>
      <c r="BTG264" s="110" t="s">
        <v>671</v>
      </c>
      <c r="BTH264" s="110" t="s">
        <v>666</v>
      </c>
      <c r="BTI264" s="110" t="s">
        <v>671</v>
      </c>
      <c r="BTJ264" s="110" t="s">
        <v>666</v>
      </c>
      <c r="BTK264" s="110" t="s">
        <v>671</v>
      </c>
      <c r="BTL264" s="110" t="s">
        <v>666</v>
      </c>
      <c r="BTM264" s="110" t="s">
        <v>671</v>
      </c>
      <c r="BTN264" s="110" t="s">
        <v>666</v>
      </c>
      <c r="BTO264" s="110" t="s">
        <v>671</v>
      </c>
      <c r="BTP264" s="110" t="s">
        <v>666</v>
      </c>
      <c r="BTQ264" s="110" t="s">
        <v>671</v>
      </c>
      <c r="BTR264" s="110" t="s">
        <v>666</v>
      </c>
      <c r="BTS264" s="110" t="s">
        <v>671</v>
      </c>
      <c r="BTT264" s="110" t="s">
        <v>666</v>
      </c>
      <c r="BTU264" s="110" t="s">
        <v>671</v>
      </c>
      <c r="BTV264" s="110" t="s">
        <v>666</v>
      </c>
      <c r="BTW264" s="110" t="s">
        <v>671</v>
      </c>
      <c r="BTX264" s="110" t="s">
        <v>666</v>
      </c>
      <c r="BTY264" s="110" t="s">
        <v>671</v>
      </c>
      <c r="BTZ264" s="110" t="s">
        <v>666</v>
      </c>
      <c r="BUA264" s="110" t="s">
        <v>671</v>
      </c>
      <c r="BUB264" s="110" t="s">
        <v>666</v>
      </c>
      <c r="BUC264" s="110" t="s">
        <v>671</v>
      </c>
      <c r="BUD264" s="110" t="s">
        <v>666</v>
      </c>
      <c r="BUE264" s="110" t="s">
        <v>671</v>
      </c>
      <c r="BUF264" s="110" t="s">
        <v>666</v>
      </c>
      <c r="BUG264" s="110" t="s">
        <v>671</v>
      </c>
      <c r="BUH264" s="110" t="s">
        <v>666</v>
      </c>
      <c r="BUI264" s="110" t="s">
        <v>671</v>
      </c>
      <c r="BUJ264" s="110" t="s">
        <v>666</v>
      </c>
      <c r="BUK264" s="110" t="s">
        <v>671</v>
      </c>
      <c r="BUL264" s="110" t="s">
        <v>666</v>
      </c>
      <c r="BUM264" s="110" t="s">
        <v>671</v>
      </c>
      <c r="BUN264" s="110" t="s">
        <v>666</v>
      </c>
      <c r="BUO264" s="110" t="s">
        <v>671</v>
      </c>
      <c r="BUP264" s="110" t="s">
        <v>666</v>
      </c>
      <c r="BUQ264" s="110" t="s">
        <v>671</v>
      </c>
      <c r="BUR264" s="110" t="s">
        <v>666</v>
      </c>
      <c r="BUS264" s="110" t="s">
        <v>671</v>
      </c>
      <c r="BUT264" s="110" t="s">
        <v>666</v>
      </c>
      <c r="BUU264" s="110" t="s">
        <v>671</v>
      </c>
      <c r="BUV264" s="110" t="s">
        <v>666</v>
      </c>
      <c r="BUW264" s="110" t="s">
        <v>671</v>
      </c>
      <c r="BUX264" s="110" t="s">
        <v>666</v>
      </c>
      <c r="BUY264" s="110" t="s">
        <v>671</v>
      </c>
      <c r="BUZ264" s="110" t="s">
        <v>666</v>
      </c>
      <c r="BVA264" s="110" t="s">
        <v>671</v>
      </c>
      <c r="BVB264" s="110" t="s">
        <v>666</v>
      </c>
      <c r="BVC264" s="110" t="s">
        <v>671</v>
      </c>
      <c r="BVD264" s="110" t="s">
        <v>666</v>
      </c>
      <c r="BVE264" s="110" t="s">
        <v>671</v>
      </c>
      <c r="BVF264" s="110" t="s">
        <v>666</v>
      </c>
      <c r="BVG264" s="110" t="s">
        <v>671</v>
      </c>
      <c r="BVH264" s="110" t="s">
        <v>666</v>
      </c>
      <c r="BVI264" s="110" t="s">
        <v>671</v>
      </c>
      <c r="BVJ264" s="110" t="s">
        <v>666</v>
      </c>
      <c r="BVK264" s="110" t="s">
        <v>671</v>
      </c>
      <c r="BVL264" s="110" t="s">
        <v>666</v>
      </c>
      <c r="BVM264" s="110" t="s">
        <v>671</v>
      </c>
      <c r="BVN264" s="110" t="s">
        <v>666</v>
      </c>
      <c r="BVO264" s="110" t="s">
        <v>671</v>
      </c>
      <c r="BVP264" s="110" t="s">
        <v>666</v>
      </c>
      <c r="BVQ264" s="110" t="s">
        <v>671</v>
      </c>
      <c r="BVR264" s="110" t="s">
        <v>666</v>
      </c>
      <c r="BVS264" s="110" t="s">
        <v>671</v>
      </c>
      <c r="BVT264" s="110" t="s">
        <v>666</v>
      </c>
      <c r="BVU264" s="110" t="s">
        <v>671</v>
      </c>
      <c r="BVV264" s="110" t="s">
        <v>666</v>
      </c>
      <c r="BVW264" s="110" t="s">
        <v>671</v>
      </c>
      <c r="BVX264" s="110" t="s">
        <v>666</v>
      </c>
      <c r="BVY264" s="110" t="s">
        <v>671</v>
      </c>
      <c r="BVZ264" s="110" t="s">
        <v>666</v>
      </c>
      <c r="BWA264" s="110" t="s">
        <v>671</v>
      </c>
      <c r="BWB264" s="110" t="s">
        <v>666</v>
      </c>
      <c r="BWC264" s="110" t="s">
        <v>671</v>
      </c>
      <c r="BWD264" s="110" t="s">
        <v>666</v>
      </c>
      <c r="BWE264" s="110" t="s">
        <v>671</v>
      </c>
      <c r="BWF264" s="110" t="s">
        <v>666</v>
      </c>
      <c r="BWG264" s="110" t="s">
        <v>671</v>
      </c>
      <c r="BWH264" s="110" t="s">
        <v>666</v>
      </c>
      <c r="BWI264" s="110" t="s">
        <v>671</v>
      </c>
      <c r="BWJ264" s="110" t="s">
        <v>666</v>
      </c>
      <c r="BWK264" s="110" t="s">
        <v>671</v>
      </c>
      <c r="BWL264" s="110" t="s">
        <v>666</v>
      </c>
      <c r="BWM264" s="110" t="s">
        <v>671</v>
      </c>
      <c r="BWN264" s="110" t="s">
        <v>666</v>
      </c>
      <c r="BWO264" s="110" t="s">
        <v>671</v>
      </c>
      <c r="BWP264" s="110" t="s">
        <v>666</v>
      </c>
      <c r="BWQ264" s="110" t="s">
        <v>671</v>
      </c>
      <c r="BWR264" s="110" t="s">
        <v>666</v>
      </c>
      <c r="BWS264" s="110" t="s">
        <v>671</v>
      </c>
      <c r="BWT264" s="110" t="s">
        <v>666</v>
      </c>
      <c r="BWU264" s="110" t="s">
        <v>671</v>
      </c>
      <c r="BWV264" s="110" t="s">
        <v>666</v>
      </c>
      <c r="BWW264" s="110" t="s">
        <v>671</v>
      </c>
      <c r="BWX264" s="110" t="s">
        <v>666</v>
      </c>
      <c r="BWY264" s="110" t="s">
        <v>671</v>
      </c>
      <c r="BWZ264" s="110" t="s">
        <v>666</v>
      </c>
      <c r="BXA264" s="110" t="s">
        <v>671</v>
      </c>
      <c r="BXB264" s="110" t="s">
        <v>666</v>
      </c>
      <c r="BXC264" s="110" t="s">
        <v>671</v>
      </c>
      <c r="BXD264" s="110" t="s">
        <v>666</v>
      </c>
      <c r="BXE264" s="110" t="s">
        <v>671</v>
      </c>
      <c r="BXF264" s="110" t="s">
        <v>666</v>
      </c>
      <c r="BXG264" s="110" t="s">
        <v>671</v>
      </c>
      <c r="BXH264" s="110" t="s">
        <v>666</v>
      </c>
      <c r="BXI264" s="110" t="s">
        <v>671</v>
      </c>
      <c r="BXJ264" s="110" t="s">
        <v>666</v>
      </c>
      <c r="BXK264" s="110" t="s">
        <v>671</v>
      </c>
      <c r="BXL264" s="110" t="s">
        <v>666</v>
      </c>
      <c r="BXM264" s="110" t="s">
        <v>671</v>
      </c>
      <c r="BXN264" s="110" t="s">
        <v>666</v>
      </c>
      <c r="BXO264" s="110" t="s">
        <v>671</v>
      </c>
      <c r="BXP264" s="110" t="s">
        <v>666</v>
      </c>
      <c r="BXQ264" s="110" t="s">
        <v>671</v>
      </c>
      <c r="BXR264" s="110" t="s">
        <v>666</v>
      </c>
      <c r="BXS264" s="110" t="s">
        <v>671</v>
      </c>
      <c r="BXT264" s="110" t="s">
        <v>666</v>
      </c>
      <c r="BXU264" s="110" t="s">
        <v>671</v>
      </c>
      <c r="BXV264" s="110" t="s">
        <v>666</v>
      </c>
      <c r="BXW264" s="110" t="s">
        <v>671</v>
      </c>
      <c r="BXX264" s="110" t="s">
        <v>666</v>
      </c>
      <c r="BXY264" s="110" t="s">
        <v>671</v>
      </c>
      <c r="BXZ264" s="110" t="s">
        <v>666</v>
      </c>
      <c r="BYA264" s="110" t="s">
        <v>671</v>
      </c>
      <c r="BYB264" s="110" t="s">
        <v>666</v>
      </c>
      <c r="BYC264" s="110" t="s">
        <v>671</v>
      </c>
      <c r="BYD264" s="110" t="s">
        <v>666</v>
      </c>
      <c r="BYE264" s="110" t="s">
        <v>671</v>
      </c>
      <c r="BYF264" s="110" t="s">
        <v>666</v>
      </c>
      <c r="BYG264" s="110" t="s">
        <v>671</v>
      </c>
      <c r="BYH264" s="110" t="s">
        <v>666</v>
      </c>
      <c r="BYI264" s="110" t="s">
        <v>671</v>
      </c>
      <c r="BYJ264" s="110" t="s">
        <v>666</v>
      </c>
      <c r="BYK264" s="110" t="s">
        <v>671</v>
      </c>
      <c r="BYL264" s="110" t="s">
        <v>666</v>
      </c>
      <c r="BYM264" s="110" t="s">
        <v>671</v>
      </c>
      <c r="BYN264" s="110" t="s">
        <v>666</v>
      </c>
      <c r="BYO264" s="110" t="s">
        <v>671</v>
      </c>
      <c r="BYP264" s="110" t="s">
        <v>666</v>
      </c>
      <c r="BYQ264" s="110" t="s">
        <v>671</v>
      </c>
      <c r="BYR264" s="110" t="s">
        <v>666</v>
      </c>
      <c r="BYS264" s="110" t="s">
        <v>671</v>
      </c>
      <c r="BYT264" s="110" t="s">
        <v>666</v>
      </c>
      <c r="BYU264" s="110" t="s">
        <v>671</v>
      </c>
      <c r="BYV264" s="110" t="s">
        <v>666</v>
      </c>
      <c r="BYW264" s="110" t="s">
        <v>671</v>
      </c>
      <c r="BYX264" s="110" t="s">
        <v>666</v>
      </c>
      <c r="BYY264" s="110" t="s">
        <v>671</v>
      </c>
      <c r="BYZ264" s="110" t="s">
        <v>666</v>
      </c>
      <c r="BZA264" s="110" t="s">
        <v>671</v>
      </c>
      <c r="BZB264" s="110" t="s">
        <v>666</v>
      </c>
      <c r="BZC264" s="110" t="s">
        <v>671</v>
      </c>
      <c r="BZD264" s="110" t="s">
        <v>666</v>
      </c>
      <c r="BZE264" s="110" t="s">
        <v>671</v>
      </c>
      <c r="BZF264" s="110" t="s">
        <v>666</v>
      </c>
      <c r="BZG264" s="110" t="s">
        <v>671</v>
      </c>
      <c r="BZH264" s="110" t="s">
        <v>666</v>
      </c>
      <c r="BZI264" s="110" t="s">
        <v>671</v>
      </c>
      <c r="BZJ264" s="110" t="s">
        <v>666</v>
      </c>
      <c r="BZK264" s="110" t="s">
        <v>671</v>
      </c>
      <c r="BZL264" s="110" t="s">
        <v>666</v>
      </c>
      <c r="BZM264" s="110" t="s">
        <v>671</v>
      </c>
      <c r="BZN264" s="110" t="s">
        <v>666</v>
      </c>
      <c r="BZO264" s="110" t="s">
        <v>671</v>
      </c>
      <c r="BZP264" s="110" t="s">
        <v>666</v>
      </c>
      <c r="BZQ264" s="110" t="s">
        <v>671</v>
      </c>
      <c r="BZR264" s="110" t="s">
        <v>666</v>
      </c>
      <c r="BZS264" s="110" t="s">
        <v>671</v>
      </c>
      <c r="BZT264" s="110" t="s">
        <v>666</v>
      </c>
      <c r="BZU264" s="110" t="s">
        <v>671</v>
      </c>
      <c r="BZV264" s="110" t="s">
        <v>666</v>
      </c>
      <c r="BZW264" s="110" t="s">
        <v>671</v>
      </c>
      <c r="BZX264" s="110" t="s">
        <v>666</v>
      </c>
      <c r="BZY264" s="110" t="s">
        <v>671</v>
      </c>
      <c r="BZZ264" s="110" t="s">
        <v>666</v>
      </c>
      <c r="CAA264" s="110" t="s">
        <v>671</v>
      </c>
      <c r="CAB264" s="110" t="s">
        <v>666</v>
      </c>
      <c r="CAC264" s="110" t="s">
        <v>671</v>
      </c>
      <c r="CAD264" s="110" t="s">
        <v>666</v>
      </c>
      <c r="CAE264" s="110" t="s">
        <v>671</v>
      </c>
      <c r="CAF264" s="110" t="s">
        <v>666</v>
      </c>
      <c r="CAG264" s="110" t="s">
        <v>671</v>
      </c>
      <c r="CAH264" s="110" t="s">
        <v>666</v>
      </c>
      <c r="CAI264" s="110" t="s">
        <v>671</v>
      </c>
      <c r="CAJ264" s="110" t="s">
        <v>666</v>
      </c>
      <c r="CAK264" s="110" t="s">
        <v>671</v>
      </c>
      <c r="CAL264" s="110" t="s">
        <v>666</v>
      </c>
      <c r="CAM264" s="110" t="s">
        <v>671</v>
      </c>
      <c r="CAN264" s="110" t="s">
        <v>666</v>
      </c>
      <c r="CAO264" s="110" t="s">
        <v>671</v>
      </c>
      <c r="CAP264" s="110" t="s">
        <v>666</v>
      </c>
      <c r="CAQ264" s="110" t="s">
        <v>671</v>
      </c>
      <c r="CAR264" s="110" t="s">
        <v>666</v>
      </c>
      <c r="CAS264" s="110" t="s">
        <v>671</v>
      </c>
      <c r="CAT264" s="110" t="s">
        <v>666</v>
      </c>
      <c r="CAU264" s="110" t="s">
        <v>671</v>
      </c>
      <c r="CAV264" s="110" t="s">
        <v>666</v>
      </c>
      <c r="CAW264" s="110" t="s">
        <v>671</v>
      </c>
      <c r="CAX264" s="110" t="s">
        <v>666</v>
      </c>
      <c r="CAY264" s="110" t="s">
        <v>671</v>
      </c>
      <c r="CAZ264" s="110" t="s">
        <v>666</v>
      </c>
      <c r="CBA264" s="110" t="s">
        <v>671</v>
      </c>
      <c r="CBB264" s="110" t="s">
        <v>666</v>
      </c>
      <c r="CBC264" s="110" t="s">
        <v>671</v>
      </c>
      <c r="CBD264" s="110" t="s">
        <v>666</v>
      </c>
      <c r="CBE264" s="110" t="s">
        <v>671</v>
      </c>
      <c r="CBF264" s="110" t="s">
        <v>666</v>
      </c>
      <c r="CBG264" s="110" t="s">
        <v>671</v>
      </c>
      <c r="CBH264" s="110" t="s">
        <v>666</v>
      </c>
      <c r="CBI264" s="110" t="s">
        <v>671</v>
      </c>
      <c r="CBJ264" s="110" t="s">
        <v>666</v>
      </c>
      <c r="CBK264" s="110" t="s">
        <v>671</v>
      </c>
      <c r="CBL264" s="110" t="s">
        <v>666</v>
      </c>
      <c r="CBM264" s="110" t="s">
        <v>671</v>
      </c>
      <c r="CBN264" s="110" t="s">
        <v>666</v>
      </c>
      <c r="CBO264" s="110" t="s">
        <v>671</v>
      </c>
      <c r="CBP264" s="110" t="s">
        <v>666</v>
      </c>
      <c r="CBQ264" s="110" t="s">
        <v>671</v>
      </c>
      <c r="CBR264" s="110" t="s">
        <v>666</v>
      </c>
      <c r="CBS264" s="110" t="s">
        <v>671</v>
      </c>
      <c r="CBT264" s="110" t="s">
        <v>666</v>
      </c>
      <c r="CBU264" s="110" t="s">
        <v>671</v>
      </c>
      <c r="CBV264" s="110" t="s">
        <v>666</v>
      </c>
      <c r="CBW264" s="110" t="s">
        <v>671</v>
      </c>
      <c r="CBX264" s="110" t="s">
        <v>666</v>
      </c>
      <c r="CBY264" s="110" t="s">
        <v>671</v>
      </c>
      <c r="CBZ264" s="110" t="s">
        <v>666</v>
      </c>
      <c r="CCA264" s="110" t="s">
        <v>671</v>
      </c>
      <c r="CCB264" s="110" t="s">
        <v>666</v>
      </c>
      <c r="CCC264" s="110" t="s">
        <v>671</v>
      </c>
      <c r="CCD264" s="110" t="s">
        <v>666</v>
      </c>
      <c r="CCE264" s="110" t="s">
        <v>671</v>
      </c>
      <c r="CCF264" s="110" t="s">
        <v>666</v>
      </c>
      <c r="CCG264" s="110" t="s">
        <v>671</v>
      </c>
      <c r="CCH264" s="110" t="s">
        <v>666</v>
      </c>
      <c r="CCI264" s="110" t="s">
        <v>671</v>
      </c>
      <c r="CCJ264" s="110" t="s">
        <v>666</v>
      </c>
      <c r="CCK264" s="110" t="s">
        <v>671</v>
      </c>
      <c r="CCL264" s="110" t="s">
        <v>666</v>
      </c>
      <c r="CCM264" s="110" t="s">
        <v>671</v>
      </c>
      <c r="CCN264" s="110" t="s">
        <v>666</v>
      </c>
      <c r="CCO264" s="110" t="s">
        <v>671</v>
      </c>
      <c r="CCP264" s="110" t="s">
        <v>666</v>
      </c>
      <c r="CCQ264" s="110" t="s">
        <v>671</v>
      </c>
      <c r="CCR264" s="110" t="s">
        <v>666</v>
      </c>
      <c r="CCS264" s="110" t="s">
        <v>671</v>
      </c>
      <c r="CCT264" s="110" t="s">
        <v>666</v>
      </c>
      <c r="CCU264" s="110" t="s">
        <v>671</v>
      </c>
      <c r="CCV264" s="110" t="s">
        <v>666</v>
      </c>
      <c r="CCW264" s="110" t="s">
        <v>671</v>
      </c>
      <c r="CCX264" s="110" t="s">
        <v>666</v>
      </c>
      <c r="CCY264" s="110" t="s">
        <v>671</v>
      </c>
      <c r="CCZ264" s="110" t="s">
        <v>666</v>
      </c>
      <c r="CDA264" s="110" t="s">
        <v>671</v>
      </c>
      <c r="CDB264" s="110" t="s">
        <v>666</v>
      </c>
      <c r="CDC264" s="110" t="s">
        <v>671</v>
      </c>
      <c r="CDD264" s="110" t="s">
        <v>666</v>
      </c>
      <c r="CDE264" s="110" t="s">
        <v>671</v>
      </c>
      <c r="CDF264" s="110" t="s">
        <v>666</v>
      </c>
      <c r="CDG264" s="110" t="s">
        <v>671</v>
      </c>
      <c r="CDH264" s="110" t="s">
        <v>666</v>
      </c>
      <c r="CDI264" s="110" t="s">
        <v>671</v>
      </c>
      <c r="CDJ264" s="110" t="s">
        <v>666</v>
      </c>
      <c r="CDK264" s="110" t="s">
        <v>671</v>
      </c>
      <c r="CDL264" s="110" t="s">
        <v>666</v>
      </c>
      <c r="CDM264" s="110" t="s">
        <v>671</v>
      </c>
      <c r="CDN264" s="110" t="s">
        <v>666</v>
      </c>
      <c r="CDO264" s="110" t="s">
        <v>671</v>
      </c>
      <c r="CDP264" s="110" t="s">
        <v>666</v>
      </c>
      <c r="CDQ264" s="110" t="s">
        <v>671</v>
      </c>
      <c r="CDR264" s="110" t="s">
        <v>666</v>
      </c>
      <c r="CDS264" s="110" t="s">
        <v>671</v>
      </c>
      <c r="CDT264" s="110" t="s">
        <v>666</v>
      </c>
      <c r="CDU264" s="110" t="s">
        <v>671</v>
      </c>
      <c r="CDV264" s="110" t="s">
        <v>666</v>
      </c>
      <c r="CDW264" s="110" t="s">
        <v>671</v>
      </c>
      <c r="CDX264" s="110" t="s">
        <v>666</v>
      </c>
      <c r="CDY264" s="110" t="s">
        <v>671</v>
      </c>
      <c r="CDZ264" s="110" t="s">
        <v>666</v>
      </c>
      <c r="CEA264" s="110" t="s">
        <v>671</v>
      </c>
      <c r="CEB264" s="110" t="s">
        <v>666</v>
      </c>
      <c r="CEC264" s="110" t="s">
        <v>671</v>
      </c>
      <c r="CED264" s="110" t="s">
        <v>666</v>
      </c>
      <c r="CEE264" s="110" t="s">
        <v>671</v>
      </c>
      <c r="CEF264" s="110" t="s">
        <v>666</v>
      </c>
      <c r="CEG264" s="110" t="s">
        <v>671</v>
      </c>
      <c r="CEH264" s="110" t="s">
        <v>666</v>
      </c>
      <c r="CEI264" s="110" t="s">
        <v>671</v>
      </c>
      <c r="CEJ264" s="110" t="s">
        <v>666</v>
      </c>
      <c r="CEK264" s="110" t="s">
        <v>671</v>
      </c>
      <c r="CEL264" s="110" t="s">
        <v>666</v>
      </c>
      <c r="CEM264" s="110" t="s">
        <v>671</v>
      </c>
      <c r="CEN264" s="110" t="s">
        <v>666</v>
      </c>
      <c r="CEO264" s="110" t="s">
        <v>671</v>
      </c>
      <c r="CEP264" s="110" t="s">
        <v>666</v>
      </c>
      <c r="CEQ264" s="110" t="s">
        <v>671</v>
      </c>
      <c r="CER264" s="110" t="s">
        <v>666</v>
      </c>
      <c r="CES264" s="110" t="s">
        <v>671</v>
      </c>
      <c r="CET264" s="110" t="s">
        <v>666</v>
      </c>
      <c r="CEU264" s="110" t="s">
        <v>671</v>
      </c>
      <c r="CEV264" s="110" t="s">
        <v>666</v>
      </c>
      <c r="CEW264" s="110" t="s">
        <v>671</v>
      </c>
      <c r="CEX264" s="110" t="s">
        <v>666</v>
      </c>
      <c r="CEY264" s="110" t="s">
        <v>671</v>
      </c>
      <c r="CEZ264" s="110" t="s">
        <v>666</v>
      </c>
      <c r="CFA264" s="110" t="s">
        <v>671</v>
      </c>
      <c r="CFB264" s="110" t="s">
        <v>666</v>
      </c>
      <c r="CFC264" s="110" t="s">
        <v>671</v>
      </c>
      <c r="CFD264" s="110" t="s">
        <v>666</v>
      </c>
      <c r="CFE264" s="110" t="s">
        <v>671</v>
      </c>
      <c r="CFF264" s="110" t="s">
        <v>666</v>
      </c>
      <c r="CFG264" s="110" t="s">
        <v>671</v>
      </c>
      <c r="CFH264" s="110" t="s">
        <v>666</v>
      </c>
      <c r="CFI264" s="110" t="s">
        <v>671</v>
      </c>
      <c r="CFJ264" s="110" t="s">
        <v>666</v>
      </c>
      <c r="CFK264" s="110" t="s">
        <v>671</v>
      </c>
      <c r="CFL264" s="110" t="s">
        <v>666</v>
      </c>
      <c r="CFM264" s="110" t="s">
        <v>671</v>
      </c>
      <c r="CFN264" s="110" t="s">
        <v>666</v>
      </c>
      <c r="CFO264" s="110" t="s">
        <v>671</v>
      </c>
      <c r="CFP264" s="110" t="s">
        <v>666</v>
      </c>
      <c r="CFQ264" s="110" t="s">
        <v>671</v>
      </c>
      <c r="CFR264" s="110" t="s">
        <v>666</v>
      </c>
      <c r="CFS264" s="110" t="s">
        <v>671</v>
      </c>
      <c r="CFT264" s="110" t="s">
        <v>666</v>
      </c>
      <c r="CFU264" s="110" t="s">
        <v>671</v>
      </c>
      <c r="CFV264" s="110" t="s">
        <v>666</v>
      </c>
      <c r="CFW264" s="110" t="s">
        <v>671</v>
      </c>
      <c r="CFX264" s="110" t="s">
        <v>666</v>
      </c>
      <c r="CFY264" s="110" t="s">
        <v>671</v>
      </c>
      <c r="CFZ264" s="110" t="s">
        <v>666</v>
      </c>
      <c r="CGA264" s="110" t="s">
        <v>671</v>
      </c>
      <c r="CGB264" s="110" t="s">
        <v>666</v>
      </c>
      <c r="CGC264" s="110" t="s">
        <v>671</v>
      </c>
      <c r="CGD264" s="110" t="s">
        <v>666</v>
      </c>
      <c r="CGE264" s="110" t="s">
        <v>671</v>
      </c>
      <c r="CGF264" s="110" t="s">
        <v>666</v>
      </c>
      <c r="CGG264" s="110" t="s">
        <v>671</v>
      </c>
      <c r="CGH264" s="110" t="s">
        <v>666</v>
      </c>
      <c r="CGI264" s="110" t="s">
        <v>671</v>
      </c>
      <c r="CGJ264" s="110" t="s">
        <v>666</v>
      </c>
      <c r="CGK264" s="110" t="s">
        <v>671</v>
      </c>
      <c r="CGL264" s="110" t="s">
        <v>666</v>
      </c>
      <c r="CGM264" s="110" t="s">
        <v>671</v>
      </c>
      <c r="CGN264" s="110" t="s">
        <v>666</v>
      </c>
      <c r="CGO264" s="110" t="s">
        <v>671</v>
      </c>
      <c r="CGP264" s="110" t="s">
        <v>666</v>
      </c>
      <c r="CGQ264" s="110" t="s">
        <v>671</v>
      </c>
      <c r="CGR264" s="110" t="s">
        <v>666</v>
      </c>
      <c r="CGS264" s="110" t="s">
        <v>671</v>
      </c>
      <c r="CGT264" s="110" t="s">
        <v>666</v>
      </c>
      <c r="CGU264" s="110" t="s">
        <v>671</v>
      </c>
      <c r="CGV264" s="110" t="s">
        <v>666</v>
      </c>
      <c r="CGW264" s="110" t="s">
        <v>671</v>
      </c>
      <c r="CGX264" s="110" t="s">
        <v>666</v>
      </c>
      <c r="CGY264" s="110" t="s">
        <v>671</v>
      </c>
      <c r="CGZ264" s="110" t="s">
        <v>666</v>
      </c>
      <c r="CHA264" s="110" t="s">
        <v>671</v>
      </c>
      <c r="CHB264" s="110" t="s">
        <v>666</v>
      </c>
      <c r="CHC264" s="110" t="s">
        <v>671</v>
      </c>
      <c r="CHD264" s="110" t="s">
        <v>666</v>
      </c>
      <c r="CHE264" s="110" t="s">
        <v>671</v>
      </c>
      <c r="CHF264" s="110" t="s">
        <v>666</v>
      </c>
      <c r="CHG264" s="110" t="s">
        <v>671</v>
      </c>
      <c r="CHH264" s="110" t="s">
        <v>666</v>
      </c>
      <c r="CHI264" s="110" t="s">
        <v>671</v>
      </c>
      <c r="CHJ264" s="110" t="s">
        <v>666</v>
      </c>
      <c r="CHK264" s="110" t="s">
        <v>671</v>
      </c>
      <c r="CHL264" s="110" t="s">
        <v>666</v>
      </c>
      <c r="CHM264" s="110" t="s">
        <v>671</v>
      </c>
      <c r="CHN264" s="110" t="s">
        <v>666</v>
      </c>
      <c r="CHO264" s="110" t="s">
        <v>671</v>
      </c>
      <c r="CHP264" s="110" t="s">
        <v>666</v>
      </c>
      <c r="CHQ264" s="110" t="s">
        <v>671</v>
      </c>
      <c r="CHR264" s="110" t="s">
        <v>666</v>
      </c>
      <c r="CHS264" s="110" t="s">
        <v>671</v>
      </c>
      <c r="CHT264" s="110" t="s">
        <v>666</v>
      </c>
      <c r="CHU264" s="110" t="s">
        <v>671</v>
      </c>
      <c r="CHV264" s="110" t="s">
        <v>666</v>
      </c>
      <c r="CHW264" s="110" t="s">
        <v>671</v>
      </c>
      <c r="CHX264" s="110" t="s">
        <v>666</v>
      </c>
      <c r="CHY264" s="110" t="s">
        <v>671</v>
      </c>
      <c r="CHZ264" s="110" t="s">
        <v>666</v>
      </c>
      <c r="CIA264" s="110" t="s">
        <v>671</v>
      </c>
      <c r="CIB264" s="110" t="s">
        <v>666</v>
      </c>
      <c r="CIC264" s="110" t="s">
        <v>671</v>
      </c>
      <c r="CID264" s="110" t="s">
        <v>666</v>
      </c>
      <c r="CIE264" s="110" t="s">
        <v>671</v>
      </c>
      <c r="CIF264" s="110" t="s">
        <v>666</v>
      </c>
      <c r="CIG264" s="110" t="s">
        <v>671</v>
      </c>
      <c r="CIH264" s="110" t="s">
        <v>666</v>
      </c>
      <c r="CII264" s="110" t="s">
        <v>671</v>
      </c>
      <c r="CIJ264" s="110" t="s">
        <v>666</v>
      </c>
      <c r="CIK264" s="110" t="s">
        <v>671</v>
      </c>
      <c r="CIL264" s="110" t="s">
        <v>666</v>
      </c>
      <c r="CIM264" s="110" t="s">
        <v>671</v>
      </c>
      <c r="CIN264" s="110" t="s">
        <v>666</v>
      </c>
      <c r="CIO264" s="110" t="s">
        <v>671</v>
      </c>
      <c r="CIP264" s="110" t="s">
        <v>666</v>
      </c>
      <c r="CIQ264" s="110" t="s">
        <v>671</v>
      </c>
      <c r="CIR264" s="110" t="s">
        <v>666</v>
      </c>
      <c r="CIS264" s="110" t="s">
        <v>671</v>
      </c>
      <c r="CIT264" s="110" t="s">
        <v>666</v>
      </c>
      <c r="CIU264" s="110" t="s">
        <v>671</v>
      </c>
      <c r="CIV264" s="110" t="s">
        <v>666</v>
      </c>
      <c r="CIW264" s="110" t="s">
        <v>671</v>
      </c>
      <c r="CIX264" s="110" t="s">
        <v>666</v>
      </c>
      <c r="CIY264" s="110" t="s">
        <v>671</v>
      </c>
      <c r="CIZ264" s="110" t="s">
        <v>666</v>
      </c>
      <c r="CJA264" s="110" t="s">
        <v>671</v>
      </c>
      <c r="CJB264" s="110" t="s">
        <v>666</v>
      </c>
      <c r="CJC264" s="110" t="s">
        <v>671</v>
      </c>
      <c r="CJD264" s="110" t="s">
        <v>666</v>
      </c>
      <c r="CJE264" s="110" t="s">
        <v>671</v>
      </c>
      <c r="CJF264" s="110" t="s">
        <v>666</v>
      </c>
      <c r="CJG264" s="110" t="s">
        <v>671</v>
      </c>
      <c r="CJH264" s="110" t="s">
        <v>666</v>
      </c>
      <c r="CJI264" s="110" t="s">
        <v>671</v>
      </c>
      <c r="CJJ264" s="110" t="s">
        <v>666</v>
      </c>
      <c r="CJK264" s="110" t="s">
        <v>671</v>
      </c>
      <c r="CJL264" s="110" t="s">
        <v>666</v>
      </c>
      <c r="CJM264" s="110" t="s">
        <v>671</v>
      </c>
      <c r="CJN264" s="110" t="s">
        <v>666</v>
      </c>
      <c r="CJO264" s="110" t="s">
        <v>671</v>
      </c>
      <c r="CJP264" s="110" t="s">
        <v>666</v>
      </c>
      <c r="CJQ264" s="110" t="s">
        <v>671</v>
      </c>
      <c r="CJR264" s="110" t="s">
        <v>666</v>
      </c>
      <c r="CJS264" s="110" t="s">
        <v>671</v>
      </c>
      <c r="CJT264" s="110" t="s">
        <v>666</v>
      </c>
      <c r="CJU264" s="110" t="s">
        <v>671</v>
      </c>
      <c r="CJV264" s="110" t="s">
        <v>666</v>
      </c>
      <c r="CJW264" s="110" t="s">
        <v>671</v>
      </c>
      <c r="CJX264" s="110" t="s">
        <v>666</v>
      </c>
      <c r="CJY264" s="110" t="s">
        <v>671</v>
      </c>
      <c r="CJZ264" s="110" t="s">
        <v>666</v>
      </c>
      <c r="CKA264" s="110" t="s">
        <v>671</v>
      </c>
      <c r="CKB264" s="110" t="s">
        <v>666</v>
      </c>
      <c r="CKC264" s="110" t="s">
        <v>671</v>
      </c>
      <c r="CKD264" s="110" t="s">
        <v>666</v>
      </c>
      <c r="CKE264" s="110" t="s">
        <v>671</v>
      </c>
      <c r="CKF264" s="110" t="s">
        <v>666</v>
      </c>
      <c r="CKG264" s="110" t="s">
        <v>671</v>
      </c>
      <c r="CKH264" s="110" t="s">
        <v>666</v>
      </c>
      <c r="CKI264" s="110" t="s">
        <v>671</v>
      </c>
      <c r="CKJ264" s="110" t="s">
        <v>666</v>
      </c>
      <c r="CKK264" s="110" t="s">
        <v>671</v>
      </c>
      <c r="CKL264" s="110" t="s">
        <v>666</v>
      </c>
      <c r="CKM264" s="110" t="s">
        <v>671</v>
      </c>
      <c r="CKN264" s="110" t="s">
        <v>666</v>
      </c>
      <c r="CKO264" s="110" t="s">
        <v>671</v>
      </c>
      <c r="CKP264" s="110" t="s">
        <v>666</v>
      </c>
      <c r="CKQ264" s="110" t="s">
        <v>671</v>
      </c>
      <c r="CKR264" s="110" t="s">
        <v>666</v>
      </c>
      <c r="CKS264" s="110" t="s">
        <v>671</v>
      </c>
      <c r="CKT264" s="110" t="s">
        <v>666</v>
      </c>
      <c r="CKU264" s="110" t="s">
        <v>671</v>
      </c>
      <c r="CKV264" s="110" t="s">
        <v>666</v>
      </c>
      <c r="CKW264" s="110" t="s">
        <v>671</v>
      </c>
      <c r="CKX264" s="110" t="s">
        <v>666</v>
      </c>
      <c r="CKY264" s="110" t="s">
        <v>671</v>
      </c>
      <c r="CKZ264" s="110" t="s">
        <v>666</v>
      </c>
      <c r="CLA264" s="110" t="s">
        <v>671</v>
      </c>
      <c r="CLB264" s="110" t="s">
        <v>666</v>
      </c>
      <c r="CLC264" s="110" t="s">
        <v>671</v>
      </c>
      <c r="CLD264" s="110" t="s">
        <v>666</v>
      </c>
      <c r="CLE264" s="110" t="s">
        <v>671</v>
      </c>
      <c r="CLF264" s="110" t="s">
        <v>666</v>
      </c>
      <c r="CLG264" s="110" t="s">
        <v>671</v>
      </c>
      <c r="CLH264" s="110" t="s">
        <v>666</v>
      </c>
      <c r="CLI264" s="110" t="s">
        <v>671</v>
      </c>
      <c r="CLJ264" s="110" t="s">
        <v>666</v>
      </c>
      <c r="CLK264" s="110" t="s">
        <v>671</v>
      </c>
      <c r="CLL264" s="110" t="s">
        <v>666</v>
      </c>
      <c r="CLM264" s="110" t="s">
        <v>671</v>
      </c>
      <c r="CLN264" s="110" t="s">
        <v>666</v>
      </c>
      <c r="CLO264" s="110" t="s">
        <v>671</v>
      </c>
      <c r="CLP264" s="110" t="s">
        <v>666</v>
      </c>
      <c r="CLQ264" s="110" t="s">
        <v>671</v>
      </c>
      <c r="CLR264" s="110" t="s">
        <v>666</v>
      </c>
      <c r="CLS264" s="110" t="s">
        <v>671</v>
      </c>
      <c r="CLT264" s="110" t="s">
        <v>666</v>
      </c>
      <c r="CLU264" s="110" t="s">
        <v>671</v>
      </c>
      <c r="CLV264" s="110" t="s">
        <v>666</v>
      </c>
      <c r="CLW264" s="110" t="s">
        <v>671</v>
      </c>
      <c r="CLX264" s="110" t="s">
        <v>666</v>
      </c>
      <c r="CLY264" s="110" t="s">
        <v>671</v>
      </c>
      <c r="CLZ264" s="110" t="s">
        <v>666</v>
      </c>
      <c r="CMA264" s="110" t="s">
        <v>671</v>
      </c>
      <c r="CMB264" s="110" t="s">
        <v>666</v>
      </c>
      <c r="CMC264" s="110" t="s">
        <v>671</v>
      </c>
      <c r="CMD264" s="110" t="s">
        <v>666</v>
      </c>
      <c r="CME264" s="110" t="s">
        <v>671</v>
      </c>
      <c r="CMF264" s="110" t="s">
        <v>666</v>
      </c>
      <c r="CMG264" s="110" t="s">
        <v>671</v>
      </c>
      <c r="CMH264" s="110" t="s">
        <v>666</v>
      </c>
      <c r="CMI264" s="110" t="s">
        <v>671</v>
      </c>
      <c r="CMJ264" s="110" t="s">
        <v>666</v>
      </c>
      <c r="CMK264" s="110" t="s">
        <v>671</v>
      </c>
      <c r="CML264" s="110" t="s">
        <v>666</v>
      </c>
      <c r="CMM264" s="110" t="s">
        <v>671</v>
      </c>
      <c r="CMN264" s="110" t="s">
        <v>666</v>
      </c>
      <c r="CMO264" s="110" t="s">
        <v>671</v>
      </c>
      <c r="CMP264" s="110" t="s">
        <v>666</v>
      </c>
      <c r="CMQ264" s="110" t="s">
        <v>671</v>
      </c>
      <c r="CMR264" s="110" t="s">
        <v>666</v>
      </c>
      <c r="CMS264" s="110" t="s">
        <v>671</v>
      </c>
      <c r="CMT264" s="110" t="s">
        <v>666</v>
      </c>
      <c r="CMU264" s="110" t="s">
        <v>671</v>
      </c>
      <c r="CMV264" s="110" t="s">
        <v>666</v>
      </c>
      <c r="CMW264" s="110" t="s">
        <v>671</v>
      </c>
      <c r="CMX264" s="110" t="s">
        <v>666</v>
      </c>
      <c r="CMY264" s="110" t="s">
        <v>671</v>
      </c>
      <c r="CMZ264" s="110" t="s">
        <v>666</v>
      </c>
      <c r="CNA264" s="110" t="s">
        <v>671</v>
      </c>
      <c r="CNB264" s="110" t="s">
        <v>666</v>
      </c>
      <c r="CNC264" s="110" t="s">
        <v>671</v>
      </c>
      <c r="CND264" s="110" t="s">
        <v>666</v>
      </c>
      <c r="CNE264" s="110" t="s">
        <v>671</v>
      </c>
      <c r="CNF264" s="110" t="s">
        <v>666</v>
      </c>
      <c r="CNG264" s="110" t="s">
        <v>671</v>
      </c>
      <c r="CNH264" s="110" t="s">
        <v>666</v>
      </c>
      <c r="CNI264" s="110" t="s">
        <v>671</v>
      </c>
      <c r="CNJ264" s="110" t="s">
        <v>666</v>
      </c>
      <c r="CNK264" s="110" t="s">
        <v>671</v>
      </c>
      <c r="CNL264" s="110" t="s">
        <v>666</v>
      </c>
      <c r="CNM264" s="110" t="s">
        <v>671</v>
      </c>
      <c r="CNN264" s="110" t="s">
        <v>666</v>
      </c>
      <c r="CNO264" s="110" t="s">
        <v>671</v>
      </c>
      <c r="CNP264" s="110" t="s">
        <v>666</v>
      </c>
      <c r="CNQ264" s="110" t="s">
        <v>671</v>
      </c>
      <c r="CNR264" s="110" t="s">
        <v>666</v>
      </c>
      <c r="CNS264" s="110" t="s">
        <v>671</v>
      </c>
      <c r="CNT264" s="110" t="s">
        <v>666</v>
      </c>
      <c r="CNU264" s="110" t="s">
        <v>671</v>
      </c>
      <c r="CNV264" s="110" t="s">
        <v>666</v>
      </c>
      <c r="CNW264" s="110" t="s">
        <v>671</v>
      </c>
      <c r="CNX264" s="110" t="s">
        <v>666</v>
      </c>
      <c r="CNY264" s="110" t="s">
        <v>671</v>
      </c>
      <c r="CNZ264" s="110" t="s">
        <v>666</v>
      </c>
      <c r="COA264" s="110" t="s">
        <v>671</v>
      </c>
      <c r="COB264" s="110" t="s">
        <v>666</v>
      </c>
      <c r="COC264" s="110" t="s">
        <v>671</v>
      </c>
      <c r="COD264" s="110" t="s">
        <v>666</v>
      </c>
      <c r="COE264" s="110" t="s">
        <v>671</v>
      </c>
      <c r="COF264" s="110" t="s">
        <v>666</v>
      </c>
      <c r="COG264" s="110" t="s">
        <v>671</v>
      </c>
      <c r="COH264" s="110" t="s">
        <v>666</v>
      </c>
      <c r="COI264" s="110" t="s">
        <v>671</v>
      </c>
      <c r="COJ264" s="110" t="s">
        <v>666</v>
      </c>
      <c r="COK264" s="110" t="s">
        <v>671</v>
      </c>
      <c r="COL264" s="110" t="s">
        <v>666</v>
      </c>
      <c r="COM264" s="110" t="s">
        <v>671</v>
      </c>
      <c r="CON264" s="110" t="s">
        <v>666</v>
      </c>
      <c r="COO264" s="110" t="s">
        <v>671</v>
      </c>
      <c r="COP264" s="110" t="s">
        <v>666</v>
      </c>
      <c r="COQ264" s="110" t="s">
        <v>671</v>
      </c>
      <c r="COR264" s="110" t="s">
        <v>666</v>
      </c>
      <c r="COS264" s="110" t="s">
        <v>671</v>
      </c>
      <c r="COT264" s="110" t="s">
        <v>666</v>
      </c>
      <c r="COU264" s="110" t="s">
        <v>671</v>
      </c>
      <c r="COV264" s="110" t="s">
        <v>666</v>
      </c>
      <c r="COW264" s="110" t="s">
        <v>671</v>
      </c>
      <c r="COX264" s="110" t="s">
        <v>666</v>
      </c>
      <c r="COY264" s="110" t="s">
        <v>671</v>
      </c>
      <c r="COZ264" s="110" t="s">
        <v>666</v>
      </c>
      <c r="CPA264" s="110" t="s">
        <v>671</v>
      </c>
      <c r="CPB264" s="110" t="s">
        <v>666</v>
      </c>
      <c r="CPC264" s="110" t="s">
        <v>671</v>
      </c>
      <c r="CPD264" s="110" t="s">
        <v>666</v>
      </c>
      <c r="CPE264" s="110" t="s">
        <v>671</v>
      </c>
      <c r="CPF264" s="110" t="s">
        <v>666</v>
      </c>
      <c r="CPG264" s="110" t="s">
        <v>671</v>
      </c>
      <c r="CPH264" s="110" t="s">
        <v>666</v>
      </c>
      <c r="CPI264" s="110" t="s">
        <v>671</v>
      </c>
      <c r="CPJ264" s="110" t="s">
        <v>666</v>
      </c>
      <c r="CPK264" s="110" t="s">
        <v>671</v>
      </c>
      <c r="CPL264" s="110" t="s">
        <v>666</v>
      </c>
      <c r="CPM264" s="110" t="s">
        <v>671</v>
      </c>
      <c r="CPN264" s="110" t="s">
        <v>666</v>
      </c>
      <c r="CPO264" s="110" t="s">
        <v>671</v>
      </c>
      <c r="CPP264" s="110" t="s">
        <v>666</v>
      </c>
      <c r="CPQ264" s="110" t="s">
        <v>671</v>
      </c>
      <c r="CPR264" s="110" t="s">
        <v>666</v>
      </c>
      <c r="CPS264" s="110" t="s">
        <v>671</v>
      </c>
      <c r="CPT264" s="110" t="s">
        <v>666</v>
      </c>
      <c r="CPU264" s="110" t="s">
        <v>671</v>
      </c>
      <c r="CPV264" s="110" t="s">
        <v>666</v>
      </c>
      <c r="CPW264" s="110" t="s">
        <v>671</v>
      </c>
      <c r="CPX264" s="110" t="s">
        <v>666</v>
      </c>
      <c r="CPY264" s="110" t="s">
        <v>671</v>
      </c>
      <c r="CPZ264" s="110" t="s">
        <v>666</v>
      </c>
      <c r="CQA264" s="110" t="s">
        <v>671</v>
      </c>
      <c r="CQB264" s="110" t="s">
        <v>666</v>
      </c>
      <c r="CQC264" s="110" t="s">
        <v>671</v>
      </c>
      <c r="CQD264" s="110" t="s">
        <v>666</v>
      </c>
      <c r="CQE264" s="110" t="s">
        <v>671</v>
      </c>
      <c r="CQF264" s="110" t="s">
        <v>666</v>
      </c>
      <c r="CQG264" s="110" t="s">
        <v>671</v>
      </c>
      <c r="CQH264" s="110" t="s">
        <v>666</v>
      </c>
      <c r="CQI264" s="110" t="s">
        <v>671</v>
      </c>
      <c r="CQJ264" s="110" t="s">
        <v>666</v>
      </c>
      <c r="CQK264" s="110" t="s">
        <v>671</v>
      </c>
      <c r="CQL264" s="110" t="s">
        <v>666</v>
      </c>
      <c r="CQM264" s="110" t="s">
        <v>671</v>
      </c>
      <c r="CQN264" s="110" t="s">
        <v>666</v>
      </c>
      <c r="CQO264" s="110" t="s">
        <v>671</v>
      </c>
      <c r="CQP264" s="110" t="s">
        <v>666</v>
      </c>
      <c r="CQQ264" s="110" t="s">
        <v>671</v>
      </c>
      <c r="CQR264" s="110" t="s">
        <v>666</v>
      </c>
      <c r="CQS264" s="110" t="s">
        <v>671</v>
      </c>
      <c r="CQT264" s="110" t="s">
        <v>666</v>
      </c>
      <c r="CQU264" s="110" t="s">
        <v>671</v>
      </c>
      <c r="CQV264" s="110" t="s">
        <v>666</v>
      </c>
      <c r="CQW264" s="110" t="s">
        <v>671</v>
      </c>
      <c r="CQX264" s="110" t="s">
        <v>666</v>
      </c>
      <c r="CQY264" s="110" t="s">
        <v>671</v>
      </c>
      <c r="CQZ264" s="110" t="s">
        <v>666</v>
      </c>
      <c r="CRA264" s="110" t="s">
        <v>671</v>
      </c>
      <c r="CRB264" s="110" t="s">
        <v>666</v>
      </c>
      <c r="CRC264" s="110" t="s">
        <v>671</v>
      </c>
      <c r="CRD264" s="110" t="s">
        <v>666</v>
      </c>
      <c r="CRE264" s="110" t="s">
        <v>671</v>
      </c>
      <c r="CRF264" s="110" t="s">
        <v>666</v>
      </c>
      <c r="CRG264" s="110" t="s">
        <v>671</v>
      </c>
      <c r="CRH264" s="110" t="s">
        <v>666</v>
      </c>
      <c r="CRI264" s="110" t="s">
        <v>671</v>
      </c>
      <c r="CRJ264" s="110" t="s">
        <v>666</v>
      </c>
      <c r="CRK264" s="110" t="s">
        <v>671</v>
      </c>
      <c r="CRL264" s="110" t="s">
        <v>666</v>
      </c>
      <c r="CRM264" s="110" t="s">
        <v>671</v>
      </c>
      <c r="CRN264" s="110" t="s">
        <v>666</v>
      </c>
      <c r="CRO264" s="110" t="s">
        <v>671</v>
      </c>
      <c r="CRP264" s="110" t="s">
        <v>666</v>
      </c>
      <c r="CRQ264" s="110" t="s">
        <v>671</v>
      </c>
      <c r="CRR264" s="110" t="s">
        <v>666</v>
      </c>
      <c r="CRS264" s="110" t="s">
        <v>671</v>
      </c>
      <c r="CRT264" s="110" t="s">
        <v>666</v>
      </c>
      <c r="CRU264" s="110" t="s">
        <v>671</v>
      </c>
      <c r="CRV264" s="110" t="s">
        <v>666</v>
      </c>
      <c r="CRW264" s="110" t="s">
        <v>671</v>
      </c>
      <c r="CRX264" s="110" t="s">
        <v>666</v>
      </c>
      <c r="CRY264" s="110" t="s">
        <v>671</v>
      </c>
      <c r="CRZ264" s="110" t="s">
        <v>666</v>
      </c>
      <c r="CSA264" s="110" t="s">
        <v>671</v>
      </c>
      <c r="CSB264" s="110" t="s">
        <v>666</v>
      </c>
      <c r="CSC264" s="110" t="s">
        <v>671</v>
      </c>
      <c r="CSD264" s="110" t="s">
        <v>666</v>
      </c>
      <c r="CSE264" s="110" t="s">
        <v>671</v>
      </c>
      <c r="CSF264" s="110" t="s">
        <v>666</v>
      </c>
      <c r="CSG264" s="110" t="s">
        <v>671</v>
      </c>
      <c r="CSH264" s="110" t="s">
        <v>666</v>
      </c>
      <c r="CSI264" s="110" t="s">
        <v>671</v>
      </c>
      <c r="CSJ264" s="110" t="s">
        <v>666</v>
      </c>
      <c r="CSK264" s="110" t="s">
        <v>671</v>
      </c>
      <c r="CSL264" s="110" t="s">
        <v>666</v>
      </c>
      <c r="CSM264" s="110" t="s">
        <v>671</v>
      </c>
      <c r="CSN264" s="110" t="s">
        <v>666</v>
      </c>
      <c r="CSO264" s="110" t="s">
        <v>671</v>
      </c>
      <c r="CSP264" s="110" t="s">
        <v>666</v>
      </c>
      <c r="CSQ264" s="110" t="s">
        <v>671</v>
      </c>
      <c r="CSR264" s="110" t="s">
        <v>666</v>
      </c>
      <c r="CSS264" s="110" t="s">
        <v>671</v>
      </c>
      <c r="CST264" s="110" t="s">
        <v>666</v>
      </c>
      <c r="CSU264" s="110" t="s">
        <v>671</v>
      </c>
      <c r="CSV264" s="110" t="s">
        <v>666</v>
      </c>
      <c r="CSW264" s="110" t="s">
        <v>671</v>
      </c>
      <c r="CSX264" s="110" t="s">
        <v>666</v>
      </c>
      <c r="CSY264" s="110" t="s">
        <v>671</v>
      </c>
      <c r="CSZ264" s="110" t="s">
        <v>666</v>
      </c>
      <c r="CTA264" s="110" t="s">
        <v>671</v>
      </c>
      <c r="CTB264" s="110" t="s">
        <v>666</v>
      </c>
      <c r="CTC264" s="110" t="s">
        <v>671</v>
      </c>
      <c r="CTD264" s="110" t="s">
        <v>666</v>
      </c>
      <c r="CTE264" s="110" t="s">
        <v>671</v>
      </c>
      <c r="CTF264" s="110" t="s">
        <v>666</v>
      </c>
      <c r="CTG264" s="110" t="s">
        <v>671</v>
      </c>
      <c r="CTH264" s="110" t="s">
        <v>666</v>
      </c>
      <c r="CTI264" s="110" t="s">
        <v>671</v>
      </c>
      <c r="CTJ264" s="110" t="s">
        <v>666</v>
      </c>
      <c r="CTK264" s="110" t="s">
        <v>671</v>
      </c>
      <c r="CTL264" s="110" t="s">
        <v>666</v>
      </c>
      <c r="CTM264" s="110" t="s">
        <v>671</v>
      </c>
      <c r="CTN264" s="110" t="s">
        <v>666</v>
      </c>
      <c r="CTO264" s="110" t="s">
        <v>671</v>
      </c>
      <c r="CTP264" s="110" t="s">
        <v>666</v>
      </c>
      <c r="CTQ264" s="110" t="s">
        <v>671</v>
      </c>
      <c r="CTR264" s="110" t="s">
        <v>666</v>
      </c>
      <c r="CTS264" s="110" t="s">
        <v>671</v>
      </c>
      <c r="CTT264" s="110" t="s">
        <v>666</v>
      </c>
      <c r="CTU264" s="110" t="s">
        <v>671</v>
      </c>
      <c r="CTV264" s="110" t="s">
        <v>666</v>
      </c>
      <c r="CTW264" s="110" t="s">
        <v>671</v>
      </c>
      <c r="CTX264" s="110" t="s">
        <v>666</v>
      </c>
      <c r="CTY264" s="110" t="s">
        <v>671</v>
      </c>
      <c r="CTZ264" s="110" t="s">
        <v>666</v>
      </c>
      <c r="CUA264" s="110" t="s">
        <v>671</v>
      </c>
      <c r="CUB264" s="110" t="s">
        <v>666</v>
      </c>
      <c r="CUC264" s="110" t="s">
        <v>671</v>
      </c>
      <c r="CUD264" s="110" t="s">
        <v>666</v>
      </c>
      <c r="CUE264" s="110" t="s">
        <v>671</v>
      </c>
      <c r="CUF264" s="110" t="s">
        <v>666</v>
      </c>
      <c r="CUG264" s="110" t="s">
        <v>671</v>
      </c>
      <c r="CUH264" s="110" t="s">
        <v>666</v>
      </c>
      <c r="CUI264" s="110" t="s">
        <v>671</v>
      </c>
      <c r="CUJ264" s="110" t="s">
        <v>666</v>
      </c>
      <c r="CUK264" s="110" t="s">
        <v>671</v>
      </c>
      <c r="CUL264" s="110" t="s">
        <v>666</v>
      </c>
      <c r="CUM264" s="110" t="s">
        <v>671</v>
      </c>
      <c r="CUN264" s="110" t="s">
        <v>666</v>
      </c>
      <c r="CUO264" s="110" t="s">
        <v>671</v>
      </c>
      <c r="CUP264" s="110" t="s">
        <v>666</v>
      </c>
      <c r="CUQ264" s="110" t="s">
        <v>671</v>
      </c>
      <c r="CUR264" s="110" t="s">
        <v>666</v>
      </c>
      <c r="CUS264" s="110" t="s">
        <v>671</v>
      </c>
      <c r="CUT264" s="110" t="s">
        <v>666</v>
      </c>
      <c r="CUU264" s="110" t="s">
        <v>671</v>
      </c>
      <c r="CUV264" s="110" t="s">
        <v>666</v>
      </c>
      <c r="CUW264" s="110" t="s">
        <v>671</v>
      </c>
      <c r="CUX264" s="110" t="s">
        <v>666</v>
      </c>
      <c r="CUY264" s="110" t="s">
        <v>671</v>
      </c>
      <c r="CUZ264" s="110" t="s">
        <v>666</v>
      </c>
      <c r="CVA264" s="110" t="s">
        <v>671</v>
      </c>
      <c r="CVB264" s="110" t="s">
        <v>666</v>
      </c>
      <c r="CVC264" s="110" t="s">
        <v>671</v>
      </c>
      <c r="CVD264" s="110" t="s">
        <v>666</v>
      </c>
      <c r="CVE264" s="110" t="s">
        <v>671</v>
      </c>
      <c r="CVF264" s="110" t="s">
        <v>666</v>
      </c>
      <c r="CVG264" s="110" t="s">
        <v>671</v>
      </c>
      <c r="CVH264" s="110" t="s">
        <v>666</v>
      </c>
      <c r="CVI264" s="110" t="s">
        <v>671</v>
      </c>
      <c r="CVJ264" s="110" t="s">
        <v>666</v>
      </c>
      <c r="CVK264" s="110" t="s">
        <v>671</v>
      </c>
      <c r="CVL264" s="110" t="s">
        <v>666</v>
      </c>
      <c r="CVM264" s="110" t="s">
        <v>671</v>
      </c>
      <c r="CVN264" s="110" t="s">
        <v>666</v>
      </c>
      <c r="CVO264" s="110" t="s">
        <v>671</v>
      </c>
      <c r="CVP264" s="110" t="s">
        <v>666</v>
      </c>
      <c r="CVQ264" s="110" t="s">
        <v>671</v>
      </c>
      <c r="CVR264" s="110" t="s">
        <v>666</v>
      </c>
      <c r="CVS264" s="110" t="s">
        <v>671</v>
      </c>
      <c r="CVT264" s="110" t="s">
        <v>666</v>
      </c>
      <c r="CVU264" s="110" t="s">
        <v>671</v>
      </c>
      <c r="CVV264" s="110" t="s">
        <v>666</v>
      </c>
      <c r="CVW264" s="110" t="s">
        <v>671</v>
      </c>
      <c r="CVX264" s="110" t="s">
        <v>666</v>
      </c>
      <c r="CVY264" s="110" t="s">
        <v>671</v>
      </c>
      <c r="CVZ264" s="110" t="s">
        <v>666</v>
      </c>
      <c r="CWA264" s="110" t="s">
        <v>671</v>
      </c>
      <c r="CWB264" s="110" t="s">
        <v>666</v>
      </c>
      <c r="CWC264" s="110" t="s">
        <v>671</v>
      </c>
      <c r="CWD264" s="110" t="s">
        <v>666</v>
      </c>
      <c r="CWE264" s="110" t="s">
        <v>671</v>
      </c>
      <c r="CWF264" s="110" t="s">
        <v>666</v>
      </c>
      <c r="CWG264" s="110" t="s">
        <v>671</v>
      </c>
      <c r="CWH264" s="110" t="s">
        <v>666</v>
      </c>
      <c r="CWI264" s="110" t="s">
        <v>671</v>
      </c>
      <c r="CWJ264" s="110" t="s">
        <v>666</v>
      </c>
      <c r="CWK264" s="110" t="s">
        <v>671</v>
      </c>
      <c r="CWL264" s="110" t="s">
        <v>666</v>
      </c>
      <c r="CWM264" s="110" t="s">
        <v>671</v>
      </c>
      <c r="CWN264" s="110" t="s">
        <v>666</v>
      </c>
      <c r="CWO264" s="110" t="s">
        <v>671</v>
      </c>
      <c r="CWP264" s="110" t="s">
        <v>666</v>
      </c>
      <c r="CWQ264" s="110" t="s">
        <v>671</v>
      </c>
      <c r="CWR264" s="110" t="s">
        <v>666</v>
      </c>
      <c r="CWS264" s="110" t="s">
        <v>671</v>
      </c>
      <c r="CWT264" s="110" t="s">
        <v>666</v>
      </c>
      <c r="CWU264" s="110" t="s">
        <v>671</v>
      </c>
      <c r="CWV264" s="110" t="s">
        <v>666</v>
      </c>
      <c r="CWW264" s="110" t="s">
        <v>671</v>
      </c>
      <c r="CWX264" s="110" t="s">
        <v>666</v>
      </c>
      <c r="CWY264" s="110" t="s">
        <v>671</v>
      </c>
      <c r="CWZ264" s="110" t="s">
        <v>666</v>
      </c>
      <c r="CXA264" s="110" t="s">
        <v>671</v>
      </c>
      <c r="CXB264" s="110" t="s">
        <v>666</v>
      </c>
      <c r="CXC264" s="110" t="s">
        <v>671</v>
      </c>
      <c r="CXD264" s="110" t="s">
        <v>666</v>
      </c>
      <c r="CXE264" s="110" t="s">
        <v>671</v>
      </c>
      <c r="CXF264" s="110" t="s">
        <v>666</v>
      </c>
      <c r="CXG264" s="110" t="s">
        <v>671</v>
      </c>
      <c r="CXH264" s="110" t="s">
        <v>666</v>
      </c>
      <c r="CXI264" s="110" t="s">
        <v>671</v>
      </c>
      <c r="CXJ264" s="110" t="s">
        <v>666</v>
      </c>
      <c r="CXK264" s="110" t="s">
        <v>671</v>
      </c>
      <c r="CXL264" s="110" t="s">
        <v>666</v>
      </c>
      <c r="CXM264" s="110" t="s">
        <v>671</v>
      </c>
      <c r="CXN264" s="110" t="s">
        <v>666</v>
      </c>
      <c r="CXO264" s="110" t="s">
        <v>671</v>
      </c>
      <c r="CXP264" s="110" t="s">
        <v>666</v>
      </c>
      <c r="CXQ264" s="110" t="s">
        <v>671</v>
      </c>
      <c r="CXR264" s="110" t="s">
        <v>666</v>
      </c>
      <c r="CXS264" s="110" t="s">
        <v>671</v>
      </c>
      <c r="CXT264" s="110" t="s">
        <v>666</v>
      </c>
      <c r="CXU264" s="110" t="s">
        <v>671</v>
      </c>
      <c r="CXV264" s="110" t="s">
        <v>666</v>
      </c>
      <c r="CXW264" s="110" t="s">
        <v>671</v>
      </c>
      <c r="CXX264" s="110" t="s">
        <v>666</v>
      </c>
      <c r="CXY264" s="110" t="s">
        <v>671</v>
      </c>
      <c r="CXZ264" s="110" t="s">
        <v>666</v>
      </c>
      <c r="CYA264" s="110" t="s">
        <v>671</v>
      </c>
      <c r="CYB264" s="110" t="s">
        <v>666</v>
      </c>
      <c r="CYC264" s="110" t="s">
        <v>671</v>
      </c>
      <c r="CYD264" s="110" t="s">
        <v>666</v>
      </c>
      <c r="CYE264" s="110" t="s">
        <v>671</v>
      </c>
      <c r="CYF264" s="110" t="s">
        <v>666</v>
      </c>
      <c r="CYG264" s="110" t="s">
        <v>671</v>
      </c>
      <c r="CYH264" s="110" t="s">
        <v>666</v>
      </c>
      <c r="CYI264" s="110" t="s">
        <v>671</v>
      </c>
      <c r="CYJ264" s="110" t="s">
        <v>666</v>
      </c>
      <c r="CYK264" s="110" t="s">
        <v>671</v>
      </c>
      <c r="CYL264" s="110" t="s">
        <v>666</v>
      </c>
      <c r="CYM264" s="110" t="s">
        <v>671</v>
      </c>
      <c r="CYN264" s="110" t="s">
        <v>666</v>
      </c>
      <c r="CYO264" s="110" t="s">
        <v>671</v>
      </c>
      <c r="CYP264" s="110" t="s">
        <v>666</v>
      </c>
      <c r="CYQ264" s="110" t="s">
        <v>671</v>
      </c>
      <c r="CYR264" s="110" t="s">
        <v>666</v>
      </c>
      <c r="CYS264" s="110" t="s">
        <v>671</v>
      </c>
      <c r="CYT264" s="110" t="s">
        <v>666</v>
      </c>
      <c r="CYU264" s="110" t="s">
        <v>671</v>
      </c>
      <c r="CYV264" s="110" t="s">
        <v>666</v>
      </c>
      <c r="CYW264" s="110" t="s">
        <v>671</v>
      </c>
      <c r="CYX264" s="110" t="s">
        <v>666</v>
      </c>
      <c r="CYY264" s="110" t="s">
        <v>671</v>
      </c>
      <c r="CYZ264" s="110" t="s">
        <v>666</v>
      </c>
      <c r="CZA264" s="110" t="s">
        <v>671</v>
      </c>
      <c r="CZB264" s="110" t="s">
        <v>666</v>
      </c>
      <c r="CZC264" s="110" t="s">
        <v>671</v>
      </c>
      <c r="CZD264" s="110" t="s">
        <v>666</v>
      </c>
      <c r="CZE264" s="110" t="s">
        <v>671</v>
      </c>
      <c r="CZF264" s="110" t="s">
        <v>666</v>
      </c>
      <c r="CZG264" s="110" t="s">
        <v>671</v>
      </c>
      <c r="CZH264" s="110" t="s">
        <v>666</v>
      </c>
      <c r="CZI264" s="110" t="s">
        <v>671</v>
      </c>
      <c r="CZJ264" s="110" t="s">
        <v>666</v>
      </c>
      <c r="CZK264" s="110" t="s">
        <v>671</v>
      </c>
      <c r="CZL264" s="110" t="s">
        <v>666</v>
      </c>
      <c r="CZM264" s="110" t="s">
        <v>671</v>
      </c>
      <c r="CZN264" s="110" t="s">
        <v>666</v>
      </c>
      <c r="CZO264" s="110" t="s">
        <v>671</v>
      </c>
      <c r="CZP264" s="110" t="s">
        <v>666</v>
      </c>
      <c r="CZQ264" s="110" t="s">
        <v>671</v>
      </c>
      <c r="CZR264" s="110" t="s">
        <v>666</v>
      </c>
      <c r="CZS264" s="110" t="s">
        <v>671</v>
      </c>
      <c r="CZT264" s="110" t="s">
        <v>666</v>
      </c>
      <c r="CZU264" s="110" t="s">
        <v>671</v>
      </c>
      <c r="CZV264" s="110" t="s">
        <v>666</v>
      </c>
      <c r="CZW264" s="110" t="s">
        <v>671</v>
      </c>
      <c r="CZX264" s="110" t="s">
        <v>666</v>
      </c>
      <c r="CZY264" s="110" t="s">
        <v>671</v>
      </c>
      <c r="CZZ264" s="110" t="s">
        <v>666</v>
      </c>
      <c r="DAA264" s="110" t="s">
        <v>671</v>
      </c>
      <c r="DAB264" s="110" t="s">
        <v>666</v>
      </c>
      <c r="DAC264" s="110" t="s">
        <v>671</v>
      </c>
      <c r="DAD264" s="110" t="s">
        <v>666</v>
      </c>
      <c r="DAE264" s="110" t="s">
        <v>671</v>
      </c>
      <c r="DAF264" s="110" t="s">
        <v>666</v>
      </c>
      <c r="DAG264" s="110" t="s">
        <v>671</v>
      </c>
      <c r="DAH264" s="110" t="s">
        <v>666</v>
      </c>
      <c r="DAI264" s="110" t="s">
        <v>671</v>
      </c>
      <c r="DAJ264" s="110" t="s">
        <v>666</v>
      </c>
      <c r="DAK264" s="110" t="s">
        <v>671</v>
      </c>
      <c r="DAL264" s="110" t="s">
        <v>666</v>
      </c>
      <c r="DAM264" s="110" t="s">
        <v>671</v>
      </c>
      <c r="DAN264" s="110" t="s">
        <v>666</v>
      </c>
      <c r="DAO264" s="110" t="s">
        <v>671</v>
      </c>
      <c r="DAP264" s="110" t="s">
        <v>666</v>
      </c>
      <c r="DAQ264" s="110" t="s">
        <v>671</v>
      </c>
      <c r="DAR264" s="110" t="s">
        <v>666</v>
      </c>
      <c r="DAS264" s="110" t="s">
        <v>671</v>
      </c>
      <c r="DAT264" s="110" t="s">
        <v>666</v>
      </c>
      <c r="DAU264" s="110" t="s">
        <v>671</v>
      </c>
      <c r="DAV264" s="110" t="s">
        <v>666</v>
      </c>
      <c r="DAW264" s="110" t="s">
        <v>671</v>
      </c>
      <c r="DAX264" s="110" t="s">
        <v>666</v>
      </c>
      <c r="DAY264" s="110" t="s">
        <v>671</v>
      </c>
      <c r="DAZ264" s="110" t="s">
        <v>666</v>
      </c>
      <c r="DBA264" s="110" t="s">
        <v>671</v>
      </c>
      <c r="DBB264" s="110" t="s">
        <v>666</v>
      </c>
      <c r="DBC264" s="110" t="s">
        <v>671</v>
      </c>
      <c r="DBD264" s="110" t="s">
        <v>666</v>
      </c>
      <c r="DBE264" s="110" t="s">
        <v>671</v>
      </c>
      <c r="DBF264" s="110" t="s">
        <v>666</v>
      </c>
      <c r="DBG264" s="110" t="s">
        <v>671</v>
      </c>
      <c r="DBH264" s="110" t="s">
        <v>666</v>
      </c>
      <c r="DBI264" s="110" t="s">
        <v>671</v>
      </c>
      <c r="DBJ264" s="110" t="s">
        <v>666</v>
      </c>
      <c r="DBK264" s="110" t="s">
        <v>671</v>
      </c>
      <c r="DBL264" s="110" t="s">
        <v>666</v>
      </c>
      <c r="DBM264" s="110" t="s">
        <v>671</v>
      </c>
      <c r="DBN264" s="110" t="s">
        <v>666</v>
      </c>
      <c r="DBO264" s="110" t="s">
        <v>671</v>
      </c>
      <c r="DBP264" s="110" t="s">
        <v>666</v>
      </c>
      <c r="DBQ264" s="110" t="s">
        <v>671</v>
      </c>
      <c r="DBR264" s="110" t="s">
        <v>666</v>
      </c>
      <c r="DBS264" s="110" t="s">
        <v>671</v>
      </c>
      <c r="DBT264" s="110" t="s">
        <v>666</v>
      </c>
      <c r="DBU264" s="110" t="s">
        <v>671</v>
      </c>
      <c r="DBV264" s="110" t="s">
        <v>666</v>
      </c>
      <c r="DBW264" s="110" t="s">
        <v>671</v>
      </c>
      <c r="DBX264" s="110" t="s">
        <v>666</v>
      </c>
      <c r="DBY264" s="110" t="s">
        <v>671</v>
      </c>
      <c r="DBZ264" s="110" t="s">
        <v>666</v>
      </c>
      <c r="DCA264" s="110" t="s">
        <v>671</v>
      </c>
      <c r="DCB264" s="110" t="s">
        <v>666</v>
      </c>
      <c r="DCC264" s="110" t="s">
        <v>671</v>
      </c>
      <c r="DCD264" s="110" t="s">
        <v>666</v>
      </c>
      <c r="DCE264" s="110" t="s">
        <v>671</v>
      </c>
      <c r="DCF264" s="110" t="s">
        <v>666</v>
      </c>
      <c r="DCG264" s="110" t="s">
        <v>671</v>
      </c>
      <c r="DCH264" s="110" t="s">
        <v>666</v>
      </c>
      <c r="DCI264" s="110" t="s">
        <v>671</v>
      </c>
      <c r="DCJ264" s="110" t="s">
        <v>666</v>
      </c>
      <c r="DCK264" s="110" t="s">
        <v>671</v>
      </c>
      <c r="DCL264" s="110" t="s">
        <v>666</v>
      </c>
      <c r="DCM264" s="110" t="s">
        <v>671</v>
      </c>
      <c r="DCN264" s="110" t="s">
        <v>666</v>
      </c>
      <c r="DCO264" s="110" t="s">
        <v>671</v>
      </c>
      <c r="DCP264" s="110" t="s">
        <v>666</v>
      </c>
      <c r="DCQ264" s="110" t="s">
        <v>671</v>
      </c>
      <c r="DCR264" s="110" t="s">
        <v>666</v>
      </c>
      <c r="DCS264" s="110" t="s">
        <v>671</v>
      </c>
      <c r="DCT264" s="110" t="s">
        <v>666</v>
      </c>
      <c r="DCU264" s="110" t="s">
        <v>671</v>
      </c>
      <c r="DCV264" s="110" t="s">
        <v>666</v>
      </c>
      <c r="DCW264" s="110" t="s">
        <v>671</v>
      </c>
      <c r="DCX264" s="110" t="s">
        <v>666</v>
      </c>
      <c r="DCY264" s="110" t="s">
        <v>671</v>
      </c>
      <c r="DCZ264" s="110" t="s">
        <v>666</v>
      </c>
      <c r="DDA264" s="110" t="s">
        <v>671</v>
      </c>
      <c r="DDB264" s="110" t="s">
        <v>666</v>
      </c>
      <c r="DDC264" s="110" t="s">
        <v>671</v>
      </c>
      <c r="DDD264" s="110" t="s">
        <v>666</v>
      </c>
      <c r="DDE264" s="110" t="s">
        <v>671</v>
      </c>
      <c r="DDF264" s="110" t="s">
        <v>666</v>
      </c>
      <c r="DDG264" s="110" t="s">
        <v>671</v>
      </c>
      <c r="DDH264" s="110" t="s">
        <v>666</v>
      </c>
      <c r="DDI264" s="110" t="s">
        <v>671</v>
      </c>
      <c r="DDJ264" s="110" t="s">
        <v>666</v>
      </c>
      <c r="DDK264" s="110" t="s">
        <v>671</v>
      </c>
      <c r="DDL264" s="110" t="s">
        <v>666</v>
      </c>
      <c r="DDM264" s="110" t="s">
        <v>671</v>
      </c>
      <c r="DDN264" s="110" t="s">
        <v>666</v>
      </c>
      <c r="DDO264" s="110" t="s">
        <v>671</v>
      </c>
      <c r="DDP264" s="110" t="s">
        <v>666</v>
      </c>
      <c r="DDQ264" s="110" t="s">
        <v>671</v>
      </c>
      <c r="DDR264" s="110" t="s">
        <v>666</v>
      </c>
      <c r="DDS264" s="110" t="s">
        <v>671</v>
      </c>
      <c r="DDT264" s="110" t="s">
        <v>666</v>
      </c>
      <c r="DDU264" s="110" t="s">
        <v>671</v>
      </c>
      <c r="DDV264" s="110" t="s">
        <v>666</v>
      </c>
      <c r="DDW264" s="110" t="s">
        <v>671</v>
      </c>
      <c r="DDX264" s="110" t="s">
        <v>666</v>
      </c>
      <c r="DDY264" s="110" t="s">
        <v>671</v>
      </c>
      <c r="DDZ264" s="110" t="s">
        <v>666</v>
      </c>
      <c r="DEA264" s="110" t="s">
        <v>671</v>
      </c>
      <c r="DEB264" s="110" t="s">
        <v>666</v>
      </c>
      <c r="DEC264" s="110" t="s">
        <v>671</v>
      </c>
      <c r="DED264" s="110" t="s">
        <v>666</v>
      </c>
      <c r="DEE264" s="110" t="s">
        <v>671</v>
      </c>
      <c r="DEF264" s="110" t="s">
        <v>666</v>
      </c>
      <c r="DEG264" s="110" t="s">
        <v>671</v>
      </c>
      <c r="DEH264" s="110" t="s">
        <v>666</v>
      </c>
      <c r="DEI264" s="110" t="s">
        <v>671</v>
      </c>
      <c r="DEJ264" s="110" t="s">
        <v>666</v>
      </c>
      <c r="DEK264" s="110" t="s">
        <v>671</v>
      </c>
      <c r="DEL264" s="110" t="s">
        <v>666</v>
      </c>
      <c r="DEM264" s="110" t="s">
        <v>671</v>
      </c>
      <c r="DEN264" s="110" t="s">
        <v>666</v>
      </c>
      <c r="DEO264" s="110" t="s">
        <v>671</v>
      </c>
      <c r="DEP264" s="110" t="s">
        <v>666</v>
      </c>
      <c r="DEQ264" s="110" t="s">
        <v>671</v>
      </c>
      <c r="DER264" s="110" t="s">
        <v>666</v>
      </c>
      <c r="DES264" s="110" t="s">
        <v>671</v>
      </c>
      <c r="DET264" s="110" t="s">
        <v>666</v>
      </c>
      <c r="DEU264" s="110" t="s">
        <v>671</v>
      </c>
      <c r="DEV264" s="110" t="s">
        <v>666</v>
      </c>
      <c r="DEW264" s="110" t="s">
        <v>671</v>
      </c>
      <c r="DEX264" s="110" t="s">
        <v>666</v>
      </c>
      <c r="DEY264" s="110" t="s">
        <v>671</v>
      </c>
      <c r="DEZ264" s="110" t="s">
        <v>666</v>
      </c>
      <c r="DFA264" s="110" t="s">
        <v>671</v>
      </c>
      <c r="DFB264" s="110" t="s">
        <v>666</v>
      </c>
      <c r="DFC264" s="110" t="s">
        <v>671</v>
      </c>
      <c r="DFD264" s="110" t="s">
        <v>666</v>
      </c>
      <c r="DFE264" s="110" t="s">
        <v>671</v>
      </c>
      <c r="DFF264" s="110" t="s">
        <v>666</v>
      </c>
      <c r="DFG264" s="110" t="s">
        <v>671</v>
      </c>
      <c r="DFH264" s="110" t="s">
        <v>666</v>
      </c>
      <c r="DFI264" s="110" t="s">
        <v>671</v>
      </c>
      <c r="DFJ264" s="110" t="s">
        <v>666</v>
      </c>
      <c r="DFK264" s="110" t="s">
        <v>671</v>
      </c>
      <c r="DFL264" s="110" t="s">
        <v>666</v>
      </c>
      <c r="DFM264" s="110" t="s">
        <v>671</v>
      </c>
      <c r="DFN264" s="110" t="s">
        <v>666</v>
      </c>
      <c r="DFO264" s="110" t="s">
        <v>671</v>
      </c>
      <c r="DFP264" s="110" t="s">
        <v>666</v>
      </c>
      <c r="DFQ264" s="110" t="s">
        <v>671</v>
      </c>
      <c r="DFR264" s="110" t="s">
        <v>666</v>
      </c>
      <c r="DFS264" s="110" t="s">
        <v>671</v>
      </c>
      <c r="DFT264" s="110" t="s">
        <v>666</v>
      </c>
      <c r="DFU264" s="110" t="s">
        <v>671</v>
      </c>
      <c r="DFV264" s="110" t="s">
        <v>666</v>
      </c>
      <c r="DFW264" s="110" t="s">
        <v>671</v>
      </c>
      <c r="DFX264" s="110" t="s">
        <v>666</v>
      </c>
      <c r="DFY264" s="110" t="s">
        <v>671</v>
      </c>
      <c r="DFZ264" s="110" t="s">
        <v>666</v>
      </c>
      <c r="DGA264" s="110" t="s">
        <v>671</v>
      </c>
      <c r="DGB264" s="110" t="s">
        <v>666</v>
      </c>
      <c r="DGC264" s="110" t="s">
        <v>671</v>
      </c>
      <c r="DGD264" s="110" t="s">
        <v>666</v>
      </c>
      <c r="DGE264" s="110" t="s">
        <v>671</v>
      </c>
      <c r="DGF264" s="110" t="s">
        <v>666</v>
      </c>
      <c r="DGG264" s="110" t="s">
        <v>671</v>
      </c>
      <c r="DGH264" s="110" t="s">
        <v>666</v>
      </c>
      <c r="DGI264" s="110" t="s">
        <v>671</v>
      </c>
      <c r="DGJ264" s="110" t="s">
        <v>666</v>
      </c>
      <c r="DGK264" s="110" t="s">
        <v>671</v>
      </c>
      <c r="DGL264" s="110" t="s">
        <v>666</v>
      </c>
      <c r="DGM264" s="110" t="s">
        <v>671</v>
      </c>
      <c r="DGN264" s="110" t="s">
        <v>666</v>
      </c>
      <c r="DGO264" s="110" t="s">
        <v>671</v>
      </c>
      <c r="DGP264" s="110" t="s">
        <v>666</v>
      </c>
      <c r="DGQ264" s="110" t="s">
        <v>671</v>
      </c>
      <c r="DGR264" s="110" t="s">
        <v>666</v>
      </c>
      <c r="DGS264" s="110" t="s">
        <v>671</v>
      </c>
      <c r="DGT264" s="110" t="s">
        <v>666</v>
      </c>
      <c r="DGU264" s="110" t="s">
        <v>671</v>
      </c>
      <c r="DGV264" s="110" t="s">
        <v>666</v>
      </c>
      <c r="DGW264" s="110" t="s">
        <v>671</v>
      </c>
      <c r="DGX264" s="110" t="s">
        <v>666</v>
      </c>
      <c r="DGY264" s="110" t="s">
        <v>671</v>
      </c>
      <c r="DGZ264" s="110" t="s">
        <v>666</v>
      </c>
      <c r="DHA264" s="110" t="s">
        <v>671</v>
      </c>
      <c r="DHB264" s="110" t="s">
        <v>666</v>
      </c>
      <c r="DHC264" s="110" t="s">
        <v>671</v>
      </c>
      <c r="DHD264" s="110" t="s">
        <v>666</v>
      </c>
      <c r="DHE264" s="110" t="s">
        <v>671</v>
      </c>
      <c r="DHF264" s="110" t="s">
        <v>666</v>
      </c>
      <c r="DHG264" s="110" t="s">
        <v>671</v>
      </c>
      <c r="DHH264" s="110" t="s">
        <v>666</v>
      </c>
      <c r="DHI264" s="110" t="s">
        <v>671</v>
      </c>
      <c r="DHJ264" s="110" t="s">
        <v>666</v>
      </c>
      <c r="DHK264" s="110" t="s">
        <v>671</v>
      </c>
      <c r="DHL264" s="110" t="s">
        <v>666</v>
      </c>
      <c r="DHM264" s="110" t="s">
        <v>671</v>
      </c>
      <c r="DHN264" s="110" t="s">
        <v>666</v>
      </c>
      <c r="DHO264" s="110" t="s">
        <v>671</v>
      </c>
      <c r="DHP264" s="110" t="s">
        <v>666</v>
      </c>
      <c r="DHQ264" s="110" t="s">
        <v>671</v>
      </c>
      <c r="DHR264" s="110" t="s">
        <v>666</v>
      </c>
      <c r="DHS264" s="110" t="s">
        <v>671</v>
      </c>
      <c r="DHT264" s="110" t="s">
        <v>666</v>
      </c>
      <c r="DHU264" s="110" t="s">
        <v>671</v>
      </c>
      <c r="DHV264" s="110" t="s">
        <v>666</v>
      </c>
      <c r="DHW264" s="110" t="s">
        <v>671</v>
      </c>
      <c r="DHX264" s="110" t="s">
        <v>666</v>
      </c>
      <c r="DHY264" s="110" t="s">
        <v>671</v>
      </c>
      <c r="DHZ264" s="110" t="s">
        <v>666</v>
      </c>
      <c r="DIA264" s="110" t="s">
        <v>671</v>
      </c>
      <c r="DIB264" s="110" t="s">
        <v>666</v>
      </c>
      <c r="DIC264" s="110" t="s">
        <v>671</v>
      </c>
      <c r="DID264" s="110" t="s">
        <v>666</v>
      </c>
      <c r="DIE264" s="110" t="s">
        <v>671</v>
      </c>
      <c r="DIF264" s="110" t="s">
        <v>666</v>
      </c>
      <c r="DIG264" s="110" t="s">
        <v>671</v>
      </c>
      <c r="DIH264" s="110" t="s">
        <v>666</v>
      </c>
      <c r="DII264" s="110" t="s">
        <v>671</v>
      </c>
      <c r="DIJ264" s="110" t="s">
        <v>666</v>
      </c>
      <c r="DIK264" s="110" t="s">
        <v>671</v>
      </c>
      <c r="DIL264" s="110" t="s">
        <v>666</v>
      </c>
      <c r="DIM264" s="110" t="s">
        <v>671</v>
      </c>
      <c r="DIN264" s="110" t="s">
        <v>666</v>
      </c>
      <c r="DIO264" s="110" t="s">
        <v>671</v>
      </c>
      <c r="DIP264" s="110" t="s">
        <v>666</v>
      </c>
      <c r="DIQ264" s="110" t="s">
        <v>671</v>
      </c>
      <c r="DIR264" s="110" t="s">
        <v>666</v>
      </c>
      <c r="DIS264" s="110" t="s">
        <v>671</v>
      </c>
      <c r="DIT264" s="110" t="s">
        <v>666</v>
      </c>
      <c r="DIU264" s="110" t="s">
        <v>671</v>
      </c>
      <c r="DIV264" s="110" t="s">
        <v>666</v>
      </c>
      <c r="DIW264" s="110" t="s">
        <v>671</v>
      </c>
      <c r="DIX264" s="110" t="s">
        <v>666</v>
      </c>
      <c r="DIY264" s="110" t="s">
        <v>671</v>
      </c>
      <c r="DIZ264" s="110" t="s">
        <v>666</v>
      </c>
      <c r="DJA264" s="110" t="s">
        <v>671</v>
      </c>
      <c r="DJB264" s="110" t="s">
        <v>666</v>
      </c>
      <c r="DJC264" s="110" t="s">
        <v>671</v>
      </c>
      <c r="DJD264" s="110" t="s">
        <v>666</v>
      </c>
      <c r="DJE264" s="110" t="s">
        <v>671</v>
      </c>
      <c r="DJF264" s="110" t="s">
        <v>666</v>
      </c>
      <c r="DJG264" s="110" t="s">
        <v>671</v>
      </c>
      <c r="DJH264" s="110" t="s">
        <v>666</v>
      </c>
      <c r="DJI264" s="110" t="s">
        <v>671</v>
      </c>
      <c r="DJJ264" s="110" t="s">
        <v>666</v>
      </c>
      <c r="DJK264" s="110" t="s">
        <v>671</v>
      </c>
      <c r="DJL264" s="110" t="s">
        <v>666</v>
      </c>
      <c r="DJM264" s="110" t="s">
        <v>671</v>
      </c>
      <c r="DJN264" s="110" t="s">
        <v>666</v>
      </c>
      <c r="DJO264" s="110" t="s">
        <v>671</v>
      </c>
      <c r="DJP264" s="110" t="s">
        <v>666</v>
      </c>
      <c r="DJQ264" s="110" t="s">
        <v>671</v>
      </c>
      <c r="DJR264" s="110" t="s">
        <v>666</v>
      </c>
      <c r="DJS264" s="110" t="s">
        <v>671</v>
      </c>
      <c r="DJT264" s="110" t="s">
        <v>666</v>
      </c>
      <c r="DJU264" s="110" t="s">
        <v>671</v>
      </c>
      <c r="DJV264" s="110" t="s">
        <v>666</v>
      </c>
      <c r="DJW264" s="110" t="s">
        <v>671</v>
      </c>
      <c r="DJX264" s="110" t="s">
        <v>666</v>
      </c>
      <c r="DJY264" s="110" t="s">
        <v>671</v>
      </c>
      <c r="DJZ264" s="110" t="s">
        <v>666</v>
      </c>
      <c r="DKA264" s="110" t="s">
        <v>671</v>
      </c>
      <c r="DKB264" s="110" t="s">
        <v>666</v>
      </c>
      <c r="DKC264" s="110" t="s">
        <v>671</v>
      </c>
      <c r="DKD264" s="110" t="s">
        <v>666</v>
      </c>
      <c r="DKE264" s="110" t="s">
        <v>671</v>
      </c>
      <c r="DKF264" s="110" t="s">
        <v>666</v>
      </c>
      <c r="DKG264" s="110" t="s">
        <v>671</v>
      </c>
      <c r="DKH264" s="110" t="s">
        <v>666</v>
      </c>
      <c r="DKI264" s="110" t="s">
        <v>671</v>
      </c>
      <c r="DKJ264" s="110" t="s">
        <v>666</v>
      </c>
      <c r="DKK264" s="110" t="s">
        <v>671</v>
      </c>
      <c r="DKL264" s="110" t="s">
        <v>666</v>
      </c>
      <c r="DKM264" s="110" t="s">
        <v>671</v>
      </c>
      <c r="DKN264" s="110" t="s">
        <v>666</v>
      </c>
      <c r="DKO264" s="110" t="s">
        <v>671</v>
      </c>
      <c r="DKP264" s="110" t="s">
        <v>666</v>
      </c>
      <c r="DKQ264" s="110" t="s">
        <v>671</v>
      </c>
      <c r="DKR264" s="110" t="s">
        <v>666</v>
      </c>
      <c r="DKS264" s="110" t="s">
        <v>671</v>
      </c>
      <c r="DKT264" s="110" t="s">
        <v>666</v>
      </c>
      <c r="DKU264" s="110" t="s">
        <v>671</v>
      </c>
      <c r="DKV264" s="110" t="s">
        <v>666</v>
      </c>
      <c r="DKW264" s="110" t="s">
        <v>671</v>
      </c>
      <c r="DKX264" s="110" t="s">
        <v>666</v>
      </c>
      <c r="DKY264" s="110" t="s">
        <v>671</v>
      </c>
      <c r="DKZ264" s="110" t="s">
        <v>666</v>
      </c>
      <c r="DLA264" s="110" t="s">
        <v>671</v>
      </c>
      <c r="DLB264" s="110" t="s">
        <v>666</v>
      </c>
      <c r="DLC264" s="110" t="s">
        <v>671</v>
      </c>
      <c r="DLD264" s="110" t="s">
        <v>666</v>
      </c>
      <c r="DLE264" s="110" t="s">
        <v>671</v>
      </c>
      <c r="DLF264" s="110" t="s">
        <v>666</v>
      </c>
      <c r="DLG264" s="110" t="s">
        <v>671</v>
      </c>
      <c r="DLH264" s="110" t="s">
        <v>666</v>
      </c>
      <c r="DLI264" s="110" t="s">
        <v>671</v>
      </c>
      <c r="DLJ264" s="110" t="s">
        <v>666</v>
      </c>
      <c r="DLK264" s="110" t="s">
        <v>671</v>
      </c>
      <c r="DLL264" s="110" t="s">
        <v>666</v>
      </c>
      <c r="DLM264" s="110" t="s">
        <v>671</v>
      </c>
      <c r="DLN264" s="110" t="s">
        <v>666</v>
      </c>
      <c r="DLO264" s="110" t="s">
        <v>671</v>
      </c>
      <c r="DLP264" s="110" t="s">
        <v>666</v>
      </c>
      <c r="DLQ264" s="110" t="s">
        <v>671</v>
      </c>
      <c r="DLR264" s="110" t="s">
        <v>666</v>
      </c>
      <c r="DLS264" s="110" t="s">
        <v>671</v>
      </c>
      <c r="DLT264" s="110" t="s">
        <v>666</v>
      </c>
      <c r="DLU264" s="110" t="s">
        <v>671</v>
      </c>
      <c r="DLV264" s="110" t="s">
        <v>666</v>
      </c>
      <c r="DLW264" s="110" t="s">
        <v>671</v>
      </c>
      <c r="DLX264" s="110" t="s">
        <v>666</v>
      </c>
      <c r="DLY264" s="110" t="s">
        <v>671</v>
      </c>
      <c r="DLZ264" s="110" t="s">
        <v>666</v>
      </c>
      <c r="DMA264" s="110" t="s">
        <v>671</v>
      </c>
      <c r="DMB264" s="110" t="s">
        <v>666</v>
      </c>
      <c r="DMC264" s="110" t="s">
        <v>671</v>
      </c>
      <c r="DMD264" s="110" t="s">
        <v>666</v>
      </c>
      <c r="DME264" s="110" t="s">
        <v>671</v>
      </c>
      <c r="DMF264" s="110" t="s">
        <v>666</v>
      </c>
      <c r="DMG264" s="110" t="s">
        <v>671</v>
      </c>
      <c r="DMH264" s="110" t="s">
        <v>666</v>
      </c>
      <c r="DMI264" s="110" t="s">
        <v>671</v>
      </c>
      <c r="DMJ264" s="110" t="s">
        <v>666</v>
      </c>
      <c r="DMK264" s="110" t="s">
        <v>671</v>
      </c>
      <c r="DML264" s="110" t="s">
        <v>666</v>
      </c>
      <c r="DMM264" s="110" t="s">
        <v>671</v>
      </c>
      <c r="DMN264" s="110" t="s">
        <v>666</v>
      </c>
      <c r="DMO264" s="110" t="s">
        <v>671</v>
      </c>
      <c r="DMP264" s="110" t="s">
        <v>666</v>
      </c>
      <c r="DMQ264" s="110" t="s">
        <v>671</v>
      </c>
      <c r="DMR264" s="110" t="s">
        <v>666</v>
      </c>
      <c r="DMS264" s="110" t="s">
        <v>671</v>
      </c>
      <c r="DMT264" s="110" t="s">
        <v>666</v>
      </c>
      <c r="DMU264" s="110" t="s">
        <v>671</v>
      </c>
      <c r="DMV264" s="110" t="s">
        <v>666</v>
      </c>
      <c r="DMW264" s="110" t="s">
        <v>671</v>
      </c>
      <c r="DMX264" s="110" t="s">
        <v>666</v>
      </c>
      <c r="DMY264" s="110" t="s">
        <v>671</v>
      </c>
      <c r="DMZ264" s="110" t="s">
        <v>666</v>
      </c>
      <c r="DNA264" s="110" t="s">
        <v>671</v>
      </c>
      <c r="DNB264" s="110" t="s">
        <v>666</v>
      </c>
      <c r="DNC264" s="110" t="s">
        <v>671</v>
      </c>
      <c r="DND264" s="110" t="s">
        <v>666</v>
      </c>
      <c r="DNE264" s="110" t="s">
        <v>671</v>
      </c>
      <c r="DNF264" s="110" t="s">
        <v>666</v>
      </c>
      <c r="DNG264" s="110" t="s">
        <v>671</v>
      </c>
      <c r="DNH264" s="110" t="s">
        <v>666</v>
      </c>
      <c r="DNI264" s="110" t="s">
        <v>671</v>
      </c>
      <c r="DNJ264" s="110" t="s">
        <v>666</v>
      </c>
      <c r="DNK264" s="110" t="s">
        <v>671</v>
      </c>
      <c r="DNL264" s="110" t="s">
        <v>666</v>
      </c>
      <c r="DNM264" s="110" t="s">
        <v>671</v>
      </c>
      <c r="DNN264" s="110" t="s">
        <v>666</v>
      </c>
      <c r="DNO264" s="110" t="s">
        <v>671</v>
      </c>
      <c r="DNP264" s="110" t="s">
        <v>666</v>
      </c>
      <c r="DNQ264" s="110" t="s">
        <v>671</v>
      </c>
      <c r="DNR264" s="110" t="s">
        <v>666</v>
      </c>
      <c r="DNS264" s="110" t="s">
        <v>671</v>
      </c>
      <c r="DNT264" s="110" t="s">
        <v>666</v>
      </c>
      <c r="DNU264" s="110" t="s">
        <v>671</v>
      </c>
      <c r="DNV264" s="110" t="s">
        <v>666</v>
      </c>
      <c r="DNW264" s="110" t="s">
        <v>671</v>
      </c>
      <c r="DNX264" s="110" t="s">
        <v>666</v>
      </c>
      <c r="DNY264" s="110" t="s">
        <v>671</v>
      </c>
      <c r="DNZ264" s="110" t="s">
        <v>666</v>
      </c>
      <c r="DOA264" s="110" t="s">
        <v>671</v>
      </c>
      <c r="DOB264" s="110" t="s">
        <v>666</v>
      </c>
      <c r="DOC264" s="110" t="s">
        <v>671</v>
      </c>
      <c r="DOD264" s="110" t="s">
        <v>666</v>
      </c>
      <c r="DOE264" s="110" t="s">
        <v>671</v>
      </c>
      <c r="DOF264" s="110" t="s">
        <v>666</v>
      </c>
      <c r="DOG264" s="110" t="s">
        <v>671</v>
      </c>
      <c r="DOH264" s="110" t="s">
        <v>666</v>
      </c>
      <c r="DOI264" s="110" t="s">
        <v>671</v>
      </c>
      <c r="DOJ264" s="110" t="s">
        <v>666</v>
      </c>
      <c r="DOK264" s="110" t="s">
        <v>671</v>
      </c>
      <c r="DOL264" s="110" t="s">
        <v>666</v>
      </c>
      <c r="DOM264" s="110" t="s">
        <v>671</v>
      </c>
      <c r="DON264" s="110" t="s">
        <v>666</v>
      </c>
      <c r="DOO264" s="110" t="s">
        <v>671</v>
      </c>
      <c r="DOP264" s="110" t="s">
        <v>666</v>
      </c>
      <c r="DOQ264" s="110" t="s">
        <v>671</v>
      </c>
      <c r="DOR264" s="110" t="s">
        <v>666</v>
      </c>
      <c r="DOS264" s="110" t="s">
        <v>671</v>
      </c>
      <c r="DOT264" s="110" t="s">
        <v>666</v>
      </c>
      <c r="DOU264" s="110" t="s">
        <v>671</v>
      </c>
      <c r="DOV264" s="110" t="s">
        <v>666</v>
      </c>
      <c r="DOW264" s="110" t="s">
        <v>671</v>
      </c>
      <c r="DOX264" s="110" t="s">
        <v>666</v>
      </c>
      <c r="DOY264" s="110" t="s">
        <v>671</v>
      </c>
      <c r="DOZ264" s="110" t="s">
        <v>666</v>
      </c>
      <c r="DPA264" s="110" t="s">
        <v>671</v>
      </c>
      <c r="DPB264" s="110" t="s">
        <v>666</v>
      </c>
      <c r="DPC264" s="110" t="s">
        <v>671</v>
      </c>
      <c r="DPD264" s="110" t="s">
        <v>666</v>
      </c>
      <c r="DPE264" s="110" t="s">
        <v>671</v>
      </c>
      <c r="DPF264" s="110" t="s">
        <v>666</v>
      </c>
      <c r="DPG264" s="110" t="s">
        <v>671</v>
      </c>
      <c r="DPH264" s="110" t="s">
        <v>666</v>
      </c>
      <c r="DPI264" s="110" t="s">
        <v>671</v>
      </c>
      <c r="DPJ264" s="110" t="s">
        <v>666</v>
      </c>
      <c r="DPK264" s="110" t="s">
        <v>671</v>
      </c>
      <c r="DPL264" s="110" t="s">
        <v>666</v>
      </c>
      <c r="DPM264" s="110" t="s">
        <v>671</v>
      </c>
      <c r="DPN264" s="110" t="s">
        <v>666</v>
      </c>
      <c r="DPO264" s="110" t="s">
        <v>671</v>
      </c>
      <c r="DPP264" s="110" t="s">
        <v>666</v>
      </c>
      <c r="DPQ264" s="110" t="s">
        <v>671</v>
      </c>
      <c r="DPR264" s="110" t="s">
        <v>666</v>
      </c>
      <c r="DPS264" s="110" t="s">
        <v>671</v>
      </c>
      <c r="DPT264" s="110" t="s">
        <v>666</v>
      </c>
      <c r="DPU264" s="110" t="s">
        <v>671</v>
      </c>
      <c r="DPV264" s="110" t="s">
        <v>666</v>
      </c>
      <c r="DPW264" s="110" t="s">
        <v>671</v>
      </c>
      <c r="DPX264" s="110" t="s">
        <v>666</v>
      </c>
      <c r="DPY264" s="110" t="s">
        <v>671</v>
      </c>
      <c r="DPZ264" s="110" t="s">
        <v>666</v>
      </c>
      <c r="DQA264" s="110" t="s">
        <v>671</v>
      </c>
      <c r="DQB264" s="110" t="s">
        <v>666</v>
      </c>
      <c r="DQC264" s="110" t="s">
        <v>671</v>
      </c>
      <c r="DQD264" s="110" t="s">
        <v>666</v>
      </c>
      <c r="DQE264" s="110" t="s">
        <v>671</v>
      </c>
      <c r="DQF264" s="110" t="s">
        <v>666</v>
      </c>
      <c r="DQG264" s="110" t="s">
        <v>671</v>
      </c>
      <c r="DQH264" s="110" t="s">
        <v>666</v>
      </c>
      <c r="DQI264" s="110" t="s">
        <v>671</v>
      </c>
      <c r="DQJ264" s="110" t="s">
        <v>666</v>
      </c>
      <c r="DQK264" s="110" t="s">
        <v>671</v>
      </c>
      <c r="DQL264" s="110" t="s">
        <v>666</v>
      </c>
      <c r="DQM264" s="110" t="s">
        <v>671</v>
      </c>
      <c r="DQN264" s="110" t="s">
        <v>666</v>
      </c>
      <c r="DQO264" s="110" t="s">
        <v>671</v>
      </c>
      <c r="DQP264" s="110" t="s">
        <v>666</v>
      </c>
      <c r="DQQ264" s="110" t="s">
        <v>671</v>
      </c>
      <c r="DQR264" s="110" t="s">
        <v>666</v>
      </c>
      <c r="DQS264" s="110" t="s">
        <v>671</v>
      </c>
      <c r="DQT264" s="110" t="s">
        <v>666</v>
      </c>
      <c r="DQU264" s="110" t="s">
        <v>671</v>
      </c>
      <c r="DQV264" s="110" t="s">
        <v>666</v>
      </c>
      <c r="DQW264" s="110" t="s">
        <v>671</v>
      </c>
      <c r="DQX264" s="110" t="s">
        <v>666</v>
      </c>
      <c r="DQY264" s="110" t="s">
        <v>671</v>
      </c>
      <c r="DQZ264" s="110" t="s">
        <v>666</v>
      </c>
      <c r="DRA264" s="110" t="s">
        <v>671</v>
      </c>
      <c r="DRB264" s="110" t="s">
        <v>666</v>
      </c>
      <c r="DRC264" s="110" t="s">
        <v>671</v>
      </c>
      <c r="DRD264" s="110" t="s">
        <v>666</v>
      </c>
      <c r="DRE264" s="110" t="s">
        <v>671</v>
      </c>
      <c r="DRF264" s="110" t="s">
        <v>666</v>
      </c>
      <c r="DRG264" s="110" t="s">
        <v>671</v>
      </c>
      <c r="DRH264" s="110" t="s">
        <v>666</v>
      </c>
      <c r="DRI264" s="110" t="s">
        <v>671</v>
      </c>
      <c r="DRJ264" s="110" t="s">
        <v>666</v>
      </c>
      <c r="DRK264" s="110" t="s">
        <v>671</v>
      </c>
      <c r="DRL264" s="110" t="s">
        <v>666</v>
      </c>
      <c r="DRM264" s="110" t="s">
        <v>671</v>
      </c>
      <c r="DRN264" s="110" t="s">
        <v>666</v>
      </c>
      <c r="DRO264" s="110" t="s">
        <v>671</v>
      </c>
      <c r="DRP264" s="110" t="s">
        <v>666</v>
      </c>
      <c r="DRQ264" s="110" t="s">
        <v>671</v>
      </c>
      <c r="DRR264" s="110" t="s">
        <v>666</v>
      </c>
      <c r="DRS264" s="110" t="s">
        <v>671</v>
      </c>
      <c r="DRT264" s="110" t="s">
        <v>666</v>
      </c>
      <c r="DRU264" s="110" t="s">
        <v>671</v>
      </c>
      <c r="DRV264" s="110" t="s">
        <v>666</v>
      </c>
      <c r="DRW264" s="110" t="s">
        <v>671</v>
      </c>
      <c r="DRX264" s="110" t="s">
        <v>666</v>
      </c>
      <c r="DRY264" s="110" t="s">
        <v>671</v>
      </c>
      <c r="DRZ264" s="110" t="s">
        <v>666</v>
      </c>
      <c r="DSA264" s="110" t="s">
        <v>671</v>
      </c>
      <c r="DSB264" s="110" t="s">
        <v>666</v>
      </c>
      <c r="DSC264" s="110" t="s">
        <v>671</v>
      </c>
      <c r="DSD264" s="110" t="s">
        <v>666</v>
      </c>
      <c r="DSE264" s="110" t="s">
        <v>671</v>
      </c>
      <c r="DSF264" s="110" t="s">
        <v>666</v>
      </c>
      <c r="DSG264" s="110" t="s">
        <v>671</v>
      </c>
      <c r="DSH264" s="110" t="s">
        <v>666</v>
      </c>
      <c r="DSI264" s="110" t="s">
        <v>671</v>
      </c>
      <c r="DSJ264" s="110" t="s">
        <v>666</v>
      </c>
      <c r="DSK264" s="110" t="s">
        <v>671</v>
      </c>
      <c r="DSL264" s="110" t="s">
        <v>666</v>
      </c>
      <c r="DSM264" s="110" t="s">
        <v>671</v>
      </c>
      <c r="DSN264" s="110" t="s">
        <v>666</v>
      </c>
      <c r="DSO264" s="110" t="s">
        <v>671</v>
      </c>
      <c r="DSP264" s="110" t="s">
        <v>666</v>
      </c>
      <c r="DSQ264" s="110" t="s">
        <v>671</v>
      </c>
      <c r="DSR264" s="110" t="s">
        <v>666</v>
      </c>
      <c r="DSS264" s="110" t="s">
        <v>671</v>
      </c>
      <c r="DST264" s="110" t="s">
        <v>666</v>
      </c>
      <c r="DSU264" s="110" t="s">
        <v>671</v>
      </c>
      <c r="DSV264" s="110" t="s">
        <v>666</v>
      </c>
      <c r="DSW264" s="110" t="s">
        <v>671</v>
      </c>
      <c r="DSX264" s="110" t="s">
        <v>666</v>
      </c>
      <c r="DSY264" s="110" t="s">
        <v>671</v>
      </c>
      <c r="DSZ264" s="110" t="s">
        <v>666</v>
      </c>
      <c r="DTA264" s="110" t="s">
        <v>671</v>
      </c>
      <c r="DTB264" s="110" t="s">
        <v>666</v>
      </c>
      <c r="DTC264" s="110" t="s">
        <v>671</v>
      </c>
      <c r="DTD264" s="110" t="s">
        <v>666</v>
      </c>
      <c r="DTE264" s="110" t="s">
        <v>671</v>
      </c>
      <c r="DTF264" s="110" t="s">
        <v>666</v>
      </c>
      <c r="DTG264" s="110" t="s">
        <v>671</v>
      </c>
      <c r="DTH264" s="110" t="s">
        <v>666</v>
      </c>
      <c r="DTI264" s="110" t="s">
        <v>671</v>
      </c>
      <c r="DTJ264" s="110" t="s">
        <v>666</v>
      </c>
      <c r="DTK264" s="110" t="s">
        <v>671</v>
      </c>
      <c r="DTL264" s="110" t="s">
        <v>666</v>
      </c>
      <c r="DTM264" s="110" t="s">
        <v>671</v>
      </c>
      <c r="DTN264" s="110" t="s">
        <v>666</v>
      </c>
      <c r="DTO264" s="110" t="s">
        <v>671</v>
      </c>
      <c r="DTP264" s="110" t="s">
        <v>666</v>
      </c>
      <c r="DTQ264" s="110" t="s">
        <v>671</v>
      </c>
      <c r="DTR264" s="110" t="s">
        <v>666</v>
      </c>
      <c r="DTS264" s="110" t="s">
        <v>671</v>
      </c>
      <c r="DTT264" s="110" t="s">
        <v>666</v>
      </c>
      <c r="DTU264" s="110" t="s">
        <v>671</v>
      </c>
      <c r="DTV264" s="110" t="s">
        <v>666</v>
      </c>
      <c r="DTW264" s="110" t="s">
        <v>671</v>
      </c>
      <c r="DTX264" s="110" t="s">
        <v>666</v>
      </c>
      <c r="DTY264" s="110" t="s">
        <v>671</v>
      </c>
      <c r="DTZ264" s="110" t="s">
        <v>666</v>
      </c>
      <c r="DUA264" s="110" t="s">
        <v>671</v>
      </c>
      <c r="DUB264" s="110" t="s">
        <v>666</v>
      </c>
      <c r="DUC264" s="110" t="s">
        <v>671</v>
      </c>
      <c r="DUD264" s="110" t="s">
        <v>666</v>
      </c>
      <c r="DUE264" s="110" t="s">
        <v>671</v>
      </c>
      <c r="DUF264" s="110" t="s">
        <v>666</v>
      </c>
      <c r="DUG264" s="110" t="s">
        <v>671</v>
      </c>
      <c r="DUH264" s="110" t="s">
        <v>666</v>
      </c>
      <c r="DUI264" s="110" t="s">
        <v>671</v>
      </c>
      <c r="DUJ264" s="110" t="s">
        <v>666</v>
      </c>
      <c r="DUK264" s="110" t="s">
        <v>671</v>
      </c>
      <c r="DUL264" s="110" t="s">
        <v>666</v>
      </c>
      <c r="DUM264" s="110" t="s">
        <v>671</v>
      </c>
      <c r="DUN264" s="110" t="s">
        <v>666</v>
      </c>
      <c r="DUO264" s="110" t="s">
        <v>671</v>
      </c>
      <c r="DUP264" s="110" t="s">
        <v>666</v>
      </c>
      <c r="DUQ264" s="110" t="s">
        <v>671</v>
      </c>
      <c r="DUR264" s="110" t="s">
        <v>666</v>
      </c>
      <c r="DUS264" s="110" t="s">
        <v>671</v>
      </c>
      <c r="DUT264" s="110" t="s">
        <v>666</v>
      </c>
      <c r="DUU264" s="110" t="s">
        <v>671</v>
      </c>
      <c r="DUV264" s="110" t="s">
        <v>666</v>
      </c>
      <c r="DUW264" s="110" t="s">
        <v>671</v>
      </c>
      <c r="DUX264" s="110" t="s">
        <v>666</v>
      </c>
      <c r="DUY264" s="110" t="s">
        <v>671</v>
      </c>
      <c r="DUZ264" s="110" t="s">
        <v>666</v>
      </c>
      <c r="DVA264" s="110" t="s">
        <v>671</v>
      </c>
      <c r="DVB264" s="110" t="s">
        <v>666</v>
      </c>
      <c r="DVC264" s="110" t="s">
        <v>671</v>
      </c>
      <c r="DVD264" s="110" t="s">
        <v>666</v>
      </c>
      <c r="DVE264" s="110" t="s">
        <v>671</v>
      </c>
      <c r="DVF264" s="110" t="s">
        <v>666</v>
      </c>
      <c r="DVG264" s="110" t="s">
        <v>671</v>
      </c>
      <c r="DVH264" s="110" t="s">
        <v>666</v>
      </c>
      <c r="DVI264" s="110" t="s">
        <v>671</v>
      </c>
      <c r="DVJ264" s="110" t="s">
        <v>666</v>
      </c>
      <c r="DVK264" s="110" t="s">
        <v>671</v>
      </c>
      <c r="DVL264" s="110" t="s">
        <v>666</v>
      </c>
      <c r="DVM264" s="110" t="s">
        <v>671</v>
      </c>
      <c r="DVN264" s="110" t="s">
        <v>666</v>
      </c>
      <c r="DVO264" s="110" t="s">
        <v>671</v>
      </c>
      <c r="DVP264" s="110" t="s">
        <v>666</v>
      </c>
      <c r="DVQ264" s="110" t="s">
        <v>671</v>
      </c>
      <c r="DVR264" s="110" t="s">
        <v>666</v>
      </c>
      <c r="DVS264" s="110" t="s">
        <v>671</v>
      </c>
      <c r="DVT264" s="110" t="s">
        <v>666</v>
      </c>
      <c r="DVU264" s="110" t="s">
        <v>671</v>
      </c>
      <c r="DVV264" s="110" t="s">
        <v>666</v>
      </c>
      <c r="DVW264" s="110" t="s">
        <v>671</v>
      </c>
      <c r="DVX264" s="110" t="s">
        <v>666</v>
      </c>
      <c r="DVY264" s="110" t="s">
        <v>671</v>
      </c>
      <c r="DVZ264" s="110" t="s">
        <v>666</v>
      </c>
      <c r="DWA264" s="110" t="s">
        <v>671</v>
      </c>
      <c r="DWB264" s="110" t="s">
        <v>666</v>
      </c>
      <c r="DWC264" s="110" t="s">
        <v>671</v>
      </c>
      <c r="DWD264" s="110" t="s">
        <v>666</v>
      </c>
      <c r="DWE264" s="110" t="s">
        <v>671</v>
      </c>
      <c r="DWF264" s="110" t="s">
        <v>666</v>
      </c>
      <c r="DWG264" s="110" t="s">
        <v>671</v>
      </c>
      <c r="DWH264" s="110" t="s">
        <v>666</v>
      </c>
      <c r="DWI264" s="110" t="s">
        <v>671</v>
      </c>
      <c r="DWJ264" s="110" t="s">
        <v>666</v>
      </c>
      <c r="DWK264" s="110" t="s">
        <v>671</v>
      </c>
      <c r="DWL264" s="110" t="s">
        <v>666</v>
      </c>
      <c r="DWM264" s="110" t="s">
        <v>671</v>
      </c>
      <c r="DWN264" s="110" t="s">
        <v>666</v>
      </c>
      <c r="DWO264" s="110" t="s">
        <v>671</v>
      </c>
      <c r="DWP264" s="110" t="s">
        <v>666</v>
      </c>
      <c r="DWQ264" s="110" t="s">
        <v>671</v>
      </c>
      <c r="DWR264" s="110" t="s">
        <v>666</v>
      </c>
      <c r="DWS264" s="110" t="s">
        <v>671</v>
      </c>
      <c r="DWT264" s="110" t="s">
        <v>666</v>
      </c>
      <c r="DWU264" s="110" t="s">
        <v>671</v>
      </c>
      <c r="DWV264" s="110" t="s">
        <v>666</v>
      </c>
      <c r="DWW264" s="110" t="s">
        <v>671</v>
      </c>
      <c r="DWX264" s="110" t="s">
        <v>666</v>
      </c>
      <c r="DWY264" s="110" t="s">
        <v>671</v>
      </c>
      <c r="DWZ264" s="110" t="s">
        <v>666</v>
      </c>
      <c r="DXA264" s="110" t="s">
        <v>671</v>
      </c>
      <c r="DXB264" s="110" t="s">
        <v>666</v>
      </c>
      <c r="DXC264" s="110" t="s">
        <v>671</v>
      </c>
      <c r="DXD264" s="110" t="s">
        <v>666</v>
      </c>
      <c r="DXE264" s="110" t="s">
        <v>671</v>
      </c>
      <c r="DXF264" s="110" t="s">
        <v>666</v>
      </c>
      <c r="DXG264" s="110" t="s">
        <v>671</v>
      </c>
      <c r="DXH264" s="110" t="s">
        <v>666</v>
      </c>
      <c r="DXI264" s="110" t="s">
        <v>671</v>
      </c>
      <c r="DXJ264" s="110" t="s">
        <v>666</v>
      </c>
      <c r="DXK264" s="110" t="s">
        <v>671</v>
      </c>
      <c r="DXL264" s="110" t="s">
        <v>666</v>
      </c>
      <c r="DXM264" s="110" t="s">
        <v>671</v>
      </c>
      <c r="DXN264" s="110" t="s">
        <v>666</v>
      </c>
      <c r="DXO264" s="110" t="s">
        <v>671</v>
      </c>
      <c r="DXP264" s="110" t="s">
        <v>666</v>
      </c>
      <c r="DXQ264" s="110" t="s">
        <v>671</v>
      </c>
      <c r="DXR264" s="110" t="s">
        <v>666</v>
      </c>
      <c r="DXS264" s="110" t="s">
        <v>671</v>
      </c>
      <c r="DXT264" s="110" t="s">
        <v>666</v>
      </c>
      <c r="DXU264" s="110" t="s">
        <v>671</v>
      </c>
      <c r="DXV264" s="110" t="s">
        <v>666</v>
      </c>
      <c r="DXW264" s="110" t="s">
        <v>671</v>
      </c>
      <c r="DXX264" s="110" t="s">
        <v>666</v>
      </c>
      <c r="DXY264" s="110" t="s">
        <v>671</v>
      </c>
      <c r="DXZ264" s="110" t="s">
        <v>666</v>
      </c>
      <c r="DYA264" s="110" t="s">
        <v>671</v>
      </c>
      <c r="DYB264" s="110" t="s">
        <v>666</v>
      </c>
      <c r="DYC264" s="110" t="s">
        <v>671</v>
      </c>
      <c r="DYD264" s="110" t="s">
        <v>666</v>
      </c>
      <c r="DYE264" s="110" t="s">
        <v>671</v>
      </c>
      <c r="DYF264" s="110" t="s">
        <v>666</v>
      </c>
      <c r="DYG264" s="110" t="s">
        <v>671</v>
      </c>
      <c r="DYH264" s="110" t="s">
        <v>666</v>
      </c>
      <c r="DYI264" s="110" t="s">
        <v>671</v>
      </c>
      <c r="DYJ264" s="110" t="s">
        <v>666</v>
      </c>
      <c r="DYK264" s="110" t="s">
        <v>671</v>
      </c>
      <c r="DYL264" s="110" t="s">
        <v>666</v>
      </c>
      <c r="DYM264" s="110" t="s">
        <v>671</v>
      </c>
      <c r="DYN264" s="110" t="s">
        <v>666</v>
      </c>
      <c r="DYO264" s="110" t="s">
        <v>671</v>
      </c>
      <c r="DYP264" s="110" t="s">
        <v>666</v>
      </c>
      <c r="DYQ264" s="110" t="s">
        <v>671</v>
      </c>
      <c r="DYR264" s="110" t="s">
        <v>666</v>
      </c>
      <c r="DYS264" s="110" t="s">
        <v>671</v>
      </c>
      <c r="DYT264" s="110" t="s">
        <v>666</v>
      </c>
      <c r="DYU264" s="110" t="s">
        <v>671</v>
      </c>
      <c r="DYV264" s="110" t="s">
        <v>666</v>
      </c>
      <c r="DYW264" s="110" t="s">
        <v>671</v>
      </c>
      <c r="DYX264" s="110" t="s">
        <v>666</v>
      </c>
      <c r="DYY264" s="110" t="s">
        <v>671</v>
      </c>
      <c r="DYZ264" s="110" t="s">
        <v>666</v>
      </c>
      <c r="DZA264" s="110" t="s">
        <v>671</v>
      </c>
      <c r="DZB264" s="110" t="s">
        <v>666</v>
      </c>
      <c r="DZC264" s="110" t="s">
        <v>671</v>
      </c>
      <c r="DZD264" s="110" t="s">
        <v>666</v>
      </c>
      <c r="DZE264" s="110" t="s">
        <v>671</v>
      </c>
      <c r="DZF264" s="110" t="s">
        <v>666</v>
      </c>
      <c r="DZG264" s="110" t="s">
        <v>671</v>
      </c>
      <c r="DZH264" s="110" t="s">
        <v>666</v>
      </c>
      <c r="DZI264" s="110" t="s">
        <v>671</v>
      </c>
      <c r="DZJ264" s="110" t="s">
        <v>666</v>
      </c>
      <c r="DZK264" s="110" t="s">
        <v>671</v>
      </c>
      <c r="DZL264" s="110" t="s">
        <v>666</v>
      </c>
      <c r="DZM264" s="110" t="s">
        <v>671</v>
      </c>
      <c r="DZN264" s="110" t="s">
        <v>666</v>
      </c>
      <c r="DZO264" s="110" t="s">
        <v>671</v>
      </c>
      <c r="DZP264" s="110" t="s">
        <v>666</v>
      </c>
      <c r="DZQ264" s="110" t="s">
        <v>671</v>
      </c>
      <c r="DZR264" s="110" t="s">
        <v>666</v>
      </c>
      <c r="DZS264" s="110" t="s">
        <v>671</v>
      </c>
      <c r="DZT264" s="110" t="s">
        <v>666</v>
      </c>
      <c r="DZU264" s="110" t="s">
        <v>671</v>
      </c>
      <c r="DZV264" s="110" t="s">
        <v>666</v>
      </c>
      <c r="DZW264" s="110" t="s">
        <v>671</v>
      </c>
      <c r="DZX264" s="110" t="s">
        <v>666</v>
      </c>
      <c r="DZY264" s="110" t="s">
        <v>671</v>
      </c>
      <c r="DZZ264" s="110" t="s">
        <v>666</v>
      </c>
      <c r="EAA264" s="110" t="s">
        <v>671</v>
      </c>
      <c r="EAB264" s="110" t="s">
        <v>666</v>
      </c>
      <c r="EAC264" s="110" t="s">
        <v>671</v>
      </c>
      <c r="EAD264" s="110" t="s">
        <v>666</v>
      </c>
      <c r="EAE264" s="110" t="s">
        <v>671</v>
      </c>
      <c r="EAF264" s="110" t="s">
        <v>666</v>
      </c>
      <c r="EAG264" s="110" t="s">
        <v>671</v>
      </c>
      <c r="EAH264" s="110" t="s">
        <v>666</v>
      </c>
      <c r="EAI264" s="110" t="s">
        <v>671</v>
      </c>
      <c r="EAJ264" s="110" t="s">
        <v>666</v>
      </c>
      <c r="EAK264" s="110" t="s">
        <v>671</v>
      </c>
      <c r="EAL264" s="110" t="s">
        <v>666</v>
      </c>
      <c r="EAM264" s="110" t="s">
        <v>671</v>
      </c>
      <c r="EAN264" s="110" t="s">
        <v>666</v>
      </c>
      <c r="EAO264" s="110" t="s">
        <v>671</v>
      </c>
      <c r="EAP264" s="110" t="s">
        <v>666</v>
      </c>
      <c r="EAQ264" s="110" t="s">
        <v>671</v>
      </c>
      <c r="EAR264" s="110" t="s">
        <v>666</v>
      </c>
      <c r="EAS264" s="110" t="s">
        <v>671</v>
      </c>
      <c r="EAT264" s="110" t="s">
        <v>666</v>
      </c>
      <c r="EAU264" s="110" t="s">
        <v>671</v>
      </c>
      <c r="EAV264" s="110" t="s">
        <v>666</v>
      </c>
      <c r="EAW264" s="110" t="s">
        <v>671</v>
      </c>
      <c r="EAX264" s="110" t="s">
        <v>666</v>
      </c>
      <c r="EAY264" s="110" t="s">
        <v>671</v>
      </c>
      <c r="EAZ264" s="110" t="s">
        <v>666</v>
      </c>
      <c r="EBA264" s="110" t="s">
        <v>671</v>
      </c>
      <c r="EBB264" s="110" t="s">
        <v>666</v>
      </c>
      <c r="EBC264" s="110" t="s">
        <v>671</v>
      </c>
      <c r="EBD264" s="110" t="s">
        <v>666</v>
      </c>
      <c r="EBE264" s="110" t="s">
        <v>671</v>
      </c>
      <c r="EBF264" s="110" t="s">
        <v>666</v>
      </c>
      <c r="EBG264" s="110" t="s">
        <v>671</v>
      </c>
      <c r="EBH264" s="110" t="s">
        <v>666</v>
      </c>
      <c r="EBI264" s="110" t="s">
        <v>671</v>
      </c>
      <c r="EBJ264" s="110" t="s">
        <v>666</v>
      </c>
      <c r="EBK264" s="110" t="s">
        <v>671</v>
      </c>
      <c r="EBL264" s="110" t="s">
        <v>666</v>
      </c>
      <c r="EBM264" s="110" t="s">
        <v>671</v>
      </c>
      <c r="EBN264" s="110" t="s">
        <v>666</v>
      </c>
      <c r="EBO264" s="110" t="s">
        <v>671</v>
      </c>
      <c r="EBP264" s="110" t="s">
        <v>666</v>
      </c>
      <c r="EBQ264" s="110" t="s">
        <v>671</v>
      </c>
      <c r="EBR264" s="110" t="s">
        <v>666</v>
      </c>
      <c r="EBS264" s="110" t="s">
        <v>671</v>
      </c>
      <c r="EBT264" s="110" t="s">
        <v>666</v>
      </c>
      <c r="EBU264" s="110" t="s">
        <v>671</v>
      </c>
      <c r="EBV264" s="110" t="s">
        <v>666</v>
      </c>
      <c r="EBW264" s="110" t="s">
        <v>671</v>
      </c>
      <c r="EBX264" s="110" t="s">
        <v>666</v>
      </c>
      <c r="EBY264" s="110" t="s">
        <v>671</v>
      </c>
      <c r="EBZ264" s="110" t="s">
        <v>666</v>
      </c>
      <c r="ECA264" s="110" t="s">
        <v>671</v>
      </c>
      <c r="ECB264" s="110" t="s">
        <v>666</v>
      </c>
      <c r="ECC264" s="110" t="s">
        <v>671</v>
      </c>
      <c r="ECD264" s="110" t="s">
        <v>666</v>
      </c>
      <c r="ECE264" s="110" t="s">
        <v>671</v>
      </c>
      <c r="ECF264" s="110" t="s">
        <v>666</v>
      </c>
      <c r="ECG264" s="110" t="s">
        <v>671</v>
      </c>
      <c r="ECH264" s="110" t="s">
        <v>666</v>
      </c>
      <c r="ECI264" s="110" t="s">
        <v>671</v>
      </c>
      <c r="ECJ264" s="110" t="s">
        <v>666</v>
      </c>
      <c r="ECK264" s="110" t="s">
        <v>671</v>
      </c>
      <c r="ECL264" s="110" t="s">
        <v>666</v>
      </c>
      <c r="ECM264" s="110" t="s">
        <v>671</v>
      </c>
      <c r="ECN264" s="110" t="s">
        <v>666</v>
      </c>
      <c r="ECO264" s="110" t="s">
        <v>671</v>
      </c>
      <c r="ECP264" s="110" t="s">
        <v>666</v>
      </c>
      <c r="ECQ264" s="110" t="s">
        <v>671</v>
      </c>
      <c r="ECR264" s="110" t="s">
        <v>666</v>
      </c>
      <c r="ECS264" s="110" t="s">
        <v>671</v>
      </c>
      <c r="ECT264" s="110" t="s">
        <v>666</v>
      </c>
      <c r="ECU264" s="110" t="s">
        <v>671</v>
      </c>
      <c r="ECV264" s="110" t="s">
        <v>666</v>
      </c>
      <c r="ECW264" s="110" t="s">
        <v>671</v>
      </c>
      <c r="ECX264" s="110" t="s">
        <v>666</v>
      </c>
      <c r="ECY264" s="110" t="s">
        <v>671</v>
      </c>
      <c r="ECZ264" s="110" t="s">
        <v>666</v>
      </c>
      <c r="EDA264" s="110" t="s">
        <v>671</v>
      </c>
      <c r="EDB264" s="110" t="s">
        <v>666</v>
      </c>
      <c r="EDC264" s="110" t="s">
        <v>671</v>
      </c>
      <c r="EDD264" s="110" t="s">
        <v>666</v>
      </c>
      <c r="EDE264" s="110" t="s">
        <v>671</v>
      </c>
      <c r="EDF264" s="110" t="s">
        <v>666</v>
      </c>
      <c r="EDG264" s="110" t="s">
        <v>671</v>
      </c>
      <c r="EDH264" s="110" t="s">
        <v>666</v>
      </c>
      <c r="EDI264" s="110" t="s">
        <v>671</v>
      </c>
      <c r="EDJ264" s="110" t="s">
        <v>666</v>
      </c>
      <c r="EDK264" s="110" t="s">
        <v>671</v>
      </c>
      <c r="EDL264" s="110" t="s">
        <v>666</v>
      </c>
      <c r="EDM264" s="110" t="s">
        <v>671</v>
      </c>
      <c r="EDN264" s="110" t="s">
        <v>666</v>
      </c>
      <c r="EDO264" s="110" t="s">
        <v>671</v>
      </c>
      <c r="EDP264" s="110" t="s">
        <v>666</v>
      </c>
      <c r="EDQ264" s="110" t="s">
        <v>671</v>
      </c>
      <c r="EDR264" s="110" t="s">
        <v>666</v>
      </c>
      <c r="EDS264" s="110" t="s">
        <v>671</v>
      </c>
      <c r="EDT264" s="110" t="s">
        <v>666</v>
      </c>
      <c r="EDU264" s="110" t="s">
        <v>671</v>
      </c>
      <c r="EDV264" s="110" t="s">
        <v>666</v>
      </c>
      <c r="EDW264" s="110" t="s">
        <v>671</v>
      </c>
      <c r="EDX264" s="110" t="s">
        <v>666</v>
      </c>
      <c r="EDY264" s="110" t="s">
        <v>671</v>
      </c>
      <c r="EDZ264" s="110" t="s">
        <v>666</v>
      </c>
      <c r="EEA264" s="110" t="s">
        <v>671</v>
      </c>
      <c r="EEB264" s="110" t="s">
        <v>666</v>
      </c>
      <c r="EEC264" s="110" t="s">
        <v>671</v>
      </c>
      <c r="EED264" s="110" t="s">
        <v>666</v>
      </c>
      <c r="EEE264" s="110" t="s">
        <v>671</v>
      </c>
      <c r="EEF264" s="110" t="s">
        <v>666</v>
      </c>
      <c r="EEG264" s="110" t="s">
        <v>671</v>
      </c>
      <c r="EEH264" s="110" t="s">
        <v>666</v>
      </c>
      <c r="EEI264" s="110" t="s">
        <v>671</v>
      </c>
      <c r="EEJ264" s="110" t="s">
        <v>666</v>
      </c>
      <c r="EEK264" s="110" t="s">
        <v>671</v>
      </c>
      <c r="EEL264" s="110" t="s">
        <v>666</v>
      </c>
      <c r="EEM264" s="110" t="s">
        <v>671</v>
      </c>
      <c r="EEN264" s="110" t="s">
        <v>666</v>
      </c>
      <c r="EEO264" s="110" t="s">
        <v>671</v>
      </c>
      <c r="EEP264" s="110" t="s">
        <v>666</v>
      </c>
      <c r="EEQ264" s="110" t="s">
        <v>671</v>
      </c>
      <c r="EER264" s="110" t="s">
        <v>666</v>
      </c>
      <c r="EES264" s="110" t="s">
        <v>671</v>
      </c>
      <c r="EET264" s="110" t="s">
        <v>666</v>
      </c>
      <c r="EEU264" s="110" t="s">
        <v>671</v>
      </c>
      <c r="EEV264" s="110" t="s">
        <v>666</v>
      </c>
      <c r="EEW264" s="110" t="s">
        <v>671</v>
      </c>
      <c r="EEX264" s="110" t="s">
        <v>666</v>
      </c>
      <c r="EEY264" s="110" t="s">
        <v>671</v>
      </c>
      <c r="EEZ264" s="110" t="s">
        <v>666</v>
      </c>
      <c r="EFA264" s="110" t="s">
        <v>671</v>
      </c>
      <c r="EFB264" s="110" t="s">
        <v>666</v>
      </c>
      <c r="EFC264" s="110" t="s">
        <v>671</v>
      </c>
      <c r="EFD264" s="110" t="s">
        <v>666</v>
      </c>
      <c r="EFE264" s="110" t="s">
        <v>671</v>
      </c>
      <c r="EFF264" s="110" t="s">
        <v>666</v>
      </c>
      <c r="EFG264" s="110" t="s">
        <v>671</v>
      </c>
      <c r="EFH264" s="110" t="s">
        <v>666</v>
      </c>
      <c r="EFI264" s="110" t="s">
        <v>671</v>
      </c>
      <c r="EFJ264" s="110" t="s">
        <v>666</v>
      </c>
      <c r="EFK264" s="110" t="s">
        <v>671</v>
      </c>
      <c r="EFL264" s="110" t="s">
        <v>666</v>
      </c>
      <c r="EFM264" s="110" t="s">
        <v>671</v>
      </c>
      <c r="EFN264" s="110" t="s">
        <v>666</v>
      </c>
      <c r="EFO264" s="110" t="s">
        <v>671</v>
      </c>
      <c r="EFP264" s="110" t="s">
        <v>666</v>
      </c>
      <c r="EFQ264" s="110" t="s">
        <v>671</v>
      </c>
      <c r="EFR264" s="110" t="s">
        <v>666</v>
      </c>
      <c r="EFS264" s="110" t="s">
        <v>671</v>
      </c>
      <c r="EFT264" s="110" t="s">
        <v>666</v>
      </c>
      <c r="EFU264" s="110" t="s">
        <v>671</v>
      </c>
      <c r="EFV264" s="110" t="s">
        <v>666</v>
      </c>
      <c r="EFW264" s="110" t="s">
        <v>671</v>
      </c>
      <c r="EFX264" s="110" t="s">
        <v>666</v>
      </c>
      <c r="EFY264" s="110" t="s">
        <v>671</v>
      </c>
      <c r="EFZ264" s="110" t="s">
        <v>666</v>
      </c>
      <c r="EGA264" s="110" t="s">
        <v>671</v>
      </c>
      <c r="EGB264" s="110" t="s">
        <v>666</v>
      </c>
      <c r="EGC264" s="110" t="s">
        <v>671</v>
      </c>
      <c r="EGD264" s="110" t="s">
        <v>666</v>
      </c>
      <c r="EGE264" s="110" t="s">
        <v>671</v>
      </c>
      <c r="EGF264" s="110" t="s">
        <v>666</v>
      </c>
      <c r="EGG264" s="110" t="s">
        <v>671</v>
      </c>
      <c r="EGH264" s="110" t="s">
        <v>666</v>
      </c>
      <c r="EGI264" s="110" t="s">
        <v>671</v>
      </c>
      <c r="EGJ264" s="110" t="s">
        <v>666</v>
      </c>
      <c r="EGK264" s="110" t="s">
        <v>671</v>
      </c>
      <c r="EGL264" s="110" t="s">
        <v>666</v>
      </c>
      <c r="EGM264" s="110" t="s">
        <v>671</v>
      </c>
      <c r="EGN264" s="110" t="s">
        <v>666</v>
      </c>
      <c r="EGO264" s="110" t="s">
        <v>671</v>
      </c>
      <c r="EGP264" s="110" t="s">
        <v>666</v>
      </c>
      <c r="EGQ264" s="110" t="s">
        <v>671</v>
      </c>
      <c r="EGR264" s="110" t="s">
        <v>666</v>
      </c>
      <c r="EGS264" s="110" t="s">
        <v>671</v>
      </c>
      <c r="EGT264" s="110" t="s">
        <v>666</v>
      </c>
      <c r="EGU264" s="110" t="s">
        <v>671</v>
      </c>
      <c r="EGV264" s="110" t="s">
        <v>666</v>
      </c>
      <c r="EGW264" s="110" t="s">
        <v>671</v>
      </c>
      <c r="EGX264" s="110" t="s">
        <v>666</v>
      </c>
      <c r="EGY264" s="110" t="s">
        <v>671</v>
      </c>
      <c r="EGZ264" s="110" t="s">
        <v>666</v>
      </c>
      <c r="EHA264" s="110" t="s">
        <v>671</v>
      </c>
      <c r="EHB264" s="110" t="s">
        <v>666</v>
      </c>
      <c r="EHC264" s="110" t="s">
        <v>671</v>
      </c>
      <c r="EHD264" s="110" t="s">
        <v>666</v>
      </c>
      <c r="EHE264" s="110" t="s">
        <v>671</v>
      </c>
      <c r="EHF264" s="110" t="s">
        <v>666</v>
      </c>
      <c r="EHG264" s="110" t="s">
        <v>671</v>
      </c>
      <c r="EHH264" s="110" t="s">
        <v>666</v>
      </c>
      <c r="EHI264" s="110" t="s">
        <v>671</v>
      </c>
      <c r="EHJ264" s="110" t="s">
        <v>666</v>
      </c>
      <c r="EHK264" s="110" t="s">
        <v>671</v>
      </c>
      <c r="EHL264" s="110" t="s">
        <v>666</v>
      </c>
      <c r="EHM264" s="110" t="s">
        <v>671</v>
      </c>
      <c r="EHN264" s="110" t="s">
        <v>666</v>
      </c>
      <c r="EHO264" s="110" t="s">
        <v>671</v>
      </c>
      <c r="EHP264" s="110" t="s">
        <v>666</v>
      </c>
      <c r="EHQ264" s="110" t="s">
        <v>671</v>
      </c>
      <c r="EHR264" s="110" t="s">
        <v>666</v>
      </c>
      <c r="EHS264" s="110" t="s">
        <v>671</v>
      </c>
      <c r="EHT264" s="110" t="s">
        <v>666</v>
      </c>
      <c r="EHU264" s="110" t="s">
        <v>671</v>
      </c>
      <c r="EHV264" s="110" t="s">
        <v>666</v>
      </c>
      <c r="EHW264" s="110" t="s">
        <v>671</v>
      </c>
      <c r="EHX264" s="110" t="s">
        <v>666</v>
      </c>
      <c r="EHY264" s="110" t="s">
        <v>671</v>
      </c>
      <c r="EHZ264" s="110" t="s">
        <v>666</v>
      </c>
      <c r="EIA264" s="110" t="s">
        <v>671</v>
      </c>
      <c r="EIB264" s="110" t="s">
        <v>666</v>
      </c>
      <c r="EIC264" s="110" t="s">
        <v>671</v>
      </c>
      <c r="EID264" s="110" t="s">
        <v>666</v>
      </c>
      <c r="EIE264" s="110" t="s">
        <v>671</v>
      </c>
      <c r="EIF264" s="110" t="s">
        <v>666</v>
      </c>
      <c r="EIG264" s="110" t="s">
        <v>671</v>
      </c>
      <c r="EIH264" s="110" t="s">
        <v>666</v>
      </c>
      <c r="EII264" s="110" t="s">
        <v>671</v>
      </c>
      <c r="EIJ264" s="110" t="s">
        <v>666</v>
      </c>
      <c r="EIK264" s="110" t="s">
        <v>671</v>
      </c>
      <c r="EIL264" s="110" t="s">
        <v>666</v>
      </c>
      <c r="EIM264" s="110" t="s">
        <v>671</v>
      </c>
      <c r="EIN264" s="110" t="s">
        <v>666</v>
      </c>
      <c r="EIO264" s="110" t="s">
        <v>671</v>
      </c>
      <c r="EIP264" s="110" t="s">
        <v>666</v>
      </c>
      <c r="EIQ264" s="110" t="s">
        <v>671</v>
      </c>
      <c r="EIR264" s="110" t="s">
        <v>666</v>
      </c>
      <c r="EIS264" s="110" t="s">
        <v>671</v>
      </c>
      <c r="EIT264" s="110" t="s">
        <v>666</v>
      </c>
      <c r="EIU264" s="110" t="s">
        <v>671</v>
      </c>
      <c r="EIV264" s="110" t="s">
        <v>666</v>
      </c>
      <c r="EIW264" s="110" t="s">
        <v>671</v>
      </c>
      <c r="EIX264" s="110" t="s">
        <v>666</v>
      </c>
      <c r="EIY264" s="110" t="s">
        <v>671</v>
      </c>
      <c r="EIZ264" s="110" t="s">
        <v>666</v>
      </c>
      <c r="EJA264" s="110" t="s">
        <v>671</v>
      </c>
      <c r="EJB264" s="110" t="s">
        <v>666</v>
      </c>
      <c r="EJC264" s="110" t="s">
        <v>671</v>
      </c>
      <c r="EJD264" s="110" t="s">
        <v>666</v>
      </c>
      <c r="EJE264" s="110" t="s">
        <v>671</v>
      </c>
      <c r="EJF264" s="110" t="s">
        <v>666</v>
      </c>
      <c r="EJG264" s="110" t="s">
        <v>671</v>
      </c>
      <c r="EJH264" s="110" t="s">
        <v>666</v>
      </c>
      <c r="EJI264" s="110" t="s">
        <v>671</v>
      </c>
      <c r="EJJ264" s="110" t="s">
        <v>666</v>
      </c>
      <c r="EJK264" s="110" t="s">
        <v>671</v>
      </c>
      <c r="EJL264" s="110" t="s">
        <v>666</v>
      </c>
      <c r="EJM264" s="110" t="s">
        <v>671</v>
      </c>
      <c r="EJN264" s="110" t="s">
        <v>666</v>
      </c>
      <c r="EJO264" s="110" t="s">
        <v>671</v>
      </c>
      <c r="EJP264" s="110" t="s">
        <v>666</v>
      </c>
      <c r="EJQ264" s="110" t="s">
        <v>671</v>
      </c>
      <c r="EJR264" s="110" t="s">
        <v>666</v>
      </c>
      <c r="EJS264" s="110" t="s">
        <v>671</v>
      </c>
      <c r="EJT264" s="110" t="s">
        <v>666</v>
      </c>
      <c r="EJU264" s="110" t="s">
        <v>671</v>
      </c>
      <c r="EJV264" s="110" t="s">
        <v>666</v>
      </c>
      <c r="EJW264" s="110" t="s">
        <v>671</v>
      </c>
      <c r="EJX264" s="110" t="s">
        <v>666</v>
      </c>
      <c r="EJY264" s="110" t="s">
        <v>671</v>
      </c>
      <c r="EJZ264" s="110" t="s">
        <v>666</v>
      </c>
      <c r="EKA264" s="110" t="s">
        <v>671</v>
      </c>
      <c r="EKB264" s="110" t="s">
        <v>666</v>
      </c>
      <c r="EKC264" s="110" t="s">
        <v>671</v>
      </c>
      <c r="EKD264" s="110" t="s">
        <v>666</v>
      </c>
      <c r="EKE264" s="110" t="s">
        <v>671</v>
      </c>
      <c r="EKF264" s="110" t="s">
        <v>666</v>
      </c>
      <c r="EKG264" s="110" t="s">
        <v>671</v>
      </c>
      <c r="EKH264" s="110" t="s">
        <v>666</v>
      </c>
      <c r="EKI264" s="110" t="s">
        <v>671</v>
      </c>
      <c r="EKJ264" s="110" t="s">
        <v>666</v>
      </c>
      <c r="EKK264" s="110" t="s">
        <v>671</v>
      </c>
      <c r="EKL264" s="110" t="s">
        <v>666</v>
      </c>
      <c r="EKM264" s="110" t="s">
        <v>671</v>
      </c>
      <c r="EKN264" s="110" t="s">
        <v>666</v>
      </c>
      <c r="EKO264" s="110" t="s">
        <v>671</v>
      </c>
      <c r="EKP264" s="110" t="s">
        <v>666</v>
      </c>
      <c r="EKQ264" s="110" t="s">
        <v>671</v>
      </c>
      <c r="EKR264" s="110" t="s">
        <v>666</v>
      </c>
      <c r="EKS264" s="110" t="s">
        <v>671</v>
      </c>
      <c r="EKT264" s="110" t="s">
        <v>666</v>
      </c>
      <c r="EKU264" s="110" t="s">
        <v>671</v>
      </c>
      <c r="EKV264" s="110" t="s">
        <v>666</v>
      </c>
      <c r="EKW264" s="110" t="s">
        <v>671</v>
      </c>
      <c r="EKX264" s="110" t="s">
        <v>666</v>
      </c>
      <c r="EKY264" s="110" t="s">
        <v>671</v>
      </c>
      <c r="EKZ264" s="110" t="s">
        <v>666</v>
      </c>
      <c r="ELA264" s="110" t="s">
        <v>671</v>
      </c>
      <c r="ELB264" s="110" t="s">
        <v>666</v>
      </c>
      <c r="ELC264" s="110" t="s">
        <v>671</v>
      </c>
      <c r="ELD264" s="110" t="s">
        <v>666</v>
      </c>
      <c r="ELE264" s="110" t="s">
        <v>671</v>
      </c>
      <c r="ELF264" s="110" t="s">
        <v>666</v>
      </c>
      <c r="ELG264" s="110" t="s">
        <v>671</v>
      </c>
      <c r="ELH264" s="110" t="s">
        <v>666</v>
      </c>
      <c r="ELI264" s="110" t="s">
        <v>671</v>
      </c>
      <c r="ELJ264" s="110" t="s">
        <v>666</v>
      </c>
      <c r="ELK264" s="110" t="s">
        <v>671</v>
      </c>
      <c r="ELL264" s="110" t="s">
        <v>666</v>
      </c>
      <c r="ELM264" s="110" t="s">
        <v>671</v>
      </c>
      <c r="ELN264" s="110" t="s">
        <v>666</v>
      </c>
      <c r="ELO264" s="110" t="s">
        <v>671</v>
      </c>
      <c r="ELP264" s="110" t="s">
        <v>666</v>
      </c>
      <c r="ELQ264" s="110" t="s">
        <v>671</v>
      </c>
      <c r="ELR264" s="110" t="s">
        <v>666</v>
      </c>
      <c r="ELS264" s="110" t="s">
        <v>671</v>
      </c>
      <c r="ELT264" s="110" t="s">
        <v>666</v>
      </c>
      <c r="ELU264" s="110" t="s">
        <v>671</v>
      </c>
      <c r="ELV264" s="110" t="s">
        <v>666</v>
      </c>
      <c r="ELW264" s="110" t="s">
        <v>671</v>
      </c>
      <c r="ELX264" s="110" t="s">
        <v>666</v>
      </c>
      <c r="ELY264" s="110" t="s">
        <v>671</v>
      </c>
      <c r="ELZ264" s="110" t="s">
        <v>666</v>
      </c>
      <c r="EMA264" s="110" t="s">
        <v>671</v>
      </c>
      <c r="EMB264" s="110" t="s">
        <v>666</v>
      </c>
      <c r="EMC264" s="110" t="s">
        <v>671</v>
      </c>
      <c r="EMD264" s="110" t="s">
        <v>666</v>
      </c>
      <c r="EME264" s="110" t="s">
        <v>671</v>
      </c>
      <c r="EMF264" s="110" t="s">
        <v>666</v>
      </c>
      <c r="EMG264" s="110" t="s">
        <v>671</v>
      </c>
      <c r="EMH264" s="110" t="s">
        <v>666</v>
      </c>
      <c r="EMI264" s="110" t="s">
        <v>671</v>
      </c>
      <c r="EMJ264" s="110" t="s">
        <v>666</v>
      </c>
      <c r="EMK264" s="110" t="s">
        <v>671</v>
      </c>
      <c r="EML264" s="110" t="s">
        <v>666</v>
      </c>
      <c r="EMM264" s="110" t="s">
        <v>671</v>
      </c>
      <c r="EMN264" s="110" t="s">
        <v>666</v>
      </c>
      <c r="EMO264" s="110" t="s">
        <v>671</v>
      </c>
      <c r="EMP264" s="110" t="s">
        <v>666</v>
      </c>
      <c r="EMQ264" s="110" t="s">
        <v>671</v>
      </c>
      <c r="EMR264" s="110" t="s">
        <v>666</v>
      </c>
      <c r="EMS264" s="110" t="s">
        <v>671</v>
      </c>
      <c r="EMT264" s="110" t="s">
        <v>666</v>
      </c>
      <c r="EMU264" s="110" t="s">
        <v>671</v>
      </c>
      <c r="EMV264" s="110" t="s">
        <v>666</v>
      </c>
      <c r="EMW264" s="110" t="s">
        <v>671</v>
      </c>
      <c r="EMX264" s="110" t="s">
        <v>666</v>
      </c>
      <c r="EMY264" s="110" t="s">
        <v>671</v>
      </c>
      <c r="EMZ264" s="110" t="s">
        <v>666</v>
      </c>
      <c r="ENA264" s="110" t="s">
        <v>671</v>
      </c>
      <c r="ENB264" s="110" t="s">
        <v>666</v>
      </c>
      <c r="ENC264" s="110" t="s">
        <v>671</v>
      </c>
      <c r="END264" s="110" t="s">
        <v>666</v>
      </c>
      <c r="ENE264" s="110" t="s">
        <v>671</v>
      </c>
      <c r="ENF264" s="110" t="s">
        <v>666</v>
      </c>
      <c r="ENG264" s="110" t="s">
        <v>671</v>
      </c>
      <c r="ENH264" s="110" t="s">
        <v>666</v>
      </c>
      <c r="ENI264" s="110" t="s">
        <v>671</v>
      </c>
      <c r="ENJ264" s="110" t="s">
        <v>666</v>
      </c>
      <c r="ENK264" s="110" t="s">
        <v>671</v>
      </c>
      <c r="ENL264" s="110" t="s">
        <v>666</v>
      </c>
      <c r="ENM264" s="110" t="s">
        <v>671</v>
      </c>
      <c r="ENN264" s="110" t="s">
        <v>666</v>
      </c>
      <c r="ENO264" s="110" t="s">
        <v>671</v>
      </c>
      <c r="ENP264" s="110" t="s">
        <v>666</v>
      </c>
      <c r="ENQ264" s="110" t="s">
        <v>671</v>
      </c>
      <c r="ENR264" s="110" t="s">
        <v>666</v>
      </c>
      <c r="ENS264" s="110" t="s">
        <v>671</v>
      </c>
      <c r="ENT264" s="110" t="s">
        <v>666</v>
      </c>
      <c r="ENU264" s="110" t="s">
        <v>671</v>
      </c>
      <c r="ENV264" s="110" t="s">
        <v>666</v>
      </c>
      <c r="ENW264" s="110" t="s">
        <v>671</v>
      </c>
      <c r="ENX264" s="110" t="s">
        <v>666</v>
      </c>
      <c r="ENY264" s="110" t="s">
        <v>671</v>
      </c>
      <c r="ENZ264" s="110" t="s">
        <v>666</v>
      </c>
      <c r="EOA264" s="110" t="s">
        <v>671</v>
      </c>
      <c r="EOB264" s="110" t="s">
        <v>666</v>
      </c>
      <c r="EOC264" s="110" t="s">
        <v>671</v>
      </c>
      <c r="EOD264" s="110" t="s">
        <v>666</v>
      </c>
      <c r="EOE264" s="110" t="s">
        <v>671</v>
      </c>
      <c r="EOF264" s="110" t="s">
        <v>666</v>
      </c>
      <c r="EOG264" s="110" t="s">
        <v>671</v>
      </c>
      <c r="EOH264" s="110" t="s">
        <v>666</v>
      </c>
      <c r="EOI264" s="110" t="s">
        <v>671</v>
      </c>
      <c r="EOJ264" s="110" t="s">
        <v>666</v>
      </c>
      <c r="EOK264" s="110" t="s">
        <v>671</v>
      </c>
      <c r="EOL264" s="110" t="s">
        <v>666</v>
      </c>
      <c r="EOM264" s="110" t="s">
        <v>671</v>
      </c>
      <c r="EON264" s="110" t="s">
        <v>666</v>
      </c>
      <c r="EOO264" s="110" t="s">
        <v>671</v>
      </c>
      <c r="EOP264" s="110" t="s">
        <v>666</v>
      </c>
      <c r="EOQ264" s="110" t="s">
        <v>671</v>
      </c>
      <c r="EOR264" s="110" t="s">
        <v>666</v>
      </c>
      <c r="EOS264" s="110" t="s">
        <v>671</v>
      </c>
      <c r="EOT264" s="110" t="s">
        <v>666</v>
      </c>
      <c r="EOU264" s="110" t="s">
        <v>671</v>
      </c>
      <c r="EOV264" s="110" t="s">
        <v>666</v>
      </c>
      <c r="EOW264" s="110" t="s">
        <v>671</v>
      </c>
      <c r="EOX264" s="110" t="s">
        <v>666</v>
      </c>
      <c r="EOY264" s="110" t="s">
        <v>671</v>
      </c>
      <c r="EOZ264" s="110" t="s">
        <v>666</v>
      </c>
      <c r="EPA264" s="110" t="s">
        <v>671</v>
      </c>
      <c r="EPB264" s="110" t="s">
        <v>666</v>
      </c>
      <c r="EPC264" s="110" t="s">
        <v>671</v>
      </c>
      <c r="EPD264" s="110" t="s">
        <v>666</v>
      </c>
      <c r="EPE264" s="110" t="s">
        <v>671</v>
      </c>
      <c r="EPF264" s="110" t="s">
        <v>666</v>
      </c>
      <c r="EPG264" s="110" t="s">
        <v>671</v>
      </c>
      <c r="EPH264" s="110" t="s">
        <v>666</v>
      </c>
      <c r="EPI264" s="110" t="s">
        <v>671</v>
      </c>
      <c r="EPJ264" s="110" t="s">
        <v>666</v>
      </c>
      <c r="EPK264" s="110" t="s">
        <v>671</v>
      </c>
      <c r="EPL264" s="110" t="s">
        <v>666</v>
      </c>
      <c r="EPM264" s="110" t="s">
        <v>671</v>
      </c>
      <c r="EPN264" s="110" t="s">
        <v>666</v>
      </c>
      <c r="EPO264" s="110" t="s">
        <v>671</v>
      </c>
      <c r="EPP264" s="110" t="s">
        <v>666</v>
      </c>
      <c r="EPQ264" s="110" t="s">
        <v>671</v>
      </c>
      <c r="EPR264" s="110" t="s">
        <v>666</v>
      </c>
      <c r="EPS264" s="110" t="s">
        <v>671</v>
      </c>
      <c r="EPT264" s="110" t="s">
        <v>666</v>
      </c>
      <c r="EPU264" s="110" t="s">
        <v>671</v>
      </c>
      <c r="EPV264" s="110" t="s">
        <v>666</v>
      </c>
      <c r="EPW264" s="110" t="s">
        <v>671</v>
      </c>
      <c r="EPX264" s="110" t="s">
        <v>666</v>
      </c>
      <c r="EPY264" s="110" t="s">
        <v>671</v>
      </c>
      <c r="EPZ264" s="110" t="s">
        <v>666</v>
      </c>
      <c r="EQA264" s="110" t="s">
        <v>671</v>
      </c>
      <c r="EQB264" s="110" t="s">
        <v>666</v>
      </c>
      <c r="EQC264" s="110" t="s">
        <v>671</v>
      </c>
      <c r="EQD264" s="110" t="s">
        <v>666</v>
      </c>
      <c r="EQE264" s="110" t="s">
        <v>671</v>
      </c>
      <c r="EQF264" s="110" t="s">
        <v>666</v>
      </c>
      <c r="EQG264" s="110" t="s">
        <v>671</v>
      </c>
      <c r="EQH264" s="110" t="s">
        <v>666</v>
      </c>
      <c r="EQI264" s="110" t="s">
        <v>671</v>
      </c>
      <c r="EQJ264" s="110" t="s">
        <v>666</v>
      </c>
      <c r="EQK264" s="110" t="s">
        <v>671</v>
      </c>
      <c r="EQL264" s="110" t="s">
        <v>666</v>
      </c>
      <c r="EQM264" s="110" t="s">
        <v>671</v>
      </c>
      <c r="EQN264" s="110" t="s">
        <v>666</v>
      </c>
      <c r="EQO264" s="110" t="s">
        <v>671</v>
      </c>
      <c r="EQP264" s="110" t="s">
        <v>666</v>
      </c>
      <c r="EQQ264" s="110" t="s">
        <v>671</v>
      </c>
      <c r="EQR264" s="110" t="s">
        <v>666</v>
      </c>
      <c r="EQS264" s="110" t="s">
        <v>671</v>
      </c>
      <c r="EQT264" s="110" t="s">
        <v>666</v>
      </c>
      <c r="EQU264" s="110" t="s">
        <v>671</v>
      </c>
      <c r="EQV264" s="110" t="s">
        <v>666</v>
      </c>
      <c r="EQW264" s="110" t="s">
        <v>671</v>
      </c>
      <c r="EQX264" s="110" t="s">
        <v>666</v>
      </c>
      <c r="EQY264" s="110" t="s">
        <v>671</v>
      </c>
      <c r="EQZ264" s="110" t="s">
        <v>666</v>
      </c>
      <c r="ERA264" s="110" t="s">
        <v>671</v>
      </c>
      <c r="ERB264" s="110" t="s">
        <v>666</v>
      </c>
      <c r="ERC264" s="110" t="s">
        <v>671</v>
      </c>
      <c r="ERD264" s="110" t="s">
        <v>666</v>
      </c>
      <c r="ERE264" s="110" t="s">
        <v>671</v>
      </c>
      <c r="ERF264" s="110" t="s">
        <v>666</v>
      </c>
      <c r="ERG264" s="110" t="s">
        <v>671</v>
      </c>
      <c r="ERH264" s="110" t="s">
        <v>666</v>
      </c>
      <c r="ERI264" s="110" t="s">
        <v>671</v>
      </c>
      <c r="ERJ264" s="110" t="s">
        <v>666</v>
      </c>
      <c r="ERK264" s="110" t="s">
        <v>671</v>
      </c>
      <c r="ERL264" s="110" t="s">
        <v>666</v>
      </c>
      <c r="ERM264" s="110" t="s">
        <v>671</v>
      </c>
      <c r="ERN264" s="110" t="s">
        <v>666</v>
      </c>
      <c r="ERO264" s="110" t="s">
        <v>671</v>
      </c>
      <c r="ERP264" s="110" t="s">
        <v>666</v>
      </c>
      <c r="ERQ264" s="110" t="s">
        <v>671</v>
      </c>
      <c r="ERR264" s="110" t="s">
        <v>666</v>
      </c>
      <c r="ERS264" s="110" t="s">
        <v>671</v>
      </c>
      <c r="ERT264" s="110" t="s">
        <v>666</v>
      </c>
      <c r="ERU264" s="110" t="s">
        <v>671</v>
      </c>
      <c r="ERV264" s="110" t="s">
        <v>666</v>
      </c>
      <c r="ERW264" s="110" t="s">
        <v>671</v>
      </c>
      <c r="ERX264" s="110" t="s">
        <v>666</v>
      </c>
      <c r="ERY264" s="110" t="s">
        <v>671</v>
      </c>
      <c r="ERZ264" s="110" t="s">
        <v>666</v>
      </c>
      <c r="ESA264" s="110" t="s">
        <v>671</v>
      </c>
      <c r="ESB264" s="110" t="s">
        <v>666</v>
      </c>
      <c r="ESC264" s="110" t="s">
        <v>671</v>
      </c>
      <c r="ESD264" s="110" t="s">
        <v>666</v>
      </c>
      <c r="ESE264" s="110" t="s">
        <v>671</v>
      </c>
      <c r="ESF264" s="110" t="s">
        <v>666</v>
      </c>
      <c r="ESG264" s="110" t="s">
        <v>671</v>
      </c>
      <c r="ESH264" s="110" t="s">
        <v>666</v>
      </c>
      <c r="ESI264" s="110" t="s">
        <v>671</v>
      </c>
      <c r="ESJ264" s="110" t="s">
        <v>666</v>
      </c>
      <c r="ESK264" s="110" t="s">
        <v>671</v>
      </c>
      <c r="ESL264" s="110" t="s">
        <v>666</v>
      </c>
      <c r="ESM264" s="110" t="s">
        <v>671</v>
      </c>
      <c r="ESN264" s="110" t="s">
        <v>666</v>
      </c>
      <c r="ESO264" s="110" t="s">
        <v>671</v>
      </c>
      <c r="ESP264" s="110" t="s">
        <v>666</v>
      </c>
      <c r="ESQ264" s="110" t="s">
        <v>671</v>
      </c>
      <c r="ESR264" s="110" t="s">
        <v>666</v>
      </c>
      <c r="ESS264" s="110" t="s">
        <v>671</v>
      </c>
      <c r="EST264" s="110" t="s">
        <v>666</v>
      </c>
      <c r="ESU264" s="110" t="s">
        <v>671</v>
      </c>
      <c r="ESV264" s="110" t="s">
        <v>666</v>
      </c>
      <c r="ESW264" s="110" t="s">
        <v>671</v>
      </c>
      <c r="ESX264" s="110" t="s">
        <v>666</v>
      </c>
      <c r="ESY264" s="110" t="s">
        <v>671</v>
      </c>
      <c r="ESZ264" s="110" t="s">
        <v>666</v>
      </c>
      <c r="ETA264" s="110" t="s">
        <v>671</v>
      </c>
      <c r="ETB264" s="110" t="s">
        <v>666</v>
      </c>
      <c r="ETC264" s="110" t="s">
        <v>671</v>
      </c>
      <c r="ETD264" s="110" t="s">
        <v>666</v>
      </c>
      <c r="ETE264" s="110" t="s">
        <v>671</v>
      </c>
      <c r="ETF264" s="110" t="s">
        <v>666</v>
      </c>
      <c r="ETG264" s="110" t="s">
        <v>671</v>
      </c>
      <c r="ETH264" s="110" t="s">
        <v>666</v>
      </c>
      <c r="ETI264" s="110" t="s">
        <v>671</v>
      </c>
      <c r="ETJ264" s="110" t="s">
        <v>666</v>
      </c>
      <c r="ETK264" s="110" t="s">
        <v>671</v>
      </c>
      <c r="ETL264" s="110" t="s">
        <v>666</v>
      </c>
      <c r="ETM264" s="110" t="s">
        <v>671</v>
      </c>
      <c r="ETN264" s="110" t="s">
        <v>666</v>
      </c>
      <c r="ETO264" s="110" t="s">
        <v>671</v>
      </c>
      <c r="ETP264" s="110" t="s">
        <v>666</v>
      </c>
      <c r="ETQ264" s="110" t="s">
        <v>671</v>
      </c>
      <c r="ETR264" s="110" t="s">
        <v>666</v>
      </c>
      <c r="ETS264" s="110" t="s">
        <v>671</v>
      </c>
      <c r="ETT264" s="110" t="s">
        <v>666</v>
      </c>
      <c r="ETU264" s="110" t="s">
        <v>671</v>
      </c>
      <c r="ETV264" s="110" t="s">
        <v>666</v>
      </c>
      <c r="ETW264" s="110" t="s">
        <v>671</v>
      </c>
      <c r="ETX264" s="110" t="s">
        <v>666</v>
      </c>
      <c r="ETY264" s="110" t="s">
        <v>671</v>
      </c>
      <c r="ETZ264" s="110" t="s">
        <v>666</v>
      </c>
      <c r="EUA264" s="110" t="s">
        <v>671</v>
      </c>
      <c r="EUB264" s="110" t="s">
        <v>666</v>
      </c>
      <c r="EUC264" s="110" t="s">
        <v>671</v>
      </c>
      <c r="EUD264" s="110" t="s">
        <v>666</v>
      </c>
      <c r="EUE264" s="110" t="s">
        <v>671</v>
      </c>
      <c r="EUF264" s="110" t="s">
        <v>666</v>
      </c>
      <c r="EUG264" s="110" t="s">
        <v>671</v>
      </c>
      <c r="EUH264" s="110" t="s">
        <v>666</v>
      </c>
      <c r="EUI264" s="110" t="s">
        <v>671</v>
      </c>
      <c r="EUJ264" s="110" t="s">
        <v>666</v>
      </c>
      <c r="EUK264" s="110" t="s">
        <v>671</v>
      </c>
      <c r="EUL264" s="110" t="s">
        <v>666</v>
      </c>
      <c r="EUM264" s="110" t="s">
        <v>671</v>
      </c>
      <c r="EUN264" s="110" t="s">
        <v>666</v>
      </c>
      <c r="EUO264" s="110" t="s">
        <v>671</v>
      </c>
      <c r="EUP264" s="110" t="s">
        <v>666</v>
      </c>
      <c r="EUQ264" s="110" t="s">
        <v>671</v>
      </c>
      <c r="EUR264" s="110" t="s">
        <v>666</v>
      </c>
      <c r="EUS264" s="110" t="s">
        <v>671</v>
      </c>
      <c r="EUT264" s="110" t="s">
        <v>666</v>
      </c>
      <c r="EUU264" s="110" t="s">
        <v>671</v>
      </c>
      <c r="EUV264" s="110" t="s">
        <v>666</v>
      </c>
      <c r="EUW264" s="110" t="s">
        <v>671</v>
      </c>
      <c r="EUX264" s="110" t="s">
        <v>666</v>
      </c>
      <c r="EUY264" s="110" t="s">
        <v>671</v>
      </c>
      <c r="EUZ264" s="110" t="s">
        <v>666</v>
      </c>
      <c r="EVA264" s="110" t="s">
        <v>671</v>
      </c>
      <c r="EVB264" s="110" t="s">
        <v>666</v>
      </c>
      <c r="EVC264" s="110" t="s">
        <v>671</v>
      </c>
      <c r="EVD264" s="110" t="s">
        <v>666</v>
      </c>
      <c r="EVE264" s="110" t="s">
        <v>671</v>
      </c>
      <c r="EVF264" s="110" t="s">
        <v>666</v>
      </c>
      <c r="EVG264" s="110" t="s">
        <v>671</v>
      </c>
      <c r="EVH264" s="110" t="s">
        <v>666</v>
      </c>
      <c r="EVI264" s="110" t="s">
        <v>671</v>
      </c>
      <c r="EVJ264" s="110" t="s">
        <v>666</v>
      </c>
      <c r="EVK264" s="110" t="s">
        <v>671</v>
      </c>
      <c r="EVL264" s="110" t="s">
        <v>666</v>
      </c>
      <c r="EVM264" s="110" t="s">
        <v>671</v>
      </c>
      <c r="EVN264" s="110" t="s">
        <v>666</v>
      </c>
      <c r="EVO264" s="110" t="s">
        <v>671</v>
      </c>
      <c r="EVP264" s="110" t="s">
        <v>666</v>
      </c>
      <c r="EVQ264" s="110" t="s">
        <v>671</v>
      </c>
      <c r="EVR264" s="110" t="s">
        <v>666</v>
      </c>
      <c r="EVS264" s="110" t="s">
        <v>671</v>
      </c>
      <c r="EVT264" s="110" t="s">
        <v>666</v>
      </c>
      <c r="EVU264" s="110" t="s">
        <v>671</v>
      </c>
      <c r="EVV264" s="110" t="s">
        <v>666</v>
      </c>
      <c r="EVW264" s="110" t="s">
        <v>671</v>
      </c>
      <c r="EVX264" s="110" t="s">
        <v>666</v>
      </c>
      <c r="EVY264" s="110" t="s">
        <v>671</v>
      </c>
      <c r="EVZ264" s="110" t="s">
        <v>666</v>
      </c>
      <c r="EWA264" s="110" t="s">
        <v>671</v>
      </c>
      <c r="EWB264" s="110" t="s">
        <v>666</v>
      </c>
      <c r="EWC264" s="110" t="s">
        <v>671</v>
      </c>
      <c r="EWD264" s="110" t="s">
        <v>666</v>
      </c>
      <c r="EWE264" s="110" t="s">
        <v>671</v>
      </c>
      <c r="EWF264" s="110" t="s">
        <v>666</v>
      </c>
      <c r="EWG264" s="110" t="s">
        <v>671</v>
      </c>
      <c r="EWH264" s="110" t="s">
        <v>666</v>
      </c>
      <c r="EWI264" s="110" t="s">
        <v>671</v>
      </c>
      <c r="EWJ264" s="110" t="s">
        <v>666</v>
      </c>
      <c r="EWK264" s="110" t="s">
        <v>671</v>
      </c>
      <c r="EWL264" s="110" t="s">
        <v>666</v>
      </c>
      <c r="EWM264" s="110" t="s">
        <v>671</v>
      </c>
      <c r="EWN264" s="110" t="s">
        <v>666</v>
      </c>
      <c r="EWO264" s="110" t="s">
        <v>671</v>
      </c>
      <c r="EWP264" s="110" t="s">
        <v>666</v>
      </c>
      <c r="EWQ264" s="110" t="s">
        <v>671</v>
      </c>
      <c r="EWR264" s="110" t="s">
        <v>666</v>
      </c>
      <c r="EWS264" s="110" t="s">
        <v>671</v>
      </c>
      <c r="EWT264" s="110" t="s">
        <v>666</v>
      </c>
      <c r="EWU264" s="110" t="s">
        <v>671</v>
      </c>
      <c r="EWV264" s="110" t="s">
        <v>666</v>
      </c>
      <c r="EWW264" s="110" t="s">
        <v>671</v>
      </c>
      <c r="EWX264" s="110" t="s">
        <v>666</v>
      </c>
      <c r="EWY264" s="110" t="s">
        <v>671</v>
      </c>
      <c r="EWZ264" s="110" t="s">
        <v>666</v>
      </c>
      <c r="EXA264" s="110" t="s">
        <v>671</v>
      </c>
      <c r="EXB264" s="110" t="s">
        <v>666</v>
      </c>
      <c r="EXC264" s="110" t="s">
        <v>671</v>
      </c>
      <c r="EXD264" s="110" t="s">
        <v>666</v>
      </c>
      <c r="EXE264" s="110" t="s">
        <v>671</v>
      </c>
      <c r="EXF264" s="110" t="s">
        <v>666</v>
      </c>
      <c r="EXG264" s="110" t="s">
        <v>671</v>
      </c>
      <c r="EXH264" s="110" t="s">
        <v>666</v>
      </c>
      <c r="EXI264" s="110" t="s">
        <v>671</v>
      </c>
      <c r="EXJ264" s="110" t="s">
        <v>666</v>
      </c>
      <c r="EXK264" s="110" t="s">
        <v>671</v>
      </c>
      <c r="EXL264" s="110" t="s">
        <v>666</v>
      </c>
      <c r="EXM264" s="110" t="s">
        <v>671</v>
      </c>
      <c r="EXN264" s="110" t="s">
        <v>666</v>
      </c>
      <c r="EXO264" s="110" t="s">
        <v>671</v>
      </c>
      <c r="EXP264" s="110" t="s">
        <v>666</v>
      </c>
      <c r="EXQ264" s="110" t="s">
        <v>671</v>
      </c>
      <c r="EXR264" s="110" t="s">
        <v>666</v>
      </c>
      <c r="EXS264" s="110" t="s">
        <v>671</v>
      </c>
      <c r="EXT264" s="110" t="s">
        <v>666</v>
      </c>
      <c r="EXU264" s="110" t="s">
        <v>671</v>
      </c>
      <c r="EXV264" s="110" t="s">
        <v>666</v>
      </c>
      <c r="EXW264" s="110" t="s">
        <v>671</v>
      </c>
      <c r="EXX264" s="110" t="s">
        <v>666</v>
      </c>
      <c r="EXY264" s="110" t="s">
        <v>671</v>
      </c>
      <c r="EXZ264" s="110" t="s">
        <v>666</v>
      </c>
      <c r="EYA264" s="110" t="s">
        <v>671</v>
      </c>
      <c r="EYB264" s="110" t="s">
        <v>666</v>
      </c>
      <c r="EYC264" s="110" t="s">
        <v>671</v>
      </c>
      <c r="EYD264" s="110" t="s">
        <v>666</v>
      </c>
      <c r="EYE264" s="110" t="s">
        <v>671</v>
      </c>
      <c r="EYF264" s="110" t="s">
        <v>666</v>
      </c>
      <c r="EYG264" s="110" t="s">
        <v>671</v>
      </c>
      <c r="EYH264" s="110" t="s">
        <v>666</v>
      </c>
      <c r="EYI264" s="110" t="s">
        <v>671</v>
      </c>
      <c r="EYJ264" s="110" t="s">
        <v>666</v>
      </c>
      <c r="EYK264" s="110" t="s">
        <v>671</v>
      </c>
      <c r="EYL264" s="110" t="s">
        <v>666</v>
      </c>
      <c r="EYM264" s="110" t="s">
        <v>671</v>
      </c>
      <c r="EYN264" s="110" t="s">
        <v>666</v>
      </c>
      <c r="EYO264" s="110" t="s">
        <v>671</v>
      </c>
      <c r="EYP264" s="110" t="s">
        <v>666</v>
      </c>
      <c r="EYQ264" s="110" t="s">
        <v>671</v>
      </c>
      <c r="EYR264" s="110" t="s">
        <v>666</v>
      </c>
      <c r="EYS264" s="110" t="s">
        <v>671</v>
      </c>
      <c r="EYT264" s="110" t="s">
        <v>666</v>
      </c>
      <c r="EYU264" s="110" t="s">
        <v>671</v>
      </c>
      <c r="EYV264" s="110" t="s">
        <v>666</v>
      </c>
      <c r="EYW264" s="110" t="s">
        <v>671</v>
      </c>
      <c r="EYX264" s="110" t="s">
        <v>666</v>
      </c>
      <c r="EYY264" s="110" t="s">
        <v>671</v>
      </c>
      <c r="EYZ264" s="110" t="s">
        <v>666</v>
      </c>
      <c r="EZA264" s="110" t="s">
        <v>671</v>
      </c>
      <c r="EZB264" s="110" t="s">
        <v>666</v>
      </c>
      <c r="EZC264" s="110" t="s">
        <v>671</v>
      </c>
      <c r="EZD264" s="110" t="s">
        <v>666</v>
      </c>
      <c r="EZE264" s="110" t="s">
        <v>671</v>
      </c>
      <c r="EZF264" s="110" t="s">
        <v>666</v>
      </c>
      <c r="EZG264" s="110" t="s">
        <v>671</v>
      </c>
      <c r="EZH264" s="110" t="s">
        <v>666</v>
      </c>
      <c r="EZI264" s="110" t="s">
        <v>671</v>
      </c>
      <c r="EZJ264" s="110" t="s">
        <v>666</v>
      </c>
      <c r="EZK264" s="110" t="s">
        <v>671</v>
      </c>
      <c r="EZL264" s="110" t="s">
        <v>666</v>
      </c>
      <c r="EZM264" s="110" t="s">
        <v>671</v>
      </c>
      <c r="EZN264" s="110" t="s">
        <v>666</v>
      </c>
      <c r="EZO264" s="110" t="s">
        <v>671</v>
      </c>
      <c r="EZP264" s="110" t="s">
        <v>666</v>
      </c>
      <c r="EZQ264" s="110" t="s">
        <v>671</v>
      </c>
      <c r="EZR264" s="110" t="s">
        <v>666</v>
      </c>
      <c r="EZS264" s="110" t="s">
        <v>671</v>
      </c>
      <c r="EZT264" s="110" t="s">
        <v>666</v>
      </c>
      <c r="EZU264" s="110" t="s">
        <v>671</v>
      </c>
      <c r="EZV264" s="110" t="s">
        <v>666</v>
      </c>
      <c r="EZW264" s="110" t="s">
        <v>671</v>
      </c>
      <c r="EZX264" s="110" t="s">
        <v>666</v>
      </c>
      <c r="EZY264" s="110" t="s">
        <v>671</v>
      </c>
      <c r="EZZ264" s="110" t="s">
        <v>666</v>
      </c>
      <c r="FAA264" s="110" t="s">
        <v>671</v>
      </c>
      <c r="FAB264" s="110" t="s">
        <v>666</v>
      </c>
      <c r="FAC264" s="110" t="s">
        <v>671</v>
      </c>
      <c r="FAD264" s="110" t="s">
        <v>666</v>
      </c>
      <c r="FAE264" s="110" t="s">
        <v>671</v>
      </c>
      <c r="FAF264" s="110" t="s">
        <v>666</v>
      </c>
      <c r="FAG264" s="110" t="s">
        <v>671</v>
      </c>
      <c r="FAH264" s="110" t="s">
        <v>666</v>
      </c>
      <c r="FAI264" s="110" t="s">
        <v>671</v>
      </c>
      <c r="FAJ264" s="110" t="s">
        <v>666</v>
      </c>
      <c r="FAK264" s="110" t="s">
        <v>671</v>
      </c>
      <c r="FAL264" s="110" t="s">
        <v>666</v>
      </c>
      <c r="FAM264" s="110" t="s">
        <v>671</v>
      </c>
      <c r="FAN264" s="110" t="s">
        <v>666</v>
      </c>
      <c r="FAO264" s="110" t="s">
        <v>671</v>
      </c>
      <c r="FAP264" s="110" t="s">
        <v>666</v>
      </c>
      <c r="FAQ264" s="110" t="s">
        <v>671</v>
      </c>
      <c r="FAR264" s="110" t="s">
        <v>666</v>
      </c>
      <c r="FAS264" s="110" t="s">
        <v>671</v>
      </c>
      <c r="FAT264" s="110" t="s">
        <v>666</v>
      </c>
      <c r="FAU264" s="110" t="s">
        <v>671</v>
      </c>
      <c r="FAV264" s="110" t="s">
        <v>666</v>
      </c>
      <c r="FAW264" s="110" t="s">
        <v>671</v>
      </c>
      <c r="FAX264" s="110" t="s">
        <v>666</v>
      </c>
      <c r="FAY264" s="110" t="s">
        <v>671</v>
      </c>
      <c r="FAZ264" s="110" t="s">
        <v>666</v>
      </c>
      <c r="FBA264" s="110" t="s">
        <v>671</v>
      </c>
      <c r="FBB264" s="110" t="s">
        <v>666</v>
      </c>
      <c r="FBC264" s="110" t="s">
        <v>671</v>
      </c>
      <c r="FBD264" s="110" t="s">
        <v>666</v>
      </c>
      <c r="FBE264" s="110" t="s">
        <v>671</v>
      </c>
      <c r="FBF264" s="110" t="s">
        <v>666</v>
      </c>
      <c r="FBG264" s="110" t="s">
        <v>671</v>
      </c>
      <c r="FBH264" s="110" t="s">
        <v>666</v>
      </c>
      <c r="FBI264" s="110" t="s">
        <v>671</v>
      </c>
      <c r="FBJ264" s="110" t="s">
        <v>666</v>
      </c>
      <c r="FBK264" s="110" t="s">
        <v>671</v>
      </c>
      <c r="FBL264" s="110" t="s">
        <v>666</v>
      </c>
      <c r="FBM264" s="110" t="s">
        <v>671</v>
      </c>
      <c r="FBN264" s="110" t="s">
        <v>666</v>
      </c>
      <c r="FBO264" s="110" t="s">
        <v>671</v>
      </c>
      <c r="FBP264" s="110" t="s">
        <v>666</v>
      </c>
      <c r="FBQ264" s="110" t="s">
        <v>671</v>
      </c>
      <c r="FBR264" s="110" t="s">
        <v>666</v>
      </c>
      <c r="FBS264" s="110" t="s">
        <v>671</v>
      </c>
      <c r="FBT264" s="110" t="s">
        <v>666</v>
      </c>
      <c r="FBU264" s="110" t="s">
        <v>671</v>
      </c>
      <c r="FBV264" s="110" t="s">
        <v>666</v>
      </c>
      <c r="FBW264" s="110" t="s">
        <v>671</v>
      </c>
      <c r="FBX264" s="110" t="s">
        <v>666</v>
      </c>
      <c r="FBY264" s="110" t="s">
        <v>671</v>
      </c>
      <c r="FBZ264" s="110" t="s">
        <v>666</v>
      </c>
      <c r="FCA264" s="110" t="s">
        <v>671</v>
      </c>
      <c r="FCB264" s="110" t="s">
        <v>666</v>
      </c>
      <c r="FCC264" s="110" t="s">
        <v>671</v>
      </c>
      <c r="FCD264" s="110" t="s">
        <v>666</v>
      </c>
      <c r="FCE264" s="110" t="s">
        <v>671</v>
      </c>
      <c r="FCF264" s="110" t="s">
        <v>666</v>
      </c>
      <c r="FCG264" s="110" t="s">
        <v>671</v>
      </c>
      <c r="FCH264" s="110" t="s">
        <v>666</v>
      </c>
      <c r="FCI264" s="110" t="s">
        <v>671</v>
      </c>
      <c r="FCJ264" s="110" t="s">
        <v>666</v>
      </c>
      <c r="FCK264" s="110" t="s">
        <v>671</v>
      </c>
      <c r="FCL264" s="110" t="s">
        <v>666</v>
      </c>
      <c r="FCM264" s="110" t="s">
        <v>671</v>
      </c>
      <c r="FCN264" s="110" t="s">
        <v>666</v>
      </c>
      <c r="FCO264" s="110" t="s">
        <v>671</v>
      </c>
      <c r="FCP264" s="110" t="s">
        <v>666</v>
      </c>
      <c r="FCQ264" s="110" t="s">
        <v>671</v>
      </c>
      <c r="FCR264" s="110" t="s">
        <v>666</v>
      </c>
      <c r="FCS264" s="110" t="s">
        <v>671</v>
      </c>
      <c r="FCT264" s="110" t="s">
        <v>666</v>
      </c>
      <c r="FCU264" s="110" t="s">
        <v>671</v>
      </c>
      <c r="FCV264" s="110" t="s">
        <v>666</v>
      </c>
      <c r="FCW264" s="110" t="s">
        <v>671</v>
      </c>
      <c r="FCX264" s="110" t="s">
        <v>666</v>
      </c>
      <c r="FCY264" s="110" t="s">
        <v>671</v>
      </c>
      <c r="FCZ264" s="110" t="s">
        <v>666</v>
      </c>
      <c r="FDA264" s="110" t="s">
        <v>671</v>
      </c>
      <c r="FDB264" s="110" t="s">
        <v>666</v>
      </c>
      <c r="FDC264" s="110" t="s">
        <v>671</v>
      </c>
      <c r="FDD264" s="110" t="s">
        <v>666</v>
      </c>
      <c r="FDE264" s="110" t="s">
        <v>671</v>
      </c>
      <c r="FDF264" s="110" t="s">
        <v>666</v>
      </c>
      <c r="FDG264" s="110" t="s">
        <v>671</v>
      </c>
      <c r="FDH264" s="110" t="s">
        <v>666</v>
      </c>
      <c r="FDI264" s="110" t="s">
        <v>671</v>
      </c>
      <c r="FDJ264" s="110" t="s">
        <v>666</v>
      </c>
      <c r="FDK264" s="110" t="s">
        <v>671</v>
      </c>
      <c r="FDL264" s="110" t="s">
        <v>666</v>
      </c>
      <c r="FDM264" s="110" t="s">
        <v>671</v>
      </c>
      <c r="FDN264" s="110" t="s">
        <v>666</v>
      </c>
      <c r="FDO264" s="110" t="s">
        <v>671</v>
      </c>
      <c r="FDP264" s="110" t="s">
        <v>666</v>
      </c>
      <c r="FDQ264" s="110" t="s">
        <v>671</v>
      </c>
      <c r="FDR264" s="110" t="s">
        <v>666</v>
      </c>
      <c r="FDS264" s="110" t="s">
        <v>671</v>
      </c>
      <c r="FDT264" s="110" t="s">
        <v>666</v>
      </c>
      <c r="FDU264" s="110" t="s">
        <v>671</v>
      </c>
      <c r="FDV264" s="110" t="s">
        <v>666</v>
      </c>
      <c r="FDW264" s="110" t="s">
        <v>671</v>
      </c>
      <c r="FDX264" s="110" t="s">
        <v>666</v>
      </c>
      <c r="FDY264" s="110" t="s">
        <v>671</v>
      </c>
      <c r="FDZ264" s="110" t="s">
        <v>666</v>
      </c>
      <c r="FEA264" s="110" t="s">
        <v>671</v>
      </c>
      <c r="FEB264" s="110" t="s">
        <v>666</v>
      </c>
      <c r="FEC264" s="110" t="s">
        <v>671</v>
      </c>
      <c r="FED264" s="110" t="s">
        <v>666</v>
      </c>
      <c r="FEE264" s="110" t="s">
        <v>671</v>
      </c>
      <c r="FEF264" s="110" t="s">
        <v>666</v>
      </c>
      <c r="FEG264" s="110" t="s">
        <v>671</v>
      </c>
      <c r="FEH264" s="110" t="s">
        <v>666</v>
      </c>
      <c r="FEI264" s="110" t="s">
        <v>671</v>
      </c>
      <c r="FEJ264" s="110" t="s">
        <v>666</v>
      </c>
      <c r="FEK264" s="110" t="s">
        <v>671</v>
      </c>
      <c r="FEL264" s="110" t="s">
        <v>666</v>
      </c>
      <c r="FEM264" s="110" t="s">
        <v>671</v>
      </c>
      <c r="FEN264" s="110" t="s">
        <v>666</v>
      </c>
      <c r="FEO264" s="110" t="s">
        <v>671</v>
      </c>
      <c r="FEP264" s="110" t="s">
        <v>666</v>
      </c>
      <c r="FEQ264" s="110" t="s">
        <v>671</v>
      </c>
      <c r="FER264" s="110" t="s">
        <v>666</v>
      </c>
      <c r="FES264" s="110" t="s">
        <v>671</v>
      </c>
      <c r="FET264" s="110" t="s">
        <v>666</v>
      </c>
      <c r="FEU264" s="110" t="s">
        <v>671</v>
      </c>
      <c r="FEV264" s="110" t="s">
        <v>666</v>
      </c>
      <c r="FEW264" s="110" t="s">
        <v>671</v>
      </c>
      <c r="FEX264" s="110" t="s">
        <v>666</v>
      </c>
      <c r="FEY264" s="110" t="s">
        <v>671</v>
      </c>
      <c r="FEZ264" s="110" t="s">
        <v>666</v>
      </c>
      <c r="FFA264" s="110" t="s">
        <v>671</v>
      </c>
      <c r="FFB264" s="110" t="s">
        <v>666</v>
      </c>
      <c r="FFC264" s="110" t="s">
        <v>671</v>
      </c>
      <c r="FFD264" s="110" t="s">
        <v>666</v>
      </c>
      <c r="FFE264" s="110" t="s">
        <v>671</v>
      </c>
      <c r="FFF264" s="110" t="s">
        <v>666</v>
      </c>
      <c r="FFG264" s="110" t="s">
        <v>671</v>
      </c>
      <c r="FFH264" s="110" t="s">
        <v>666</v>
      </c>
      <c r="FFI264" s="110" t="s">
        <v>671</v>
      </c>
      <c r="FFJ264" s="110" t="s">
        <v>666</v>
      </c>
      <c r="FFK264" s="110" t="s">
        <v>671</v>
      </c>
      <c r="FFL264" s="110" t="s">
        <v>666</v>
      </c>
      <c r="FFM264" s="110" t="s">
        <v>671</v>
      </c>
      <c r="FFN264" s="110" t="s">
        <v>666</v>
      </c>
      <c r="FFO264" s="110" t="s">
        <v>671</v>
      </c>
      <c r="FFP264" s="110" t="s">
        <v>666</v>
      </c>
      <c r="FFQ264" s="110" t="s">
        <v>671</v>
      </c>
      <c r="FFR264" s="110" t="s">
        <v>666</v>
      </c>
      <c r="FFS264" s="110" t="s">
        <v>671</v>
      </c>
      <c r="FFT264" s="110" t="s">
        <v>666</v>
      </c>
      <c r="FFU264" s="110" t="s">
        <v>671</v>
      </c>
      <c r="FFV264" s="110" t="s">
        <v>666</v>
      </c>
      <c r="FFW264" s="110" t="s">
        <v>671</v>
      </c>
      <c r="FFX264" s="110" t="s">
        <v>666</v>
      </c>
      <c r="FFY264" s="110" t="s">
        <v>671</v>
      </c>
      <c r="FFZ264" s="110" t="s">
        <v>666</v>
      </c>
      <c r="FGA264" s="110" t="s">
        <v>671</v>
      </c>
      <c r="FGB264" s="110" t="s">
        <v>666</v>
      </c>
      <c r="FGC264" s="110" t="s">
        <v>671</v>
      </c>
      <c r="FGD264" s="110" t="s">
        <v>666</v>
      </c>
      <c r="FGE264" s="110" t="s">
        <v>671</v>
      </c>
      <c r="FGF264" s="110" t="s">
        <v>666</v>
      </c>
      <c r="FGG264" s="110" t="s">
        <v>671</v>
      </c>
      <c r="FGH264" s="110" t="s">
        <v>666</v>
      </c>
      <c r="FGI264" s="110" t="s">
        <v>671</v>
      </c>
      <c r="FGJ264" s="110" t="s">
        <v>666</v>
      </c>
      <c r="FGK264" s="110" t="s">
        <v>671</v>
      </c>
      <c r="FGL264" s="110" t="s">
        <v>666</v>
      </c>
      <c r="FGM264" s="110" t="s">
        <v>671</v>
      </c>
      <c r="FGN264" s="110" t="s">
        <v>666</v>
      </c>
      <c r="FGO264" s="110" t="s">
        <v>671</v>
      </c>
      <c r="FGP264" s="110" t="s">
        <v>666</v>
      </c>
      <c r="FGQ264" s="110" t="s">
        <v>671</v>
      </c>
      <c r="FGR264" s="110" t="s">
        <v>666</v>
      </c>
      <c r="FGS264" s="110" t="s">
        <v>671</v>
      </c>
      <c r="FGT264" s="110" t="s">
        <v>666</v>
      </c>
      <c r="FGU264" s="110" t="s">
        <v>671</v>
      </c>
      <c r="FGV264" s="110" t="s">
        <v>666</v>
      </c>
      <c r="FGW264" s="110" t="s">
        <v>671</v>
      </c>
      <c r="FGX264" s="110" t="s">
        <v>666</v>
      </c>
      <c r="FGY264" s="110" t="s">
        <v>671</v>
      </c>
      <c r="FGZ264" s="110" t="s">
        <v>666</v>
      </c>
      <c r="FHA264" s="110" t="s">
        <v>671</v>
      </c>
      <c r="FHB264" s="110" t="s">
        <v>666</v>
      </c>
      <c r="FHC264" s="110" t="s">
        <v>671</v>
      </c>
      <c r="FHD264" s="110" t="s">
        <v>666</v>
      </c>
      <c r="FHE264" s="110" t="s">
        <v>671</v>
      </c>
      <c r="FHF264" s="110" t="s">
        <v>666</v>
      </c>
      <c r="FHG264" s="110" t="s">
        <v>671</v>
      </c>
      <c r="FHH264" s="110" t="s">
        <v>666</v>
      </c>
      <c r="FHI264" s="110" t="s">
        <v>671</v>
      </c>
      <c r="FHJ264" s="110" t="s">
        <v>666</v>
      </c>
      <c r="FHK264" s="110" t="s">
        <v>671</v>
      </c>
      <c r="FHL264" s="110" t="s">
        <v>666</v>
      </c>
      <c r="FHM264" s="110" t="s">
        <v>671</v>
      </c>
      <c r="FHN264" s="110" t="s">
        <v>666</v>
      </c>
      <c r="FHO264" s="110" t="s">
        <v>671</v>
      </c>
      <c r="FHP264" s="110" t="s">
        <v>666</v>
      </c>
      <c r="FHQ264" s="110" t="s">
        <v>671</v>
      </c>
      <c r="FHR264" s="110" t="s">
        <v>666</v>
      </c>
      <c r="FHS264" s="110" t="s">
        <v>671</v>
      </c>
      <c r="FHT264" s="110" t="s">
        <v>666</v>
      </c>
      <c r="FHU264" s="110" t="s">
        <v>671</v>
      </c>
      <c r="FHV264" s="110" t="s">
        <v>666</v>
      </c>
      <c r="FHW264" s="110" t="s">
        <v>671</v>
      </c>
      <c r="FHX264" s="110" t="s">
        <v>666</v>
      </c>
      <c r="FHY264" s="110" t="s">
        <v>671</v>
      </c>
      <c r="FHZ264" s="110" t="s">
        <v>666</v>
      </c>
      <c r="FIA264" s="110" t="s">
        <v>671</v>
      </c>
      <c r="FIB264" s="110" t="s">
        <v>666</v>
      </c>
      <c r="FIC264" s="110" t="s">
        <v>671</v>
      </c>
      <c r="FID264" s="110" t="s">
        <v>666</v>
      </c>
      <c r="FIE264" s="110" t="s">
        <v>671</v>
      </c>
      <c r="FIF264" s="110" t="s">
        <v>666</v>
      </c>
      <c r="FIG264" s="110" t="s">
        <v>671</v>
      </c>
      <c r="FIH264" s="110" t="s">
        <v>666</v>
      </c>
      <c r="FII264" s="110" t="s">
        <v>671</v>
      </c>
      <c r="FIJ264" s="110" t="s">
        <v>666</v>
      </c>
      <c r="FIK264" s="110" t="s">
        <v>671</v>
      </c>
      <c r="FIL264" s="110" t="s">
        <v>666</v>
      </c>
      <c r="FIM264" s="110" t="s">
        <v>671</v>
      </c>
      <c r="FIN264" s="110" t="s">
        <v>666</v>
      </c>
      <c r="FIO264" s="110" t="s">
        <v>671</v>
      </c>
      <c r="FIP264" s="110" t="s">
        <v>666</v>
      </c>
      <c r="FIQ264" s="110" t="s">
        <v>671</v>
      </c>
      <c r="FIR264" s="110" t="s">
        <v>666</v>
      </c>
      <c r="FIS264" s="110" t="s">
        <v>671</v>
      </c>
      <c r="FIT264" s="110" t="s">
        <v>666</v>
      </c>
      <c r="FIU264" s="110" t="s">
        <v>671</v>
      </c>
      <c r="FIV264" s="110" t="s">
        <v>666</v>
      </c>
      <c r="FIW264" s="110" t="s">
        <v>671</v>
      </c>
      <c r="FIX264" s="110" t="s">
        <v>666</v>
      </c>
      <c r="FIY264" s="110" t="s">
        <v>671</v>
      </c>
      <c r="FIZ264" s="110" t="s">
        <v>666</v>
      </c>
      <c r="FJA264" s="110" t="s">
        <v>671</v>
      </c>
      <c r="FJB264" s="110" t="s">
        <v>666</v>
      </c>
      <c r="FJC264" s="110" t="s">
        <v>671</v>
      </c>
      <c r="FJD264" s="110" t="s">
        <v>666</v>
      </c>
      <c r="FJE264" s="110" t="s">
        <v>671</v>
      </c>
      <c r="FJF264" s="110" t="s">
        <v>666</v>
      </c>
      <c r="FJG264" s="110" t="s">
        <v>671</v>
      </c>
      <c r="FJH264" s="110" t="s">
        <v>666</v>
      </c>
      <c r="FJI264" s="110" t="s">
        <v>671</v>
      </c>
      <c r="FJJ264" s="110" t="s">
        <v>666</v>
      </c>
      <c r="FJK264" s="110" t="s">
        <v>671</v>
      </c>
      <c r="FJL264" s="110" t="s">
        <v>666</v>
      </c>
      <c r="FJM264" s="110" t="s">
        <v>671</v>
      </c>
      <c r="FJN264" s="110" t="s">
        <v>666</v>
      </c>
      <c r="FJO264" s="110" t="s">
        <v>671</v>
      </c>
      <c r="FJP264" s="110" t="s">
        <v>666</v>
      </c>
      <c r="FJQ264" s="110" t="s">
        <v>671</v>
      </c>
      <c r="FJR264" s="110" t="s">
        <v>666</v>
      </c>
      <c r="FJS264" s="110" t="s">
        <v>671</v>
      </c>
      <c r="FJT264" s="110" t="s">
        <v>666</v>
      </c>
      <c r="FJU264" s="110" t="s">
        <v>671</v>
      </c>
      <c r="FJV264" s="110" t="s">
        <v>666</v>
      </c>
      <c r="FJW264" s="110" t="s">
        <v>671</v>
      </c>
      <c r="FJX264" s="110" t="s">
        <v>666</v>
      </c>
      <c r="FJY264" s="110" t="s">
        <v>671</v>
      </c>
      <c r="FJZ264" s="110" t="s">
        <v>666</v>
      </c>
      <c r="FKA264" s="110" t="s">
        <v>671</v>
      </c>
      <c r="FKB264" s="110" t="s">
        <v>666</v>
      </c>
      <c r="FKC264" s="110" t="s">
        <v>671</v>
      </c>
      <c r="FKD264" s="110" t="s">
        <v>666</v>
      </c>
      <c r="FKE264" s="110" t="s">
        <v>671</v>
      </c>
      <c r="FKF264" s="110" t="s">
        <v>666</v>
      </c>
      <c r="FKG264" s="110" t="s">
        <v>671</v>
      </c>
      <c r="FKH264" s="110" t="s">
        <v>666</v>
      </c>
      <c r="FKI264" s="110" t="s">
        <v>671</v>
      </c>
      <c r="FKJ264" s="110" t="s">
        <v>666</v>
      </c>
      <c r="FKK264" s="110" t="s">
        <v>671</v>
      </c>
      <c r="FKL264" s="110" t="s">
        <v>666</v>
      </c>
      <c r="FKM264" s="110" t="s">
        <v>671</v>
      </c>
      <c r="FKN264" s="110" t="s">
        <v>666</v>
      </c>
      <c r="FKO264" s="110" t="s">
        <v>671</v>
      </c>
      <c r="FKP264" s="110" t="s">
        <v>666</v>
      </c>
      <c r="FKQ264" s="110" t="s">
        <v>671</v>
      </c>
      <c r="FKR264" s="110" t="s">
        <v>666</v>
      </c>
      <c r="FKS264" s="110" t="s">
        <v>671</v>
      </c>
      <c r="FKT264" s="110" t="s">
        <v>666</v>
      </c>
      <c r="FKU264" s="110" t="s">
        <v>671</v>
      </c>
      <c r="FKV264" s="110" t="s">
        <v>666</v>
      </c>
      <c r="FKW264" s="110" t="s">
        <v>671</v>
      </c>
      <c r="FKX264" s="110" t="s">
        <v>666</v>
      </c>
      <c r="FKY264" s="110" t="s">
        <v>671</v>
      </c>
      <c r="FKZ264" s="110" t="s">
        <v>666</v>
      </c>
      <c r="FLA264" s="110" t="s">
        <v>671</v>
      </c>
      <c r="FLB264" s="110" t="s">
        <v>666</v>
      </c>
      <c r="FLC264" s="110" t="s">
        <v>671</v>
      </c>
      <c r="FLD264" s="110" t="s">
        <v>666</v>
      </c>
      <c r="FLE264" s="110" t="s">
        <v>671</v>
      </c>
      <c r="FLF264" s="110" t="s">
        <v>666</v>
      </c>
      <c r="FLG264" s="110" t="s">
        <v>671</v>
      </c>
      <c r="FLH264" s="110" t="s">
        <v>666</v>
      </c>
      <c r="FLI264" s="110" t="s">
        <v>671</v>
      </c>
      <c r="FLJ264" s="110" t="s">
        <v>666</v>
      </c>
      <c r="FLK264" s="110" t="s">
        <v>671</v>
      </c>
      <c r="FLL264" s="110" t="s">
        <v>666</v>
      </c>
      <c r="FLM264" s="110" t="s">
        <v>671</v>
      </c>
      <c r="FLN264" s="110" t="s">
        <v>666</v>
      </c>
      <c r="FLO264" s="110" t="s">
        <v>671</v>
      </c>
      <c r="FLP264" s="110" t="s">
        <v>666</v>
      </c>
      <c r="FLQ264" s="110" t="s">
        <v>671</v>
      </c>
      <c r="FLR264" s="110" t="s">
        <v>666</v>
      </c>
      <c r="FLS264" s="110" t="s">
        <v>671</v>
      </c>
      <c r="FLT264" s="110" t="s">
        <v>666</v>
      </c>
      <c r="FLU264" s="110" t="s">
        <v>671</v>
      </c>
      <c r="FLV264" s="110" t="s">
        <v>666</v>
      </c>
      <c r="FLW264" s="110" t="s">
        <v>671</v>
      </c>
      <c r="FLX264" s="110" t="s">
        <v>666</v>
      </c>
      <c r="FLY264" s="110" t="s">
        <v>671</v>
      </c>
      <c r="FLZ264" s="110" t="s">
        <v>666</v>
      </c>
      <c r="FMA264" s="110" t="s">
        <v>671</v>
      </c>
      <c r="FMB264" s="110" t="s">
        <v>666</v>
      </c>
      <c r="FMC264" s="110" t="s">
        <v>671</v>
      </c>
      <c r="FMD264" s="110" t="s">
        <v>666</v>
      </c>
      <c r="FME264" s="110" t="s">
        <v>671</v>
      </c>
      <c r="FMF264" s="110" t="s">
        <v>666</v>
      </c>
      <c r="FMG264" s="110" t="s">
        <v>671</v>
      </c>
      <c r="FMH264" s="110" t="s">
        <v>666</v>
      </c>
      <c r="FMI264" s="110" t="s">
        <v>671</v>
      </c>
      <c r="FMJ264" s="110" t="s">
        <v>666</v>
      </c>
      <c r="FMK264" s="110" t="s">
        <v>671</v>
      </c>
      <c r="FML264" s="110" t="s">
        <v>666</v>
      </c>
      <c r="FMM264" s="110" t="s">
        <v>671</v>
      </c>
      <c r="FMN264" s="110" t="s">
        <v>666</v>
      </c>
      <c r="FMO264" s="110" t="s">
        <v>671</v>
      </c>
      <c r="FMP264" s="110" t="s">
        <v>666</v>
      </c>
      <c r="FMQ264" s="110" t="s">
        <v>671</v>
      </c>
      <c r="FMR264" s="110" t="s">
        <v>666</v>
      </c>
      <c r="FMS264" s="110" t="s">
        <v>671</v>
      </c>
      <c r="FMT264" s="110" t="s">
        <v>666</v>
      </c>
      <c r="FMU264" s="110" t="s">
        <v>671</v>
      </c>
      <c r="FMV264" s="110" t="s">
        <v>666</v>
      </c>
      <c r="FMW264" s="110" t="s">
        <v>671</v>
      </c>
      <c r="FMX264" s="110" t="s">
        <v>666</v>
      </c>
      <c r="FMY264" s="110" t="s">
        <v>671</v>
      </c>
      <c r="FMZ264" s="110" t="s">
        <v>666</v>
      </c>
      <c r="FNA264" s="110" t="s">
        <v>671</v>
      </c>
      <c r="FNB264" s="110" t="s">
        <v>666</v>
      </c>
      <c r="FNC264" s="110" t="s">
        <v>671</v>
      </c>
      <c r="FND264" s="110" t="s">
        <v>666</v>
      </c>
      <c r="FNE264" s="110" t="s">
        <v>671</v>
      </c>
      <c r="FNF264" s="110" t="s">
        <v>666</v>
      </c>
      <c r="FNG264" s="110" t="s">
        <v>671</v>
      </c>
      <c r="FNH264" s="110" t="s">
        <v>666</v>
      </c>
      <c r="FNI264" s="110" t="s">
        <v>671</v>
      </c>
      <c r="FNJ264" s="110" t="s">
        <v>666</v>
      </c>
      <c r="FNK264" s="110" t="s">
        <v>671</v>
      </c>
      <c r="FNL264" s="110" t="s">
        <v>666</v>
      </c>
      <c r="FNM264" s="110" t="s">
        <v>671</v>
      </c>
      <c r="FNN264" s="110" t="s">
        <v>666</v>
      </c>
      <c r="FNO264" s="110" t="s">
        <v>671</v>
      </c>
      <c r="FNP264" s="110" t="s">
        <v>666</v>
      </c>
      <c r="FNQ264" s="110" t="s">
        <v>671</v>
      </c>
      <c r="FNR264" s="110" t="s">
        <v>666</v>
      </c>
      <c r="FNS264" s="110" t="s">
        <v>671</v>
      </c>
      <c r="FNT264" s="110" t="s">
        <v>666</v>
      </c>
      <c r="FNU264" s="110" t="s">
        <v>671</v>
      </c>
      <c r="FNV264" s="110" t="s">
        <v>666</v>
      </c>
      <c r="FNW264" s="110" t="s">
        <v>671</v>
      </c>
      <c r="FNX264" s="110" t="s">
        <v>666</v>
      </c>
      <c r="FNY264" s="110" t="s">
        <v>671</v>
      </c>
      <c r="FNZ264" s="110" t="s">
        <v>666</v>
      </c>
      <c r="FOA264" s="110" t="s">
        <v>671</v>
      </c>
      <c r="FOB264" s="110" t="s">
        <v>666</v>
      </c>
      <c r="FOC264" s="110" t="s">
        <v>671</v>
      </c>
      <c r="FOD264" s="110" t="s">
        <v>666</v>
      </c>
      <c r="FOE264" s="110" t="s">
        <v>671</v>
      </c>
      <c r="FOF264" s="110" t="s">
        <v>666</v>
      </c>
      <c r="FOG264" s="110" t="s">
        <v>671</v>
      </c>
      <c r="FOH264" s="110" t="s">
        <v>666</v>
      </c>
      <c r="FOI264" s="110" t="s">
        <v>671</v>
      </c>
      <c r="FOJ264" s="110" t="s">
        <v>666</v>
      </c>
      <c r="FOK264" s="110" t="s">
        <v>671</v>
      </c>
      <c r="FOL264" s="110" t="s">
        <v>666</v>
      </c>
      <c r="FOM264" s="110" t="s">
        <v>671</v>
      </c>
      <c r="FON264" s="110" t="s">
        <v>666</v>
      </c>
      <c r="FOO264" s="110" t="s">
        <v>671</v>
      </c>
      <c r="FOP264" s="110" t="s">
        <v>666</v>
      </c>
      <c r="FOQ264" s="110" t="s">
        <v>671</v>
      </c>
      <c r="FOR264" s="110" t="s">
        <v>666</v>
      </c>
      <c r="FOS264" s="110" t="s">
        <v>671</v>
      </c>
      <c r="FOT264" s="110" t="s">
        <v>666</v>
      </c>
      <c r="FOU264" s="110" t="s">
        <v>671</v>
      </c>
      <c r="FOV264" s="110" t="s">
        <v>666</v>
      </c>
      <c r="FOW264" s="110" t="s">
        <v>671</v>
      </c>
      <c r="FOX264" s="110" t="s">
        <v>666</v>
      </c>
      <c r="FOY264" s="110" t="s">
        <v>671</v>
      </c>
      <c r="FOZ264" s="110" t="s">
        <v>666</v>
      </c>
      <c r="FPA264" s="110" t="s">
        <v>671</v>
      </c>
      <c r="FPB264" s="110" t="s">
        <v>666</v>
      </c>
      <c r="FPC264" s="110" t="s">
        <v>671</v>
      </c>
      <c r="FPD264" s="110" t="s">
        <v>666</v>
      </c>
      <c r="FPE264" s="110" t="s">
        <v>671</v>
      </c>
      <c r="FPF264" s="110" t="s">
        <v>666</v>
      </c>
      <c r="FPG264" s="110" t="s">
        <v>671</v>
      </c>
      <c r="FPH264" s="110" t="s">
        <v>666</v>
      </c>
      <c r="FPI264" s="110" t="s">
        <v>671</v>
      </c>
      <c r="FPJ264" s="110" t="s">
        <v>666</v>
      </c>
      <c r="FPK264" s="110" t="s">
        <v>671</v>
      </c>
      <c r="FPL264" s="110" t="s">
        <v>666</v>
      </c>
      <c r="FPM264" s="110" t="s">
        <v>671</v>
      </c>
      <c r="FPN264" s="110" t="s">
        <v>666</v>
      </c>
      <c r="FPO264" s="110" t="s">
        <v>671</v>
      </c>
      <c r="FPP264" s="110" t="s">
        <v>666</v>
      </c>
      <c r="FPQ264" s="110" t="s">
        <v>671</v>
      </c>
      <c r="FPR264" s="110" t="s">
        <v>666</v>
      </c>
      <c r="FPS264" s="110" t="s">
        <v>671</v>
      </c>
      <c r="FPT264" s="110" t="s">
        <v>666</v>
      </c>
      <c r="FPU264" s="110" t="s">
        <v>671</v>
      </c>
      <c r="FPV264" s="110" t="s">
        <v>666</v>
      </c>
      <c r="FPW264" s="110" t="s">
        <v>671</v>
      </c>
      <c r="FPX264" s="110" t="s">
        <v>666</v>
      </c>
      <c r="FPY264" s="110" t="s">
        <v>671</v>
      </c>
      <c r="FPZ264" s="110" t="s">
        <v>666</v>
      </c>
      <c r="FQA264" s="110" t="s">
        <v>671</v>
      </c>
      <c r="FQB264" s="110" t="s">
        <v>666</v>
      </c>
      <c r="FQC264" s="110" t="s">
        <v>671</v>
      </c>
      <c r="FQD264" s="110" t="s">
        <v>666</v>
      </c>
      <c r="FQE264" s="110" t="s">
        <v>671</v>
      </c>
      <c r="FQF264" s="110" t="s">
        <v>666</v>
      </c>
      <c r="FQG264" s="110" t="s">
        <v>671</v>
      </c>
      <c r="FQH264" s="110" t="s">
        <v>666</v>
      </c>
      <c r="FQI264" s="110" t="s">
        <v>671</v>
      </c>
      <c r="FQJ264" s="110" t="s">
        <v>666</v>
      </c>
      <c r="FQK264" s="110" t="s">
        <v>671</v>
      </c>
      <c r="FQL264" s="110" t="s">
        <v>666</v>
      </c>
      <c r="FQM264" s="110" t="s">
        <v>671</v>
      </c>
      <c r="FQN264" s="110" t="s">
        <v>666</v>
      </c>
      <c r="FQO264" s="110" t="s">
        <v>671</v>
      </c>
      <c r="FQP264" s="110" t="s">
        <v>666</v>
      </c>
      <c r="FQQ264" s="110" t="s">
        <v>671</v>
      </c>
      <c r="FQR264" s="110" t="s">
        <v>666</v>
      </c>
      <c r="FQS264" s="110" t="s">
        <v>671</v>
      </c>
      <c r="FQT264" s="110" t="s">
        <v>666</v>
      </c>
      <c r="FQU264" s="110" t="s">
        <v>671</v>
      </c>
      <c r="FQV264" s="110" t="s">
        <v>666</v>
      </c>
      <c r="FQW264" s="110" t="s">
        <v>671</v>
      </c>
      <c r="FQX264" s="110" t="s">
        <v>666</v>
      </c>
      <c r="FQY264" s="110" t="s">
        <v>671</v>
      </c>
      <c r="FQZ264" s="110" t="s">
        <v>666</v>
      </c>
      <c r="FRA264" s="110" t="s">
        <v>671</v>
      </c>
      <c r="FRB264" s="110" t="s">
        <v>666</v>
      </c>
      <c r="FRC264" s="110" t="s">
        <v>671</v>
      </c>
      <c r="FRD264" s="110" t="s">
        <v>666</v>
      </c>
      <c r="FRE264" s="110" t="s">
        <v>671</v>
      </c>
      <c r="FRF264" s="110" t="s">
        <v>666</v>
      </c>
      <c r="FRG264" s="110" t="s">
        <v>671</v>
      </c>
      <c r="FRH264" s="110" t="s">
        <v>666</v>
      </c>
      <c r="FRI264" s="110" t="s">
        <v>671</v>
      </c>
      <c r="FRJ264" s="110" t="s">
        <v>666</v>
      </c>
      <c r="FRK264" s="110" t="s">
        <v>671</v>
      </c>
      <c r="FRL264" s="110" t="s">
        <v>666</v>
      </c>
      <c r="FRM264" s="110" t="s">
        <v>671</v>
      </c>
      <c r="FRN264" s="110" t="s">
        <v>666</v>
      </c>
      <c r="FRO264" s="110" t="s">
        <v>671</v>
      </c>
      <c r="FRP264" s="110" t="s">
        <v>666</v>
      </c>
      <c r="FRQ264" s="110" t="s">
        <v>671</v>
      </c>
      <c r="FRR264" s="110" t="s">
        <v>666</v>
      </c>
      <c r="FRS264" s="110" t="s">
        <v>671</v>
      </c>
      <c r="FRT264" s="110" t="s">
        <v>666</v>
      </c>
      <c r="FRU264" s="110" t="s">
        <v>671</v>
      </c>
      <c r="FRV264" s="110" t="s">
        <v>666</v>
      </c>
      <c r="FRW264" s="110" t="s">
        <v>671</v>
      </c>
      <c r="FRX264" s="110" t="s">
        <v>666</v>
      </c>
      <c r="FRY264" s="110" t="s">
        <v>671</v>
      </c>
      <c r="FRZ264" s="110" t="s">
        <v>666</v>
      </c>
      <c r="FSA264" s="110" t="s">
        <v>671</v>
      </c>
      <c r="FSB264" s="110" t="s">
        <v>666</v>
      </c>
      <c r="FSC264" s="110" t="s">
        <v>671</v>
      </c>
      <c r="FSD264" s="110" t="s">
        <v>666</v>
      </c>
      <c r="FSE264" s="110" t="s">
        <v>671</v>
      </c>
      <c r="FSF264" s="110" t="s">
        <v>666</v>
      </c>
      <c r="FSG264" s="110" t="s">
        <v>671</v>
      </c>
      <c r="FSH264" s="110" t="s">
        <v>666</v>
      </c>
      <c r="FSI264" s="110" t="s">
        <v>671</v>
      </c>
      <c r="FSJ264" s="110" t="s">
        <v>666</v>
      </c>
      <c r="FSK264" s="110" t="s">
        <v>671</v>
      </c>
      <c r="FSL264" s="110" t="s">
        <v>666</v>
      </c>
      <c r="FSM264" s="110" t="s">
        <v>671</v>
      </c>
      <c r="FSN264" s="110" t="s">
        <v>666</v>
      </c>
      <c r="FSO264" s="110" t="s">
        <v>671</v>
      </c>
      <c r="FSP264" s="110" t="s">
        <v>666</v>
      </c>
      <c r="FSQ264" s="110" t="s">
        <v>671</v>
      </c>
      <c r="FSR264" s="110" t="s">
        <v>666</v>
      </c>
      <c r="FSS264" s="110" t="s">
        <v>671</v>
      </c>
      <c r="FST264" s="110" t="s">
        <v>666</v>
      </c>
      <c r="FSU264" s="110" t="s">
        <v>671</v>
      </c>
      <c r="FSV264" s="110" t="s">
        <v>666</v>
      </c>
      <c r="FSW264" s="110" t="s">
        <v>671</v>
      </c>
      <c r="FSX264" s="110" t="s">
        <v>666</v>
      </c>
      <c r="FSY264" s="110" t="s">
        <v>671</v>
      </c>
      <c r="FSZ264" s="110" t="s">
        <v>666</v>
      </c>
      <c r="FTA264" s="110" t="s">
        <v>671</v>
      </c>
      <c r="FTB264" s="110" t="s">
        <v>666</v>
      </c>
      <c r="FTC264" s="110" t="s">
        <v>671</v>
      </c>
      <c r="FTD264" s="110" t="s">
        <v>666</v>
      </c>
      <c r="FTE264" s="110" t="s">
        <v>671</v>
      </c>
      <c r="FTF264" s="110" t="s">
        <v>666</v>
      </c>
      <c r="FTG264" s="110" t="s">
        <v>671</v>
      </c>
      <c r="FTH264" s="110" t="s">
        <v>666</v>
      </c>
      <c r="FTI264" s="110" t="s">
        <v>671</v>
      </c>
      <c r="FTJ264" s="110" t="s">
        <v>666</v>
      </c>
      <c r="FTK264" s="110" t="s">
        <v>671</v>
      </c>
      <c r="FTL264" s="110" t="s">
        <v>666</v>
      </c>
      <c r="FTM264" s="110" t="s">
        <v>671</v>
      </c>
      <c r="FTN264" s="110" t="s">
        <v>666</v>
      </c>
      <c r="FTO264" s="110" t="s">
        <v>671</v>
      </c>
      <c r="FTP264" s="110" t="s">
        <v>666</v>
      </c>
      <c r="FTQ264" s="110" t="s">
        <v>671</v>
      </c>
      <c r="FTR264" s="110" t="s">
        <v>666</v>
      </c>
      <c r="FTS264" s="110" t="s">
        <v>671</v>
      </c>
      <c r="FTT264" s="110" t="s">
        <v>666</v>
      </c>
      <c r="FTU264" s="110" t="s">
        <v>671</v>
      </c>
      <c r="FTV264" s="110" t="s">
        <v>666</v>
      </c>
      <c r="FTW264" s="110" t="s">
        <v>671</v>
      </c>
      <c r="FTX264" s="110" t="s">
        <v>666</v>
      </c>
      <c r="FTY264" s="110" t="s">
        <v>671</v>
      </c>
      <c r="FTZ264" s="110" t="s">
        <v>666</v>
      </c>
      <c r="FUA264" s="110" t="s">
        <v>671</v>
      </c>
      <c r="FUB264" s="110" t="s">
        <v>666</v>
      </c>
      <c r="FUC264" s="110" t="s">
        <v>671</v>
      </c>
      <c r="FUD264" s="110" t="s">
        <v>666</v>
      </c>
      <c r="FUE264" s="110" t="s">
        <v>671</v>
      </c>
      <c r="FUF264" s="110" t="s">
        <v>666</v>
      </c>
      <c r="FUG264" s="110" t="s">
        <v>671</v>
      </c>
      <c r="FUH264" s="110" t="s">
        <v>666</v>
      </c>
      <c r="FUI264" s="110" t="s">
        <v>671</v>
      </c>
      <c r="FUJ264" s="110" t="s">
        <v>666</v>
      </c>
      <c r="FUK264" s="110" t="s">
        <v>671</v>
      </c>
      <c r="FUL264" s="110" t="s">
        <v>666</v>
      </c>
      <c r="FUM264" s="110" t="s">
        <v>671</v>
      </c>
      <c r="FUN264" s="110" t="s">
        <v>666</v>
      </c>
      <c r="FUO264" s="110" t="s">
        <v>671</v>
      </c>
      <c r="FUP264" s="110" t="s">
        <v>666</v>
      </c>
      <c r="FUQ264" s="110" t="s">
        <v>671</v>
      </c>
      <c r="FUR264" s="110" t="s">
        <v>666</v>
      </c>
      <c r="FUS264" s="110" t="s">
        <v>671</v>
      </c>
      <c r="FUT264" s="110" t="s">
        <v>666</v>
      </c>
      <c r="FUU264" s="110" t="s">
        <v>671</v>
      </c>
      <c r="FUV264" s="110" t="s">
        <v>666</v>
      </c>
      <c r="FUW264" s="110" t="s">
        <v>671</v>
      </c>
      <c r="FUX264" s="110" t="s">
        <v>666</v>
      </c>
      <c r="FUY264" s="110" t="s">
        <v>671</v>
      </c>
      <c r="FUZ264" s="110" t="s">
        <v>666</v>
      </c>
      <c r="FVA264" s="110" t="s">
        <v>671</v>
      </c>
      <c r="FVB264" s="110" t="s">
        <v>666</v>
      </c>
      <c r="FVC264" s="110" t="s">
        <v>671</v>
      </c>
      <c r="FVD264" s="110" t="s">
        <v>666</v>
      </c>
      <c r="FVE264" s="110" t="s">
        <v>671</v>
      </c>
      <c r="FVF264" s="110" t="s">
        <v>666</v>
      </c>
      <c r="FVG264" s="110" t="s">
        <v>671</v>
      </c>
      <c r="FVH264" s="110" t="s">
        <v>666</v>
      </c>
      <c r="FVI264" s="110" t="s">
        <v>671</v>
      </c>
      <c r="FVJ264" s="110" t="s">
        <v>666</v>
      </c>
      <c r="FVK264" s="110" t="s">
        <v>671</v>
      </c>
      <c r="FVL264" s="110" t="s">
        <v>666</v>
      </c>
      <c r="FVM264" s="110" t="s">
        <v>671</v>
      </c>
      <c r="FVN264" s="110" t="s">
        <v>666</v>
      </c>
      <c r="FVO264" s="110" t="s">
        <v>671</v>
      </c>
      <c r="FVP264" s="110" t="s">
        <v>666</v>
      </c>
      <c r="FVQ264" s="110" t="s">
        <v>671</v>
      </c>
      <c r="FVR264" s="110" t="s">
        <v>666</v>
      </c>
      <c r="FVS264" s="110" t="s">
        <v>671</v>
      </c>
      <c r="FVT264" s="110" t="s">
        <v>666</v>
      </c>
      <c r="FVU264" s="110" t="s">
        <v>671</v>
      </c>
      <c r="FVV264" s="110" t="s">
        <v>666</v>
      </c>
      <c r="FVW264" s="110" t="s">
        <v>671</v>
      </c>
      <c r="FVX264" s="110" t="s">
        <v>666</v>
      </c>
      <c r="FVY264" s="110" t="s">
        <v>671</v>
      </c>
      <c r="FVZ264" s="110" t="s">
        <v>666</v>
      </c>
      <c r="FWA264" s="110" t="s">
        <v>671</v>
      </c>
      <c r="FWB264" s="110" t="s">
        <v>666</v>
      </c>
      <c r="FWC264" s="110" t="s">
        <v>671</v>
      </c>
      <c r="FWD264" s="110" t="s">
        <v>666</v>
      </c>
      <c r="FWE264" s="110" t="s">
        <v>671</v>
      </c>
      <c r="FWF264" s="110" t="s">
        <v>666</v>
      </c>
      <c r="FWG264" s="110" t="s">
        <v>671</v>
      </c>
      <c r="FWH264" s="110" t="s">
        <v>666</v>
      </c>
      <c r="FWI264" s="110" t="s">
        <v>671</v>
      </c>
      <c r="FWJ264" s="110" t="s">
        <v>666</v>
      </c>
      <c r="FWK264" s="110" t="s">
        <v>671</v>
      </c>
      <c r="FWL264" s="110" t="s">
        <v>666</v>
      </c>
      <c r="FWM264" s="110" t="s">
        <v>671</v>
      </c>
      <c r="FWN264" s="110" t="s">
        <v>666</v>
      </c>
      <c r="FWO264" s="110" t="s">
        <v>671</v>
      </c>
      <c r="FWP264" s="110" t="s">
        <v>666</v>
      </c>
      <c r="FWQ264" s="110" t="s">
        <v>671</v>
      </c>
      <c r="FWR264" s="110" t="s">
        <v>666</v>
      </c>
      <c r="FWS264" s="110" t="s">
        <v>671</v>
      </c>
      <c r="FWT264" s="110" t="s">
        <v>666</v>
      </c>
      <c r="FWU264" s="110" t="s">
        <v>671</v>
      </c>
      <c r="FWV264" s="110" t="s">
        <v>666</v>
      </c>
      <c r="FWW264" s="110" t="s">
        <v>671</v>
      </c>
      <c r="FWX264" s="110" t="s">
        <v>666</v>
      </c>
      <c r="FWY264" s="110" t="s">
        <v>671</v>
      </c>
      <c r="FWZ264" s="110" t="s">
        <v>666</v>
      </c>
      <c r="FXA264" s="110" t="s">
        <v>671</v>
      </c>
      <c r="FXB264" s="110" t="s">
        <v>666</v>
      </c>
      <c r="FXC264" s="110" t="s">
        <v>671</v>
      </c>
      <c r="FXD264" s="110" t="s">
        <v>666</v>
      </c>
      <c r="FXE264" s="110" t="s">
        <v>671</v>
      </c>
      <c r="FXF264" s="110" t="s">
        <v>666</v>
      </c>
      <c r="FXG264" s="110" t="s">
        <v>671</v>
      </c>
      <c r="FXH264" s="110" t="s">
        <v>666</v>
      </c>
      <c r="FXI264" s="110" t="s">
        <v>671</v>
      </c>
      <c r="FXJ264" s="110" t="s">
        <v>666</v>
      </c>
      <c r="FXK264" s="110" t="s">
        <v>671</v>
      </c>
      <c r="FXL264" s="110" t="s">
        <v>666</v>
      </c>
      <c r="FXM264" s="110" t="s">
        <v>671</v>
      </c>
      <c r="FXN264" s="110" t="s">
        <v>666</v>
      </c>
      <c r="FXO264" s="110" t="s">
        <v>671</v>
      </c>
      <c r="FXP264" s="110" t="s">
        <v>666</v>
      </c>
      <c r="FXQ264" s="110" t="s">
        <v>671</v>
      </c>
      <c r="FXR264" s="110" t="s">
        <v>666</v>
      </c>
      <c r="FXS264" s="110" t="s">
        <v>671</v>
      </c>
      <c r="FXT264" s="110" t="s">
        <v>666</v>
      </c>
      <c r="FXU264" s="110" t="s">
        <v>671</v>
      </c>
      <c r="FXV264" s="110" t="s">
        <v>666</v>
      </c>
      <c r="FXW264" s="110" t="s">
        <v>671</v>
      </c>
      <c r="FXX264" s="110" t="s">
        <v>666</v>
      </c>
      <c r="FXY264" s="110" t="s">
        <v>671</v>
      </c>
      <c r="FXZ264" s="110" t="s">
        <v>666</v>
      </c>
      <c r="FYA264" s="110" t="s">
        <v>671</v>
      </c>
      <c r="FYB264" s="110" t="s">
        <v>666</v>
      </c>
      <c r="FYC264" s="110" t="s">
        <v>671</v>
      </c>
      <c r="FYD264" s="110" t="s">
        <v>666</v>
      </c>
      <c r="FYE264" s="110" t="s">
        <v>671</v>
      </c>
      <c r="FYF264" s="110" t="s">
        <v>666</v>
      </c>
      <c r="FYG264" s="110" t="s">
        <v>671</v>
      </c>
      <c r="FYH264" s="110" t="s">
        <v>666</v>
      </c>
      <c r="FYI264" s="110" t="s">
        <v>671</v>
      </c>
      <c r="FYJ264" s="110" t="s">
        <v>666</v>
      </c>
      <c r="FYK264" s="110" t="s">
        <v>671</v>
      </c>
      <c r="FYL264" s="110" t="s">
        <v>666</v>
      </c>
      <c r="FYM264" s="110" t="s">
        <v>671</v>
      </c>
      <c r="FYN264" s="110" t="s">
        <v>666</v>
      </c>
      <c r="FYO264" s="110" t="s">
        <v>671</v>
      </c>
      <c r="FYP264" s="110" t="s">
        <v>666</v>
      </c>
      <c r="FYQ264" s="110" t="s">
        <v>671</v>
      </c>
      <c r="FYR264" s="110" t="s">
        <v>666</v>
      </c>
      <c r="FYS264" s="110" t="s">
        <v>671</v>
      </c>
      <c r="FYT264" s="110" t="s">
        <v>666</v>
      </c>
      <c r="FYU264" s="110" t="s">
        <v>671</v>
      </c>
      <c r="FYV264" s="110" t="s">
        <v>666</v>
      </c>
      <c r="FYW264" s="110" t="s">
        <v>671</v>
      </c>
      <c r="FYX264" s="110" t="s">
        <v>666</v>
      </c>
      <c r="FYY264" s="110" t="s">
        <v>671</v>
      </c>
      <c r="FYZ264" s="110" t="s">
        <v>666</v>
      </c>
      <c r="FZA264" s="110" t="s">
        <v>671</v>
      </c>
      <c r="FZB264" s="110" t="s">
        <v>666</v>
      </c>
      <c r="FZC264" s="110" t="s">
        <v>671</v>
      </c>
      <c r="FZD264" s="110" t="s">
        <v>666</v>
      </c>
      <c r="FZE264" s="110" t="s">
        <v>671</v>
      </c>
      <c r="FZF264" s="110" t="s">
        <v>666</v>
      </c>
      <c r="FZG264" s="110" t="s">
        <v>671</v>
      </c>
      <c r="FZH264" s="110" t="s">
        <v>666</v>
      </c>
      <c r="FZI264" s="110" t="s">
        <v>671</v>
      </c>
      <c r="FZJ264" s="110" t="s">
        <v>666</v>
      </c>
      <c r="FZK264" s="110" t="s">
        <v>671</v>
      </c>
      <c r="FZL264" s="110" t="s">
        <v>666</v>
      </c>
      <c r="FZM264" s="110" t="s">
        <v>671</v>
      </c>
      <c r="FZN264" s="110" t="s">
        <v>666</v>
      </c>
      <c r="FZO264" s="110" t="s">
        <v>671</v>
      </c>
      <c r="FZP264" s="110" t="s">
        <v>666</v>
      </c>
      <c r="FZQ264" s="110" t="s">
        <v>671</v>
      </c>
      <c r="FZR264" s="110" t="s">
        <v>666</v>
      </c>
      <c r="FZS264" s="110" t="s">
        <v>671</v>
      </c>
      <c r="FZT264" s="110" t="s">
        <v>666</v>
      </c>
      <c r="FZU264" s="110" t="s">
        <v>671</v>
      </c>
      <c r="FZV264" s="110" t="s">
        <v>666</v>
      </c>
      <c r="FZW264" s="110" t="s">
        <v>671</v>
      </c>
      <c r="FZX264" s="110" t="s">
        <v>666</v>
      </c>
      <c r="FZY264" s="110" t="s">
        <v>671</v>
      </c>
      <c r="FZZ264" s="110" t="s">
        <v>666</v>
      </c>
      <c r="GAA264" s="110" t="s">
        <v>671</v>
      </c>
      <c r="GAB264" s="110" t="s">
        <v>666</v>
      </c>
      <c r="GAC264" s="110" t="s">
        <v>671</v>
      </c>
      <c r="GAD264" s="110" t="s">
        <v>666</v>
      </c>
      <c r="GAE264" s="110" t="s">
        <v>671</v>
      </c>
      <c r="GAF264" s="110" t="s">
        <v>666</v>
      </c>
      <c r="GAG264" s="110" t="s">
        <v>671</v>
      </c>
      <c r="GAH264" s="110" t="s">
        <v>666</v>
      </c>
      <c r="GAI264" s="110" t="s">
        <v>671</v>
      </c>
      <c r="GAJ264" s="110" t="s">
        <v>666</v>
      </c>
      <c r="GAK264" s="110" t="s">
        <v>671</v>
      </c>
      <c r="GAL264" s="110" t="s">
        <v>666</v>
      </c>
      <c r="GAM264" s="110" t="s">
        <v>671</v>
      </c>
      <c r="GAN264" s="110" t="s">
        <v>666</v>
      </c>
      <c r="GAO264" s="110" t="s">
        <v>671</v>
      </c>
      <c r="GAP264" s="110" t="s">
        <v>666</v>
      </c>
      <c r="GAQ264" s="110" t="s">
        <v>671</v>
      </c>
      <c r="GAR264" s="110" t="s">
        <v>666</v>
      </c>
      <c r="GAS264" s="110" t="s">
        <v>671</v>
      </c>
      <c r="GAT264" s="110" t="s">
        <v>666</v>
      </c>
      <c r="GAU264" s="110" t="s">
        <v>671</v>
      </c>
      <c r="GAV264" s="110" t="s">
        <v>666</v>
      </c>
      <c r="GAW264" s="110" t="s">
        <v>671</v>
      </c>
      <c r="GAX264" s="110" t="s">
        <v>666</v>
      </c>
      <c r="GAY264" s="110" t="s">
        <v>671</v>
      </c>
      <c r="GAZ264" s="110" t="s">
        <v>666</v>
      </c>
      <c r="GBA264" s="110" t="s">
        <v>671</v>
      </c>
      <c r="GBB264" s="110" t="s">
        <v>666</v>
      </c>
      <c r="GBC264" s="110" t="s">
        <v>671</v>
      </c>
      <c r="GBD264" s="110" t="s">
        <v>666</v>
      </c>
      <c r="GBE264" s="110" t="s">
        <v>671</v>
      </c>
      <c r="GBF264" s="110" t="s">
        <v>666</v>
      </c>
      <c r="GBG264" s="110" t="s">
        <v>671</v>
      </c>
      <c r="GBH264" s="110" t="s">
        <v>666</v>
      </c>
      <c r="GBI264" s="110" t="s">
        <v>671</v>
      </c>
      <c r="GBJ264" s="110" t="s">
        <v>666</v>
      </c>
      <c r="GBK264" s="110" t="s">
        <v>671</v>
      </c>
      <c r="GBL264" s="110" t="s">
        <v>666</v>
      </c>
      <c r="GBM264" s="110" t="s">
        <v>671</v>
      </c>
      <c r="GBN264" s="110" t="s">
        <v>666</v>
      </c>
      <c r="GBO264" s="110" t="s">
        <v>671</v>
      </c>
      <c r="GBP264" s="110" t="s">
        <v>666</v>
      </c>
      <c r="GBQ264" s="110" t="s">
        <v>671</v>
      </c>
      <c r="GBR264" s="110" t="s">
        <v>666</v>
      </c>
      <c r="GBS264" s="110" t="s">
        <v>671</v>
      </c>
      <c r="GBT264" s="110" t="s">
        <v>666</v>
      </c>
      <c r="GBU264" s="110" t="s">
        <v>671</v>
      </c>
      <c r="GBV264" s="110" t="s">
        <v>666</v>
      </c>
      <c r="GBW264" s="110" t="s">
        <v>671</v>
      </c>
      <c r="GBX264" s="110" t="s">
        <v>666</v>
      </c>
      <c r="GBY264" s="110" t="s">
        <v>671</v>
      </c>
      <c r="GBZ264" s="110" t="s">
        <v>666</v>
      </c>
      <c r="GCA264" s="110" t="s">
        <v>671</v>
      </c>
      <c r="GCB264" s="110" t="s">
        <v>666</v>
      </c>
      <c r="GCC264" s="110" t="s">
        <v>671</v>
      </c>
      <c r="GCD264" s="110" t="s">
        <v>666</v>
      </c>
      <c r="GCE264" s="110" t="s">
        <v>671</v>
      </c>
      <c r="GCF264" s="110" t="s">
        <v>666</v>
      </c>
      <c r="GCG264" s="110" t="s">
        <v>671</v>
      </c>
      <c r="GCH264" s="110" t="s">
        <v>666</v>
      </c>
      <c r="GCI264" s="110" t="s">
        <v>671</v>
      </c>
      <c r="GCJ264" s="110" t="s">
        <v>666</v>
      </c>
      <c r="GCK264" s="110" t="s">
        <v>671</v>
      </c>
      <c r="GCL264" s="110" t="s">
        <v>666</v>
      </c>
      <c r="GCM264" s="110" t="s">
        <v>671</v>
      </c>
      <c r="GCN264" s="110" t="s">
        <v>666</v>
      </c>
      <c r="GCO264" s="110" t="s">
        <v>671</v>
      </c>
      <c r="GCP264" s="110" t="s">
        <v>666</v>
      </c>
      <c r="GCQ264" s="110" t="s">
        <v>671</v>
      </c>
      <c r="GCR264" s="110" t="s">
        <v>666</v>
      </c>
      <c r="GCS264" s="110" t="s">
        <v>671</v>
      </c>
      <c r="GCT264" s="110" t="s">
        <v>666</v>
      </c>
      <c r="GCU264" s="110" t="s">
        <v>671</v>
      </c>
      <c r="GCV264" s="110" t="s">
        <v>666</v>
      </c>
      <c r="GCW264" s="110" t="s">
        <v>671</v>
      </c>
      <c r="GCX264" s="110" t="s">
        <v>666</v>
      </c>
      <c r="GCY264" s="110" t="s">
        <v>671</v>
      </c>
      <c r="GCZ264" s="110" t="s">
        <v>666</v>
      </c>
      <c r="GDA264" s="110" t="s">
        <v>671</v>
      </c>
      <c r="GDB264" s="110" t="s">
        <v>666</v>
      </c>
      <c r="GDC264" s="110" t="s">
        <v>671</v>
      </c>
      <c r="GDD264" s="110" t="s">
        <v>666</v>
      </c>
      <c r="GDE264" s="110" t="s">
        <v>671</v>
      </c>
      <c r="GDF264" s="110" t="s">
        <v>666</v>
      </c>
      <c r="GDG264" s="110" t="s">
        <v>671</v>
      </c>
      <c r="GDH264" s="110" t="s">
        <v>666</v>
      </c>
      <c r="GDI264" s="110" t="s">
        <v>671</v>
      </c>
      <c r="GDJ264" s="110" t="s">
        <v>666</v>
      </c>
      <c r="GDK264" s="110" t="s">
        <v>671</v>
      </c>
      <c r="GDL264" s="110" t="s">
        <v>666</v>
      </c>
      <c r="GDM264" s="110" t="s">
        <v>671</v>
      </c>
      <c r="GDN264" s="110" t="s">
        <v>666</v>
      </c>
      <c r="GDO264" s="110" t="s">
        <v>671</v>
      </c>
      <c r="GDP264" s="110" t="s">
        <v>666</v>
      </c>
      <c r="GDQ264" s="110" t="s">
        <v>671</v>
      </c>
      <c r="GDR264" s="110" t="s">
        <v>666</v>
      </c>
      <c r="GDS264" s="110" t="s">
        <v>671</v>
      </c>
      <c r="GDT264" s="110" t="s">
        <v>666</v>
      </c>
      <c r="GDU264" s="110" t="s">
        <v>671</v>
      </c>
      <c r="GDV264" s="110" t="s">
        <v>666</v>
      </c>
      <c r="GDW264" s="110" t="s">
        <v>671</v>
      </c>
      <c r="GDX264" s="110" t="s">
        <v>666</v>
      </c>
      <c r="GDY264" s="110" t="s">
        <v>671</v>
      </c>
      <c r="GDZ264" s="110" t="s">
        <v>666</v>
      </c>
      <c r="GEA264" s="110" t="s">
        <v>671</v>
      </c>
      <c r="GEB264" s="110" t="s">
        <v>666</v>
      </c>
      <c r="GEC264" s="110" t="s">
        <v>671</v>
      </c>
      <c r="GED264" s="110" t="s">
        <v>666</v>
      </c>
      <c r="GEE264" s="110" t="s">
        <v>671</v>
      </c>
      <c r="GEF264" s="110" t="s">
        <v>666</v>
      </c>
      <c r="GEG264" s="110" t="s">
        <v>671</v>
      </c>
      <c r="GEH264" s="110" t="s">
        <v>666</v>
      </c>
      <c r="GEI264" s="110" t="s">
        <v>671</v>
      </c>
      <c r="GEJ264" s="110" t="s">
        <v>666</v>
      </c>
      <c r="GEK264" s="110" t="s">
        <v>671</v>
      </c>
      <c r="GEL264" s="110" t="s">
        <v>666</v>
      </c>
      <c r="GEM264" s="110" t="s">
        <v>671</v>
      </c>
      <c r="GEN264" s="110" t="s">
        <v>666</v>
      </c>
      <c r="GEO264" s="110" t="s">
        <v>671</v>
      </c>
      <c r="GEP264" s="110" t="s">
        <v>666</v>
      </c>
      <c r="GEQ264" s="110" t="s">
        <v>671</v>
      </c>
      <c r="GER264" s="110" t="s">
        <v>666</v>
      </c>
      <c r="GES264" s="110" t="s">
        <v>671</v>
      </c>
      <c r="GET264" s="110" t="s">
        <v>666</v>
      </c>
      <c r="GEU264" s="110" t="s">
        <v>671</v>
      </c>
      <c r="GEV264" s="110" t="s">
        <v>666</v>
      </c>
      <c r="GEW264" s="110" t="s">
        <v>671</v>
      </c>
      <c r="GEX264" s="110" t="s">
        <v>666</v>
      </c>
      <c r="GEY264" s="110" t="s">
        <v>671</v>
      </c>
      <c r="GEZ264" s="110" t="s">
        <v>666</v>
      </c>
      <c r="GFA264" s="110" t="s">
        <v>671</v>
      </c>
      <c r="GFB264" s="110" t="s">
        <v>666</v>
      </c>
      <c r="GFC264" s="110" t="s">
        <v>671</v>
      </c>
      <c r="GFD264" s="110" t="s">
        <v>666</v>
      </c>
      <c r="GFE264" s="110" t="s">
        <v>671</v>
      </c>
      <c r="GFF264" s="110" t="s">
        <v>666</v>
      </c>
      <c r="GFG264" s="110" t="s">
        <v>671</v>
      </c>
      <c r="GFH264" s="110" t="s">
        <v>666</v>
      </c>
      <c r="GFI264" s="110" t="s">
        <v>671</v>
      </c>
      <c r="GFJ264" s="110" t="s">
        <v>666</v>
      </c>
      <c r="GFK264" s="110" t="s">
        <v>671</v>
      </c>
      <c r="GFL264" s="110" t="s">
        <v>666</v>
      </c>
      <c r="GFM264" s="110" t="s">
        <v>671</v>
      </c>
      <c r="GFN264" s="110" t="s">
        <v>666</v>
      </c>
      <c r="GFO264" s="110" t="s">
        <v>671</v>
      </c>
      <c r="GFP264" s="110" t="s">
        <v>666</v>
      </c>
      <c r="GFQ264" s="110" t="s">
        <v>671</v>
      </c>
      <c r="GFR264" s="110" t="s">
        <v>666</v>
      </c>
      <c r="GFS264" s="110" t="s">
        <v>671</v>
      </c>
      <c r="GFT264" s="110" t="s">
        <v>666</v>
      </c>
      <c r="GFU264" s="110" t="s">
        <v>671</v>
      </c>
      <c r="GFV264" s="110" t="s">
        <v>666</v>
      </c>
      <c r="GFW264" s="110" t="s">
        <v>671</v>
      </c>
      <c r="GFX264" s="110" t="s">
        <v>666</v>
      </c>
      <c r="GFY264" s="110" t="s">
        <v>671</v>
      </c>
      <c r="GFZ264" s="110" t="s">
        <v>666</v>
      </c>
      <c r="GGA264" s="110" t="s">
        <v>671</v>
      </c>
      <c r="GGB264" s="110" t="s">
        <v>666</v>
      </c>
      <c r="GGC264" s="110" t="s">
        <v>671</v>
      </c>
      <c r="GGD264" s="110" t="s">
        <v>666</v>
      </c>
      <c r="GGE264" s="110" t="s">
        <v>671</v>
      </c>
      <c r="GGF264" s="110" t="s">
        <v>666</v>
      </c>
      <c r="GGG264" s="110" t="s">
        <v>671</v>
      </c>
      <c r="GGH264" s="110" t="s">
        <v>666</v>
      </c>
      <c r="GGI264" s="110" t="s">
        <v>671</v>
      </c>
      <c r="GGJ264" s="110" t="s">
        <v>666</v>
      </c>
      <c r="GGK264" s="110" t="s">
        <v>671</v>
      </c>
      <c r="GGL264" s="110" t="s">
        <v>666</v>
      </c>
      <c r="GGM264" s="110" t="s">
        <v>671</v>
      </c>
      <c r="GGN264" s="110" t="s">
        <v>666</v>
      </c>
      <c r="GGO264" s="110" t="s">
        <v>671</v>
      </c>
      <c r="GGP264" s="110" t="s">
        <v>666</v>
      </c>
      <c r="GGQ264" s="110" t="s">
        <v>671</v>
      </c>
      <c r="GGR264" s="110" t="s">
        <v>666</v>
      </c>
      <c r="GGS264" s="110" t="s">
        <v>671</v>
      </c>
      <c r="GGT264" s="110" t="s">
        <v>666</v>
      </c>
      <c r="GGU264" s="110" t="s">
        <v>671</v>
      </c>
      <c r="GGV264" s="110" t="s">
        <v>666</v>
      </c>
      <c r="GGW264" s="110" t="s">
        <v>671</v>
      </c>
      <c r="GGX264" s="110" t="s">
        <v>666</v>
      </c>
      <c r="GGY264" s="110" t="s">
        <v>671</v>
      </c>
      <c r="GGZ264" s="110" t="s">
        <v>666</v>
      </c>
      <c r="GHA264" s="110" t="s">
        <v>671</v>
      </c>
      <c r="GHB264" s="110" t="s">
        <v>666</v>
      </c>
      <c r="GHC264" s="110" t="s">
        <v>671</v>
      </c>
      <c r="GHD264" s="110" t="s">
        <v>666</v>
      </c>
      <c r="GHE264" s="110" t="s">
        <v>671</v>
      </c>
      <c r="GHF264" s="110" t="s">
        <v>666</v>
      </c>
      <c r="GHG264" s="110" t="s">
        <v>671</v>
      </c>
      <c r="GHH264" s="110" t="s">
        <v>666</v>
      </c>
      <c r="GHI264" s="110" t="s">
        <v>671</v>
      </c>
      <c r="GHJ264" s="110" t="s">
        <v>666</v>
      </c>
      <c r="GHK264" s="110" t="s">
        <v>671</v>
      </c>
      <c r="GHL264" s="110" t="s">
        <v>666</v>
      </c>
      <c r="GHM264" s="110" t="s">
        <v>671</v>
      </c>
      <c r="GHN264" s="110" t="s">
        <v>666</v>
      </c>
      <c r="GHO264" s="110" t="s">
        <v>671</v>
      </c>
      <c r="GHP264" s="110" t="s">
        <v>666</v>
      </c>
      <c r="GHQ264" s="110" t="s">
        <v>671</v>
      </c>
      <c r="GHR264" s="110" t="s">
        <v>666</v>
      </c>
      <c r="GHS264" s="110" t="s">
        <v>671</v>
      </c>
      <c r="GHT264" s="110" t="s">
        <v>666</v>
      </c>
      <c r="GHU264" s="110" t="s">
        <v>671</v>
      </c>
      <c r="GHV264" s="110" t="s">
        <v>666</v>
      </c>
      <c r="GHW264" s="110" t="s">
        <v>671</v>
      </c>
      <c r="GHX264" s="110" t="s">
        <v>666</v>
      </c>
      <c r="GHY264" s="110" t="s">
        <v>671</v>
      </c>
      <c r="GHZ264" s="110" t="s">
        <v>666</v>
      </c>
      <c r="GIA264" s="110" t="s">
        <v>671</v>
      </c>
      <c r="GIB264" s="110" t="s">
        <v>666</v>
      </c>
      <c r="GIC264" s="110" t="s">
        <v>671</v>
      </c>
      <c r="GID264" s="110" t="s">
        <v>666</v>
      </c>
      <c r="GIE264" s="110" t="s">
        <v>671</v>
      </c>
      <c r="GIF264" s="110" t="s">
        <v>666</v>
      </c>
      <c r="GIG264" s="110" t="s">
        <v>671</v>
      </c>
      <c r="GIH264" s="110" t="s">
        <v>666</v>
      </c>
      <c r="GII264" s="110" t="s">
        <v>671</v>
      </c>
      <c r="GIJ264" s="110" t="s">
        <v>666</v>
      </c>
      <c r="GIK264" s="110" t="s">
        <v>671</v>
      </c>
      <c r="GIL264" s="110" t="s">
        <v>666</v>
      </c>
      <c r="GIM264" s="110" t="s">
        <v>671</v>
      </c>
      <c r="GIN264" s="110" t="s">
        <v>666</v>
      </c>
      <c r="GIO264" s="110" t="s">
        <v>671</v>
      </c>
      <c r="GIP264" s="110" t="s">
        <v>666</v>
      </c>
      <c r="GIQ264" s="110" t="s">
        <v>671</v>
      </c>
      <c r="GIR264" s="110" t="s">
        <v>666</v>
      </c>
      <c r="GIS264" s="110" t="s">
        <v>671</v>
      </c>
      <c r="GIT264" s="110" t="s">
        <v>666</v>
      </c>
      <c r="GIU264" s="110" t="s">
        <v>671</v>
      </c>
      <c r="GIV264" s="110" t="s">
        <v>666</v>
      </c>
      <c r="GIW264" s="110" t="s">
        <v>671</v>
      </c>
      <c r="GIX264" s="110" t="s">
        <v>666</v>
      </c>
      <c r="GIY264" s="110" t="s">
        <v>671</v>
      </c>
      <c r="GIZ264" s="110" t="s">
        <v>666</v>
      </c>
      <c r="GJA264" s="110" t="s">
        <v>671</v>
      </c>
      <c r="GJB264" s="110" t="s">
        <v>666</v>
      </c>
      <c r="GJC264" s="110" t="s">
        <v>671</v>
      </c>
      <c r="GJD264" s="110" t="s">
        <v>666</v>
      </c>
      <c r="GJE264" s="110" t="s">
        <v>671</v>
      </c>
      <c r="GJF264" s="110" t="s">
        <v>666</v>
      </c>
      <c r="GJG264" s="110" t="s">
        <v>671</v>
      </c>
      <c r="GJH264" s="110" t="s">
        <v>666</v>
      </c>
      <c r="GJI264" s="110" t="s">
        <v>671</v>
      </c>
      <c r="GJJ264" s="110" t="s">
        <v>666</v>
      </c>
      <c r="GJK264" s="110" t="s">
        <v>671</v>
      </c>
      <c r="GJL264" s="110" t="s">
        <v>666</v>
      </c>
      <c r="GJM264" s="110" t="s">
        <v>671</v>
      </c>
      <c r="GJN264" s="110" t="s">
        <v>666</v>
      </c>
      <c r="GJO264" s="110" t="s">
        <v>671</v>
      </c>
      <c r="GJP264" s="110" t="s">
        <v>666</v>
      </c>
      <c r="GJQ264" s="110" t="s">
        <v>671</v>
      </c>
      <c r="GJR264" s="110" t="s">
        <v>666</v>
      </c>
      <c r="GJS264" s="110" t="s">
        <v>671</v>
      </c>
      <c r="GJT264" s="110" t="s">
        <v>666</v>
      </c>
      <c r="GJU264" s="110" t="s">
        <v>671</v>
      </c>
      <c r="GJV264" s="110" t="s">
        <v>666</v>
      </c>
      <c r="GJW264" s="110" t="s">
        <v>671</v>
      </c>
      <c r="GJX264" s="110" t="s">
        <v>666</v>
      </c>
      <c r="GJY264" s="110" t="s">
        <v>671</v>
      </c>
      <c r="GJZ264" s="110" t="s">
        <v>666</v>
      </c>
      <c r="GKA264" s="110" t="s">
        <v>671</v>
      </c>
      <c r="GKB264" s="110" t="s">
        <v>666</v>
      </c>
      <c r="GKC264" s="110" t="s">
        <v>671</v>
      </c>
      <c r="GKD264" s="110" t="s">
        <v>666</v>
      </c>
      <c r="GKE264" s="110" t="s">
        <v>671</v>
      </c>
      <c r="GKF264" s="110" t="s">
        <v>666</v>
      </c>
      <c r="GKG264" s="110" t="s">
        <v>671</v>
      </c>
      <c r="GKH264" s="110" t="s">
        <v>666</v>
      </c>
      <c r="GKI264" s="110" t="s">
        <v>671</v>
      </c>
      <c r="GKJ264" s="110" t="s">
        <v>666</v>
      </c>
      <c r="GKK264" s="110" t="s">
        <v>671</v>
      </c>
      <c r="GKL264" s="110" t="s">
        <v>666</v>
      </c>
      <c r="GKM264" s="110" t="s">
        <v>671</v>
      </c>
      <c r="GKN264" s="110" t="s">
        <v>666</v>
      </c>
      <c r="GKO264" s="110" t="s">
        <v>671</v>
      </c>
      <c r="GKP264" s="110" t="s">
        <v>666</v>
      </c>
      <c r="GKQ264" s="110" t="s">
        <v>671</v>
      </c>
      <c r="GKR264" s="110" t="s">
        <v>666</v>
      </c>
      <c r="GKS264" s="110" t="s">
        <v>671</v>
      </c>
      <c r="GKT264" s="110" t="s">
        <v>666</v>
      </c>
      <c r="GKU264" s="110" t="s">
        <v>671</v>
      </c>
      <c r="GKV264" s="110" t="s">
        <v>666</v>
      </c>
      <c r="GKW264" s="110" t="s">
        <v>671</v>
      </c>
      <c r="GKX264" s="110" t="s">
        <v>666</v>
      </c>
      <c r="GKY264" s="110" t="s">
        <v>671</v>
      </c>
      <c r="GKZ264" s="110" t="s">
        <v>666</v>
      </c>
      <c r="GLA264" s="110" t="s">
        <v>671</v>
      </c>
      <c r="GLB264" s="110" t="s">
        <v>666</v>
      </c>
      <c r="GLC264" s="110" t="s">
        <v>671</v>
      </c>
      <c r="GLD264" s="110" t="s">
        <v>666</v>
      </c>
      <c r="GLE264" s="110" t="s">
        <v>671</v>
      </c>
      <c r="GLF264" s="110" t="s">
        <v>666</v>
      </c>
      <c r="GLG264" s="110" t="s">
        <v>671</v>
      </c>
      <c r="GLH264" s="110" t="s">
        <v>666</v>
      </c>
      <c r="GLI264" s="110" t="s">
        <v>671</v>
      </c>
      <c r="GLJ264" s="110" t="s">
        <v>666</v>
      </c>
      <c r="GLK264" s="110" t="s">
        <v>671</v>
      </c>
      <c r="GLL264" s="110" t="s">
        <v>666</v>
      </c>
      <c r="GLM264" s="110" t="s">
        <v>671</v>
      </c>
      <c r="GLN264" s="110" t="s">
        <v>666</v>
      </c>
      <c r="GLO264" s="110" t="s">
        <v>671</v>
      </c>
      <c r="GLP264" s="110" t="s">
        <v>666</v>
      </c>
      <c r="GLQ264" s="110" t="s">
        <v>671</v>
      </c>
      <c r="GLR264" s="110" t="s">
        <v>666</v>
      </c>
      <c r="GLS264" s="110" t="s">
        <v>671</v>
      </c>
      <c r="GLT264" s="110" t="s">
        <v>666</v>
      </c>
      <c r="GLU264" s="110" t="s">
        <v>671</v>
      </c>
      <c r="GLV264" s="110" t="s">
        <v>666</v>
      </c>
      <c r="GLW264" s="110" t="s">
        <v>671</v>
      </c>
      <c r="GLX264" s="110" t="s">
        <v>666</v>
      </c>
      <c r="GLY264" s="110" t="s">
        <v>671</v>
      </c>
      <c r="GLZ264" s="110" t="s">
        <v>666</v>
      </c>
      <c r="GMA264" s="110" t="s">
        <v>671</v>
      </c>
      <c r="GMB264" s="110" t="s">
        <v>666</v>
      </c>
      <c r="GMC264" s="110" t="s">
        <v>671</v>
      </c>
      <c r="GMD264" s="110" t="s">
        <v>666</v>
      </c>
      <c r="GME264" s="110" t="s">
        <v>671</v>
      </c>
      <c r="GMF264" s="110" t="s">
        <v>666</v>
      </c>
      <c r="GMG264" s="110" t="s">
        <v>671</v>
      </c>
      <c r="GMH264" s="110" t="s">
        <v>666</v>
      </c>
      <c r="GMI264" s="110" t="s">
        <v>671</v>
      </c>
      <c r="GMJ264" s="110" t="s">
        <v>666</v>
      </c>
      <c r="GMK264" s="110" t="s">
        <v>671</v>
      </c>
      <c r="GML264" s="110" t="s">
        <v>666</v>
      </c>
      <c r="GMM264" s="110" t="s">
        <v>671</v>
      </c>
      <c r="GMN264" s="110" t="s">
        <v>666</v>
      </c>
      <c r="GMO264" s="110" t="s">
        <v>671</v>
      </c>
      <c r="GMP264" s="110" t="s">
        <v>666</v>
      </c>
      <c r="GMQ264" s="110" t="s">
        <v>671</v>
      </c>
      <c r="GMR264" s="110" t="s">
        <v>666</v>
      </c>
      <c r="GMS264" s="110" t="s">
        <v>671</v>
      </c>
      <c r="GMT264" s="110" t="s">
        <v>666</v>
      </c>
      <c r="GMU264" s="110" t="s">
        <v>671</v>
      </c>
      <c r="GMV264" s="110" t="s">
        <v>666</v>
      </c>
      <c r="GMW264" s="110" t="s">
        <v>671</v>
      </c>
      <c r="GMX264" s="110" t="s">
        <v>666</v>
      </c>
      <c r="GMY264" s="110" t="s">
        <v>671</v>
      </c>
      <c r="GMZ264" s="110" t="s">
        <v>666</v>
      </c>
      <c r="GNA264" s="110" t="s">
        <v>671</v>
      </c>
      <c r="GNB264" s="110" t="s">
        <v>666</v>
      </c>
      <c r="GNC264" s="110" t="s">
        <v>671</v>
      </c>
      <c r="GND264" s="110" t="s">
        <v>666</v>
      </c>
      <c r="GNE264" s="110" t="s">
        <v>671</v>
      </c>
      <c r="GNF264" s="110" t="s">
        <v>666</v>
      </c>
      <c r="GNG264" s="110" t="s">
        <v>671</v>
      </c>
      <c r="GNH264" s="110" t="s">
        <v>666</v>
      </c>
      <c r="GNI264" s="110" t="s">
        <v>671</v>
      </c>
      <c r="GNJ264" s="110" t="s">
        <v>666</v>
      </c>
      <c r="GNK264" s="110" t="s">
        <v>671</v>
      </c>
      <c r="GNL264" s="110" t="s">
        <v>666</v>
      </c>
      <c r="GNM264" s="110" t="s">
        <v>671</v>
      </c>
      <c r="GNN264" s="110" t="s">
        <v>666</v>
      </c>
      <c r="GNO264" s="110" t="s">
        <v>671</v>
      </c>
      <c r="GNP264" s="110" t="s">
        <v>666</v>
      </c>
      <c r="GNQ264" s="110" t="s">
        <v>671</v>
      </c>
      <c r="GNR264" s="110" t="s">
        <v>666</v>
      </c>
      <c r="GNS264" s="110" t="s">
        <v>671</v>
      </c>
      <c r="GNT264" s="110" t="s">
        <v>666</v>
      </c>
      <c r="GNU264" s="110" t="s">
        <v>671</v>
      </c>
      <c r="GNV264" s="110" t="s">
        <v>666</v>
      </c>
      <c r="GNW264" s="110" t="s">
        <v>671</v>
      </c>
      <c r="GNX264" s="110" t="s">
        <v>666</v>
      </c>
      <c r="GNY264" s="110" t="s">
        <v>671</v>
      </c>
      <c r="GNZ264" s="110" t="s">
        <v>666</v>
      </c>
      <c r="GOA264" s="110" t="s">
        <v>671</v>
      </c>
      <c r="GOB264" s="110" t="s">
        <v>666</v>
      </c>
      <c r="GOC264" s="110" t="s">
        <v>671</v>
      </c>
      <c r="GOD264" s="110" t="s">
        <v>666</v>
      </c>
      <c r="GOE264" s="110" t="s">
        <v>671</v>
      </c>
      <c r="GOF264" s="110" t="s">
        <v>666</v>
      </c>
      <c r="GOG264" s="110" t="s">
        <v>671</v>
      </c>
      <c r="GOH264" s="110" t="s">
        <v>666</v>
      </c>
      <c r="GOI264" s="110" t="s">
        <v>671</v>
      </c>
      <c r="GOJ264" s="110" t="s">
        <v>666</v>
      </c>
      <c r="GOK264" s="110" t="s">
        <v>671</v>
      </c>
      <c r="GOL264" s="110" t="s">
        <v>666</v>
      </c>
      <c r="GOM264" s="110" t="s">
        <v>671</v>
      </c>
      <c r="GON264" s="110" t="s">
        <v>666</v>
      </c>
      <c r="GOO264" s="110" t="s">
        <v>671</v>
      </c>
      <c r="GOP264" s="110" t="s">
        <v>666</v>
      </c>
      <c r="GOQ264" s="110" t="s">
        <v>671</v>
      </c>
      <c r="GOR264" s="110" t="s">
        <v>666</v>
      </c>
      <c r="GOS264" s="110" t="s">
        <v>671</v>
      </c>
      <c r="GOT264" s="110" t="s">
        <v>666</v>
      </c>
      <c r="GOU264" s="110" t="s">
        <v>671</v>
      </c>
      <c r="GOV264" s="110" t="s">
        <v>666</v>
      </c>
      <c r="GOW264" s="110" t="s">
        <v>671</v>
      </c>
      <c r="GOX264" s="110" t="s">
        <v>666</v>
      </c>
      <c r="GOY264" s="110" t="s">
        <v>671</v>
      </c>
      <c r="GOZ264" s="110" t="s">
        <v>666</v>
      </c>
      <c r="GPA264" s="110" t="s">
        <v>671</v>
      </c>
      <c r="GPB264" s="110" t="s">
        <v>666</v>
      </c>
      <c r="GPC264" s="110" t="s">
        <v>671</v>
      </c>
      <c r="GPD264" s="110" t="s">
        <v>666</v>
      </c>
      <c r="GPE264" s="110" t="s">
        <v>671</v>
      </c>
      <c r="GPF264" s="110" t="s">
        <v>666</v>
      </c>
      <c r="GPG264" s="110" t="s">
        <v>671</v>
      </c>
      <c r="GPH264" s="110" t="s">
        <v>666</v>
      </c>
      <c r="GPI264" s="110" t="s">
        <v>671</v>
      </c>
      <c r="GPJ264" s="110" t="s">
        <v>666</v>
      </c>
      <c r="GPK264" s="110" t="s">
        <v>671</v>
      </c>
      <c r="GPL264" s="110" t="s">
        <v>666</v>
      </c>
      <c r="GPM264" s="110" t="s">
        <v>671</v>
      </c>
      <c r="GPN264" s="110" t="s">
        <v>666</v>
      </c>
      <c r="GPO264" s="110" t="s">
        <v>671</v>
      </c>
      <c r="GPP264" s="110" t="s">
        <v>666</v>
      </c>
      <c r="GPQ264" s="110" t="s">
        <v>671</v>
      </c>
      <c r="GPR264" s="110" t="s">
        <v>666</v>
      </c>
      <c r="GPS264" s="110" t="s">
        <v>671</v>
      </c>
      <c r="GPT264" s="110" t="s">
        <v>666</v>
      </c>
      <c r="GPU264" s="110" t="s">
        <v>671</v>
      </c>
      <c r="GPV264" s="110" t="s">
        <v>666</v>
      </c>
      <c r="GPW264" s="110" t="s">
        <v>671</v>
      </c>
      <c r="GPX264" s="110" t="s">
        <v>666</v>
      </c>
      <c r="GPY264" s="110" t="s">
        <v>671</v>
      </c>
      <c r="GPZ264" s="110" t="s">
        <v>666</v>
      </c>
      <c r="GQA264" s="110" t="s">
        <v>671</v>
      </c>
      <c r="GQB264" s="110" t="s">
        <v>666</v>
      </c>
      <c r="GQC264" s="110" t="s">
        <v>671</v>
      </c>
      <c r="GQD264" s="110" t="s">
        <v>666</v>
      </c>
      <c r="GQE264" s="110" t="s">
        <v>671</v>
      </c>
      <c r="GQF264" s="110" t="s">
        <v>666</v>
      </c>
      <c r="GQG264" s="110" t="s">
        <v>671</v>
      </c>
      <c r="GQH264" s="110" t="s">
        <v>666</v>
      </c>
      <c r="GQI264" s="110" t="s">
        <v>671</v>
      </c>
      <c r="GQJ264" s="110" t="s">
        <v>666</v>
      </c>
      <c r="GQK264" s="110" t="s">
        <v>671</v>
      </c>
      <c r="GQL264" s="110" t="s">
        <v>666</v>
      </c>
      <c r="GQM264" s="110" t="s">
        <v>671</v>
      </c>
      <c r="GQN264" s="110" t="s">
        <v>666</v>
      </c>
      <c r="GQO264" s="110" t="s">
        <v>671</v>
      </c>
      <c r="GQP264" s="110" t="s">
        <v>666</v>
      </c>
      <c r="GQQ264" s="110" t="s">
        <v>671</v>
      </c>
      <c r="GQR264" s="110" t="s">
        <v>666</v>
      </c>
      <c r="GQS264" s="110" t="s">
        <v>671</v>
      </c>
      <c r="GQT264" s="110" t="s">
        <v>666</v>
      </c>
      <c r="GQU264" s="110" t="s">
        <v>671</v>
      </c>
      <c r="GQV264" s="110" t="s">
        <v>666</v>
      </c>
      <c r="GQW264" s="110" t="s">
        <v>671</v>
      </c>
      <c r="GQX264" s="110" t="s">
        <v>666</v>
      </c>
      <c r="GQY264" s="110" t="s">
        <v>671</v>
      </c>
      <c r="GQZ264" s="110" t="s">
        <v>666</v>
      </c>
      <c r="GRA264" s="110" t="s">
        <v>671</v>
      </c>
      <c r="GRB264" s="110" t="s">
        <v>666</v>
      </c>
      <c r="GRC264" s="110" t="s">
        <v>671</v>
      </c>
      <c r="GRD264" s="110" t="s">
        <v>666</v>
      </c>
      <c r="GRE264" s="110" t="s">
        <v>671</v>
      </c>
      <c r="GRF264" s="110" t="s">
        <v>666</v>
      </c>
      <c r="GRG264" s="110" t="s">
        <v>671</v>
      </c>
      <c r="GRH264" s="110" t="s">
        <v>666</v>
      </c>
      <c r="GRI264" s="110" t="s">
        <v>671</v>
      </c>
      <c r="GRJ264" s="110" t="s">
        <v>666</v>
      </c>
      <c r="GRK264" s="110" t="s">
        <v>671</v>
      </c>
      <c r="GRL264" s="110" t="s">
        <v>666</v>
      </c>
      <c r="GRM264" s="110" t="s">
        <v>671</v>
      </c>
      <c r="GRN264" s="110" t="s">
        <v>666</v>
      </c>
      <c r="GRO264" s="110" t="s">
        <v>671</v>
      </c>
      <c r="GRP264" s="110" t="s">
        <v>666</v>
      </c>
      <c r="GRQ264" s="110" t="s">
        <v>671</v>
      </c>
      <c r="GRR264" s="110" t="s">
        <v>666</v>
      </c>
      <c r="GRS264" s="110" t="s">
        <v>671</v>
      </c>
      <c r="GRT264" s="110" t="s">
        <v>666</v>
      </c>
      <c r="GRU264" s="110" t="s">
        <v>671</v>
      </c>
      <c r="GRV264" s="110" t="s">
        <v>666</v>
      </c>
      <c r="GRW264" s="110" t="s">
        <v>671</v>
      </c>
      <c r="GRX264" s="110" t="s">
        <v>666</v>
      </c>
      <c r="GRY264" s="110" t="s">
        <v>671</v>
      </c>
      <c r="GRZ264" s="110" t="s">
        <v>666</v>
      </c>
      <c r="GSA264" s="110" t="s">
        <v>671</v>
      </c>
      <c r="GSB264" s="110" t="s">
        <v>666</v>
      </c>
      <c r="GSC264" s="110" t="s">
        <v>671</v>
      </c>
      <c r="GSD264" s="110" t="s">
        <v>666</v>
      </c>
      <c r="GSE264" s="110" t="s">
        <v>671</v>
      </c>
      <c r="GSF264" s="110" t="s">
        <v>666</v>
      </c>
      <c r="GSG264" s="110" t="s">
        <v>671</v>
      </c>
      <c r="GSH264" s="110" t="s">
        <v>666</v>
      </c>
      <c r="GSI264" s="110" t="s">
        <v>671</v>
      </c>
      <c r="GSJ264" s="110" t="s">
        <v>666</v>
      </c>
      <c r="GSK264" s="110" t="s">
        <v>671</v>
      </c>
      <c r="GSL264" s="110" t="s">
        <v>666</v>
      </c>
      <c r="GSM264" s="110" t="s">
        <v>671</v>
      </c>
      <c r="GSN264" s="110" t="s">
        <v>666</v>
      </c>
      <c r="GSO264" s="110" t="s">
        <v>671</v>
      </c>
      <c r="GSP264" s="110" t="s">
        <v>666</v>
      </c>
      <c r="GSQ264" s="110" t="s">
        <v>671</v>
      </c>
      <c r="GSR264" s="110" t="s">
        <v>666</v>
      </c>
      <c r="GSS264" s="110" t="s">
        <v>671</v>
      </c>
      <c r="GST264" s="110" t="s">
        <v>666</v>
      </c>
      <c r="GSU264" s="110" t="s">
        <v>671</v>
      </c>
      <c r="GSV264" s="110" t="s">
        <v>666</v>
      </c>
      <c r="GSW264" s="110" t="s">
        <v>671</v>
      </c>
      <c r="GSX264" s="110" t="s">
        <v>666</v>
      </c>
      <c r="GSY264" s="110" t="s">
        <v>671</v>
      </c>
      <c r="GSZ264" s="110" t="s">
        <v>666</v>
      </c>
      <c r="GTA264" s="110" t="s">
        <v>671</v>
      </c>
      <c r="GTB264" s="110" t="s">
        <v>666</v>
      </c>
      <c r="GTC264" s="110" t="s">
        <v>671</v>
      </c>
      <c r="GTD264" s="110" t="s">
        <v>666</v>
      </c>
      <c r="GTE264" s="110" t="s">
        <v>671</v>
      </c>
      <c r="GTF264" s="110" t="s">
        <v>666</v>
      </c>
      <c r="GTG264" s="110" t="s">
        <v>671</v>
      </c>
      <c r="GTH264" s="110" t="s">
        <v>666</v>
      </c>
      <c r="GTI264" s="110" t="s">
        <v>671</v>
      </c>
      <c r="GTJ264" s="110" t="s">
        <v>666</v>
      </c>
      <c r="GTK264" s="110" t="s">
        <v>671</v>
      </c>
      <c r="GTL264" s="110" t="s">
        <v>666</v>
      </c>
      <c r="GTM264" s="110" t="s">
        <v>671</v>
      </c>
      <c r="GTN264" s="110" t="s">
        <v>666</v>
      </c>
      <c r="GTO264" s="110" t="s">
        <v>671</v>
      </c>
      <c r="GTP264" s="110" t="s">
        <v>666</v>
      </c>
      <c r="GTQ264" s="110" t="s">
        <v>671</v>
      </c>
      <c r="GTR264" s="110" t="s">
        <v>666</v>
      </c>
      <c r="GTS264" s="110" t="s">
        <v>671</v>
      </c>
      <c r="GTT264" s="110" t="s">
        <v>666</v>
      </c>
      <c r="GTU264" s="110" t="s">
        <v>671</v>
      </c>
      <c r="GTV264" s="110" t="s">
        <v>666</v>
      </c>
      <c r="GTW264" s="110" t="s">
        <v>671</v>
      </c>
      <c r="GTX264" s="110" t="s">
        <v>666</v>
      </c>
      <c r="GTY264" s="110" t="s">
        <v>671</v>
      </c>
      <c r="GTZ264" s="110" t="s">
        <v>666</v>
      </c>
      <c r="GUA264" s="110" t="s">
        <v>671</v>
      </c>
      <c r="GUB264" s="110" t="s">
        <v>666</v>
      </c>
      <c r="GUC264" s="110" t="s">
        <v>671</v>
      </c>
      <c r="GUD264" s="110" t="s">
        <v>666</v>
      </c>
      <c r="GUE264" s="110" t="s">
        <v>671</v>
      </c>
      <c r="GUF264" s="110" t="s">
        <v>666</v>
      </c>
      <c r="GUG264" s="110" t="s">
        <v>671</v>
      </c>
      <c r="GUH264" s="110" t="s">
        <v>666</v>
      </c>
      <c r="GUI264" s="110" t="s">
        <v>671</v>
      </c>
      <c r="GUJ264" s="110" t="s">
        <v>666</v>
      </c>
      <c r="GUK264" s="110" t="s">
        <v>671</v>
      </c>
      <c r="GUL264" s="110" t="s">
        <v>666</v>
      </c>
      <c r="GUM264" s="110" t="s">
        <v>671</v>
      </c>
      <c r="GUN264" s="110" t="s">
        <v>666</v>
      </c>
      <c r="GUO264" s="110" t="s">
        <v>671</v>
      </c>
      <c r="GUP264" s="110" t="s">
        <v>666</v>
      </c>
      <c r="GUQ264" s="110" t="s">
        <v>671</v>
      </c>
      <c r="GUR264" s="110" t="s">
        <v>666</v>
      </c>
      <c r="GUS264" s="110" t="s">
        <v>671</v>
      </c>
      <c r="GUT264" s="110" t="s">
        <v>666</v>
      </c>
      <c r="GUU264" s="110" t="s">
        <v>671</v>
      </c>
      <c r="GUV264" s="110" t="s">
        <v>666</v>
      </c>
      <c r="GUW264" s="110" t="s">
        <v>671</v>
      </c>
      <c r="GUX264" s="110" t="s">
        <v>666</v>
      </c>
      <c r="GUY264" s="110" t="s">
        <v>671</v>
      </c>
      <c r="GUZ264" s="110" t="s">
        <v>666</v>
      </c>
      <c r="GVA264" s="110" t="s">
        <v>671</v>
      </c>
      <c r="GVB264" s="110" t="s">
        <v>666</v>
      </c>
      <c r="GVC264" s="110" t="s">
        <v>671</v>
      </c>
      <c r="GVD264" s="110" t="s">
        <v>666</v>
      </c>
      <c r="GVE264" s="110" t="s">
        <v>671</v>
      </c>
      <c r="GVF264" s="110" t="s">
        <v>666</v>
      </c>
      <c r="GVG264" s="110" t="s">
        <v>671</v>
      </c>
      <c r="GVH264" s="110" t="s">
        <v>666</v>
      </c>
      <c r="GVI264" s="110" t="s">
        <v>671</v>
      </c>
      <c r="GVJ264" s="110" t="s">
        <v>666</v>
      </c>
      <c r="GVK264" s="110" t="s">
        <v>671</v>
      </c>
      <c r="GVL264" s="110" t="s">
        <v>666</v>
      </c>
      <c r="GVM264" s="110" t="s">
        <v>671</v>
      </c>
      <c r="GVN264" s="110" t="s">
        <v>666</v>
      </c>
      <c r="GVO264" s="110" t="s">
        <v>671</v>
      </c>
      <c r="GVP264" s="110" t="s">
        <v>666</v>
      </c>
      <c r="GVQ264" s="110" t="s">
        <v>671</v>
      </c>
      <c r="GVR264" s="110" t="s">
        <v>666</v>
      </c>
      <c r="GVS264" s="110" t="s">
        <v>671</v>
      </c>
      <c r="GVT264" s="110" t="s">
        <v>666</v>
      </c>
      <c r="GVU264" s="110" t="s">
        <v>671</v>
      </c>
      <c r="GVV264" s="110" t="s">
        <v>666</v>
      </c>
      <c r="GVW264" s="110" t="s">
        <v>671</v>
      </c>
      <c r="GVX264" s="110" t="s">
        <v>666</v>
      </c>
      <c r="GVY264" s="110" t="s">
        <v>671</v>
      </c>
      <c r="GVZ264" s="110" t="s">
        <v>666</v>
      </c>
      <c r="GWA264" s="110" t="s">
        <v>671</v>
      </c>
      <c r="GWB264" s="110" t="s">
        <v>666</v>
      </c>
      <c r="GWC264" s="110" t="s">
        <v>671</v>
      </c>
      <c r="GWD264" s="110" t="s">
        <v>666</v>
      </c>
      <c r="GWE264" s="110" t="s">
        <v>671</v>
      </c>
      <c r="GWF264" s="110" t="s">
        <v>666</v>
      </c>
      <c r="GWG264" s="110" t="s">
        <v>671</v>
      </c>
      <c r="GWH264" s="110" t="s">
        <v>666</v>
      </c>
      <c r="GWI264" s="110" t="s">
        <v>671</v>
      </c>
      <c r="GWJ264" s="110" t="s">
        <v>666</v>
      </c>
      <c r="GWK264" s="110" t="s">
        <v>671</v>
      </c>
      <c r="GWL264" s="110" t="s">
        <v>666</v>
      </c>
      <c r="GWM264" s="110" t="s">
        <v>671</v>
      </c>
      <c r="GWN264" s="110" t="s">
        <v>666</v>
      </c>
      <c r="GWO264" s="110" t="s">
        <v>671</v>
      </c>
      <c r="GWP264" s="110" t="s">
        <v>666</v>
      </c>
      <c r="GWQ264" s="110" t="s">
        <v>671</v>
      </c>
      <c r="GWR264" s="110" t="s">
        <v>666</v>
      </c>
      <c r="GWS264" s="110" t="s">
        <v>671</v>
      </c>
      <c r="GWT264" s="110" t="s">
        <v>666</v>
      </c>
      <c r="GWU264" s="110" t="s">
        <v>671</v>
      </c>
      <c r="GWV264" s="110" t="s">
        <v>666</v>
      </c>
      <c r="GWW264" s="110" t="s">
        <v>671</v>
      </c>
      <c r="GWX264" s="110" t="s">
        <v>666</v>
      </c>
      <c r="GWY264" s="110" t="s">
        <v>671</v>
      </c>
      <c r="GWZ264" s="110" t="s">
        <v>666</v>
      </c>
      <c r="GXA264" s="110" t="s">
        <v>671</v>
      </c>
      <c r="GXB264" s="110" t="s">
        <v>666</v>
      </c>
      <c r="GXC264" s="110" t="s">
        <v>671</v>
      </c>
      <c r="GXD264" s="110" t="s">
        <v>666</v>
      </c>
      <c r="GXE264" s="110" t="s">
        <v>671</v>
      </c>
      <c r="GXF264" s="110" t="s">
        <v>666</v>
      </c>
      <c r="GXG264" s="110" t="s">
        <v>671</v>
      </c>
      <c r="GXH264" s="110" t="s">
        <v>666</v>
      </c>
      <c r="GXI264" s="110" t="s">
        <v>671</v>
      </c>
      <c r="GXJ264" s="110" t="s">
        <v>666</v>
      </c>
      <c r="GXK264" s="110" t="s">
        <v>671</v>
      </c>
      <c r="GXL264" s="110" t="s">
        <v>666</v>
      </c>
      <c r="GXM264" s="110" t="s">
        <v>671</v>
      </c>
      <c r="GXN264" s="110" t="s">
        <v>666</v>
      </c>
      <c r="GXO264" s="110" t="s">
        <v>671</v>
      </c>
      <c r="GXP264" s="110" t="s">
        <v>666</v>
      </c>
      <c r="GXQ264" s="110" t="s">
        <v>671</v>
      </c>
      <c r="GXR264" s="110" t="s">
        <v>666</v>
      </c>
      <c r="GXS264" s="110" t="s">
        <v>671</v>
      </c>
      <c r="GXT264" s="110" t="s">
        <v>666</v>
      </c>
      <c r="GXU264" s="110" t="s">
        <v>671</v>
      </c>
      <c r="GXV264" s="110" t="s">
        <v>666</v>
      </c>
      <c r="GXW264" s="110" t="s">
        <v>671</v>
      </c>
      <c r="GXX264" s="110" t="s">
        <v>666</v>
      </c>
      <c r="GXY264" s="110" t="s">
        <v>671</v>
      </c>
      <c r="GXZ264" s="110" t="s">
        <v>666</v>
      </c>
      <c r="GYA264" s="110" t="s">
        <v>671</v>
      </c>
      <c r="GYB264" s="110" t="s">
        <v>666</v>
      </c>
      <c r="GYC264" s="110" t="s">
        <v>671</v>
      </c>
      <c r="GYD264" s="110" t="s">
        <v>666</v>
      </c>
      <c r="GYE264" s="110" t="s">
        <v>671</v>
      </c>
      <c r="GYF264" s="110" t="s">
        <v>666</v>
      </c>
      <c r="GYG264" s="110" t="s">
        <v>671</v>
      </c>
      <c r="GYH264" s="110" t="s">
        <v>666</v>
      </c>
      <c r="GYI264" s="110" t="s">
        <v>671</v>
      </c>
      <c r="GYJ264" s="110" t="s">
        <v>666</v>
      </c>
      <c r="GYK264" s="110" t="s">
        <v>671</v>
      </c>
      <c r="GYL264" s="110" t="s">
        <v>666</v>
      </c>
      <c r="GYM264" s="110" t="s">
        <v>671</v>
      </c>
      <c r="GYN264" s="110" t="s">
        <v>666</v>
      </c>
      <c r="GYO264" s="110" t="s">
        <v>671</v>
      </c>
      <c r="GYP264" s="110" t="s">
        <v>666</v>
      </c>
      <c r="GYQ264" s="110" t="s">
        <v>671</v>
      </c>
      <c r="GYR264" s="110" t="s">
        <v>666</v>
      </c>
      <c r="GYS264" s="110" t="s">
        <v>671</v>
      </c>
      <c r="GYT264" s="110" t="s">
        <v>666</v>
      </c>
      <c r="GYU264" s="110" t="s">
        <v>671</v>
      </c>
      <c r="GYV264" s="110" t="s">
        <v>666</v>
      </c>
      <c r="GYW264" s="110" t="s">
        <v>671</v>
      </c>
      <c r="GYX264" s="110" t="s">
        <v>666</v>
      </c>
      <c r="GYY264" s="110" t="s">
        <v>671</v>
      </c>
      <c r="GYZ264" s="110" t="s">
        <v>666</v>
      </c>
      <c r="GZA264" s="110" t="s">
        <v>671</v>
      </c>
      <c r="GZB264" s="110" t="s">
        <v>666</v>
      </c>
      <c r="GZC264" s="110" t="s">
        <v>671</v>
      </c>
      <c r="GZD264" s="110" t="s">
        <v>666</v>
      </c>
      <c r="GZE264" s="110" t="s">
        <v>671</v>
      </c>
      <c r="GZF264" s="110" t="s">
        <v>666</v>
      </c>
      <c r="GZG264" s="110" t="s">
        <v>671</v>
      </c>
      <c r="GZH264" s="110" t="s">
        <v>666</v>
      </c>
      <c r="GZI264" s="110" t="s">
        <v>671</v>
      </c>
      <c r="GZJ264" s="110" t="s">
        <v>666</v>
      </c>
      <c r="GZK264" s="110" t="s">
        <v>671</v>
      </c>
      <c r="GZL264" s="110" t="s">
        <v>666</v>
      </c>
      <c r="GZM264" s="110" t="s">
        <v>671</v>
      </c>
      <c r="GZN264" s="110" t="s">
        <v>666</v>
      </c>
      <c r="GZO264" s="110" t="s">
        <v>671</v>
      </c>
      <c r="GZP264" s="110" t="s">
        <v>666</v>
      </c>
      <c r="GZQ264" s="110" t="s">
        <v>671</v>
      </c>
      <c r="GZR264" s="110" t="s">
        <v>666</v>
      </c>
      <c r="GZS264" s="110" t="s">
        <v>671</v>
      </c>
      <c r="GZT264" s="110" t="s">
        <v>666</v>
      </c>
      <c r="GZU264" s="110" t="s">
        <v>671</v>
      </c>
      <c r="GZV264" s="110" t="s">
        <v>666</v>
      </c>
      <c r="GZW264" s="110" t="s">
        <v>671</v>
      </c>
      <c r="GZX264" s="110" t="s">
        <v>666</v>
      </c>
      <c r="GZY264" s="110" t="s">
        <v>671</v>
      </c>
      <c r="GZZ264" s="110" t="s">
        <v>666</v>
      </c>
      <c r="HAA264" s="110" t="s">
        <v>671</v>
      </c>
      <c r="HAB264" s="110" t="s">
        <v>666</v>
      </c>
      <c r="HAC264" s="110" t="s">
        <v>671</v>
      </c>
      <c r="HAD264" s="110" t="s">
        <v>666</v>
      </c>
      <c r="HAE264" s="110" t="s">
        <v>671</v>
      </c>
      <c r="HAF264" s="110" t="s">
        <v>666</v>
      </c>
      <c r="HAG264" s="110" t="s">
        <v>671</v>
      </c>
      <c r="HAH264" s="110" t="s">
        <v>666</v>
      </c>
      <c r="HAI264" s="110" t="s">
        <v>671</v>
      </c>
      <c r="HAJ264" s="110" t="s">
        <v>666</v>
      </c>
      <c r="HAK264" s="110" t="s">
        <v>671</v>
      </c>
      <c r="HAL264" s="110" t="s">
        <v>666</v>
      </c>
      <c r="HAM264" s="110" t="s">
        <v>671</v>
      </c>
      <c r="HAN264" s="110" t="s">
        <v>666</v>
      </c>
      <c r="HAO264" s="110" t="s">
        <v>671</v>
      </c>
      <c r="HAP264" s="110" t="s">
        <v>666</v>
      </c>
      <c r="HAQ264" s="110" t="s">
        <v>671</v>
      </c>
      <c r="HAR264" s="110" t="s">
        <v>666</v>
      </c>
      <c r="HAS264" s="110" t="s">
        <v>671</v>
      </c>
      <c r="HAT264" s="110" t="s">
        <v>666</v>
      </c>
      <c r="HAU264" s="110" t="s">
        <v>671</v>
      </c>
      <c r="HAV264" s="110" t="s">
        <v>666</v>
      </c>
      <c r="HAW264" s="110" t="s">
        <v>671</v>
      </c>
      <c r="HAX264" s="110" t="s">
        <v>666</v>
      </c>
      <c r="HAY264" s="110" t="s">
        <v>671</v>
      </c>
      <c r="HAZ264" s="110" t="s">
        <v>666</v>
      </c>
      <c r="HBA264" s="110" t="s">
        <v>671</v>
      </c>
      <c r="HBB264" s="110" t="s">
        <v>666</v>
      </c>
      <c r="HBC264" s="110" t="s">
        <v>671</v>
      </c>
      <c r="HBD264" s="110" t="s">
        <v>666</v>
      </c>
      <c r="HBE264" s="110" t="s">
        <v>671</v>
      </c>
      <c r="HBF264" s="110" t="s">
        <v>666</v>
      </c>
      <c r="HBG264" s="110" t="s">
        <v>671</v>
      </c>
      <c r="HBH264" s="110" t="s">
        <v>666</v>
      </c>
      <c r="HBI264" s="110" t="s">
        <v>671</v>
      </c>
      <c r="HBJ264" s="110" t="s">
        <v>666</v>
      </c>
      <c r="HBK264" s="110" t="s">
        <v>671</v>
      </c>
      <c r="HBL264" s="110" t="s">
        <v>666</v>
      </c>
      <c r="HBM264" s="110" t="s">
        <v>671</v>
      </c>
      <c r="HBN264" s="110" t="s">
        <v>666</v>
      </c>
      <c r="HBO264" s="110" t="s">
        <v>671</v>
      </c>
      <c r="HBP264" s="110" t="s">
        <v>666</v>
      </c>
      <c r="HBQ264" s="110" t="s">
        <v>671</v>
      </c>
      <c r="HBR264" s="110" t="s">
        <v>666</v>
      </c>
      <c r="HBS264" s="110" t="s">
        <v>671</v>
      </c>
      <c r="HBT264" s="110" t="s">
        <v>666</v>
      </c>
      <c r="HBU264" s="110" t="s">
        <v>671</v>
      </c>
      <c r="HBV264" s="110" t="s">
        <v>666</v>
      </c>
      <c r="HBW264" s="110" t="s">
        <v>671</v>
      </c>
      <c r="HBX264" s="110" t="s">
        <v>666</v>
      </c>
      <c r="HBY264" s="110" t="s">
        <v>671</v>
      </c>
      <c r="HBZ264" s="110" t="s">
        <v>666</v>
      </c>
      <c r="HCA264" s="110" t="s">
        <v>671</v>
      </c>
      <c r="HCB264" s="110" t="s">
        <v>666</v>
      </c>
      <c r="HCC264" s="110" t="s">
        <v>671</v>
      </c>
      <c r="HCD264" s="110" t="s">
        <v>666</v>
      </c>
      <c r="HCE264" s="110" t="s">
        <v>671</v>
      </c>
      <c r="HCF264" s="110" t="s">
        <v>666</v>
      </c>
      <c r="HCG264" s="110" t="s">
        <v>671</v>
      </c>
      <c r="HCH264" s="110" t="s">
        <v>666</v>
      </c>
      <c r="HCI264" s="110" t="s">
        <v>671</v>
      </c>
      <c r="HCJ264" s="110" t="s">
        <v>666</v>
      </c>
      <c r="HCK264" s="110" t="s">
        <v>671</v>
      </c>
      <c r="HCL264" s="110" t="s">
        <v>666</v>
      </c>
      <c r="HCM264" s="110" t="s">
        <v>671</v>
      </c>
      <c r="HCN264" s="110" t="s">
        <v>666</v>
      </c>
      <c r="HCO264" s="110" t="s">
        <v>671</v>
      </c>
      <c r="HCP264" s="110" t="s">
        <v>666</v>
      </c>
      <c r="HCQ264" s="110" t="s">
        <v>671</v>
      </c>
      <c r="HCR264" s="110" t="s">
        <v>666</v>
      </c>
      <c r="HCS264" s="110" t="s">
        <v>671</v>
      </c>
      <c r="HCT264" s="110" t="s">
        <v>666</v>
      </c>
      <c r="HCU264" s="110" t="s">
        <v>671</v>
      </c>
      <c r="HCV264" s="110" t="s">
        <v>666</v>
      </c>
      <c r="HCW264" s="110" t="s">
        <v>671</v>
      </c>
      <c r="HCX264" s="110" t="s">
        <v>666</v>
      </c>
      <c r="HCY264" s="110" t="s">
        <v>671</v>
      </c>
      <c r="HCZ264" s="110" t="s">
        <v>666</v>
      </c>
      <c r="HDA264" s="110" t="s">
        <v>671</v>
      </c>
      <c r="HDB264" s="110" t="s">
        <v>666</v>
      </c>
      <c r="HDC264" s="110" t="s">
        <v>671</v>
      </c>
      <c r="HDD264" s="110" t="s">
        <v>666</v>
      </c>
      <c r="HDE264" s="110" t="s">
        <v>671</v>
      </c>
      <c r="HDF264" s="110" t="s">
        <v>666</v>
      </c>
      <c r="HDG264" s="110" t="s">
        <v>671</v>
      </c>
      <c r="HDH264" s="110" t="s">
        <v>666</v>
      </c>
      <c r="HDI264" s="110" t="s">
        <v>671</v>
      </c>
      <c r="HDJ264" s="110" t="s">
        <v>666</v>
      </c>
      <c r="HDK264" s="110" t="s">
        <v>671</v>
      </c>
      <c r="HDL264" s="110" t="s">
        <v>666</v>
      </c>
      <c r="HDM264" s="110" t="s">
        <v>671</v>
      </c>
      <c r="HDN264" s="110" t="s">
        <v>666</v>
      </c>
      <c r="HDO264" s="110" t="s">
        <v>671</v>
      </c>
      <c r="HDP264" s="110" t="s">
        <v>666</v>
      </c>
      <c r="HDQ264" s="110" t="s">
        <v>671</v>
      </c>
      <c r="HDR264" s="110" t="s">
        <v>666</v>
      </c>
      <c r="HDS264" s="110" t="s">
        <v>671</v>
      </c>
      <c r="HDT264" s="110" t="s">
        <v>666</v>
      </c>
      <c r="HDU264" s="110" t="s">
        <v>671</v>
      </c>
      <c r="HDV264" s="110" t="s">
        <v>666</v>
      </c>
      <c r="HDW264" s="110" t="s">
        <v>671</v>
      </c>
      <c r="HDX264" s="110" t="s">
        <v>666</v>
      </c>
      <c r="HDY264" s="110" t="s">
        <v>671</v>
      </c>
      <c r="HDZ264" s="110" t="s">
        <v>666</v>
      </c>
      <c r="HEA264" s="110" t="s">
        <v>671</v>
      </c>
      <c r="HEB264" s="110" t="s">
        <v>666</v>
      </c>
      <c r="HEC264" s="110" t="s">
        <v>671</v>
      </c>
      <c r="HED264" s="110" t="s">
        <v>666</v>
      </c>
      <c r="HEE264" s="110" t="s">
        <v>671</v>
      </c>
      <c r="HEF264" s="110" t="s">
        <v>666</v>
      </c>
      <c r="HEG264" s="110" t="s">
        <v>671</v>
      </c>
      <c r="HEH264" s="110" t="s">
        <v>666</v>
      </c>
      <c r="HEI264" s="110" t="s">
        <v>671</v>
      </c>
      <c r="HEJ264" s="110" t="s">
        <v>666</v>
      </c>
      <c r="HEK264" s="110" t="s">
        <v>671</v>
      </c>
      <c r="HEL264" s="110" t="s">
        <v>666</v>
      </c>
      <c r="HEM264" s="110" t="s">
        <v>671</v>
      </c>
      <c r="HEN264" s="110" t="s">
        <v>666</v>
      </c>
      <c r="HEO264" s="110" t="s">
        <v>671</v>
      </c>
      <c r="HEP264" s="110" t="s">
        <v>666</v>
      </c>
      <c r="HEQ264" s="110" t="s">
        <v>671</v>
      </c>
      <c r="HER264" s="110" t="s">
        <v>666</v>
      </c>
      <c r="HES264" s="110" t="s">
        <v>671</v>
      </c>
      <c r="HET264" s="110" t="s">
        <v>666</v>
      </c>
      <c r="HEU264" s="110" t="s">
        <v>671</v>
      </c>
      <c r="HEV264" s="110" t="s">
        <v>666</v>
      </c>
      <c r="HEW264" s="110" t="s">
        <v>671</v>
      </c>
      <c r="HEX264" s="110" t="s">
        <v>666</v>
      </c>
      <c r="HEY264" s="110" t="s">
        <v>671</v>
      </c>
      <c r="HEZ264" s="110" t="s">
        <v>666</v>
      </c>
      <c r="HFA264" s="110" t="s">
        <v>671</v>
      </c>
      <c r="HFB264" s="110" t="s">
        <v>666</v>
      </c>
      <c r="HFC264" s="110" t="s">
        <v>671</v>
      </c>
      <c r="HFD264" s="110" t="s">
        <v>666</v>
      </c>
      <c r="HFE264" s="110" t="s">
        <v>671</v>
      </c>
      <c r="HFF264" s="110" t="s">
        <v>666</v>
      </c>
      <c r="HFG264" s="110" t="s">
        <v>671</v>
      </c>
      <c r="HFH264" s="110" t="s">
        <v>666</v>
      </c>
      <c r="HFI264" s="110" t="s">
        <v>671</v>
      </c>
      <c r="HFJ264" s="110" t="s">
        <v>666</v>
      </c>
      <c r="HFK264" s="110" t="s">
        <v>671</v>
      </c>
      <c r="HFL264" s="110" t="s">
        <v>666</v>
      </c>
      <c r="HFM264" s="110" t="s">
        <v>671</v>
      </c>
      <c r="HFN264" s="110" t="s">
        <v>666</v>
      </c>
      <c r="HFO264" s="110" t="s">
        <v>671</v>
      </c>
      <c r="HFP264" s="110" t="s">
        <v>666</v>
      </c>
      <c r="HFQ264" s="110" t="s">
        <v>671</v>
      </c>
      <c r="HFR264" s="110" t="s">
        <v>666</v>
      </c>
      <c r="HFS264" s="110" t="s">
        <v>671</v>
      </c>
      <c r="HFT264" s="110" t="s">
        <v>666</v>
      </c>
      <c r="HFU264" s="110" t="s">
        <v>671</v>
      </c>
      <c r="HFV264" s="110" t="s">
        <v>666</v>
      </c>
      <c r="HFW264" s="110" t="s">
        <v>671</v>
      </c>
      <c r="HFX264" s="110" t="s">
        <v>666</v>
      </c>
      <c r="HFY264" s="110" t="s">
        <v>671</v>
      </c>
      <c r="HFZ264" s="110" t="s">
        <v>666</v>
      </c>
      <c r="HGA264" s="110" t="s">
        <v>671</v>
      </c>
      <c r="HGB264" s="110" t="s">
        <v>666</v>
      </c>
      <c r="HGC264" s="110" t="s">
        <v>671</v>
      </c>
      <c r="HGD264" s="110" t="s">
        <v>666</v>
      </c>
      <c r="HGE264" s="110" t="s">
        <v>671</v>
      </c>
      <c r="HGF264" s="110" t="s">
        <v>666</v>
      </c>
      <c r="HGG264" s="110" t="s">
        <v>671</v>
      </c>
      <c r="HGH264" s="110" t="s">
        <v>666</v>
      </c>
      <c r="HGI264" s="110" t="s">
        <v>671</v>
      </c>
      <c r="HGJ264" s="110" t="s">
        <v>666</v>
      </c>
      <c r="HGK264" s="110" t="s">
        <v>671</v>
      </c>
      <c r="HGL264" s="110" t="s">
        <v>666</v>
      </c>
      <c r="HGM264" s="110" t="s">
        <v>671</v>
      </c>
      <c r="HGN264" s="110" t="s">
        <v>666</v>
      </c>
      <c r="HGO264" s="110" t="s">
        <v>671</v>
      </c>
      <c r="HGP264" s="110" t="s">
        <v>666</v>
      </c>
      <c r="HGQ264" s="110" t="s">
        <v>671</v>
      </c>
      <c r="HGR264" s="110" t="s">
        <v>666</v>
      </c>
      <c r="HGS264" s="110" t="s">
        <v>671</v>
      </c>
      <c r="HGT264" s="110" t="s">
        <v>666</v>
      </c>
      <c r="HGU264" s="110" t="s">
        <v>671</v>
      </c>
      <c r="HGV264" s="110" t="s">
        <v>666</v>
      </c>
      <c r="HGW264" s="110" t="s">
        <v>671</v>
      </c>
      <c r="HGX264" s="110" t="s">
        <v>666</v>
      </c>
      <c r="HGY264" s="110" t="s">
        <v>671</v>
      </c>
      <c r="HGZ264" s="110" t="s">
        <v>666</v>
      </c>
      <c r="HHA264" s="110" t="s">
        <v>671</v>
      </c>
      <c r="HHB264" s="110" t="s">
        <v>666</v>
      </c>
      <c r="HHC264" s="110" t="s">
        <v>671</v>
      </c>
      <c r="HHD264" s="110" t="s">
        <v>666</v>
      </c>
      <c r="HHE264" s="110" t="s">
        <v>671</v>
      </c>
      <c r="HHF264" s="110" t="s">
        <v>666</v>
      </c>
      <c r="HHG264" s="110" t="s">
        <v>671</v>
      </c>
      <c r="HHH264" s="110" t="s">
        <v>666</v>
      </c>
      <c r="HHI264" s="110" t="s">
        <v>671</v>
      </c>
      <c r="HHJ264" s="110" t="s">
        <v>666</v>
      </c>
      <c r="HHK264" s="110" t="s">
        <v>671</v>
      </c>
      <c r="HHL264" s="110" t="s">
        <v>666</v>
      </c>
      <c r="HHM264" s="110" t="s">
        <v>671</v>
      </c>
      <c r="HHN264" s="110" t="s">
        <v>666</v>
      </c>
      <c r="HHO264" s="110" t="s">
        <v>671</v>
      </c>
      <c r="HHP264" s="110" t="s">
        <v>666</v>
      </c>
      <c r="HHQ264" s="110" t="s">
        <v>671</v>
      </c>
      <c r="HHR264" s="110" t="s">
        <v>666</v>
      </c>
      <c r="HHS264" s="110" t="s">
        <v>671</v>
      </c>
      <c r="HHT264" s="110" t="s">
        <v>666</v>
      </c>
      <c r="HHU264" s="110" t="s">
        <v>671</v>
      </c>
      <c r="HHV264" s="110" t="s">
        <v>666</v>
      </c>
      <c r="HHW264" s="110" t="s">
        <v>671</v>
      </c>
      <c r="HHX264" s="110" t="s">
        <v>666</v>
      </c>
      <c r="HHY264" s="110" t="s">
        <v>671</v>
      </c>
      <c r="HHZ264" s="110" t="s">
        <v>666</v>
      </c>
      <c r="HIA264" s="110" t="s">
        <v>671</v>
      </c>
      <c r="HIB264" s="110" t="s">
        <v>666</v>
      </c>
      <c r="HIC264" s="110" t="s">
        <v>671</v>
      </c>
      <c r="HID264" s="110" t="s">
        <v>666</v>
      </c>
      <c r="HIE264" s="110" t="s">
        <v>671</v>
      </c>
      <c r="HIF264" s="110" t="s">
        <v>666</v>
      </c>
      <c r="HIG264" s="110" t="s">
        <v>671</v>
      </c>
      <c r="HIH264" s="110" t="s">
        <v>666</v>
      </c>
      <c r="HII264" s="110" t="s">
        <v>671</v>
      </c>
      <c r="HIJ264" s="110" t="s">
        <v>666</v>
      </c>
      <c r="HIK264" s="110" t="s">
        <v>671</v>
      </c>
      <c r="HIL264" s="110" t="s">
        <v>666</v>
      </c>
      <c r="HIM264" s="110" t="s">
        <v>671</v>
      </c>
      <c r="HIN264" s="110" t="s">
        <v>666</v>
      </c>
      <c r="HIO264" s="110" t="s">
        <v>671</v>
      </c>
      <c r="HIP264" s="110" t="s">
        <v>666</v>
      </c>
      <c r="HIQ264" s="110" t="s">
        <v>671</v>
      </c>
      <c r="HIR264" s="110" t="s">
        <v>666</v>
      </c>
      <c r="HIS264" s="110" t="s">
        <v>671</v>
      </c>
      <c r="HIT264" s="110" t="s">
        <v>666</v>
      </c>
      <c r="HIU264" s="110" t="s">
        <v>671</v>
      </c>
      <c r="HIV264" s="110" t="s">
        <v>666</v>
      </c>
      <c r="HIW264" s="110" t="s">
        <v>671</v>
      </c>
      <c r="HIX264" s="110" t="s">
        <v>666</v>
      </c>
      <c r="HIY264" s="110" t="s">
        <v>671</v>
      </c>
      <c r="HIZ264" s="110" t="s">
        <v>666</v>
      </c>
      <c r="HJA264" s="110" t="s">
        <v>671</v>
      </c>
      <c r="HJB264" s="110" t="s">
        <v>666</v>
      </c>
      <c r="HJC264" s="110" t="s">
        <v>671</v>
      </c>
      <c r="HJD264" s="110" t="s">
        <v>666</v>
      </c>
      <c r="HJE264" s="110" t="s">
        <v>671</v>
      </c>
      <c r="HJF264" s="110" t="s">
        <v>666</v>
      </c>
      <c r="HJG264" s="110" t="s">
        <v>671</v>
      </c>
      <c r="HJH264" s="110" t="s">
        <v>666</v>
      </c>
      <c r="HJI264" s="110" t="s">
        <v>671</v>
      </c>
      <c r="HJJ264" s="110" t="s">
        <v>666</v>
      </c>
      <c r="HJK264" s="110" t="s">
        <v>671</v>
      </c>
      <c r="HJL264" s="110" t="s">
        <v>666</v>
      </c>
      <c r="HJM264" s="110" t="s">
        <v>671</v>
      </c>
      <c r="HJN264" s="110" t="s">
        <v>666</v>
      </c>
      <c r="HJO264" s="110" t="s">
        <v>671</v>
      </c>
      <c r="HJP264" s="110" t="s">
        <v>666</v>
      </c>
      <c r="HJQ264" s="110" t="s">
        <v>671</v>
      </c>
      <c r="HJR264" s="110" t="s">
        <v>666</v>
      </c>
      <c r="HJS264" s="110" t="s">
        <v>671</v>
      </c>
      <c r="HJT264" s="110" t="s">
        <v>666</v>
      </c>
      <c r="HJU264" s="110" t="s">
        <v>671</v>
      </c>
      <c r="HJV264" s="110" t="s">
        <v>666</v>
      </c>
      <c r="HJW264" s="110" t="s">
        <v>671</v>
      </c>
      <c r="HJX264" s="110" t="s">
        <v>666</v>
      </c>
      <c r="HJY264" s="110" t="s">
        <v>671</v>
      </c>
      <c r="HJZ264" s="110" t="s">
        <v>666</v>
      </c>
      <c r="HKA264" s="110" t="s">
        <v>671</v>
      </c>
      <c r="HKB264" s="110" t="s">
        <v>666</v>
      </c>
      <c r="HKC264" s="110" t="s">
        <v>671</v>
      </c>
      <c r="HKD264" s="110" t="s">
        <v>666</v>
      </c>
      <c r="HKE264" s="110" t="s">
        <v>671</v>
      </c>
      <c r="HKF264" s="110" t="s">
        <v>666</v>
      </c>
      <c r="HKG264" s="110" t="s">
        <v>671</v>
      </c>
      <c r="HKH264" s="110" t="s">
        <v>666</v>
      </c>
      <c r="HKI264" s="110" t="s">
        <v>671</v>
      </c>
      <c r="HKJ264" s="110" t="s">
        <v>666</v>
      </c>
      <c r="HKK264" s="110" t="s">
        <v>671</v>
      </c>
      <c r="HKL264" s="110" t="s">
        <v>666</v>
      </c>
      <c r="HKM264" s="110" t="s">
        <v>671</v>
      </c>
      <c r="HKN264" s="110" t="s">
        <v>666</v>
      </c>
      <c r="HKO264" s="110" t="s">
        <v>671</v>
      </c>
      <c r="HKP264" s="110" t="s">
        <v>666</v>
      </c>
      <c r="HKQ264" s="110" t="s">
        <v>671</v>
      </c>
      <c r="HKR264" s="110" t="s">
        <v>666</v>
      </c>
      <c r="HKS264" s="110" t="s">
        <v>671</v>
      </c>
      <c r="HKT264" s="110" t="s">
        <v>666</v>
      </c>
      <c r="HKU264" s="110" t="s">
        <v>671</v>
      </c>
      <c r="HKV264" s="110" t="s">
        <v>666</v>
      </c>
      <c r="HKW264" s="110" t="s">
        <v>671</v>
      </c>
      <c r="HKX264" s="110" t="s">
        <v>666</v>
      </c>
      <c r="HKY264" s="110" t="s">
        <v>671</v>
      </c>
      <c r="HKZ264" s="110" t="s">
        <v>666</v>
      </c>
      <c r="HLA264" s="110" t="s">
        <v>671</v>
      </c>
      <c r="HLB264" s="110" t="s">
        <v>666</v>
      </c>
      <c r="HLC264" s="110" t="s">
        <v>671</v>
      </c>
      <c r="HLD264" s="110" t="s">
        <v>666</v>
      </c>
      <c r="HLE264" s="110" t="s">
        <v>671</v>
      </c>
      <c r="HLF264" s="110" t="s">
        <v>666</v>
      </c>
      <c r="HLG264" s="110" t="s">
        <v>671</v>
      </c>
      <c r="HLH264" s="110" t="s">
        <v>666</v>
      </c>
      <c r="HLI264" s="110" t="s">
        <v>671</v>
      </c>
      <c r="HLJ264" s="110" t="s">
        <v>666</v>
      </c>
      <c r="HLK264" s="110" t="s">
        <v>671</v>
      </c>
      <c r="HLL264" s="110" t="s">
        <v>666</v>
      </c>
      <c r="HLM264" s="110" t="s">
        <v>671</v>
      </c>
      <c r="HLN264" s="110" t="s">
        <v>666</v>
      </c>
      <c r="HLO264" s="110" t="s">
        <v>671</v>
      </c>
      <c r="HLP264" s="110" t="s">
        <v>666</v>
      </c>
      <c r="HLQ264" s="110" t="s">
        <v>671</v>
      </c>
      <c r="HLR264" s="110" t="s">
        <v>666</v>
      </c>
      <c r="HLS264" s="110" t="s">
        <v>671</v>
      </c>
      <c r="HLT264" s="110" t="s">
        <v>666</v>
      </c>
      <c r="HLU264" s="110" t="s">
        <v>671</v>
      </c>
      <c r="HLV264" s="110" t="s">
        <v>666</v>
      </c>
      <c r="HLW264" s="110" t="s">
        <v>671</v>
      </c>
      <c r="HLX264" s="110" t="s">
        <v>666</v>
      </c>
      <c r="HLY264" s="110" t="s">
        <v>671</v>
      </c>
      <c r="HLZ264" s="110" t="s">
        <v>666</v>
      </c>
      <c r="HMA264" s="110" t="s">
        <v>671</v>
      </c>
      <c r="HMB264" s="110" t="s">
        <v>666</v>
      </c>
      <c r="HMC264" s="110" t="s">
        <v>671</v>
      </c>
      <c r="HMD264" s="110" t="s">
        <v>666</v>
      </c>
      <c r="HME264" s="110" t="s">
        <v>671</v>
      </c>
      <c r="HMF264" s="110" t="s">
        <v>666</v>
      </c>
      <c r="HMG264" s="110" t="s">
        <v>671</v>
      </c>
      <c r="HMH264" s="110" t="s">
        <v>666</v>
      </c>
      <c r="HMI264" s="110" t="s">
        <v>671</v>
      </c>
      <c r="HMJ264" s="110" t="s">
        <v>666</v>
      </c>
      <c r="HMK264" s="110" t="s">
        <v>671</v>
      </c>
      <c r="HML264" s="110" t="s">
        <v>666</v>
      </c>
      <c r="HMM264" s="110" t="s">
        <v>671</v>
      </c>
      <c r="HMN264" s="110" t="s">
        <v>666</v>
      </c>
      <c r="HMO264" s="110" t="s">
        <v>671</v>
      </c>
      <c r="HMP264" s="110" t="s">
        <v>666</v>
      </c>
      <c r="HMQ264" s="110" t="s">
        <v>671</v>
      </c>
      <c r="HMR264" s="110" t="s">
        <v>666</v>
      </c>
      <c r="HMS264" s="110" t="s">
        <v>671</v>
      </c>
      <c r="HMT264" s="110" t="s">
        <v>666</v>
      </c>
      <c r="HMU264" s="110" t="s">
        <v>671</v>
      </c>
      <c r="HMV264" s="110" t="s">
        <v>666</v>
      </c>
      <c r="HMW264" s="110" t="s">
        <v>671</v>
      </c>
      <c r="HMX264" s="110" t="s">
        <v>666</v>
      </c>
      <c r="HMY264" s="110" t="s">
        <v>671</v>
      </c>
      <c r="HMZ264" s="110" t="s">
        <v>666</v>
      </c>
      <c r="HNA264" s="110" t="s">
        <v>671</v>
      </c>
      <c r="HNB264" s="110" t="s">
        <v>666</v>
      </c>
      <c r="HNC264" s="110" t="s">
        <v>671</v>
      </c>
      <c r="HND264" s="110" t="s">
        <v>666</v>
      </c>
      <c r="HNE264" s="110" t="s">
        <v>671</v>
      </c>
      <c r="HNF264" s="110" t="s">
        <v>666</v>
      </c>
      <c r="HNG264" s="110" t="s">
        <v>671</v>
      </c>
      <c r="HNH264" s="110" t="s">
        <v>666</v>
      </c>
      <c r="HNI264" s="110" t="s">
        <v>671</v>
      </c>
      <c r="HNJ264" s="110" t="s">
        <v>666</v>
      </c>
      <c r="HNK264" s="110" t="s">
        <v>671</v>
      </c>
      <c r="HNL264" s="110" t="s">
        <v>666</v>
      </c>
      <c r="HNM264" s="110" t="s">
        <v>671</v>
      </c>
      <c r="HNN264" s="110" t="s">
        <v>666</v>
      </c>
      <c r="HNO264" s="110" t="s">
        <v>671</v>
      </c>
      <c r="HNP264" s="110" t="s">
        <v>666</v>
      </c>
      <c r="HNQ264" s="110" t="s">
        <v>671</v>
      </c>
      <c r="HNR264" s="110" t="s">
        <v>666</v>
      </c>
      <c r="HNS264" s="110" t="s">
        <v>671</v>
      </c>
      <c r="HNT264" s="110" t="s">
        <v>666</v>
      </c>
      <c r="HNU264" s="110" t="s">
        <v>671</v>
      </c>
      <c r="HNV264" s="110" t="s">
        <v>666</v>
      </c>
      <c r="HNW264" s="110" t="s">
        <v>671</v>
      </c>
      <c r="HNX264" s="110" t="s">
        <v>666</v>
      </c>
      <c r="HNY264" s="110" t="s">
        <v>671</v>
      </c>
      <c r="HNZ264" s="110" t="s">
        <v>666</v>
      </c>
      <c r="HOA264" s="110" t="s">
        <v>671</v>
      </c>
      <c r="HOB264" s="110" t="s">
        <v>666</v>
      </c>
      <c r="HOC264" s="110" t="s">
        <v>671</v>
      </c>
      <c r="HOD264" s="110" t="s">
        <v>666</v>
      </c>
      <c r="HOE264" s="110" t="s">
        <v>671</v>
      </c>
      <c r="HOF264" s="110" t="s">
        <v>666</v>
      </c>
      <c r="HOG264" s="110" t="s">
        <v>671</v>
      </c>
      <c r="HOH264" s="110" t="s">
        <v>666</v>
      </c>
      <c r="HOI264" s="110" t="s">
        <v>671</v>
      </c>
      <c r="HOJ264" s="110" t="s">
        <v>666</v>
      </c>
      <c r="HOK264" s="110" t="s">
        <v>671</v>
      </c>
      <c r="HOL264" s="110" t="s">
        <v>666</v>
      </c>
      <c r="HOM264" s="110" t="s">
        <v>671</v>
      </c>
      <c r="HON264" s="110" t="s">
        <v>666</v>
      </c>
      <c r="HOO264" s="110" t="s">
        <v>671</v>
      </c>
      <c r="HOP264" s="110" t="s">
        <v>666</v>
      </c>
      <c r="HOQ264" s="110" t="s">
        <v>671</v>
      </c>
      <c r="HOR264" s="110" t="s">
        <v>666</v>
      </c>
      <c r="HOS264" s="110" t="s">
        <v>671</v>
      </c>
      <c r="HOT264" s="110" t="s">
        <v>666</v>
      </c>
      <c r="HOU264" s="110" t="s">
        <v>671</v>
      </c>
      <c r="HOV264" s="110" t="s">
        <v>666</v>
      </c>
      <c r="HOW264" s="110" t="s">
        <v>671</v>
      </c>
      <c r="HOX264" s="110" t="s">
        <v>666</v>
      </c>
      <c r="HOY264" s="110" t="s">
        <v>671</v>
      </c>
      <c r="HOZ264" s="110" t="s">
        <v>666</v>
      </c>
      <c r="HPA264" s="110" t="s">
        <v>671</v>
      </c>
      <c r="HPB264" s="110" t="s">
        <v>666</v>
      </c>
      <c r="HPC264" s="110" t="s">
        <v>671</v>
      </c>
      <c r="HPD264" s="110" t="s">
        <v>666</v>
      </c>
      <c r="HPE264" s="110" t="s">
        <v>671</v>
      </c>
      <c r="HPF264" s="110" t="s">
        <v>666</v>
      </c>
      <c r="HPG264" s="110" t="s">
        <v>671</v>
      </c>
      <c r="HPH264" s="110" t="s">
        <v>666</v>
      </c>
      <c r="HPI264" s="110" t="s">
        <v>671</v>
      </c>
      <c r="HPJ264" s="110" t="s">
        <v>666</v>
      </c>
      <c r="HPK264" s="110" t="s">
        <v>671</v>
      </c>
      <c r="HPL264" s="110" t="s">
        <v>666</v>
      </c>
      <c r="HPM264" s="110" t="s">
        <v>671</v>
      </c>
      <c r="HPN264" s="110" t="s">
        <v>666</v>
      </c>
      <c r="HPO264" s="110" t="s">
        <v>671</v>
      </c>
      <c r="HPP264" s="110" t="s">
        <v>666</v>
      </c>
      <c r="HPQ264" s="110" t="s">
        <v>671</v>
      </c>
      <c r="HPR264" s="110" t="s">
        <v>666</v>
      </c>
      <c r="HPS264" s="110" t="s">
        <v>671</v>
      </c>
      <c r="HPT264" s="110" t="s">
        <v>666</v>
      </c>
      <c r="HPU264" s="110" t="s">
        <v>671</v>
      </c>
      <c r="HPV264" s="110" t="s">
        <v>666</v>
      </c>
      <c r="HPW264" s="110" t="s">
        <v>671</v>
      </c>
      <c r="HPX264" s="110" t="s">
        <v>666</v>
      </c>
      <c r="HPY264" s="110" t="s">
        <v>671</v>
      </c>
      <c r="HPZ264" s="110" t="s">
        <v>666</v>
      </c>
      <c r="HQA264" s="110" t="s">
        <v>671</v>
      </c>
      <c r="HQB264" s="110" t="s">
        <v>666</v>
      </c>
      <c r="HQC264" s="110" t="s">
        <v>671</v>
      </c>
      <c r="HQD264" s="110" t="s">
        <v>666</v>
      </c>
      <c r="HQE264" s="110" t="s">
        <v>671</v>
      </c>
      <c r="HQF264" s="110" t="s">
        <v>666</v>
      </c>
      <c r="HQG264" s="110" t="s">
        <v>671</v>
      </c>
      <c r="HQH264" s="110" t="s">
        <v>666</v>
      </c>
      <c r="HQI264" s="110" t="s">
        <v>671</v>
      </c>
      <c r="HQJ264" s="110" t="s">
        <v>666</v>
      </c>
      <c r="HQK264" s="110" t="s">
        <v>671</v>
      </c>
      <c r="HQL264" s="110" t="s">
        <v>666</v>
      </c>
      <c r="HQM264" s="110" t="s">
        <v>671</v>
      </c>
      <c r="HQN264" s="110" t="s">
        <v>666</v>
      </c>
      <c r="HQO264" s="110" t="s">
        <v>671</v>
      </c>
      <c r="HQP264" s="110" t="s">
        <v>666</v>
      </c>
      <c r="HQQ264" s="110" t="s">
        <v>671</v>
      </c>
      <c r="HQR264" s="110" t="s">
        <v>666</v>
      </c>
      <c r="HQS264" s="110" t="s">
        <v>671</v>
      </c>
      <c r="HQT264" s="110" t="s">
        <v>666</v>
      </c>
      <c r="HQU264" s="110" t="s">
        <v>671</v>
      </c>
      <c r="HQV264" s="110" t="s">
        <v>666</v>
      </c>
      <c r="HQW264" s="110" t="s">
        <v>671</v>
      </c>
      <c r="HQX264" s="110" t="s">
        <v>666</v>
      </c>
      <c r="HQY264" s="110" t="s">
        <v>671</v>
      </c>
      <c r="HQZ264" s="110" t="s">
        <v>666</v>
      </c>
      <c r="HRA264" s="110" t="s">
        <v>671</v>
      </c>
      <c r="HRB264" s="110" t="s">
        <v>666</v>
      </c>
      <c r="HRC264" s="110" t="s">
        <v>671</v>
      </c>
      <c r="HRD264" s="110" t="s">
        <v>666</v>
      </c>
      <c r="HRE264" s="110" t="s">
        <v>671</v>
      </c>
      <c r="HRF264" s="110" t="s">
        <v>666</v>
      </c>
      <c r="HRG264" s="110" t="s">
        <v>671</v>
      </c>
      <c r="HRH264" s="110" t="s">
        <v>666</v>
      </c>
      <c r="HRI264" s="110" t="s">
        <v>671</v>
      </c>
      <c r="HRJ264" s="110" t="s">
        <v>666</v>
      </c>
      <c r="HRK264" s="110" t="s">
        <v>671</v>
      </c>
      <c r="HRL264" s="110" t="s">
        <v>666</v>
      </c>
      <c r="HRM264" s="110" t="s">
        <v>671</v>
      </c>
      <c r="HRN264" s="110" t="s">
        <v>666</v>
      </c>
      <c r="HRO264" s="110" t="s">
        <v>671</v>
      </c>
      <c r="HRP264" s="110" t="s">
        <v>666</v>
      </c>
      <c r="HRQ264" s="110" t="s">
        <v>671</v>
      </c>
      <c r="HRR264" s="110" t="s">
        <v>666</v>
      </c>
      <c r="HRS264" s="110" t="s">
        <v>671</v>
      </c>
      <c r="HRT264" s="110" t="s">
        <v>666</v>
      </c>
      <c r="HRU264" s="110" t="s">
        <v>671</v>
      </c>
      <c r="HRV264" s="110" t="s">
        <v>666</v>
      </c>
      <c r="HRW264" s="110" t="s">
        <v>671</v>
      </c>
      <c r="HRX264" s="110" t="s">
        <v>666</v>
      </c>
      <c r="HRY264" s="110" t="s">
        <v>671</v>
      </c>
      <c r="HRZ264" s="110" t="s">
        <v>666</v>
      </c>
      <c r="HSA264" s="110" t="s">
        <v>671</v>
      </c>
      <c r="HSB264" s="110" t="s">
        <v>666</v>
      </c>
      <c r="HSC264" s="110" t="s">
        <v>671</v>
      </c>
      <c r="HSD264" s="110" t="s">
        <v>666</v>
      </c>
      <c r="HSE264" s="110" t="s">
        <v>671</v>
      </c>
      <c r="HSF264" s="110" t="s">
        <v>666</v>
      </c>
      <c r="HSG264" s="110" t="s">
        <v>671</v>
      </c>
      <c r="HSH264" s="110" t="s">
        <v>666</v>
      </c>
      <c r="HSI264" s="110" t="s">
        <v>671</v>
      </c>
      <c r="HSJ264" s="110" t="s">
        <v>666</v>
      </c>
      <c r="HSK264" s="110" t="s">
        <v>671</v>
      </c>
      <c r="HSL264" s="110" t="s">
        <v>666</v>
      </c>
      <c r="HSM264" s="110" t="s">
        <v>671</v>
      </c>
      <c r="HSN264" s="110" t="s">
        <v>666</v>
      </c>
      <c r="HSO264" s="110" t="s">
        <v>671</v>
      </c>
      <c r="HSP264" s="110" t="s">
        <v>666</v>
      </c>
      <c r="HSQ264" s="110" t="s">
        <v>671</v>
      </c>
      <c r="HSR264" s="110" t="s">
        <v>666</v>
      </c>
      <c r="HSS264" s="110" t="s">
        <v>671</v>
      </c>
      <c r="HST264" s="110" t="s">
        <v>666</v>
      </c>
      <c r="HSU264" s="110" t="s">
        <v>671</v>
      </c>
      <c r="HSV264" s="110" t="s">
        <v>666</v>
      </c>
      <c r="HSW264" s="110" t="s">
        <v>671</v>
      </c>
      <c r="HSX264" s="110" t="s">
        <v>666</v>
      </c>
      <c r="HSY264" s="110" t="s">
        <v>671</v>
      </c>
      <c r="HSZ264" s="110" t="s">
        <v>666</v>
      </c>
      <c r="HTA264" s="110" t="s">
        <v>671</v>
      </c>
      <c r="HTB264" s="110" t="s">
        <v>666</v>
      </c>
      <c r="HTC264" s="110" t="s">
        <v>671</v>
      </c>
      <c r="HTD264" s="110" t="s">
        <v>666</v>
      </c>
      <c r="HTE264" s="110" t="s">
        <v>671</v>
      </c>
      <c r="HTF264" s="110" t="s">
        <v>666</v>
      </c>
      <c r="HTG264" s="110" t="s">
        <v>671</v>
      </c>
      <c r="HTH264" s="110" t="s">
        <v>666</v>
      </c>
      <c r="HTI264" s="110" t="s">
        <v>671</v>
      </c>
      <c r="HTJ264" s="110" t="s">
        <v>666</v>
      </c>
      <c r="HTK264" s="110" t="s">
        <v>671</v>
      </c>
      <c r="HTL264" s="110" t="s">
        <v>666</v>
      </c>
      <c r="HTM264" s="110" t="s">
        <v>671</v>
      </c>
      <c r="HTN264" s="110" t="s">
        <v>666</v>
      </c>
      <c r="HTO264" s="110" t="s">
        <v>671</v>
      </c>
      <c r="HTP264" s="110" t="s">
        <v>666</v>
      </c>
      <c r="HTQ264" s="110" t="s">
        <v>671</v>
      </c>
      <c r="HTR264" s="110" t="s">
        <v>666</v>
      </c>
      <c r="HTS264" s="110" t="s">
        <v>671</v>
      </c>
      <c r="HTT264" s="110" t="s">
        <v>666</v>
      </c>
      <c r="HTU264" s="110" t="s">
        <v>671</v>
      </c>
      <c r="HTV264" s="110" t="s">
        <v>666</v>
      </c>
      <c r="HTW264" s="110" t="s">
        <v>671</v>
      </c>
      <c r="HTX264" s="110" t="s">
        <v>666</v>
      </c>
      <c r="HTY264" s="110" t="s">
        <v>671</v>
      </c>
      <c r="HTZ264" s="110" t="s">
        <v>666</v>
      </c>
      <c r="HUA264" s="110" t="s">
        <v>671</v>
      </c>
      <c r="HUB264" s="110" t="s">
        <v>666</v>
      </c>
      <c r="HUC264" s="110" t="s">
        <v>671</v>
      </c>
      <c r="HUD264" s="110" t="s">
        <v>666</v>
      </c>
      <c r="HUE264" s="110" t="s">
        <v>671</v>
      </c>
      <c r="HUF264" s="110" t="s">
        <v>666</v>
      </c>
      <c r="HUG264" s="110" t="s">
        <v>671</v>
      </c>
      <c r="HUH264" s="110" t="s">
        <v>666</v>
      </c>
      <c r="HUI264" s="110" t="s">
        <v>671</v>
      </c>
      <c r="HUJ264" s="110" t="s">
        <v>666</v>
      </c>
      <c r="HUK264" s="110" t="s">
        <v>671</v>
      </c>
      <c r="HUL264" s="110" t="s">
        <v>666</v>
      </c>
      <c r="HUM264" s="110" t="s">
        <v>671</v>
      </c>
      <c r="HUN264" s="110" t="s">
        <v>666</v>
      </c>
      <c r="HUO264" s="110" t="s">
        <v>671</v>
      </c>
      <c r="HUP264" s="110" t="s">
        <v>666</v>
      </c>
      <c r="HUQ264" s="110" t="s">
        <v>671</v>
      </c>
      <c r="HUR264" s="110" t="s">
        <v>666</v>
      </c>
      <c r="HUS264" s="110" t="s">
        <v>671</v>
      </c>
      <c r="HUT264" s="110" t="s">
        <v>666</v>
      </c>
      <c r="HUU264" s="110" t="s">
        <v>671</v>
      </c>
      <c r="HUV264" s="110" t="s">
        <v>666</v>
      </c>
      <c r="HUW264" s="110" t="s">
        <v>671</v>
      </c>
      <c r="HUX264" s="110" t="s">
        <v>666</v>
      </c>
      <c r="HUY264" s="110" t="s">
        <v>671</v>
      </c>
      <c r="HUZ264" s="110" t="s">
        <v>666</v>
      </c>
      <c r="HVA264" s="110" t="s">
        <v>671</v>
      </c>
      <c r="HVB264" s="110" t="s">
        <v>666</v>
      </c>
      <c r="HVC264" s="110" t="s">
        <v>671</v>
      </c>
      <c r="HVD264" s="110" t="s">
        <v>666</v>
      </c>
      <c r="HVE264" s="110" t="s">
        <v>671</v>
      </c>
      <c r="HVF264" s="110" t="s">
        <v>666</v>
      </c>
      <c r="HVG264" s="110" t="s">
        <v>671</v>
      </c>
      <c r="HVH264" s="110" t="s">
        <v>666</v>
      </c>
      <c r="HVI264" s="110" t="s">
        <v>671</v>
      </c>
      <c r="HVJ264" s="110" t="s">
        <v>666</v>
      </c>
      <c r="HVK264" s="110" t="s">
        <v>671</v>
      </c>
      <c r="HVL264" s="110" t="s">
        <v>666</v>
      </c>
      <c r="HVM264" s="110" t="s">
        <v>671</v>
      </c>
      <c r="HVN264" s="110" t="s">
        <v>666</v>
      </c>
      <c r="HVO264" s="110" t="s">
        <v>671</v>
      </c>
      <c r="HVP264" s="110" t="s">
        <v>666</v>
      </c>
      <c r="HVQ264" s="110" t="s">
        <v>671</v>
      </c>
      <c r="HVR264" s="110" t="s">
        <v>666</v>
      </c>
      <c r="HVS264" s="110" t="s">
        <v>671</v>
      </c>
      <c r="HVT264" s="110" t="s">
        <v>666</v>
      </c>
      <c r="HVU264" s="110" t="s">
        <v>671</v>
      </c>
      <c r="HVV264" s="110" t="s">
        <v>666</v>
      </c>
      <c r="HVW264" s="110" t="s">
        <v>671</v>
      </c>
      <c r="HVX264" s="110" t="s">
        <v>666</v>
      </c>
      <c r="HVY264" s="110" t="s">
        <v>671</v>
      </c>
      <c r="HVZ264" s="110" t="s">
        <v>666</v>
      </c>
      <c r="HWA264" s="110" t="s">
        <v>671</v>
      </c>
      <c r="HWB264" s="110" t="s">
        <v>666</v>
      </c>
      <c r="HWC264" s="110" t="s">
        <v>671</v>
      </c>
      <c r="HWD264" s="110" t="s">
        <v>666</v>
      </c>
      <c r="HWE264" s="110" t="s">
        <v>671</v>
      </c>
      <c r="HWF264" s="110" t="s">
        <v>666</v>
      </c>
      <c r="HWG264" s="110" t="s">
        <v>671</v>
      </c>
      <c r="HWH264" s="110" t="s">
        <v>666</v>
      </c>
      <c r="HWI264" s="110" t="s">
        <v>671</v>
      </c>
      <c r="HWJ264" s="110" t="s">
        <v>666</v>
      </c>
      <c r="HWK264" s="110" t="s">
        <v>671</v>
      </c>
      <c r="HWL264" s="110" t="s">
        <v>666</v>
      </c>
      <c r="HWM264" s="110" t="s">
        <v>671</v>
      </c>
      <c r="HWN264" s="110" t="s">
        <v>666</v>
      </c>
      <c r="HWO264" s="110" t="s">
        <v>671</v>
      </c>
      <c r="HWP264" s="110" t="s">
        <v>666</v>
      </c>
      <c r="HWQ264" s="110" t="s">
        <v>671</v>
      </c>
      <c r="HWR264" s="110" t="s">
        <v>666</v>
      </c>
      <c r="HWS264" s="110" t="s">
        <v>671</v>
      </c>
      <c r="HWT264" s="110" t="s">
        <v>666</v>
      </c>
      <c r="HWU264" s="110" t="s">
        <v>671</v>
      </c>
      <c r="HWV264" s="110" t="s">
        <v>666</v>
      </c>
      <c r="HWW264" s="110" t="s">
        <v>671</v>
      </c>
      <c r="HWX264" s="110" t="s">
        <v>666</v>
      </c>
      <c r="HWY264" s="110" t="s">
        <v>671</v>
      </c>
      <c r="HWZ264" s="110" t="s">
        <v>666</v>
      </c>
      <c r="HXA264" s="110" t="s">
        <v>671</v>
      </c>
      <c r="HXB264" s="110" t="s">
        <v>666</v>
      </c>
      <c r="HXC264" s="110" t="s">
        <v>671</v>
      </c>
      <c r="HXD264" s="110" t="s">
        <v>666</v>
      </c>
      <c r="HXE264" s="110" t="s">
        <v>671</v>
      </c>
      <c r="HXF264" s="110" t="s">
        <v>666</v>
      </c>
      <c r="HXG264" s="110" t="s">
        <v>671</v>
      </c>
      <c r="HXH264" s="110" t="s">
        <v>666</v>
      </c>
      <c r="HXI264" s="110" t="s">
        <v>671</v>
      </c>
      <c r="HXJ264" s="110" t="s">
        <v>666</v>
      </c>
      <c r="HXK264" s="110" t="s">
        <v>671</v>
      </c>
      <c r="HXL264" s="110" t="s">
        <v>666</v>
      </c>
      <c r="HXM264" s="110" t="s">
        <v>671</v>
      </c>
      <c r="HXN264" s="110" t="s">
        <v>666</v>
      </c>
      <c r="HXO264" s="110" t="s">
        <v>671</v>
      </c>
      <c r="HXP264" s="110" t="s">
        <v>666</v>
      </c>
      <c r="HXQ264" s="110" t="s">
        <v>671</v>
      </c>
      <c r="HXR264" s="110" t="s">
        <v>666</v>
      </c>
      <c r="HXS264" s="110" t="s">
        <v>671</v>
      </c>
      <c r="HXT264" s="110" t="s">
        <v>666</v>
      </c>
      <c r="HXU264" s="110" t="s">
        <v>671</v>
      </c>
      <c r="HXV264" s="110" t="s">
        <v>666</v>
      </c>
      <c r="HXW264" s="110" t="s">
        <v>671</v>
      </c>
      <c r="HXX264" s="110" t="s">
        <v>666</v>
      </c>
      <c r="HXY264" s="110" t="s">
        <v>671</v>
      </c>
      <c r="HXZ264" s="110" t="s">
        <v>666</v>
      </c>
      <c r="HYA264" s="110" t="s">
        <v>671</v>
      </c>
      <c r="HYB264" s="110" t="s">
        <v>666</v>
      </c>
      <c r="HYC264" s="110" t="s">
        <v>671</v>
      </c>
      <c r="HYD264" s="110" t="s">
        <v>666</v>
      </c>
      <c r="HYE264" s="110" t="s">
        <v>671</v>
      </c>
      <c r="HYF264" s="110" t="s">
        <v>666</v>
      </c>
      <c r="HYG264" s="110" t="s">
        <v>671</v>
      </c>
      <c r="HYH264" s="110" t="s">
        <v>666</v>
      </c>
      <c r="HYI264" s="110" t="s">
        <v>671</v>
      </c>
      <c r="HYJ264" s="110" t="s">
        <v>666</v>
      </c>
      <c r="HYK264" s="110" t="s">
        <v>671</v>
      </c>
      <c r="HYL264" s="110" t="s">
        <v>666</v>
      </c>
      <c r="HYM264" s="110" t="s">
        <v>671</v>
      </c>
      <c r="HYN264" s="110" t="s">
        <v>666</v>
      </c>
      <c r="HYO264" s="110" t="s">
        <v>671</v>
      </c>
      <c r="HYP264" s="110" t="s">
        <v>666</v>
      </c>
      <c r="HYQ264" s="110" t="s">
        <v>671</v>
      </c>
      <c r="HYR264" s="110" t="s">
        <v>666</v>
      </c>
      <c r="HYS264" s="110" t="s">
        <v>671</v>
      </c>
      <c r="HYT264" s="110" t="s">
        <v>666</v>
      </c>
      <c r="HYU264" s="110" t="s">
        <v>671</v>
      </c>
      <c r="HYV264" s="110" t="s">
        <v>666</v>
      </c>
      <c r="HYW264" s="110" t="s">
        <v>671</v>
      </c>
      <c r="HYX264" s="110" t="s">
        <v>666</v>
      </c>
      <c r="HYY264" s="110" t="s">
        <v>671</v>
      </c>
      <c r="HYZ264" s="110" t="s">
        <v>666</v>
      </c>
      <c r="HZA264" s="110" t="s">
        <v>671</v>
      </c>
      <c r="HZB264" s="110" t="s">
        <v>666</v>
      </c>
      <c r="HZC264" s="110" t="s">
        <v>671</v>
      </c>
      <c r="HZD264" s="110" t="s">
        <v>666</v>
      </c>
      <c r="HZE264" s="110" t="s">
        <v>671</v>
      </c>
      <c r="HZF264" s="110" t="s">
        <v>666</v>
      </c>
      <c r="HZG264" s="110" t="s">
        <v>671</v>
      </c>
      <c r="HZH264" s="110" t="s">
        <v>666</v>
      </c>
      <c r="HZI264" s="110" t="s">
        <v>671</v>
      </c>
      <c r="HZJ264" s="110" t="s">
        <v>666</v>
      </c>
      <c r="HZK264" s="110" t="s">
        <v>671</v>
      </c>
      <c r="HZL264" s="110" t="s">
        <v>666</v>
      </c>
      <c r="HZM264" s="110" t="s">
        <v>671</v>
      </c>
      <c r="HZN264" s="110" t="s">
        <v>666</v>
      </c>
      <c r="HZO264" s="110" t="s">
        <v>671</v>
      </c>
      <c r="HZP264" s="110" t="s">
        <v>666</v>
      </c>
      <c r="HZQ264" s="110" t="s">
        <v>671</v>
      </c>
      <c r="HZR264" s="110" t="s">
        <v>666</v>
      </c>
      <c r="HZS264" s="110" t="s">
        <v>671</v>
      </c>
      <c r="HZT264" s="110" t="s">
        <v>666</v>
      </c>
      <c r="HZU264" s="110" t="s">
        <v>671</v>
      </c>
      <c r="HZV264" s="110" t="s">
        <v>666</v>
      </c>
      <c r="HZW264" s="110" t="s">
        <v>671</v>
      </c>
      <c r="HZX264" s="110" t="s">
        <v>666</v>
      </c>
      <c r="HZY264" s="110" t="s">
        <v>671</v>
      </c>
      <c r="HZZ264" s="110" t="s">
        <v>666</v>
      </c>
      <c r="IAA264" s="110" t="s">
        <v>671</v>
      </c>
      <c r="IAB264" s="110" t="s">
        <v>666</v>
      </c>
      <c r="IAC264" s="110" t="s">
        <v>671</v>
      </c>
      <c r="IAD264" s="110" t="s">
        <v>666</v>
      </c>
      <c r="IAE264" s="110" t="s">
        <v>671</v>
      </c>
      <c r="IAF264" s="110" t="s">
        <v>666</v>
      </c>
      <c r="IAG264" s="110" t="s">
        <v>671</v>
      </c>
      <c r="IAH264" s="110" t="s">
        <v>666</v>
      </c>
      <c r="IAI264" s="110" t="s">
        <v>671</v>
      </c>
      <c r="IAJ264" s="110" t="s">
        <v>666</v>
      </c>
      <c r="IAK264" s="110" t="s">
        <v>671</v>
      </c>
      <c r="IAL264" s="110" t="s">
        <v>666</v>
      </c>
      <c r="IAM264" s="110" t="s">
        <v>671</v>
      </c>
      <c r="IAN264" s="110" t="s">
        <v>666</v>
      </c>
      <c r="IAO264" s="110" t="s">
        <v>671</v>
      </c>
      <c r="IAP264" s="110" t="s">
        <v>666</v>
      </c>
      <c r="IAQ264" s="110" t="s">
        <v>671</v>
      </c>
      <c r="IAR264" s="110" t="s">
        <v>666</v>
      </c>
      <c r="IAS264" s="110" t="s">
        <v>671</v>
      </c>
      <c r="IAT264" s="110" t="s">
        <v>666</v>
      </c>
      <c r="IAU264" s="110" t="s">
        <v>671</v>
      </c>
      <c r="IAV264" s="110" t="s">
        <v>666</v>
      </c>
      <c r="IAW264" s="110" t="s">
        <v>671</v>
      </c>
      <c r="IAX264" s="110" t="s">
        <v>666</v>
      </c>
      <c r="IAY264" s="110" t="s">
        <v>671</v>
      </c>
      <c r="IAZ264" s="110" t="s">
        <v>666</v>
      </c>
      <c r="IBA264" s="110" t="s">
        <v>671</v>
      </c>
      <c r="IBB264" s="110" t="s">
        <v>666</v>
      </c>
      <c r="IBC264" s="110" t="s">
        <v>671</v>
      </c>
      <c r="IBD264" s="110" t="s">
        <v>666</v>
      </c>
      <c r="IBE264" s="110" t="s">
        <v>671</v>
      </c>
      <c r="IBF264" s="110" t="s">
        <v>666</v>
      </c>
      <c r="IBG264" s="110" t="s">
        <v>671</v>
      </c>
      <c r="IBH264" s="110" t="s">
        <v>666</v>
      </c>
      <c r="IBI264" s="110" t="s">
        <v>671</v>
      </c>
      <c r="IBJ264" s="110" t="s">
        <v>666</v>
      </c>
      <c r="IBK264" s="110" t="s">
        <v>671</v>
      </c>
      <c r="IBL264" s="110" t="s">
        <v>666</v>
      </c>
      <c r="IBM264" s="110" t="s">
        <v>671</v>
      </c>
      <c r="IBN264" s="110" t="s">
        <v>666</v>
      </c>
      <c r="IBO264" s="110" t="s">
        <v>671</v>
      </c>
      <c r="IBP264" s="110" t="s">
        <v>666</v>
      </c>
      <c r="IBQ264" s="110" t="s">
        <v>671</v>
      </c>
      <c r="IBR264" s="110" t="s">
        <v>666</v>
      </c>
      <c r="IBS264" s="110" t="s">
        <v>671</v>
      </c>
      <c r="IBT264" s="110" t="s">
        <v>666</v>
      </c>
      <c r="IBU264" s="110" t="s">
        <v>671</v>
      </c>
      <c r="IBV264" s="110" t="s">
        <v>666</v>
      </c>
      <c r="IBW264" s="110" t="s">
        <v>671</v>
      </c>
      <c r="IBX264" s="110" t="s">
        <v>666</v>
      </c>
      <c r="IBY264" s="110" t="s">
        <v>671</v>
      </c>
      <c r="IBZ264" s="110" t="s">
        <v>666</v>
      </c>
      <c r="ICA264" s="110" t="s">
        <v>671</v>
      </c>
      <c r="ICB264" s="110" t="s">
        <v>666</v>
      </c>
      <c r="ICC264" s="110" t="s">
        <v>671</v>
      </c>
      <c r="ICD264" s="110" t="s">
        <v>666</v>
      </c>
      <c r="ICE264" s="110" t="s">
        <v>671</v>
      </c>
      <c r="ICF264" s="110" t="s">
        <v>666</v>
      </c>
      <c r="ICG264" s="110" t="s">
        <v>671</v>
      </c>
      <c r="ICH264" s="110" t="s">
        <v>666</v>
      </c>
      <c r="ICI264" s="110" t="s">
        <v>671</v>
      </c>
      <c r="ICJ264" s="110" t="s">
        <v>666</v>
      </c>
      <c r="ICK264" s="110" t="s">
        <v>671</v>
      </c>
      <c r="ICL264" s="110" t="s">
        <v>666</v>
      </c>
      <c r="ICM264" s="110" t="s">
        <v>671</v>
      </c>
      <c r="ICN264" s="110" t="s">
        <v>666</v>
      </c>
      <c r="ICO264" s="110" t="s">
        <v>671</v>
      </c>
      <c r="ICP264" s="110" t="s">
        <v>666</v>
      </c>
      <c r="ICQ264" s="110" t="s">
        <v>671</v>
      </c>
      <c r="ICR264" s="110" t="s">
        <v>666</v>
      </c>
      <c r="ICS264" s="110" t="s">
        <v>671</v>
      </c>
      <c r="ICT264" s="110" t="s">
        <v>666</v>
      </c>
      <c r="ICU264" s="110" t="s">
        <v>671</v>
      </c>
      <c r="ICV264" s="110" t="s">
        <v>666</v>
      </c>
      <c r="ICW264" s="110" t="s">
        <v>671</v>
      </c>
      <c r="ICX264" s="110" t="s">
        <v>666</v>
      </c>
      <c r="ICY264" s="110" t="s">
        <v>671</v>
      </c>
      <c r="ICZ264" s="110" t="s">
        <v>666</v>
      </c>
      <c r="IDA264" s="110" t="s">
        <v>671</v>
      </c>
      <c r="IDB264" s="110" t="s">
        <v>666</v>
      </c>
      <c r="IDC264" s="110" t="s">
        <v>671</v>
      </c>
      <c r="IDD264" s="110" t="s">
        <v>666</v>
      </c>
      <c r="IDE264" s="110" t="s">
        <v>671</v>
      </c>
      <c r="IDF264" s="110" t="s">
        <v>666</v>
      </c>
      <c r="IDG264" s="110" t="s">
        <v>671</v>
      </c>
      <c r="IDH264" s="110" t="s">
        <v>666</v>
      </c>
      <c r="IDI264" s="110" t="s">
        <v>671</v>
      </c>
      <c r="IDJ264" s="110" t="s">
        <v>666</v>
      </c>
      <c r="IDK264" s="110" t="s">
        <v>671</v>
      </c>
      <c r="IDL264" s="110" t="s">
        <v>666</v>
      </c>
      <c r="IDM264" s="110" t="s">
        <v>671</v>
      </c>
      <c r="IDN264" s="110" t="s">
        <v>666</v>
      </c>
      <c r="IDO264" s="110" t="s">
        <v>671</v>
      </c>
      <c r="IDP264" s="110" t="s">
        <v>666</v>
      </c>
      <c r="IDQ264" s="110" t="s">
        <v>671</v>
      </c>
      <c r="IDR264" s="110" t="s">
        <v>666</v>
      </c>
      <c r="IDS264" s="110" t="s">
        <v>671</v>
      </c>
      <c r="IDT264" s="110" t="s">
        <v>666</v>
      </c>
      <c r="IDU264" s="110" t="s">
        <v>671</v>
      </c>
      <c r="IDV264" s="110" t="s">
        <v>666</v>
      </c>
      <c r="IDW264" s="110" t="s">
        <v>671</v>
      </c>
      <c r="IDX264" s="110" t="s">
        <v>666</v>
      </c>
      <c r="IDY264" s="110" t="s">
        <v>671</v>
      </c>
      <c r="IDZ264" s="110" t="s">
        <v>666</v>
      </c>
      <c r="IEA264" s="110" t="s">
        <v>671</v>
      </c>
      <c r="IEB264" s="110" t="s">
        <v>666</v>
      </c>
      <c r="IEC264" s="110" t="s">
        <v>671</v>
      </c>
      <c r="IED264" s="110" t="s">
        <v>666</v>
      </c>
      <c r="IEE264" s="110" t="s">
        <v>671</v>
      </c>
      <c r="IEF264" s="110" t="s">
        <v>666</v>
      </c>
      <c r="IEG264" s="110" t="s">
        <v>671</v>
      </c>
      <c r="IEH264" s="110" t="s">
        <v>666</v>
      </c>
      <c r="IEI264" s="110" t="s">
        <v>671</v>
      </c>
      <c r="IEJ264" s="110" t="s">
        <v>666</v>
      </c>
      <c r="IEK264" s="110" t="s">
        <v>671</v>
      </c>
      <c r="IEL264" s="110" t="s">
        <v>666</v>
      </c>
      <c r="IEM264" s="110" t="s">
        <v>671</v>
      </c>
      <c r="IEN264" s="110" t="s">
        <v>666</v>
      </c>
      <c r="IEO264" s="110" t="s">
        <v>671</v>
      </c>
      <c r="IEP264" s="110" t="s">
        <v>666</v>
      </c>
      <c r="IEQ264" s="110" t="s">
        <v>671</v>
      </c>
      <c r="IER264" s="110" t="s">
        <v>666</v>
      </c>
      <c r="IES264" s="110" t="s">
        <v>671</v>
      </c>
      <c r="IET264" s="110" t="s">
        <v>666</v>
      </c>
      <c r="IEU264" s="110" t="s">
        <v>671</v>
      </c>
      <c r="IEV264" s="110" t="s">
        <v>666</v>
      </c>
      <c r="IEW264" s="110" t="s">
        <v>671</v>
      </c>
      <c r="IEX264" s="110" t="s">
        <v>666</v>
      </c>
      <c r="IEY264" s="110" t="s">
        <v>671</v>
      </c>
      <c r="IEZ264" s="110" t="s">
        <v>666</v>
      </c>
      <c r="IFA264" s="110" t="s">
        <v>671</v>
      </c>
      <c r="IFB264" s="110" t="s">
        <v>666</v>
      </c>
      <c r="IFC264" s="110" t="s">
        <v>671</v>
      </c>
      <c r="IFD264" s="110" t="s">
        <v>666</v>
      </c>
      <c r="IFE264" s="110" t="s">
        <v>671</v>
      </c>
      <c r="IFF264" s="110" t="s">
        <v>666</v>
      </c>
      <c r="IFG264" s="110" t="s">
        <v>671</v>
      </c>
      <c r="IFH264" s="110" t="s">
        <v>666</v>
      </c>
      <c r="IFI264" s="110" t="s">
        <v>671</v>
      </c>
      <c r="IFJ264" s="110" t="s">
        <v>666</v>
      </c>
      <c r="IFK264" s="110" t="s">
        <v>671</v>
      </c>
      <c r="IFL264" s="110" t="s">
        <v>666</v>
      </c>
      <c r="IFM264" s="110" t="s">
        <v>671</v>
      </c>
      <c r="IFN264" s="110" t="s">
        <v>666</v>
      </c>
      <c r="IFO264" s="110" t="s">
        <v>671</v>
      </c>
      <c r="IFP264" s="110" t="s">
        <v>666</v>
      </c>
      <c r="IFQ264" s="110" t="s">
        <v>671</v>
      </c>
      <c r="IFR264" s="110" t="s">
        <v>666</v>
      </c>
      <c r="IFS264" s="110" t="s">
        <v>671</v>
      </c>
      <c r="IFT264" s="110" t="s">
        <v>666</v>
      </c>
      <c r="IFU264" s="110" t="s">
        <v>671</v>
      </c>
      <c r="IFV264" s="110" t="s">
        <v>666</v>
      </c>
      <c r="IFW264" s="110" t="s">
        <v>671</v>
      </c>
      <c r="IFX264" s="110" t="s">
        <v>666</v>
      </c>
      <c r="IFY264" s="110" t="s">
        <v>671</v>
      </c>
      <c r="IFZ264" s="110" t="s">
        <v>666</v>
      </c>
      <c r="IGA264" s="110" t="s">
        <v>671</v>
      </c>
      <c r="IGB264" s="110" t="s">
        <v>666</v>
      </c>
      <c r="IGC264" s="110" t="s">
        <v>671</v>
      </c>
      <c r="IGD264" s="110" t="s">
        <v>666</v>
      </c>
      <c r="IGE264" s="110" t="s">
        <v>671</v>
      </c>
      <c r="IGF264" s="110" t="s">
        <v>666</v>
      </c>
      <c r="IGG264" s="110" t="s">
        <v>671</v>
      </c>
      <c r="IGH264" s="110" t="s">
        <v>666</v>
      </c>
      <c r="IGI264" s="110" t="s">
        <v>671</v>
      </c>
      <c r="IGJ264" s="110" t="s">
        <v>666</v>
      </c>
      <c r="IGK264" s="110" t="s">
        <v>671</v>
      </c>
      <c r="IGL264" s="110" t="s">
        <v>666</v>
      </c>
      <c r="IGM264" s="110" t="s">
        <v>671</v>
      </c>
      <c r="IGN264" s="110" t="s">
        <v>666</v>
      </c>
      <c r="IGO264" s="110" t="s">
        <v>671</v>
      </c>
      <c r="IGP264" s="110" t="s">
        <v>666</v>
      </c>
      <c r="IGQ264" s="110" t="s">
        <v>671</v>
      </c>
      <c r="IGR264" s="110" t="s">
        <v>666</v>
      </c>
      <c r="IGS264" s="110" t="s">
        <v>671</v>
      </c>
      <c r="IGT264" s="110" t="s">
        <v>666</v>
      </c>
      <c r="IGU264" s="110" t="s">
        <v>671</v>
      </c>
      <c r="IGV264" s="110" t="s">
        <v>666</v>
      </c>
      <c r="IGW264" s="110" t="s">
        <v>671</v>
      </c>
      <c r="IGX264" s="110" t="s">
        <v>666</v>
      </c>
      <c r="IGY264" s="110" t="s">
        <v>671</v>
      </c>
      <c r="IGZ264" s="110" t="s">
        <v>666</v>
      </c>
      <c r="IHA264" s="110" t="s">
        <v>671</v>
      </c>
      <c r="IHB264" s="110" t="s">
        <v>666</v>
      </c>
      <c r="IHC264" s="110" t="s">
        <v>671</v>
      </c>
      <c r="IHD264" s="110" t="s">
        <v>666</v>
      </c>
      <c r="IHE264" s="110" t="s">
        <v>671</v>
      </c>
      <c r="IHF264" s="110" t="s">
        <v>666</v>
      </c>
      <c r="IHG264" s="110" t="s">
        <v>671</v>
      </c>
      <c r="IHH264" s="110" t="s">
        <v>666</v>
      </c>
      <c r="IHI264" s="110" t="s">
        <v>671</v>
      </c>
      <c r="IHJ264" s="110" t="s">
        <v>666</v>
      </c>
      <c r="IHK264" s="110" t="s">
        <v>671</v>
      </c>
      <c r="IHL264" s="110" t="s">
        <v>666</v>
      </c>
      <c r="IHM264" s="110" t="s">
        <v>671</v>
      </c>
      <c r="IHN264" s="110" t="s">
        <v>666</v>
      </c>
      <c r="IHO264" s="110" t="s">
        <v>671</v>
      </c>
      <c r="IHP264" s="110" t="s">
        <v>666</v>
      </c>
      <c r="IHQ264" s="110" t="s">
        <v>671</v>
      </c>
      <c r="IHR264" s="110" t="s">
        <v>666</v>
      </c>
      <c r="IHS264" s="110" t="s">
        <v>671</v>
      </c>
      <c r="IHT264" s="110" t="s">
        <v>666</v>
      </c>
      <c r="IHU264" s="110" t="s">
        <v>671</v>
      </c>
      <c r="IHV264" s="110" t="s">
        <v>666</v>
      </c>
      <c r="IHW264" s="110" t="s">
        <v>671</v>
      </c>
      <c r="IHX264" s="110" t="s">
        <v>666</v>
      </c>
      <c r="IHY264" s="110" t="s">
        <v>671</v>
      </c>
      <c r="IHZ264" s="110" t="s">
        <v>666</v>
      </c>
      <c r="IIA264" s="110" t="s">
        <v>671</v>
      </c>
      <c r="IIB264" s="110" t="s">
        <v>666</v>
      </c>
      <c r="IIC264" s="110" t="s">
        <v>671</v>
      </c>
      <c r="IID264" s="110" t="s">
        <v>666</v>
      </c>
      <c r="IIE264" s="110" t="s">
        <v>671</v>
      </c>
      <c r="IIF264" s="110" t="s">
        <v>666</v>
      </c>
      <c r="IIG264" s="110" t="s">
        <v>671</v>
      </c>
      <c r="IIH264" s="110" t="s">
        <v>666</v>
      </c>
      <c r="III264" s="110" t="s">
        <v>671</v>
      </c>
      <c r="IIJ264" s="110" t="s">
        <v>666</v>
      </c>
      <c r="IIK264" s="110" t="s">
        <v>671</v>
      </c>
      <c r="IIL264" s="110" t="s">
        <v>666</v>
      </c>
      <c r="IIM264" s="110" t="s">
        <v>671</v>
      </c>
      <c r="IIN264" s="110" t="s">
        <v>666</v>
      </c>
      <c r="IIO264" s="110" t="s">
        <v>671</v>
      </c>
      <c r="IIP264" s="110" t="s">
        <v>666</v>
      </c>
      <c r="IIQ264" s="110" t="s">
        <v>671</v>
      </c>
      <c r="IIR264" s="110" t="s">
        <v>666</v>
      </c>
      <c r="IIS264" s="110" t="s">
        <v>671</v>
      </c>
      <c r="IIT264" s="110" t="s">
        <v>666</v>
      </c>
      <c r="IIU264" s="110" t="s">
        <v>671</v>
      </c>
      <c r="IIV264" s="110" t="s">
        <v>666</v>
      </c>
      <c r="IIW264" s="110" t="s">
        <v>671</v>
      </c>
      <c r="IIX264" s="110" t="s">
        <v>666</v>
      </c>
      <c r="IIY264" s="110" t="s">
        <v>671</v>
      </c>
      <c r="IIZ264" s="110" t="s">
        <v>666</v>
      </c>
      <c r="IJA264" s="110" t="s">
        <v>671</v>
      </c>
      <c r="IJB264" s="110" t="s">
        <v>666</v>
      </c>
      <c r="IJC264" s="110" t="s">
        <v>671</v>
      </c>
      <c r="IJD264" s="110" t="s">
        <v>666</v>
      </c>
      <c r="IJE264" s="110" t="s">
        <v>671</v>
      </c>
      <c r="IJF264" s="110" t="s">
        <v>666</v>
      </c>
      <c r="IJG264" s="110" t="s">
        <v>671</v>
      </c>
      <c r="IJH264" s="110" t="s">
        <v>666</v>
      </c>
      <c r="IJI264" s="110" t="s">
        <v>671</v>
      </c>
      <c r="IJJ264" s="110" t="s">
        <v>666</v>
      </c>
      <c r="IJK264" s="110" t="s">
        <v>671</v>
      </c>
      <c r="IJL264" s="110" t="s">
        <v>666</v>
      </c>
      <c r="IJM264" s="110" t="s">
        <v>671</v>
      </c>
      <c r="IJN264" s="110" t="s">
        <v>666</v>
      </c>
      <c r="IJO264" s="110" t="s">
        <v>671</v>
      </c>
      <c r="IJP264" s="110" t="s">
        <v>666</v>
      </c>
      <c r="IJQ264" s="110" t="s">
        <v>671</v>
      </c>
      <c r="IJR264" s="110" t="s">
        <v>666</v>
      </c>
      <c r="IJS264" s="110" t="s">
        <v>671</v>
      </c>
      <c r="IJT264" s="110" t="s">
        <v>666</v>
      </c>
      <c r="IJU264" s="110" t="s">
        <v>671</v>
      </c>
      <c r="IJV264" s="110" t="s">
        <v>666</v>
      </c>
      <c r="IJW264" s="110" t="s">
        <v>671</v>
      </c>
      <c r="IJX264" s="110" t="s">
        <v>666</v>
      </c>
      <c r="IJY264" s="110" t="s">
        <v>671</v>
      </c>
      <c r="IJZ264" s="110" t="s">
        <v>666</v>
      </c>
      <c r="IKA264" s="110" t="s">
        <v>671</v>
      </c>
      <c r="IKB264" s="110" t="s">
        <v>666</v>
      </c>
      <c r="IKC264" s="110" t="s">
        <v>671</v>
      </c>
      <c r="IKD264" s="110" t="s">
        <v>666</v>
      </c>
      <c r="IKE264" s="110" t="s">
        <v>671</v>
      </c>
      <c r="IKF264" s="110" t="s">
        <v>666</v>
      </c>
      <c r="IKG264" s="110" t="s">
        <v>671</v>
      </c>
      <c r="IKH264" s="110" t="s">
        <v>666</v>
      </c>
      <c r="IKI264" s="110" t="s">
        <v>671</v>
      </c>
      <c r="IKJ264" s="110" t="s">
        <v>666</v>
      </c>
      <c r="IKK264" s="110" t="s">
        <v>671</v>
      </c>
      <c r="IKL264" s="110" t="s">
        <v>666</v>
      </c>
      <c r="IKM264" s="110" t="s">
        <v>671</v>
      </c>
      <c r="IKN264" s="110" t="s">
        <v>666</v>
      </c>
      <c r="IKO264" s="110" t="s">
        <v>671</v>
      </c>
      <c r="IKP264" s="110" t="s">
        <v>666</v>
      </c>
      <c r="IKQ264" s="110" t="s">
        <v>671</v>
      </c>
      <c r="IKR264" s="110" t="s">
        <v>666</v>
      </c>
      <c r="IKS264" s="110" t="s">
        <v>671</v>
      </c>
      <c r="IKT264" s="110" t="s">
        <v>666</v>
      </c>
      <c r="IKU264" s="110" t="s">
        <v>671</v>
      </c>
      <c r="IKV264" s="110" t="s">
        <v>666</v>
      </c>
      <c r="IKW264" s="110" t="s">
        <v>671</v>
      </c>
      <c r="IKX264" s="110" t="s">
        <v>666</v>
      </c>
      <c r="IKY264" s="110" t="s">
        <v>671</v>
      </c>
      <c r="IKZ264" s="110" t="s">
        <v>666</v>
      </c>
      <c r="ILA264" s="110" t="s">
        <v>671</v>
      </c>
      <c r="ILB264" s="110" t="s">
        <v>666</v>
      </c>
      <c r="ILC264" s="110" t="s">
        <v>671</v>
      </c>
      <c r="ILD264" s="110" t="s">
        <v>666</v>
      </c>
      <c r="ILE264" s="110" t="s">
        <v>671</v>
      </c>
      <c r="ILF264" s="110" t="s">
        <v>666</v>
      </c>
      <c r="ILG264" s="110" t="s">
        <v>671</v>
      </c>
      <c r="ILH264" s="110" t="s">
        <v>666</v>
      </c>
      <c r="ILI264" s="110" t="s">
        <v>671</v>
      </c>
      <c r="ILJ264" s="110" t="s">
        <v>666</v>
      </c>
      <c r="ILK264" s="110" t="s">
        <v>671</v>
      </c>
      <c r="ILL264" s="110" t="s">
        <v>666</v>
      </c>
      <c r="ILM264" s="110" t="s">
        <v>671</v>
      </c>
      <c r="ILN264" s="110" t="s">
        <v>666</v>
      </c>
      <c r="ILO264" s="110" t="s">
        <v>671</v>
      </c>
      <c r="ILP264" s="110" t="s">
        <v>666</v>
      </c>
      <c r="ILQ264" s="110" t="s">
        <v>671</v>
      </c>
      <c r="ILR264" s="110" t="s">
        <v>666</v>
      </c>
      <c r="ILS264" s="110" t="s">
        <v>671</v>
      </c>
      <c r="ILT264" s="110" t="s">
        <v>666</v>
      </c>
      <c r="ILU264" s="110" t="s">
        <v>671</v>
      </c>
      <c r="ILV264" s="110" t="s">
        <v>666</v>
      </c>
      <c r="ILW264" s="110" t="s">
        <v>671</v>
      </c>
      <c r="ILX264" s="110" t="s">
        <v>666</v>
      </c>
      <c r="ILY264" s="110" t="s">
        <v>671</v>
      </c>
      <c r="ILZ264" s="110" t="s">
        <v>666</v>
      </c>
      <c r="IMA264" s="110" t="s">
        <v>671</v>
      </c>
      <c r="IMB264" s="110" t="s">
        <v>666</v>
      </c>
      <c r="IMC264" s="110" t="s">
        <v>671</v>
      </c>
      <c r="IMD264" s="110" t="s">
        <v>666</v>
      </c>
      <c r="IME264" s="110" t="s">
        <v>671</v>
      </c>
      <c r="IMF264" s="110" t="s">
        <v>666</v>
      </c>
      <c r="IMG264" s="110" t="s">
        <v>671</v>
      </c>
      <c r="IMH264" s="110" t="s">
        <v>666</v>
      </c>
      <c r="IMI264" s="110" t="s">
        <v>671</v>
      </c>
      <c r="IMJ264" s="110" t="s">
        <v>666</v>
      </c>
      <c r="IMK264" s="110" t="s">
        <v>671</v>
      </c>
      <c r="IML264" s="110" t="s">
        <v>666</v>
      </c>
      <c r="IMM264" s="110" t="s">
        <v>671</v>
      </c>
      <c r="IMN264" s="110" t="s">
        <v>666</v>
      </c>
      <c r="IMO264" s="110" t="s">
        <v>671</v>
      </c>
      <c r="IMP264" s="110" t="s">
        <v>666</v>
      </c>
      <c r="IMQ264" s="110" t="s">
        <v>671</v>
      </c>
      <c r="IMR264" s="110" t="s">
        <v>666</v>
      </c>
      <c r="IMS264" s="110" t="s">
        <v>671</v>
      </c>
      <c r="IMT264" s="110" t="s">
        <v>666</v>
      </c>
      <c r="IMU264" s="110" t="s">
        <v>671</v>
      </c>
      <c r="IMV264" s="110" t="s">
        <v>666</v>
      </c>
      <c r="IMW264" s="110" t="s">
        <v>671</v>
      </c>
      <c r="IMX264" s="110" t="s">
        <v>666</v>
      </c>
      <c r="IMY264" s="110" t="s">
        <v>671</v>
      </c>
      <c r="IMZ264" s="110" t="s">
        <v>666</v>
      </c>
      <c r="INA264" s="110" t="s">
        <v>671</v>
      </c>
      <c r="INB264" s="110" t="s">
        <v>666</v>
      </c>
      <c r="INC264" s="110" t="s">
        <v>671</v>
      </c>
      <c r="IND264" s="110" t="s">
        <v>666</v>
      </c>
      <c r="INE264" s="110" t="s">
        <v>671</v>
      </c>
      <c r="INF264" s="110" t="s">
        <v>666</v>
      </c>
      <c r="ING264" s="110" t="s">
        <v>671</v>
      </c>
      <c r="INH264" s="110" t="s">
        <v>666</v>
      </c>
      <c r="INI264" s="110" t="s">
        <v>671</v>
      </c>
      <c r="INJ264" s="110" t="s">
        <v>666</v>
      </c>
      <c r="INK264" s="110" t="s">
        <v>671</v>
      </c>
      <c r="INL264" s="110" t="s">
        <v>666</v>
      </c>
      <c r="INM264" s="110" t="s">
        <v>671</v>
      </c>
      <c r="INN264" s="110" t="s">
        <v>666</v>
      </c>
      <c r="INO264" s="110" t="s">
        <v>671</v>
      </c>
      <c r="INP264" s="110" t="s">
        <v>666</v>
      </c>
      <c r="INQ264" s="110" t="s">
        <v>671</v>
      </c>
      <c r="INR264" s="110" t="s">
        <v>666</v>
      </c>
      <c r="INS264" s="110" t="s">
        <v>671</v>
      </c>
      <c r="INT264" s="110" t="s">
        <v>666</v>
      </c>
      <c r="INU264" s="110" t="s">
        <v>671</v>
      </c>
      <c r="INV264" s="110" t="s">
        <v>666</v>
      </c>
      <c r="INW264" s="110" t="s">
        <v>671</v>
      </c>
      <c r="INX264" s="110" t="s">
        <v>666</v>
      </c>
      <c r="INY264" s="110" t="s">
        <v>671</v>
      </c>
      <c r="INZ264" s="110" t="s">
        <v>666</v>
      </c>
      <c r="IOA264" s="110" t="s">
        <v>671</v>
      </c>
      <c r="IOB264" s="110" t="s">
        <v>666</v>
      </c>
      <c r="IOC264" s="110" t="s">
        <v>671</v>
      </c>
      <c r="IOD264" s="110" t="s">
        <v>666</v>
      </c>
      <c r="IOE264" s="110" t="s">
        <v>671</v>
      </c>
      <c r="IOF264" s="110" t="s">
        <v>666</v>
      </c>
      <c r="IOG264" s="110" t="s">
        <v>671</v>
      </c>
      <c r="IOH264" s="110" t="s">
        <v>666</v>
      </c>
      <c r="IOI264" s="110" t="s">
        <v>671</v>
      </c>
      <c r="IOJ264" s="110" t="s">
        <v>666</v>
      </c>
      <c r="IOK264" s="110" t="s">
        <v>671</v>
      </c>
      <c r="IOL264" s="110" t="s">
        <v>666</v>
      </c>
      <c r="IOM264" s="110" t="s">
        <v>671</v>
      </c>
      <c r="ION264" s="110" t="s">
        <v>666</v>
      </c>
      <c r="IOO264" s="110" t="s">
        <v>671</v>
      </c>
      <c r="IOP264" s="110" t="s">
        <v>666</v>
      </c>
      <c r="IOQ264" s="110" t="s">
        <v>671</v>
      </c>
      <c r="IOR264" s="110" t="s">
        <v>666</v>
      </c>
      <c r="IOS264" s="110" t="s">
        <v>671</v>
      </c>
      <c r="IOT264" s="110" t="s">
        <v>666</v>
      </c>
      <c r="IOU264" s="110" t="s">
        <v>671</v>
      </c>
      <c r="IOV264" s="110" t="s">
        <v>666</v>
      </c>
      <c r="IOW264" s="110" t="s">
        <v>671</v>
      </c>
      <c r="IOX264" s="110" t="s">
        <v>666</v>
      </c>
      <c r="IOY264" s="110" t="s">
        <v>671</v>
      </c>
      <c r="IOZ264" s="110" t="s">
        <v>666</v>
      </c>
      <c r="IPA264" s="110" t="s">
        <v>671</v>
      </c>
      <c r="IPB264" s="110" t="s">
        <v>666</v>
      </c>
      <c r="IPC264" s="110" t="s">
        <v>671</v>
      </c>
      <c r="IPD264" s="110" t="s">
        <v>666</v>
      </c>
      <c r="IPE264" s="110" t="s">
        <v>671</v>
      </c>
      <c r="IPF264" s="110" t="s">
        <v>666</v>
      </c>
      <c r="IPG264" s="110" t="s">
        <v>671</v>
      </c>
      <c r="IPH264" s="110" t="s">
        <v>666</v>
      </c>
      <c r="IPI264" s="110" t="s">
        <v>671</v>
      </c>
      <c r="IPJ264" s="110" t="s">
        <v>666</v>
      </c>
      <c r="IPK264" s="110" t="s">
        <v>671</v>
      </c>
      <c r="IPL264" s="110" t="s">
        <v>666</v>
      </c>
      <c r="IPM264" s="110" t="s">
        <v>671</v>
      </c>
      <c r="IPN264" s="110" t="s">
        <v>666</v>
      </c>
      <c r="IPO264" s="110" t="s">
        <v>671</v>
      </c>
      <c r="IPP264" s="110" t="s">
        <v>666</v>
      </c>
      <c r="IPQ264" s="110" t="s">
        <v>671</v>
      </c>
      <c r="IPR264" s="110" t="s">
        <v>666</v>
      </c>
      <c r="IPS264" s="110" t="s">
        <v>671</v>
      </c>
      <c r="IPT264" s="110" t="s">
        <v>666</v>
      </c>
      <c r="IPU264" s="110" t="s">
        <v>671</v>
      </c>
      <c r="IPV264" s="110" t="s">
        <v>666</v>
      </c>
      <c r="IPW264" s="110" t="s">
        <v>671</v>
      </c>
      <c r="IPX264" s="110" t="s">
        <v>666</v>
      </c>
      <c r="IPY264" s="110" t="s">
        <v>671</v>
      </c>
      <c r="IPZ264" s="110" t="s">
        <v>666</v>
      </c>
      <c r="IQA264" s="110" t="s">
        <v>671</v>
      </c>
      <c r="IQB264" s="110" t="s">
        <v>666</v>
      </c>
      <c r="IQC264" s="110" t="s">
        <v>671</v>
      </c>
      <c r="IQD264" s="110" t="s">
        <v>666</v>
      </c>
      <c r="IQE264" s="110" t="s">
        <v>671</v>
      </c>
      <c r="IQF264" s="110" t="s">
        <v>666</v>
      </c>
      <c r="IQG264" s="110" t="s">
        <v>671</v>
      </c>
      <c r="IQH264" s="110" t="s">
        <v>666</v>
      </c>
      <c r="IQI264" s="110" t="s">
        <v>671</v>
      </c>
      <c r="IQJ264" s="110" t="s">
        <v>666</v>
      </c>
      <c r="IQK264" s="110" t="s">
        <v>671</v>
      </c>
      <c r="IQL264" s="110" t="s">
        <v>666</v>
      </c>
      <c r="IQM264" s="110" t="s">
        <v>671</v>
      </c>
      <c r="IQN264" s="110" t="s">
        <v>666</v>
      </c>
      <c r="IQO264" s="110" t="s">
        <v>671</v>
      </c>
      <c r="IQP264" s="110" t="s">
        <v>666</v>
      </c>
      <c r="IQQ264" s="110" t="s">
        <v>671</v>
      </c>
      <c r="IQR264" s="110" t="s">
        <v>666</v>
      </c>
      <c r="IQS264" s="110" t="s">
        <v>671</v>
      </c>
      <c r="IQT264" s="110" t="s">
        <v>666</v>
      </c>
      <c r="IQU264" s="110" t="s">
        <v>671</v>
      </c>
      <c r="IQV264" s="110" t="s">
        <v>666</v>
      </c>
      <c r="IQW264" s="110" t="s">
        <v>671</v>
      </c>
      <c r="IQX264" s="110" t="s">
        <v>666</v>
      </c>
      <c r="IQY264" s="110" t="s">
        <v>671</v>
      </c>
      <c r="IQZ264" s="110" t="s">
        <v>666</v>
      </c>
      <c r="IRA264" s="110" t="s">
        <v>671</v>
      </c>
      <c r="IRB264" s="110" t="s">
        <v>666</v>
      </c>
      <c r="IRC264" s="110" t="s">
        <v>671</v>
      </c>
      <c r="IRD264" s="110" t="s">
        <v>666</v>
      </c>
      <c r="IRE264" s="110" t="s">
        <v>671</v>
      </c>
      <c r="IRF264" s="110" t="s">
        <v>666</v>
      </c>
      <c r="IRG264" s="110" t="s">
        <v>671</v>
      </c>
      <c r="IRH264" s="110" t="s">
        <v>666</v>
      </c>
      <c r="IRI264" s="110" t="s">
        <v>671</v>
      </c>
      <c r="IRJ264" s="110" t="s">
        <v>666</v>
      </c>
      <c r="IRK264" s="110" t="s">
        <v>671</v>
      </c>
      <c r="IRL264" s="110" t="s">
        <v>666</v>
      </c>
      <c r="IRM264" s="110" t="s">
        <v>671</v>
      </c>
      <c r="IRN264" s="110" t="s">
        <v>666</v>
      </c>
      <c r="IRO264" s="110" t="s">
        <v>671</v>
      </c>
      <c r="IRP264" s="110" t="s">
        <v>666</v>
      </c>
      <c r="IRQ264" s="110" t="s">
        <v>671</v>
      </c>
      <c r="IRR264" s="110" t="s">
        <v>666</v>
      </c>
      <c r="IRS264" s="110" t="s">
        <v>671</v>
      </c>
      <c r="IRT264" s="110" t="s">
        <v>666</v>
      </c>
      <c r="IRU264" s="110" t="s">
        <v>671</v>
      </c>
      <c r="IRV264" s="110" t="s">
        <v>666</v>
      </c>
      <c r="IRW264" s="110" t="s">
        <v>671</v>
      </c>
      <c r="IRX264" s="110" t="s">
        <v>666</v>
      </c>
      <c r="IRY264" s="110" t="s">
        <v>671</v>
      </c>
      <c r="IRZ264" s="110" t="s">
        <v>666</v>
      </c>
      <c r="ISA264" s="110" t="s">
        <v>671</v>
      </c>
      <c r="ISB264" s="110" t="s">
        <v>666</v>
      </c>
      <c r="ISC264" s="110" t="s">
        <v>671</v>
      </c>
      <c r="ISD264" s="110" t="s">
        <v>666</v>
      </c>
      <c r="ISE264" s="110" t="s">
        <v>671</v>
      </c>
      <c r="ISF264" s="110" t="s">
        <v>666</v>
      </c>
      <c r="ISG264" s="110" t="s">
        <v>671</v>
      </c>
      <c r="ISH264" s="110" t="s">
        <v>666</v>
      </c>
      <c r="ISI264" s="110" t="s">
        <v>671</v>
      </c>
      <c r="ISJ264" s="110" t="s">
        <v>666</v>
      </c>
      <c r="ISK264" s="110" t="s">
        <v>671</v>
      </c>
      <c r="ISL264" s="110" t="s">
        <v>666</v>
      </c>
      <c r="ISM264" s="110" t="s">
        <v>671</v>
      </c>
      <c r="ISN264" s="110" t="s">
        <v>666</v>
      </c>
      <c r="ISO264" s="110" t="s">
        <v>671</v>
      </c>
      <c r="ISP264" s="110" t="s">
        <v>666</v>
      </c>
      <c r="ISQ264" s="110" t="s">
        <v>671</v>
      </c>
      <c r="ISR264" s="110" t="s">
        <v>666</v>
      </c>
      <c r="ISS264" s="110" t="s">
        <v>671</v>
      </c>
      <c r="IST264" s="110" t="s">
        <v>666</v>
      </c>
      <c r="ISU264" s="110" t="s">
        <v>671</v>
      </c>
      <c r="ISV264" s="110" t="s">
        <v>666</v>
      </c>
      <c r="ISW264" s="110" t="s">
        <v>671</v>
      </c>
      <c r="ISX264" s="110" t="s">
        <v>666</v>
      </c>
      <c r="ISY264" s="110" t="s">
        <v>671</v>
      </c>
      <c r="ISZ264" s="110" t="s">
        <v>666</v>
      </c>
      <c r="ITA264" s="110" t="s">
        <v>671</v>
      </c>
      <c r="ITB264" s="110" t="s">
        <v>666</v>
      </c>
      <c r="ITC264" s="110" t="s">
        <v>671</v>
      </c>
      <c r="ITD264" s="110" t="s">
        <v>666</v>
      </c>
      <c r="ITE264" s="110" t="s">
        <v>671</v>
      </c>
      <c r="ITF264" s="110" t="s">
        <v>666</v>
      </c>
      <c r="ITG264" s="110" t="s">
        <v>671</v>
      </c>
      <c r="ITH264" s="110" t="s">
        <v>666</v>
      </c>
      <c r="ITI264" s="110" t="s">
        <v>671</v>
      </c>
      <c r="ITJ264" s="110" t="s">
        <v>666</v>
      </c>
      <c r="ITK264" s="110" t="s">
        <v>671</v>
      </c>
      <c r="ITL264" s="110" t="s">
        <v>666</v>
      </c>
      <c r="ITM264" s="110" t="s">
        <v>671</v>
      </c>
      <c r="ITN264" s="110" t="s">
        <v>666</v>
      </c>
      <c r="ITO264" s="110" t="s">
        <v>671</v>
      </c>
      <c r="ITP264" s="110" t="s">
        <v>666</v>
      </c>
      <c r="ITQ264" s="110" t="s">
        <v>671</v>
      </c>
      <c r="ITR264" s="110" t="s">
        <v>666</v>
      </c>
      <c r="ITS264" s="110" t="s">
        <v>671</v>
      </c>
      <c r="ITT264" s="110" t="s">
        <v>666</v>
      </c>
      <c r="ITU264" s="110" t="s">
        <v>671</v>
      </c>
      <c r="ITV264" s="110" t="s">
        <v>666</v>
      </c>
      <c r="ITW264" s="110" t="s">
        <v>671</v>
      </c>
      <c r="ITX264" s="110" t="s">
        <v>666</v>
      </c>
      <c r="ITY264" s="110" t="s">
        <v>671</v>
      </c>
      <c r="ITZ264" s="110" t="s">
        <v>666</v>
      </c>
      <c r="IUA264" s="110" t="s">
        <v>671</v>
      </c>
      <c r="IUB264" s="110" t="s">
        <v>666</v>
      </c>
      <c r="IUC264" s="110" t="s">
        <v>671</v>
      </c>
      <c r="IUD264" s="110" t="s">
        <v>666</v>
      </c>
      <c r="IUE264" s="110" t="s">
        <v>671</v>
      </c>
      <c r="IUF264" s="110" t="s">
        <v>666</v>
      </c>
      <c r="IUG264" s="110" t="s">
        <v>671</v>
      </c>
      <c r="IUH264" s="110" t="s">
        <v>666</v>
      </c>
      <c r="IUI264" s="110" t="s">
        <v>671</v>
      </c>
      <c r="IUJ264" s="110" t="s">
        <v>666</v>
      </c>
      <c r="IUK264" s="110" t="s">
        <v>671</v>
      </c>
      <c r="IUL264" s="110" t="s">
        <v>666</v>
      </c>
      <c r="IUM264" s="110" t="s">
        <v>671</v>
      </c>
      <c r="IUN264" s="110" t="s">
        <v>666</v>
      </c>
      <c r="IUO264" s="110" t="s">
        <v>671</v>
      </c>
      <c r="IUP264" s="110" t="s">
        <v>666</v>
      </c>
      <c r="IUQ264" s="110" t="s">
        <v>671</v>
      </c>
      <c r="IUR264" s="110" t="s">
        <v>666</v>
      </c>
      <c r="IUS264" s="110" t="s">
        <v>671</v>
      </c>
      <c r="IUT264" s="110" t="s">
        <v>666</v>
      </c>
      <c r="IUU264" s="110" t="s">
        <v>671</v>
      </c>
      <c r="IUV264" s="110" t="s">
        <v>666</v>
      </c>
      <c r="IUW264" s="110" t="s">
        <v>671</v>
      </c>
      <c r="IUX264" s="110" t="s">
        <v>666</v>
      </c>
      <c r="IUY264" s="110" t="s">
        <v>671</v>
      </c>
      <c r="IUZ264" s="110" t="s">
        <v>666</v>
      </c>
      <c r="IVA264" s="110" t="s">
        <v>671</v>
      </c>
      <c r="IVB264" s="110" t="s">
        <v>666</v>
      </c>
      <c r="IVC264" s="110" t="s">
        <v>671</v>
      </c>
      <c r="IVD264" s="110" t="s">
        <v>666</v>
      </c>
      <c r="IVE264" s="110" t="s">
        <v>671</v>
      </c>
      <c r="IVF264" s="110" t="s">
        <v>666</v>
      </c>
      <c r="IVG264" s="110" t="s">
        <v>671</v>
      </c>
      <c r="IVH264" s="110" t="s">
        <v>666</v>
      </c>
      <c r="IVI264" s="110" t="s">
        <v>671</v>
      </c>
      <c r="IVJ264" s="110" t="s">
        <v>666</v>
      </c>
      <c r="IVK264" s="110" t="s">
        <v>671</v>
      </c>
      <c r="IVL264" s="110" t="s">
        <v>666</v>
      </c>
      <c r="IVM264" s="110" t="s">
        <v>671</v>
      </c>
      <c r="IVN264" s="110" t="s">
        <v>666</v>
      </c>
      <c r="IVO264" s="110" t="s">
        <v>671</v>
      </c>
      <c r="IVP264" s="110" t="s">
        <v>666</v>
      </c>
      <c r="IVQ264" s="110" t="s">
        <v>671</v>
      </c>
      <c r="IVR264" s="110" t="s">
        <v>666</v>
      </c>
      <c r="IVS264" s="110" t="s">
        <v>671</v>
      </c>
      <c r="IVT264" s="110" t="s">
        <v>666</v>
      </c>
      <c r="IVU264" s="110" t="s">
        <v>671</v>
      </c>
      <c r="IVV264" s="110" t="s">
        <v>666</v>
      </c>
      <c r="IVW264" s="110" t="s">
        <v>671</v>
      </c>
      <c r="IVX264" s="110" t="s">
        <v>666</v>
      </c>
      <c r="IVY264" s="110" t="s">
        <v>671</v>
      </c>
      <c r="IVZ264" s="110" t="s">
        <v>666</v>
      </c>
      <c r="IWA264" s="110" t="s">
        <v>671</v>
      </c>
      <c r="IWB264" s="110" t="s">
        <v>666</v>
      </c>
      <c r="IWC264" s="110" t="s">
        <v>671</v>
      </c>
      <c r="IWD264" s="110" t="s">
        <v>666</v>
      </c>
      <c r="IWE264" s="110" t="s">
        <v>671</v>
      </c>
      <c r="IWF264" s="110" t="s">
        <v>666</v>
      </c>
      <c r="IWG264" s="110" t="s">
        <v>671</v>
      </c>
      <c r="IWH264" s="110" t="s">
        <v>666</v>
      </c>
      <c r="IWI264" s="110" t="s">
        <v>671</v>
      </c>
      <c r="IWJ264" s="110" t="s">
        <v>666</v>
      </c>
      <c r="IWK264" s="110" t="s">
        <v>671</v>
      </c>
      <c r="IWL264" s="110" t="s">
        <v>666</v>
      </c>
      <c r="IWM264" s="110" t="s">
        <v>671</v>
      </c>
      <c r="IWN264" s="110" t="s">
        <v>666</v>
      </c>
      <c r="IWO264" s="110" t="s">
        <v>671</v>
      </c>
      <c r="IWP264" s="110" t="s">
        <v>666</v>
      </c>
      <c r="IWQ264" s="110" t="s">
        <v>671</v>
      </c>
      <c r="IWR264" s="110" t="s">
        <v>666</v>
      </c>
      <c r="IWS264" s="110" t="s">
        <v>671</v>
      </c>
      <c r="IWT264" s="110" t="s">
        <v>666</v>
      </c>
      <c r="IWU264" s="110" t="s">
        <v>671</v>
      </c>
      <c r="IWV264" s="110" t="s">
        <v>666</v>
      </c>
      <c r="IWW264" s="110" t="s">
        <v>671</v>
      </c>
      <c r="IWX264" s="110" t="s">
        <v>666</v>
      </c>
      <c r="IWY264" s="110" t="s">
        <v>671</v>
      </c>
      <c r="IWZ264" s="110" t="s">
        <v>666</v>
      </c>
      <c r="IXA264" s="110" t="s">
        <v>671</v>
      </c>
      <c r="IXB264" s="110" t="s">
        <v>666</v>
      </c>
      <c r="IXC264" s="110" t="s">
        <v>671</v>
      </c>
      <c r="IXD264" s="110" t="s">
        <v>666</v>
      </c>
      <c r="IXE264" s="110" t="s">
        <v>671</v>
      </c>
      <c r="IXF264" s="110" t="s">
        <v>666</v>
      </c>
      <c r="IXG264" s="110" t="s">
        <v>671</v>
      </c>
      <c r="IXH264" s="110" t="s">
        <v>666</v>
      </c>
      <c r="IXI264" s="110" t="s">
        <v>671</v>
      </c>
      <c r="IXJ264" s="110" t="s">
        <v>666</v>
      </c>
      <c r="IXK264" s="110" t="s">
        <v>671</v>
      </c>
      <c r="IXL264" s="110" t="s">
        <v>666</v>
      </c>
      <c r="IXM264" s="110" t="s">
        <v>671</v>
      </c>
      <c r="IXN264" s="110" t="s">
        <v>666</v>
      </c>
      <c r="IXO264" s="110" t="s">
        <v>671</v>
      </c>
      <c r="IXP264" s="110" t="s">
        <v>666</v>
      </c>
      <c r="IXQ264" s="110" t="s">
        <v>671</v>
      </c>
      <c r="IXR264" s="110" t="s">
        <v>666</v>
      </c>
      <c r="IXS264" s="110" t="s">
        <v>671</v>
      </c>
      <c r="IXT264" s="110" t="s">
        <v>666</v>
      </c>
      <c r="IXU264" s="110" t="s">
        <v>671</v>
      </c>
      <c r="IXV264" s="110" t="s">
        <v>666</v>
      </c>
      <c r="IXW264" s="110" t="s">
        <v>671</v>
      </c>
      <c r="IXX264" s="110" t="s">
        <v>666</v>
      </c>
      <c r="IXY264" s="110" t="s">
        <v>671</v>
      </c>
      <c r="IXZ264" s="110" t="s">
        <v>666</v>
      </c>
      <c r="IYA264" s="110" t="s">
        <v>671</v>
      </c>
      <c r="IYB264" s="110" t="s">
        <v>666</v>
      </c>
      <c r="IYC264" s="110" t="s">
        <v>671</v>
      </c>
      <c r="IYD264" s="110" t="s">
        <v>666</v>
      </c>
      <c r="IYE264" s="110" t="s">
        <v>671</v>
      </c>
      <c r="IYF264" s="110" t="s">
        <v>666</v>
      </c>
      <c r="IYG264" s="110" t="s">
        <v>671</v>
      </c>
      <c r="IYH264" s="110" t="s">
        <v>666</v>
      </c>
      <c r="IYI264" s="110" t="s">
        <v>671</v>
      </c>
      <c r="IYJ264" s="110" t="s">
        <v>666</v>
      </c>
      <c r="IYK264" s="110" t="s">
        <v>671</v>
      </c>
      <c r="IYL264" s="110" t="s">
        <v>666</v>
      </c>
      <c r="IYM264" s="110" t="s">
        <v>671</v>
      </c>
      <c r="IYN264" s="110" t="s">
        <v>666</v>
      </c>
      <c r="IYO264" s="110" t="s">
        <v>671</v>
      </c>
      <c r="IYP264" s="110" t="s">
        <v>666</v>
      </c>
      <c r="IYQ264" s="110" t="s">
        <v>671</v>
      </c>
      <c r="IYR264" s="110" t="s">
        <v>666</v>
      </c>
      <c r="IYS264" s="110" t="s">
        <v>671</v>
      </c>
      <c r="IYT264" s="110" t="s">
        <v>666</v>
      </c>
      <c r="IYU264" s="110" t="s">
        <v>671</v>
      </c>
      <c r="IYV264" s="110" t="s">
        <v>666</v>
      </c>
      <c r="IYW264" s="110" t="s">
        <v>671</v>
      </c>
      <c r="IYX264" s="110" t="s">
        <v>666</v>
      </c>
      <c r="IYY264" s="110" t="s">
        <v>671</v>
      </c>
      <c r="IYZ264" s="110" t="s">
        <v>666</v>
      </c>
      <c r="IZA264" s="110" t="s">
        <v>671</v>
      </c>
      <c r="IZB264" s="110" t="s">
        <v>666</v>
      </c>
      <c r="IZC264" s="110" t="s">
        <v>671</v>
      </c>
      <c r="IZD264" s="110" t="s">
        <v>666</v>
      </c>
      <c r="IZE264" s="110" t="s">
        <v>671</v>
      </c>
      <c r="IZF264" s="110" t="s">
        <v>666</v>
      </c>
      <c r="IZG264" s="110" t="s">
        <v>671</v>
      </c>
      <c r="IZH264" s="110" t="s">
        <v>666</v>
      </c>
      <c r="IZI264" s="110" t="s">
        <v>671</v>
      </c>
      <c r="IZJ264" s="110" t="s">
        <v>666</v>
      </c>
      <c r="IZK264" s="110" t="s">
        <v>671</v>
      </c>
      <c r="IZL264" s="110" t="s">
        <v>666</v>
      </c>
      <c r="IZM264" s="110" t="s">
        <v>671</v>
      </c>
      <c r="IZN264" s="110" t="s">
        <v>666</v>
      </c>
      <c r="IZO264" s="110" t="s">
        <v>671</v>
      </c>
      <c r="IZP264" s="110" t="s">
        <v>666</v>
      </c>
      <c r="IZQ264" s="110" t="s">
        <v>671</v>
      </c>
      <c r="IZR264" s="110" t="s">
        <v>666</v>
      </c>
      <c r="IZS264" s="110" t="s">
        <v>671</v>
      </c>
      <c r="IZT264" s="110" t="s">
        <v>666</v>
      </c>
      <c r="IZU264" s="110" t="s">
        <v>671</v>
      </c>
      <c r="IZV264" s="110" t="s">
        <v>666</v>
      </c>
      <c r="IZW264" s="110" t="s">
        <v>671</v>
      </c>
      <c r="IZX264" s="110" t="s">
        <v>666</v>
      </c>
      <c r="IZY264" s="110" t="s">
        <v>671</v>
      </c>
      <c r="IZZ264" s="110" t="s">
        <v>666</v>
      </c>
      <c r="JAA264" s="110" t="s">
        <v>671</v>
      </c>
      <c r="JAB264" s="110" t="s">
        <v>666</v>
      </c>
      <c r="JAC264" s="110" t="s">
        <v>671</v>
      </c>
      <c r="JAD264" s="110" t="s">
        <v>666</v>
      </c>
      <c r="JAE264" s="110" t="s">
        <v>671</v>
      </c>
      <c r="JAF264" s="110" t="s">
        <v>666</v>
      </c>
      <c r="JAG264" s="110" t="s">
        <v>671</v>
      </c>
      <c r="JAH264" s="110" t="s">
        <v>666</v>
      </c>
      <c r="JAI264" s="110" t="s">
        <v>671</v>
      </c>
      <c r="JAJ264" s="110" t="s">
        <v>666</v>
      </c>
      <c r="JAK264" s="110" t="s">
        <v>671</v>
      </c>
      <c r="JAL264" s="110" t="s">
        <v>666</v>
      </c>
      <c r="JAM264" s="110" t="s">
        <v>671</v>
      </c>
      <c r="JAN264" s="110" t="s">
        <v>666</v>
      </c>
      <c r="JAO264" s="110" t="s">
        <v>671</v>
      </c>
      <c r="JAP264" s="110" t="s">
        <v>666</v>
      </c>
      <c r="JAQ264" s="110" t="s">
        <v>671</v>
      </c>
      <c r="JAR264" s="110" t="s">
        <v>666</v>
      </c>
      <c r="JAS264" s="110" t="s">
        <v>671</v>
      </c>
      <c r="JAT264" s="110" t="s">
        <v>666</v>
      </c>
      <c r="JAU264" s="110" t="s">
        <v>671</v>
      </c>
      <c r="JAV264" s="110" t="s">
        <v>666</v>
      </c>
      <c r="JAW264" s="110" t="s">
        <v>671</v>
      </c>
      <c r="JAX264" s="110" t="s">
        <v>666</v>
      </c>
      <c r="JAY264" s="110" t="s">
        <v>671</v>
      </c>
      <c r="JAZ264" s="110" t="s">
        <v>666</v>
      </c>
      <c r="JBA264" s="110" t="s">
        <v>671</v>
      </c>
      <c r="JBB264" s="110" t="s">
        <v>666</v>
      </c>
      <c r="JBC264" s="110" t="s">
        <v>671</v>
      </c>
      <c r="JBD264" s="110" t="s">
        <v>666</v>
      </c>
      <c r="JBE264" s="110" t="s">
        <v>671</v>
      </c>
      <c r="JBF264" s="110" t="s">
        <v>666</v>
      </c>
      <c r="JBG264" s="110" t="s">
        <v>671</v>
      </c>
      <c r="JBH264" s="110" t="s">
        <v>666</v>
      </c>
      <c r="JBI264" s="110" t="s">
        <v>671</v>
      </c>
      <c r="JBJ264" s="110" t="s">
        <v>666</v>
      </c>
      <c r="JBK264" s="110" t="s">
        <v>671</v>
      </c>
      <c r="JBL264" s="110" t="s">
        <v>666</v>
      </c>
      <c r="JBM264" s="110" t="s">
        <v>671</v>
      </c>
      <c r="JBN264" s="110" t="s">
        <v>666</v>
      </c>
      <c r="JBO264" s="110" t="s">
        <v>671</v>
      </c>
      <c r="JBP264" s="110" t="s">
        <v>666</v>
      </c>
      <c r="JBQ264" s="110" t="s">
        <v>671</v>
      </c>
      <c r="JBR264" s="110" t="s">
        <v>666</v>
      </c>
      <c r="JBS264" s="110" t="s">
        <v>671</v>
      </c>
      <c r="JBT264" s="110" t="s">
        <v>666</v>
      </c>
      <c r="JBU264" s="110" t="s">
        <v>671</v>
      </c>
      <c r="JBV264" s="110" t="s">
        <v>666</v>
      </c>
      <c r="JBW264" s="110" t="s">
        <v>671</v>
      </c>
      <c r="JBX264" s="110" t="s">
        <v>666</v>
      </c>
      <c r="JBY264" s="110" t="s">
        <v>671</v>
      </c>
      <c r="JBZ264" s="110" t="s">
        <v>666</v>
      </c>
      <c r="JCA264" s="110" t="s">
        <v>671</v>
      </c>
      <c r="JCB264" s="110" t="s">
        <v>666</v>
      </c>
      <c r="JCC264" s="110" t="s">
        <v>671</v>
      </c>
      <c r="JCD264" s="110" t="s">
        <v>666</v>
      </c>
      <c r="JCE264" s="110" t="s">
        <v>671</v>
      </c>
      <c r="JCF264" s="110" t="s">
        <v>666</v>
      </c>
      <c r="JCG264" s="110" t="s">
        <v>671</v>
      </c>
      <c r="JCH264" s="110" t="s">
        <v>666</v>
      </c>
      <c r="JCI264" s="110" t="s">
        <v>671</v>
      </c>
      <c r="JCJ264" s="110" t="s">
        <v>666</v>
      </c>
      <c r="JCK264" s="110" t="s">
        <v>671</v>
      </c>
      <c r="JCL264" s="110" t="s">
        <v>666</v>
      </c>
      <c r="JCM264" s="110" t="s">
        <v>671</v>
      </c>
      <c r="JCN264" s="110" t="s">
        <v>666</v>
      </c>
      <c r="JCO264" s="110" t="s">
        <v>671</v>
      </c>
      <c r="JCP264" s="110" t="s">
        <v>666</v>
      </c>
      <c r="JCQ264" s="110" t="s">
        <v>671</v>
      </c>
      <c r="JCR264" s="110" t="s">
        <v>666</v>
      </c>
      <c r="JCS264" s="110" t="s">
        <v>671</v>
      </c>
      <c r="JCT264" s="110" t="s">
        <v>666</v>
      </c>
      <c r="JCU264" s="110" t="s">
        <v>671</v>
      </c>
      <c r="JCV264" s="110" t="s">
        <v>666</v>
      </c>
      <c r="JCW264" s="110" t="s">
        <v>671</v>
      </c>
      <c r="JCX264" s="110" t="s">
        <v>666</v>
      </c>
      <c r="JCY264" s="110" t="s">
        <v>671</v>
      </c>
      <c r="JCZ264" s="110" t="s">
        <v>666</v>
      </c>
      <c r="JDA264" s="110" t="s">
        <v>671</v>
      </c>
      <c r="JDB264" s="110" t="s">
        <v>666</v>
      </c>
      <c r="JDC264" s="110" t="s">
        <v>671</v>
      </c>
      <c r="JDD264" s="110" t="s">
        <v>666</v>
      </c>
      <c r="JDE264" s="110" t="s">
        <v>671</v>
      </c>
      <c r="JDF264" s="110" t="s">
        <v>666</v>
      </c>
      <c r="JDG264" s="110" t="s">
        <v>671</v>
      </c>
      <c r="JDH264" s="110" t="s">
        <v>666</v>
      </c>
      <c r="JDI264" s="110" t="s">
        <v>671</v>
      </c>
      <c r="JDJ264" s="110" t="s">
        <v>666</v>
      </c>
      <c r="JDK264" s="110" t="s">
        <v>671</v>
      </c>
      <c r="JDL264" s="110" t="s">
        <v>666</v>
      </c>
      <c r="JDM264" s="110" t="s">
        <v>671</v>
      </c>
      <c r="JDN264" s="110" t="s">
        <v>666</v>
      </c>
      <c r="JDO264" s="110" t="s">
        <v>671</v>
      </c>
      <c r="JDP264" s="110" t="s">
        <v>666</v>
      </c>
      <c r="JDQ264" s="110" t="s">
        <v>671</v>
      </c>
      <c r="JDR264" s="110" t="s">
        <v>666</v>
      </c>
      <c r="JDS264" s="110" t="s">
        <v>671</v>
      </c>
      <c r="JDT264" s="110" t="s">
        <v>666</v>
      </c>
      <c r="JDU264" s="110" t="s">
        <v>671</v>
      </c>
      <c r="JDV264" s="110" t="s">
        <v>666</v>
      </c>
      <c r="JDW264" s="110" t="s">
        <v>671</v>
      </c>
      <c r="JDX264" s="110" t="s">
        <v>666</v>
      </c>
      <c r="JDY264" s="110" t="s">
        <v>671</v>
      </c>
      <c r="JDZ264" s="110" t="s">
        <v>666</v>
      </c>
      <c r="JEA264" s="110" t="s">
        <v>671</v>
      </c>
      <c r="JEB264" s="110" t="s">
        <v>666</v>
      </c>
      <c r="JEC264" s="110" t="s">
        <v>671</v>
      </c>
      <c r="JED264" s="110" t="s">
        <v>666</v>
      </c>
      <c r="JEE264" s="110" t="s">
        <v>671</v>
      </c>
      <c r="JEF264" s="110" t="s">
        <v>666</v>
      </c>
      <c r="JEG264" s="110" t="s">
        <v>671</v>
      </c>
      <c r="JEH264" s="110" t="s">
        <v>666</v>
      </c>
      <c r="JEI264" s="110" t="s">
        <v>671</v>
      </c>
      <c r="JEJ264" s="110" t="s">
        <v>666</v>
      </c>
      <c r="JEK264" s="110" t="s">
        <v>671</v>
      </c>
      <c r="JEL264" s="110" t="s">
        <v>666</v>
      </c>
      <c r="JEM264" s="110" t="s">
        <v>671</v>
      </c>
      <c r="JEN264" s="110" t="s">
        <v>666</v>
      </c>
      <c r="JEO264" s="110" t="s">
        <v>671</v>
      </c>
      <c r="JEP264" s="110" t="s">
        <v>666</v>
      </c>
      <c r="JEQ264" s="110" t="s">
        <v>671</v>
      </c>
      <c r="JER264" s="110" t="s">
        <v>666</v>
      </c>
      <c r="JES264" s="110" t="s">
        <v>671</v>
      </c>
      <c r="JET264" s="110" t="s">
        <v>666</v>
      </c>
      <c r="JEU264" s="110" t="s">
        <v>671</v>
      </c>
      <c r="JEV264" s="110" t="s">
        <v>666</v>
      </c>
      <c r="JEW264" s="110" t="s">
        <v>671</v>
      </c>
      <c r="JEX264" s="110" t="s">
        <v>666</v>
      </c>
      <c r="JEY264" s="110" t="s">
        <v>671</v>
      </c>
      <c r="JEZ264" s="110" t="s">
        <v>666</v>
      </c>
      <c r="JFA264" s="110" t="s">
        <v>671</v>
      </c>
      <c r="JFB264" s="110" t="s">
        <v>666</v>
      </c>
      <c r="JFC264" s="110" t="s">
        <v>671</v>
      </c>
      <c r="JFD264" s="110" t="s">
        <v>666</v>
      </c>
      <c r="JFE264" s="110" t="s">
        <v>671</v>
      </c>
      <c r="JFF264" s="110" t="s">
        <v>666</v>
      </c>
      <c r="JFG264" s="110" t="s">
        <v>671</v>
      </c>
      <c r="JFH264" s="110" t="s">
        <v>666</v>
      </c>
      <c r="JFI264" s="110" t="s">
        <v>671</v>
      </c>
      <c r="JFJ264" s="110" t="s">
        <v>666</v>
      </c>
      <c r="JFK264" s="110" t="s">
        <v>671</v>
      </c>
      <c r="JFL264" s="110" t="s">
        <v>666</v>
      </c>
      <c r="JFM264" s="110" t="s">
        <v>671</v>
      </c>
      <c r="JFN264" s="110" t="s">
        <v>666</v>
      </c>
      <c r="JFO264" s="110" t="s">
        <v>671</v>
      </c>
      <c r="JFP264" s="110" t="s">
        <v>666</v>
      </c>
      <c r="JFQ264" s="110" t="s">
        <v>671</v>
      </c>
      <c r="JFR264" s="110" t="s">
        <v>666</v>
      </c>
      <c r="JFS264" s="110" t="s">
        <v>671</v>
      </c>
      <c r="JFT264" s="110" t="s">
        <v>666</v>
      </c>
      <c r="JFU264" s="110" t="s">
        <v>671</v>
      </c>
      <c r="JFV264" s="110" t="s">
        <v>666</v>
      </c>
      <c r="JFW264" s="110" t="s">
        <v>671</v>
      </c>
      <c r="JFX264" s="110" t="s">
        <v>666</v>
      </c>
      <c r="JFY264" s="110" t="s">
        <v>671</v>
      </c>
      <c r="JFZ264" s="110" t="s">
        <v>666</v>
      </c>
      <c r="JGA264" s="110" t="s">
        <v>671</v>
      </c>
      <c r="JGB264" s="110" t="s">
        <v>666</v>
      </c>
      <c r="JGC264" s="110" t="s">
        <v>671</v>
      </c>
      <c r="JGD264" s="110" t="s">
        <v>666</v>
      </c>
      <c r="JGE264" s="110" t="s">
        <v>671</v>
      </c>
      <c r="JGF264" s="110" t="s">
        <v>666</v>
      </c>
      <c r="JGG264" s="110" t="s">
        <v>671</v>
      </c>
      <c r="JGH264" s="110" t="s">
        <v>666</v>
      </c>
      <c r="JGI264" s="110" t="s">
        <v>671</v>
      </c>
      <c r="JGJ264" s="110" t="s">
        <v>666</v>
      </c>
      <c r="JGK264" s="110" t="s">
        <v>671</v>
      </c>
      <c r="JGL264" s="110" t="s">
        <v>666</v>
      </c>
      <c r="JGM264" s="110" t="s">
        <v>671</v>
      </c>
      <c r="JGN264" s="110" t="s">
        <v>666</v>
      </c>
      <c r="JGO264" s="110" t="s">
        <v>671</v>
      </c>
      <c r="JGP264" s="110" t="s">
        <v>666</v>
      </c>
      <c r="JGQ264" s="110" t="s">
        <v>671</v>
      </c>
      <c r="JGR264" s="110" t="s">
        <v>666</v>
      </c>
      <c r="JGS264" s="110" t="s">
        <v>671</v>
      </c>
      <c r="JGT264" s="110" t="s">
        <v>666</v>
      </c>
      <c r="JGU264" s="110" t="s">
        <v>671</v>
      </c>
      <c r="JGV264" s="110" t="s">
        <v>666</v>
      </c>
      <c r="JGW264" s="110" t="s">
        <v>671</v>
      </c>
      <c r="JGX264" s="110" t="s">
        <v>666</v>
      </c>
      <c r="JGY264" s="110" t="s">
        <v>671</v>
      </c>
      <c r="JGZ264" s="110" t="s">
        <v>666</v>
      </c>
      <c r="JHA264" s="110" t="s">
        <v>671</v>
      </c>
      <c r="JHB264" s="110" t="s">
        <v>666</v>
      </c>
      <c r="JHC264" s="110" t="s">
        <v>671</v>
      </c>
      <c r="JHD264" s="110" t="s">
        <v>666</v>
      </c>
      <c r="JHE264" s="110" t="s">
        <v>671</v>
      </c>
      <c r="JHF264" s="110" t="s">
        <v>666</v>
      </c>
      <c r="JHG264" s="110" t="s">
        <v>671</v>
      </c>
      <c r="JHH264" s="110" t="s">
        <v>666</v>
      </c>
      <c r="JHI264" s="110" t="s">
        <v>671</v>
      </c>
      <c r="JHJ264" s="110" t="s">
        <v>666</v>
      </c>
      <c r="JHK264" s="110" t="s">
        <v>671</v>
      </c>
      <c r="JHL264" s="110" t="s">
        <v>666</v>
      </c>
      <c r="JHM264" s="110" t="s">
        <v>671</v>
      </c>
      <c r="JHN264" s="110" t="s">
        <v>666</v>
      </c>
      <c r="JHO264" s="110" t="s">
        <v>671</v>
      </c>
      <c r="JHP264" s="110" t="s">
        <v>666</v>
      </c>
      <c r="JHQ264" s="110" t="s">
        <v>671</v>
      </c>
      <c r="JHR264" s="110" t="s">
        <v>666</v>
      </c>
      <c r="JHS264" s="110" t="s">
        <v>671</v>
      </c>
      <c r="JHT264" s="110" t="s">
        <v>666</v>
      </c>
      <c r="JHU264" s="110" t="s">
        <v>671</v>
      </c>
      <c r="JHV264" s="110" t="s">
        <v>666</v>
      </c>
      <c r="JHW264" s="110" t="s">
        <v>671</v>
      </c>
      <c r="JHX264" s="110" t="s">
        <v>666</v>
      </c>
      <c r="JHY264" s="110" t="s">
        <v>671</v>
      </c>
      <c r="JHZ264" s="110" t="s">
        <v>666</v>
      </c>
      <c r="JIA264" s="110" t="s">
        <v>671</v>
      </c>
      <c r="JIB264" s="110" t="s">
        <v>666</v>
      </c>
      <c r="JIC264" s="110" t="s">
        <v>671</v>
      </c>
      <c r="JID264" s="110" t="s">
        <v>666</v>
      </c>
      <c r="JIE264" s="110" t="s">
        <v>671</v>
      </c>
      <c r="JIF264" s="110" t="s">
        <v>666</v>
      </c>
      <c r="JIG264" s="110" t="s">
        <v>671</v>
      </c>
      <c r="JIH264" s="110" t="s">
        <v>666</v>
      </c>
      <c r="JII264" s="110" t="s">
        <v>671</v>
      </c>
      <c r="JIJ264" s="110" t="s">
        <v>666</v>
      </c>
      <c r="JIK264" s="110" t="s">
        <v>671</v>
      </c>
      <c r="JIL264" s="110" t="s">
        <v>666</v>
      </c>
      <c r="JIM264" s="110" t="s">
        <v>671</v>
      </c>
      <c r="JIN264" s="110" t="s">
        <v>666</v>
      </c>
      <c r="JIO264" s="110" t="s">
        <v>671</v>
      </c>
      <c r="JIP264" s="110" t="s">
        <v>666</v>
      </c>
      <c r="JIQ264" s="110" t="s">
        <v>671</v>
      </c>
      <c r="JIR264" s="110" t="s">
        <v>666</v>
      </c>
      <c r="JIS264" s="110" t="s">
        <v>671</v>
      </c>
      <c r="JIT264" s="110" t="s">
        <v>666</v>
      </c>
      <c r="JIU264" s="110" t="s">
        <v>671</v>
      </c>
      <c r="JIV264" s="110" t="s">
        <v>666</v>
      </c>
      <c r="JIW264" s="110" t="s">
        <v>671</v>
      </c>
      <c r="JIX264" s="110" t="s">
        <v>666</v>
      </c>
      <c r="JIY264" s="110" t="s">
        <v>671</v>
      </c>
      <c r="JIZ264" s="110" t="s">
        <v>666</v>
      </c>
      <c r="JJA264" s="110" t="s">
        <v>671</v>
      </c>
      <c r="JJB264" s="110" t="s">
        <v>666</v>
      </c>
      <c r="JJC264" s="110" t="s">
        <v>671</v>
      </c>
      <c r="JJD264" s="110" t="s">
        <v>666</v>
      </c>
      <c r="JJE264" s="110" t="s">
        <v>671</v>
      </c>
      <c r="JJF264" s="110" t="s">
        <v>666</v>
      </c>
      <c r="JJG264" s="110" t="s">
        <v>671</v>
      </c>
      <c r="JJH264" s="110" t="s">
        <v>666</v>
      </c>
      <c r="JJI264" s="110" t="s">
        <v>671</v>
      </c>
      <c r="JJJ264" s="110" t="s">
        <v>666</v>
      </c>
      <c r="JJK264" s="110" t="s">
        <v>671</v>
      </c>
      <c r="JJL264" s="110" t="s">
        <v>666</v>
      </c>
      <c r="JJM264" s="110" t="s">
        <v>671</v>
      </c>
      <c r="JJN264" s="110" t="s">
        <v>666</v>
      </c>
      <c r="JJO264" s="110" t="s">
        <v>671</v>
      </c>
      <c r="JJP264" s="110" t="s">
        <v>666</v>
      </c>
      <c r="JJQ264" s="110" t="s">
        <v>671</v>
      </c>
      <c r="JJR264" s="110" t="s">
        <v>666</v>
      </c>
      <c r="JJS264" s="110" t="s">
        <v>671</v>
      </c>
      <c r="JJT264" s="110" t="s">
        <v>666</v>
      </c>
      <c r="JJU264" s="110" t="s">
        <v>671</v>
      </c>
      <c r="JJV264" s="110" t="s">
        <v>666</v>
      </c>
      <c r="JJW264" s="110" t="s">
        <v>671</v>
      </c>
      <c r="JJX264" s="110" t="s">
        <v>666</v>
      </c>
      <c r="JJY264" s="110" t="s">
        <v>671</v>
      </c>
      <c r="JJZ264" s="110" t="s">
        <v>666</v>
      </c>
      <c r="JKA264" s="110" t="s">
        <v>671</v>
      </c>
      <c r="JKB264" s="110" t="s">
        <v>666</v>
      </c>
      <c r="JKC264" s="110" t="s">
        <v>671</v>
      </c>
      <c r="JKD264" s="110" t="s">
        <v>666</v>
      </c>
      <c r="JKE264" s="110" t="s">
        <v>671</v>
      </c>
      <c r="JKF264" s="110" t="s">
        <v>666</v>
      </c>
      <c r="JKG264" s="110" t="s">
        <v>671</v>
      </c>
      <c r="JKH264" s="110" t="s">
        <v>666</v>
      </c>
      <c r="JKI264" s="110" t="s">
        <v>671</v>
      </c>
      <c r="JKJ264" s="110" t="s">
        <v>666</v>
      </c>
      <c r="JKK264" s="110" t="s">
        <v>671</v>
      </c>
      <c r="JKL264" s="110" t="s">
        <v>666</v>
      </c>
      <c r="JKM264" s="110" t="s">
        <v>671</v>
      </c>
      <c r="JKN264" s="110" t="s">
        <v>666</v>
      </c>
      <c r="JKO264" s="110" t="s">
        <v>671</v>
      </c>
      <c r="JKP264" s="110" t="s">
        <v>666</v>
      </c>
      <c r="JKQ264" s="110" t="s">
        <v>671</v>
      </c>
      <c r="JKR264" s="110" t="s">
        <v>666</v>
      </c>
      <c r="JKS264" s="110" t="s">
        <v>671</v>
      </c>
      <c r="JKT264" s="110" t="s">
        <v>666</v>
      </c>
      <c r="JKU264" s="110" t="s">
        <v>671</v>
      </c>
      <c r="JKV264" s="110" t="s">
        <v>666</v>
      </c>
      <c r="JKW264" s="110" t="s">
        <v>671</v>
      </c>
      <c r="JKX264" s="110" t="s">
        <v>666</v>
      </c>
      <c r="JKY264" s="110" t="s">
        <v>671</v>
      </c>
      <c r="JKZ264" s="110" t="s">
        <v>666</v>
      </c>
      <c r="JLA264" s="110" t="s">
        <v>671</v>
      </c>
      <c r="JLB264" s="110" t="s">
        <v>666</v>
      </c>
      <c r="JLC264" s="110" t="s">
        <v>671</v>
      </c>
      <c r="JLD264" s="110" t="s">
        <v>666</v>
      </c>
      <c r="JLE264" s="110" t="s">
        <v>671</v>
      </c>
      <c r="JLF264" s="110" t="s">
        <v>666</v>
      </c>
      <c r="JLG264" s="110" t="s">
        <v>671</v>
      </c>
      <c r="JLH264" s="110" t="s">
        <v>666</v>
      </c>
      <c r="JLI264" s="110" t="s">
        <v>671</v>
      </c>
      <c r="JLJ264" s="110" t="s">
        <v>666</v>
      </c>
      <c r="JLK264" s="110" t="s">
        <v>671</v>
      </c>
      <c r="JLL264" s="110" t="s">
        <v>666</v>
      </c>
      <c r="JLM264" s="110" t="s">
        <v>671</v>
      </c>
      <c r="JLN264" s="110" t="s">
        <v>666</v>
      </c>
      <c r="JLO264" s="110" t="s">
        <v>671</v>
      </c>
      <c r="JLP264" s="110" t="s">
        <v>666</v>
      </c>
      <c r="JLQ264" s="110" t="s">
        <v>671</v>
      </c>
      <c r="JLR264" s="110" t="s">
        <v>666</v>
      </c>
      <c r="JLS264" s="110" t="s">
        <v>671</v>
      </c>
      <c r="JLT264" s="110" t="s">
        <v>666</v>
      </c>
      <c r="JLU264" s="110" t="s">
        <v>671</v>
      </c>
      <c r="JLV264" s="110" t="s">
        <v>666</v>
      </c>
      <c r="JLW264" s="110" t="s">
        <v>671</v>
      </c>
      <c r="JLX264" s="110" t="s">
        <v>666</v>
      </c>
      <c r="JLY264" s="110" t="s">
        <v>671</v>
      </c>
      <c r="JLZ264" s="110" t="s">
        <v>666</v>
      </c>
      <c r="JMA264" s="110" t="s">
        <v>671</v>
      </c>
      <c r="JMB264" s="110" t="s">
        <v>666</v>
      </c>
      <c r="JMC264" s="110" t="s">
        <v>671</v>
      </c>
      <c r="JMD264" s="110" t="s">
        <v>666</v>
      </c>
      <c r="JME264" s="110" t="s">
        <v>671</v>
      </c>
      <c r="JMF264" s="110" t="s">
        <v>666</v>
      </c>
      <c r="JMG264" s="110" t="s">
        <v>671</v>
      </c>
      <c r="JMH264" s="110" t="s">
        <v>666</v>
      </c>
      <c r="JMI264" s="110" t="s">
        <v>671</v>
      </c>
      <c r="JMJ264" s="110" t="s">
        <v>666</v>
      </c>
      <c r="JMK264" s="110" t="s">
        <v>671</v>
      </c>
      <c r="JML264" s="110" t="s">
        <v>666</v>
      </c>
      <c r="JMM264" s="110" t="s">
        <v>671</v>
      </c>
      <c r="JMN264" s="110" t="s">
        <v>666</v>
      </c>
      <c r="JMO264" s="110" t="s">
        <v>671</v>
      </c>
      <c r="JMP264" s="110" t="s">
        <v>666</v>
      </c>
      <c r="JMQ264" s="110" t="s">
        <v>671</v>
      </c>
      <c r="JMR264" s="110" t="s">
        <v>666</v>
      </c>
      <c r="JMS264" s="110" t="s">
        <v>671</v>
      </c>
      <c r="JMT264" s="110" t="s">
        <v>666</v>
      </c>
      <c r="JMU264" s="110" t="s">
        <v>671</v>
      </c>
      <c r="JMV264" s="110" t="s">
        <v>666</v>
      </c>
      <c r="JMW264" s="110" t="s">
        <v>671</v>
      </c>
      <c r="JMX264" s="110" t="s">
        <v>666</v>
      </c>
      <c r="JMY264" s="110" t="s">
        <v>671</v>
      </c>
      <c r="JMZ264" s="110" t="s">
        <v>666</v>
      </c>
      <c r="JNA264" s="110" t="s">
        <v>671</v>
      </c>
      <c r="JNB264" s="110" t="s">
        <v>666</v>
      </c>
      <c r="JNC264" s="110" t="s">
        <v>671</v>
      </c>
      <c r="JND264" s="110" t="s">
        <v>666</v>
      </c>
      <c r="JNE264" s="110" t="s">
        <v>671</v>
      </c>
      <c r="JNF264" s="110" t="s">
        <v>666</v>
      </c>
      <c r="JNG264" s="110" t="s">
        <v>671</v>
      </c>
      <c r="JNH264" s="110" t="s">
        <v>666</v>
      </c>
      <c r="JNI264" s="110" t="s">
        <v>671</v>
      </c>
      <c r="JNJ264" s="110" t="s">
        <v>666</v>
      </c>
      <c r="JNK264" s="110" t="s">
        <v>671</v>
      </c>
      <c r="JNL264" s="110" t="s">
        <v>666</v>
      </c>
      <c r="JNM264" s="110" t="s">
        <v>671</v>
      </c>
      <c r="JNN264" s="110" t="s">
        <v>666</v>
      </c>
      <c r="JNO264" s="110" t="s">
        <v>671</v>
      </c>
      <c r="JNP264" s="110" t="s">
        <v>666</v>
      </c>
      <c r="JNQ264" s="110" t="s">
        <v>671</v>
      </c>
      <c r="JNR264" s="110" t="s">
        <v>666</v>
      </c>
      <c r="JNS264" s="110" t="s">
        <v>671</v>
      </c>
      <c r="JNT264" s="110" t="s">
        <v>666</v>
      </c>
      <c r="JNU264" s="110" t="s">
        <v>671</v>
      </c>
      <c r="JNV264" s="110" t="s">
        <v>666</v>
      </c>
      <c r="JNW264" s="110" t="s">
        <v>671</v>
      </c>
      <c r="JNX264" s="110" t="s">
        <v>666</v>
      </c>
      <c r="JNY264" s="110" t="s">
        <v>671</v>
      </c>
      <c r="JNZ264" s="110" t="s">
        <v>666</v>
      </c>
      <c r="JOA264" s="110" t="s">
        <v>671</v>
      </c>
      <c r="JOB264" s="110" t="s">
        <v>666</v>
      </c>
      <c r="JOC264" s="110" t="s">
        <v>671</v>
      </c>
      <c r="JOD264" s="110" t="s">
        <v>666</v>
      </c>
      <c r="JOE264" s="110" t="s">
        <v>671</v>
      </c>
      <c r="JOF264" s="110" t="s">
        <v>666</v>
      </c>
      <c r="JOG264" s="110" t="s">
        <v>671</v>
      </c>
      <c r="JOH264" s="110" t="s">
        <v>666</v>
      </c>
      <c r="JOI264" s="110" t="s">
        <v>671</v>
      </c>
      <c r="JOJ264" s="110" t="s">
        <v>666</v>
      </c>
      <c r="JOK264" s="110" t="s">
        <v>671</v>
      </c>
      <c r="JOL264" s="110" t="s">
        <v>666</v>
      </c>
      <c r="JOM264" s="110" t="s">
        <v>671</v>
      </c>
      <c r="JON264" s="110" t="s">
        <v>666</v>
      </c>
      <c r="JOO264" s="110" t="s">
        <v>671</v>
      </c>
      <c r="JOP264" s="110" t="s">
        <v>666</v>
      </c>
      <c r="JOQ264" s="110" t="s">
        <v>671</v>
      </c>
      <c r="JOR264" s="110" t="s">
        <v>666</v>
      </c>
      <c r="JOS264" s="110" t="s">
        <v>671</v>
      </c>
      <c r="JOT264" s="110" t="s">
        <v>666</v>
      </c>
      <c r="JOU264" s="110" t="s">
        <v>671</v>
      </c>
      <c r="JOV264" s="110" t="s">
        <v>666</v>
      </c>
      <c r="JOW264" s="110" t="s">
        <v>671</v>
      </c>
      <c r="JOX264" s="110" t="s">
        <v>666</v>
      </c>
      <c r="JOY264" s="110" t="s">
        <v>671</v>
      </c>
      <c r="JOZ264" s="110" t="s">
        <v>666</v>
      </c>
      <c r="JPA264" s="110" t="s">
        <v>671</v>
      </c>
      <c r="JPB264" s="110" t="s">
        <v>666</v>
      </c>
      <c r="JPC264" s="110" t="s">
        <v>671</v>
      </c>
      <c r="JPD264" s="110" t="s">
        <v>666</v>
      </c>
      <c r="JPE264" s="110" t="s">
        <v>671</v>
      </c>
      <c r="JPF264" s="110" t="s">
        <v>666</v>
      </c>
      <c r="JPG264" s="110" t="s">
        <v>671</v>
      </c>
      <c r="JPH264" s="110" t="s">
        <v>666</v>
      </c>
      <c r="JPI264" s="110" t="s">
        <v>671</v>
      </c>
      <c r="JPJ264" s="110" t="s">
        <v>666</v>
      </c>
      <c r="JPK264" s="110" t="s">
        <v>671</v>
      </c>
      <c r="JPL264" s="110" t="s">
        <v>666</v>
      </c>
      <c r="JPM264" s="110" t="s">
        <v>671</v>
      </c>
      <c r="JPN264" s="110" t="s">
        <v>666</v>
      </c>
      <c r="JPO264" s="110" t="s">
        <v>671</v>
      </c>
      <c r="JPP264" s="110" t="s">
        <v>666</v>
      </c>
      <c r="JPQ264" s="110" t="s">
        <v>671</v>
      </c>
      <c r="JPR264" s="110" t="s">
        <v>666</v>
      </c>
      <c r="JPS264" s="110" t="s">
        <v>671</v>
      </c>
      <c r="JPT264" s="110" t="s">
        <v>666</v>
      </c>
      <c r="JPU264" s="110" t="s">
        <v>671</v>
      </c>
      <c r="JPV264" s="110" t="s">
        <v>666</v>
      </c>
      <c r="JPW264" s="110" t="s">
        <v>671</v>
      </c>
      <c r="JPX264" s="110" t="s">
        <v>666</v>
      </c>
      <c r="JPY264" s="110" t="s">
        <v>671</v>
      </c>
      <c r="JPZ264" s="110" t="s">
        <v>666</v>
      </c>
      <c r="JQA264" s="110" t="s">
        <v>671</v>
      </c>
      <c r="JQB264" s="110" t="s">
        <v>666</v>
      </c>
      <c r="JQC264" s="110" t="s">
        <v>671</v>
      </c>
      <c r="JQD264" s="110" t="s">
        <v>666</v>
      </c>
      <c r="JQE264" s="110" t="s">
        <v>671</v>
      </c>
      <c r="JQF264" s="110" t="s">
        <v>666</v>
      </c>
      <c r="JQG264" s="110" t="s">
        <v>671</v>
      </c>
      <c r="JQH264" s="110" t="s">
        <v>666</v>
      </c>
      <c r="JQI264" s="110" t="s">
        <v>671</v>
      </c>
      <c r="JQJ264" s="110" t="s">
        <v>666</v>
      </c>
      <c r="JQK264" s="110" t="s">
        <v>671</v>
      </c>
      <c r="JQL264" s="110" t="s">
        <v>666</v>
      </c>
      <c r="JQM264" s="110" t="s">
        <v>671</v>
      </c>
      <c r="JQN264" s="110" t="s">
        <v>666</v>
      </c>
      <c r="JQO264" s="110" t="s">
        <v>671</v>
      </c>
      <c r="JQP264" s="110" t="s">
        <v>666</v>
      </c>
      <c r="JQQ264" s="110" t="s">
        <v>671</v>
      </c>
      <c r="JQR264" s="110" t="s">
        <v>666</v>
      </c>
      <c r="JQS264" s="110" t="s">
        <v>671</v>
      </c>
      <c r="JQT264" s="110" t="s">
        <v>666</v>
      </c>
      <c r="JQU264" s="110" t="s">
        <v>671</v>
      </c>
      <c r="JQV264" s="110" t="s">
        <v>666</v>
      </c>
      <c r="JQW264" s="110" t="s">
        <v>671</v>
      </c>
      <c r="JQX264" s="110" t="s">
        <v>666</v>
      </c>
      <c r="JQY264" s="110" t="s">
        <v>671</v>
      </c>
      <c r="JQZ264" s="110" t="s">
        <v>666</v>
      </c>
      <c r="JRA264" s="110" t="s">
        <v>671</v>
      </c>
      <c r="JRB264" s="110" t="s">
        <v>666</v>
      </c>
      <c r="JRC264" s="110" t="s">
        <v>671</v>
      </c>
      <c r="JRD264" s="110" t="s">
        <v>666</v>
      </c>
      <c r="JRE264" s="110" t="s">
        <v>671</v>
      </c>
      <c r="JRF264" s="110" t="s">
        <v>666</v>
      </c>
      <c r="JRG264" s="110" t="s">
        <v>671</v>
      </c>
      <c r="JRH264" s="110" t="s">
        <v>666</v>
      </c>
      <c r="JRI264" s="110" t="s">
        <v>671</v>
      </c>
      <c r="JRJ264" s="110" t="s">
        <v>666</v>
      </c>
      <c r="JRK264" s="110" t="s">
        <v>671</v>
      </c>
      <c r="JRL264" s="110" t="s">
        <v>666</v>
      </c>
      <c r="JRM264" s="110" t="s">
        <v>671</v>
      </c>
      <c r="JRN264" s="110" t="s">
        <v>666</v>
      </c>
      <c r="JRO264" s="110" t="s">
        <v>671</v>
      </c>
      <c r="JRP264" s="110" t="s">
        <v>666</v>
      </c>
      <c r="JRQ264" s="110" t="s">
        <v>671</v>
      </c>
      <c r="JRR264" s="110" t="s">
        <v>666</v>
      </c>
      <c r="JRS264" s="110" t="s">
        <v>671</v>
      </c>
      <c r="JRT264" s="110" t="s">
        <v>666</v>
      </c>
      <c r="JRU264" s="110" t="s">
        <v>671</v>
      </c>
      <c r="JRV264" s="110" t="s">
        <v>666</v>
      </c>
      <c r="JRW264" s="110" t="s">
        <v>671</v>
      </c>
      <c r="JRX264" s="110" t="s">
        <v>666</v>
      </c>
      <c r="JRY264" s="110" t="s">
        <v>671</v>
      </c>
      <c r="JRZ264" s="110" t="s">
        <v>666</v>
      </c>
      <c r="JSA264" s="110" t="s">
        <v>671</v>
      </c>
      <c r="JSB264" s="110" t="s">
        <v>666</v>
      </c>
      <c r="JSC264" s="110" t="s">
        <v>671</v>
      </c>
      <c r="JSD264" s="110" t="s">
        <v>666</v>
      </c>
      <c r="JSE264" s="110" t="s">
        <v>671</v>
      </c>
      <c r="JSF264" s="110" t="s">
        <v>666</v>
      </c>
      <c r="JSG264" s="110" t="s">
        <v>671</v>
      </c>
      <c r="JSH264" s="110" t="s">
        <v>666</v>
      </c>
      <c r="JSI264" s="110" t="s">
        <v>671</v>
      </c>
      <c r="JSJ264" s="110" t="s">
        <v>666</v>
      </c>
      <c r="JSK264" s="110" t="s">
        <v>671</v>
      </c>
      <c r="JSL264" s="110" t="s">
        <v>666</v>
      </c>
      <c r="JSM264" s="110" t="s">
        <v>671</v>
      </c>
      <c r="JSN264" s="110" t="s">
        <v>666</v>
      </c>
      <c r="JSO264" s="110" t="s">
        <v>671</v>
      </c>
      <c r="JSP264" s="110" t="s">
        <v>666</v>
      </c>
      <c r="JSQ264" s="110" t="s">
        <v>671</v>
      </c>
      <c r="JSR264" s="110" t="s">
        <v>666</v>
      </c>
      <c r="JSS264" s="110" t="s">
        <v>671</v>
      </c>
      <c r="JST264" s="110" t="s">
        <v>666</v>
      </c>
      <c r="JSU264" s="110" t="s">
        <v>671</v>
      </c>
      <c r="JSV264" s="110" t="s">
        <v>666</v>
      </c>
      <c r="JSW264" s="110" t="s">
        <v>671</v>
      </c>
      <c r="JSX264" s="110" t="s">
        <v>666</v>
      </c>
      <c r="JSY264" s="110" t="s">
        <v>671</v>
      </c>
      <c r="JSZ264" s="110" t="s">
        <v>666</v>
      </c>
      <c r="JTA264" s="110" t="s">
        <v>671</v>
      </c>
      <c r="JTB264" s="110" t="s">
        <v>666</v>
      </c>
      <c r="JTC264" s="110" t="s">
        <v>671</v>
      </c>
      <c r="JTD264" s="110" t="s">
        <v>666</v>
      </c>
      <c r="JTE264" s="110" t="s">
        <v>671</v>
      </c>
      <c r="JTF264" s="110" t="s">
        <v>666</v>
      </c>
      <c r="JTG264" s="110" t="s">
        <v>671</v>
      </c>
      <c r="JTH264" s="110" t="s">
        <v>666</v>
      </c>
      <c r="JTI264" s="110" t="s">
        <v>671</v>
      </c>
      <c r="JTJ264" s="110" t="s">
        <v>666</v>
      </c>
      <c r="JTK264" s="110" t="s">
        <v>671</v>
      </c>
      <c r="JTL264" s="110" t="s">
        <v>666</v>
      </c>
      <c r="JTM264" s="110" t="s">
        <v>671</v>
      </c>
      <c r="JTN264" s="110" t="s">
        <v>666</v>
      </c>
      <c r="JTO264" s="110" t="s">
        <v>671</v>
      </c>
      <c r="JTP264" s="110" t="s">
        <v>666</v>
      </c>
      <c r="JTQ264" s="110" t="s">
        <v>671</v>
      </c>
      <c r="JTR264" s="110" t="s">
        <v>666</v>
      </c>
      <c r="JTS264" s="110" t="s">
        <v>671</v>
      </c>
      <c r="JTT264" s="110" t="s">
        <v>666</v>
      </c>
      <c r="JTU264" s="110" t="s">
        <v>671</v>
      </c>
      <c r="JTV264" s="110" t="s">
        <v>666</v>
      </c>
      <c r="JTW264" s="110" t="s">
        <v>671</v>
      </c>
      <c r="JTX264" s="110" t="s">
        <v>666</v>
      </c>
      <c r="JTY264" s="110" t="s">
        <v>671</v>
      </c>
      <c r="JTZ264" s="110" t="s">
        <v>666</v>
      </c>
      <c r="JUA264" s="110" t="s">
        <v>671</v>
      </c>
      <c r="JUB264" s="110" t="s">
        <v>666</v>
      </c>
      <c r="JUC264" s="110" t="s">
        <v>671</v>
      </c>
      <c r="JUD264" s="110" t="s">
        <v>666</v>
      </c>
      <c r="JUE264" s="110" t="s">
        <v>671</v>
      </c>
      <c r="JUF264" s="110" t="s">
        <v>666</v>
      </c>
      <c r="JUG264" s="110" t="s">
        <v>671</v>
      </c>
      <c r="JUH264" s="110" t="s">
        <v>666</v>
      </c>
      <c r="JUI264" s="110" t="s">
        <v>671</v>
      </c>
      <c r="JUJ264" s="110" t="s">
        <v>666</v>
      </c>
      <c r="JUK264" s="110" t="s">
        <v>671</v>
      </c>
      <c r="JUL264" s="110" t="s">
        <v>666</v>
      </c>
      <c r="JUM264" s="110" t="s">
        <v>671</v>
      </c>
      <c r="JUN264" s="110" t="s">
        <v>666</v>
      </c>
      <c r="JUO264" s="110" t="s">
        <v>671</v>
      </c>
      <c r="JUP264" s="110" t="s">
        <v>666</v>
      </c>
      <c r="JUQ264" s="110" t="s">
        <v>671</v>
      </c>
      <c r="JUR264" s="110" t="s">
        <v>666</v>
      </c>
      <c r="JUS264" s="110" t="s">
        <v>671</v>
      </c>
      <c r="JUT264" s="110" t="s">
        <v>666</v>
      </c>
      <c r="JUU264" s="110" t="s">
        <v>671</v>
      </c>
      <c r="JUV264" s="110" t="s">
        <v>666</v>
      </c>
      <c r="JUW264" s="110" t="s">
        <v>671</v>
      </c>
      <c r="JUX264" s="110" t="s">
        <v>666</v>
      </c>
      <c r="JUY264" s="110" t="s">
        <v>671</v>
      </c>
      <c r="JUZ264" s="110" t="s">
        <v>666</v>
      </c>
      <c r="JVA264" s="110" t="s">
        <v>671</v>
      </c>
      <c r="JVB264" s="110" t="s">
        <v>666</v>
      </c>
      <c r="JVC264" s="110" t="s">
        <v>671</v>
      </c>
      <c r="JVD264" s="110" t="s">
        <v>666</v>
      </c>
      <c r="JVE264" s="110" t="s">
        <v>671</v>
      </c>
      <c r="JVF264" s="110" t="s">
        <v>666</v>
      </c>
      <c r="JVG264" s="110" t="s">
        <v>671</v>
      </c>
      <c r="JVH264" s="110" t="s">
        <v>666</v>
      </c>
      <c r="JVI264" s="110" t="s">
        <v>671</v>
      </c>
      <c r="JVJ264" s="110" t="s">
        <v>666</v>
      </c>
      <c r="JVK264" s="110" t="s">
        <v>671</v>
      </c>
      <c r="JVL264" s="110" t="s">
        <v>666</v>
      </c>
      <c r="JVM264" s="110" t="s">
        <v>671</v>
      </c>
      <c r="JVN264" s="110" t="s">
        <v>666</v>
      </c>
      <c r="JVO264" s="110" t="s">
        <v>671</v>
      </c>
      <c r="JVP264" s="110" t="s">
        <v>666</v>
      </c>
      <c r="JVQ264" s="110" t="s">
        <v>671</v>
      </c>
      <c r="JVR264" s="110" t="s">
        <v>666</v>
      </c>
      <c r="JVS264" s="110" t="s">
        <v>671</v>
      </c>
      <c r="JVT264" s="110" t="s">
        <v>666</v>
      </c>
      <c r="JVU264" s="110" t="s">
        <v>671</v>
      </c>
      <c r="JVV264" s="110" t="s">
        <v>666</v>
      </c>
      <c r="JVW264" s="110" t="s">
        <v>671</v>
      </c>
      <c r="JVX264" s="110" t="s">
        <v>666</v>
      </c>
      <c r="JVY264" s="110" t="s">
        <v>671</v>
      </c>
      <c r="JVZ264" s="110" t="s">
        <v>666</v>
      </c>
      <c r="JWA264" s="110" t="s">
        <v>671</v>
      </c>
      <c r="JWB264" s="110" t="s">
        <v>666</v>
      </c>
      <c r="JWC264" s="110" t="s">
        <v>671</v>
      </c>
      <c r="JWD264" s="110" t="s">
        <v>666</v>
      </c>
      <c r="JWE264" s="110" t="s">
        <v>671</v>
      </c>
      <c r="JWF264" s="110" t="s">
        <v>666</v>
      </c>
      <c r="JWG264" s="110" t="s">
        <v>671</v>
      </c>
      <c r="JWH264" s="110" t="s">
        <v>666</v>
      </c>
      <c r="JWI264" s="110" t="s">
        <v>671</v>
      </c>
      <c r="JWJ264" s="110" t="s">
        <v>666</v>
      </c>
      <c r="JWK264" s="110" t="s">
        <v>671</v>
      </c>
      <c r="JWL264" s="110" t="s">
        <v>666</v>
      </c>
      <c r="JWM264" s="110" t="s">
        <v>671</v>
      </c>
      <c r="JWN264" s="110" t="s">
        <v>666</v>
      </c>
      <c r="JWO264" s="110" t="s">
        <v>671</v>
      </c>
      <c r="JWP264" s="110" t="s">
        <v>666</v>
      </c>
      <c r="JWQ264" s="110" t="s">
        <v>671</v>
      </c>
      <c r="JWR264" s="110" t="s">
        <v>666</v>
      </c>
      <c r="JWS264" s="110" t="s">
        <v>671</v>
      </c>
      <c r="JWT264" s="110" t="s">
        <v>666</v>
      </c>
      <c r="JWU264" s="110" t="s">
        <v>671</v>
      </c>
      <c r="JWV264" s="110" t="s">
        <v>666</v>
      </c>
      <c r="JWW264" s="110" t="s">
        <v>671</v>
      </c>
      <c r="JWX264" s="110" t="s">
        <v>666</v>
      </c>
      <c r="JWY264" s="110" t="s">
        <v>671</v>
      </c>
      <c r="JWZ264" s="110" t="s">
        <v>666</v>
      </c>
      <c r="JXA264" s="110" t="s">
        <v>671</v>
      </c>
      <c r="JXB264" s="110" t="s">
        <v>666</v>
      </c>
      <c r="JXC264" s="110" t="s">
        <v>671</v>
      </c>
      <c r="JXD264" s="110" t="s">
        <v>666</v>
      </c>
      <c r="JXE264" s="110" t="s">
        <v>671</v>
      </c>
      <c r="JXF264" s="110" t="s">
        <v>666</v>
      </c>
      <c r="JXG264" s="110" t="s">
        <v>671</v>
      </c>
      <c r="JXH264" s="110" t="s">
        <v>666</v>
      </c>
      <c r="JXI264" s="110" t="s">
        <v>671</v>
      </c>
      <c r="JXJ264" s="110" t="s">
        <v>666</v>
      </c>
      <c r="JXK264" s="110" t="s">
        <v>671</v>
      </c>
      <c r="JXL264" s="110" t="s">
        <v>666</v>
      </c>
      <c r="JXM264" s="110" t="s">
        <v>671</v>
      </c>
      <c r="JXN264" s="110" t="s">
        <v>666</v>
      </c>
      <c r="JXO264" s="110" t="s">
        <v>671</v>
      </c>
      <c r="JXP264" s="110" t="s">
        <v>666</v>
      </c>
      <c r="JXQ264" s="110" t="s">
        <v>671</v>
      </c>
      <c r="JXR264" s="110" t="s">
        <v>666</v>
      </c>
      <c r="JXS264" s="110" t="s">
        <v>671</v>
      </c>
      <c r="JXT264" s="110" t="s">
        <v>666</v>
      </c>
      <c r="JXU264" s="110" t="s">
        <v>671</v>
      </c>
      <c r="JXV264" s="110" t="s">
        <v>666</v>
      </c>
      <c r="JXW264" s="110" t="s">
        <v>671</v>
      </c>
      <c r="JXX264" s="110" t="s">
        <v>666</v>
      </c>
      <c r="JXY264" s="110" t="s">
        <v>671</v>
      </c>
      <c r="JXZ264" s="110" t="s">
        <v>666</v>
      </c>
      <c r="JYA264" s="110" t="s">
        <v>671</v>
      </c>
      <c r="JYB264" s="110" t="s">
        <v>666</v>
      </c>
      <c r="JYC264" s="110" t="s">
        <v>671</v>
      </c>
      <c r="JYD264" s="110" t="s">
        <v>666</v>
      </c>
      <c r="JYE264" s="110" t="s">
        <v>671</v>
      </c>
      <c r="JYF264" s="110" t="s">
        <v>666</v>
      </c>
      <c r="JYG264" s="110" t="s">
        <v>671</v>
      </c>
      <c r="JYH264" s="110" t="s">
        <v>666</v>
      </c>
      <c r="JYI264" s="110" t="s">
        <v>671</v>
      </c>
      <c r="JYJ264" s="110" t="s">
        <v>666</v>
      </c>
      <c r="JYK264" s="110" t="s">
        <v>671</v>
      </c>
      <c r="JYL264" s="110" t="s">
        <v>666</v>
      </c>
      <c r="JYM264" s="110" t="s">
        <v>671</v>
      </c>
      <c r="JYN264" s="110" t="s">
        <v>666</v>
      </c>
      <c r="JYO264" s="110" t="s">
        <v>671</v>
      </c>
      <c r="JYP264" s="110" t="s">
        <v>666</v>
      </c>
      <c r="JYQ264" s="110" t="s">
        <v>671</v>
      </c>
      <c r="JYR264" s="110" t="s">
        <v>666</v>
      </c>
      <c r="JYS264" s="110" t="s">
        <v>671</v>
      </c>
      <c r="JYT264" s="110" t="s">
        <v>666</v>
      </c>
      <c r="JYU264" s="110" t="s">
        <v>671</v>
      </c>
      <c r="JYV264" s="110" t="s">
        <v>666</v>
      </c>
      <c r="JYW264" s="110" t="s">
        <v>671</v>
      </c>
      <c r="JYX264" s="110" t="s">
        <v>666</v>
      </c>
      <c r="JYY264" s="110" t="s">
        <v>671</v>
      </c>
      <c r="JYZ264" s="110" t="s">
        <v>666</v>
      </c>
      <c r="JZA264" s="110" t="s">
        <v>671</v>
      </c>
      <c r="JZB264" s="110" t="s">
        <v>666</v>
      </c>
      <c r="JZC264" s="110" t="s">
        <v>671</v>
      </c>
      <c r="JZD264" s="110" t="s">
        <v>666</v>
      </c>
      <c r="JZE264" s="110" t="s">
        <v>671</v>
      </c>
      <c r="JZF264" s="110" t="s">
        <v>666</v>
      </c>
      <c r="JZG264" s="110" t="s">
        <v>671</v>
      </c>
      <c r="JZH264" s="110" t="s">
        <v>666</v>
      </c>
      <c r="JZI264" s="110" t="s">
        <v>671</v>
      </c>
      <c r="JZJ264" s="110" t="s">
        <v>666</v>
      </c>
      <c r="JZK264" s="110" t="s">
        <v>671</v>
      </c>
      <c r="JZL264" s="110" t="s">
        <v>666</v>
      </c>
      <c r="JZM264" s="110" t="s">
        <v>671</v>
      </c>
      <c r="JZN264" s="110" t="s">
        <v>666</v>
      </c>
      <c r="JZO264" s="110" t="s">
        <v>671</v>
      </c>
      <c r="JZP264" s="110" t="s">
        <v>666</v>
      </c>
      <c r="JZQ264" s="110" t="s">
        <v>671</v>
      </c>
      <c r="JZR264" s="110" t="s">
        <v>666</v>
      </c>
      <c r="JZS264" s="110" t="s">
        <v>671</v>
      </c>
      <c r="JZT264" s="110" t="s">
        <v>666</v>
      </c>
      <c r="JZU264" s="110" t="s">
        <v>671</v>
      </c>
      <c r="JZV264" s="110" t="s">
        <v>666</v>
      </c>
      <c r="JZW264" s="110" t="s">
        <v>671</v>
      </c>
      <c r="JZX264" s="110" t="s">
        <v>666</v>
      </c>
      <c r="JZY264" s="110" t="s">
        <v>671</v>
      </c>
      <c r="JZZ264" s="110" t="s">
        <v>666</v>
      </c>
      <c r="KAA264" s="110" t="s">
        <v>671</v>
      </c>
      <c r="KAB264" s="110" t="s">
        <v>666</v>
      </c>
      <c r="KAC264" s="110" t="s">
        <v>671</v>
      </c>
      <c r="KAD264" s="110" t="s">
        <v>666</v>
      </c>
      <c r="KAE264" s="110" t="s">
        <v>671</v>
      </c>
      <c r="KAF264" s="110" t="s">
        <v>666</v>
      </c>
      <c r="KAG264" s="110" t="s">
        <v>671</v>
      </c>
      <c r="KAH264" s="110" t="s">
        <v>666</v>
      </c>
      <c r="KAI264" s="110" t="s">
        <v>671</v>
      </c>
      <c r="KAJ264" s="110" t="s">
        <v>666</v>
      </c>
      <c r="KAK264" s="110" t="s">
        <v>671</v>
      </c>
      <c r="KAL264" s="110" t="s">
        <v>666</v>
      </c>
      <c r="KAM264" s="110" t="s">
        <v>671</v>
      </c>
      <c r="KAN264" s="110" t="s">
        <v>666</v>
      </c>
      <c r="KAO264" s="110" t="s">
        <v>671</v>
      </c>
      <c r="KAP264" s="110" t="s">
        <v>666</v>
      </c>
      <c r="KAQ264" s="110" t="s">
        <v>671</v>
      </c>
      <c r="KAR264" s="110" t="s">
        <v>666</v>
      </c>
      <c r="KAS264" s="110" t="s">
        <v>671</v>
      </c>
      <c r="KAT264" s="110" t="s">
        <v>666</v>
      </c>
      <c r="KAU264" s="110" t="s">
        <v>671</v>
      </c>
      <c r="KAV264" s="110" t="s">
        <v>666</v>
      </c>
      <c r="KAW264" s="110" t="s">
        <v>671</v>
      </c>
      <c r="KAX264" s="110" t="s">
        <v>666</v>
      </c>
      <c r="KAY264" s="110" t="s">
        <v>671</v>
      </c>
      <c r="KAZ264" s="110" t="s">
        <v>666</v>
      </c>
      <c r="KBA264" s="110" t="s">
        <v>671</v>
      </c>
      <c r="KBB264" s="110" t="s">
        <v>666</v>
      </c>
      <c r="KBC264" s="110" t="s">
        <v>671</v>
      </c>
      <c r="KBD264" s="110" t="s">
        <v>666</v>
      </c>
      <c r="KBE264" s="110" t="s">
        <v>671</v>
      </c>
      <c r="KBF264" s="110" t="s">
        <v>666</v>
      </c>
      <c r="KBG264" s="110" t="s">
        <v>671</v>
      </c>
      <c r="KBH264" s="110" t="s">
        <v>666</v>
      </c>
      <c r="KBI264" s="110" t="s">
        <v>671</v>
      </c>
      <c r="KBJ264" s="110" t="s">
        <v>666</v>
      </c>
      <c r="KBK264" s="110" t="s">
        <v>671</v>
      </c>
      <c r="KBL264" s="110" t="s">
        <v>666</v>
      </c>
      <c r="KBM264" s="110" t="s">
        <v>671</v>
      </c>
      <c r="KBN264" s="110" t="s">
        <v>666</v>
      </c>
      <c r="KBO264" s="110" t="s">
        <v>671</v>
      </c>
      <c r="KBP264" s="110" t="s">
        <v>666</v>
      </c>
      <c r="KBQ264" s="110" t="s">
        <v>671</v>
      </c>
      <c r="KBR264" s="110" t="s">
        <v>666</v>
      </c>
      <c r="KBS264" s="110" t="s">
        <v>671</v>
      </c>
      <c r="KBT264" s="110" t="s">
        <v>666</v>
      </c>
      <c r="KBU264" s="110" t="s">
        <v>671</v>
      </c>
      <c r="KBV264" s="110" t="s">
        <v>666</v>
      </c>
      <c r="KBW264" s="110" t="s">
        <v>671</v>
      </c>
      <c r="KBX264" s="110" t="s">
        <v>666</v>
      </c>
      <c r="KBY264" s="110" t="s">
        <v>671</v>
      </c>
      <c r="KBZ264" s="110" t="s">
        <v>666</v>
      </c>
      <c r="KCA264" s="110" t="s">
        <v>671</v>
      </c>
      <c r="KCB264" s="110" t="s">
        <v>666</v>
      </c>
      <c r="KCC264" s="110" t="s">
        <v>671</v>
      </c>
      <c r="KCD264" s="110" t="s">
        <v>666</v>
      </c>
      <c r="KCE264" s="110" t="s">
        <v>671</v>
      </c>
      <c r="KCF264" s="110" t="s">
        <v>666</v>
      </c>
      <c r="KCG264" s="110" t="s">
        <v>671</v>
      </c>
      <c r="KCH264" s="110" t="s">
        <v>666</v>
      </c>
      <c r="KCI264" s="110" t="s">
        <v>671</v>
      </c>
      <c r="KCJ264" s="110" t="s">
        <v>666</v>
      </c>
      <c r="KCK264" s="110" t="s">
        <v>671</v>
      </c>
      <c r="KCL264" s="110" t="s">
        <v>666</v>
      </c>
      <c r="KCM264" s="110" t="s">
        <v>671</v>
      </c>
      <c r="KCN264" s="110" t="s">
        <v>666</v>
      </c>
      <c r="KCO264" s="110" t="s">
        <v>671</v>
      </c>
      <c r="KCP264" s="110" t="s">
        <v>666</v>
      </c>
      <c r="KCQ264" s="110" t="s">
        <v>671</v>
      </c>
      <c r="KCR264" s="110" t="s">
        <v>666</v>
      </c>
      <c r="KCS264" s="110" t="s">
        <v>671</v>
      </c>
      <c r="KCT264" s="110" t="s">
        <v>666</v>
      </c>
      <c r="KCU264" s="110" t="s">
        <v>671</v>
      </c>
      <c r="KCV264" s="110" t="s">
        <v>666</v>
      </c>
      <c r="KCW264" s="110" t="s">
        <v>671</v>
      </c>
      <c r="KCX264" s="110" t="s">
        <v>666</v>
      </c>
      <c r="KCY264" s="110" t="s">
        <v>671</v>
      </c>
      <c r="KCZ264" s="110" t="s">
        <v>666</v>
      </c>
      <c r="KDA264" s="110" t="s">
        <v>671</v>
      </c>
      <c r="KDB264" s="110" t="s">
        <v>666</v>
      </c>
      <c r="KDC264" s="110" t="s">
        <v>671</v>
      </c>
      <c r="KDD264" s="110" t="s">
        <v>666</v>
      </c>
      <c r="KDE264" s="110" t="s">
        <v>671</v>
      </c>
      <c r="KDF264" s="110" t="s">
        <v>666</v>
      </c>
      <c r="KDG264" s="110" t="s">
        <v>671</v>
      </c>
      <c r="KDH264" s="110" t="s">
        <v>666</v>
      </c>
      <c r="KDI264" s="110" t="s">
        <v>671</v>
      </c>
      <c r="KDJ264" s="110" t="s">
        <v>666</v>
      </c>
      <c r="KDK264" s="110" t="s">
        <v>671</v>
      </c>
      <c r="KDL264" s="110" t="s">
        <v>666</v>
      </c>
      <c r="KDM264" s="110" t="s">
        <v>671</v>
      </c>
      <c r="KDN264" s="110" t="s">
        <v>666</v>
      </c>
      <c r="KDO264" s="110" t="s">
        <v>671</v>
      </c>
      <c r="KDP264" s="110" t="s">
        <v>666</v>
      </c>
      <c r="KDQ264" s="110" t="s">
        <v>671</v>
      </c>
      <c r="KDR264" s="110" t="s">
        <v>666</v>
      </c>
      <c r="KDS264" s="110" t="s">
        <v>671</v>
      </c>
      <c r="KDT264" s="110" t="s">
        <v>666</v>
      </c>
      <c r="KDU264" s="110" t="s">
        <v>671</v>
      </c>
      <c r="KDV264" s="110" t="s">
        <v>666</v>
      </c>
      <c r="KDW264" s="110" t="s">
        <v>671</v>
      </c>
      <c r="KDX264" s="110" t="s">
        <v>666</v>
      </c>
      <c r="KDY264" s="110" t="s">
        <v>671</v>
      </c>
      <c r="KDZ264" s="110" t="s">
        <v>666</v>
      </c>
      <c r="KEA264" s="110" t="s">
        <v>671</v>
      </c>
      <c r="KEB264" s="110" t="s">
        <v>666</v>
      </c>
      <c r="KEC264" s="110" t="s">
        <v>671</v>
      </c>
      <c r="KED264" s="110" t="s">
        <v>666</v>
      </c>
      <c r="KEE264" s="110" t="s">
        <v>671</v>
      </c>
      <c r="KEF264" s="110" t="s">
        <v>666</v>
      </c>
      <c r="KEG264" s="110" t="s">
        <v>671</v>
      </c>
      <c r="KEH264" s="110" t="s">
        <v>666</v>
      </c>
      <c r="KEI264" s="110" t="s">
        <v>671</v>
      </c>
      <c r="KEJ264" s="110" t="s">
        <v>666</v>
      </c>
      <c r="KEK264" s="110" t="s">
        <v>671</v>
      </c>
      <c r="KEL264" s="110" t="s">
        <v>666</v>
      </c>
      <c r="KEM264" s="110" t="s">
        <v>671</v>
      </c>
      <c r="KEN264" s="110" t="s">
        <v>666</v>
      </c>
      <c r="KEO264" s="110" t="s">
        <v>671</v>
      </c>
      <c r="KEP264" s="110" t="s">
        <v>666</v>
      </c>
      <c r="KEQ264" s="110" t="s">
        <v>671</v>
      </c>
      <c r="KER264" s="110" t="s">
        <v>666</v>
      </c>
      <c r="KES264" s="110" t="s">
        <v>671</v>
      </c>
      <c r="KET264" s="110" t="s">
        <v>666</v>
      </c>
      <c r="KEU264" s="110" t="s">
        <v>671</v>
      </c>
      <c r="KEV264" s="110" t="s">
        <v>666</v>
      </c>
      <c r="KEW264" s="110" t="s">
        <v>671</v>
      </c>
      <c r="KEX264" s="110" t="s">
        <v>666</v>
      </c>
      <c r="KEY264" s="110" t="s">
        <v>671</v>
      </c>
      <c r="KEZ264" s="110" t="s">
        <v>666</v>
      </c>
      <c r="KFA264" s="110" t="s">
        <v>671</v>
      </c>
      <c r="KFB264" s="110" t="s">
        <v>666</v>
      </c>
      <c r="KFC264" s="110" t="s">
        <v>671</v>
      </c>
      <c r="KFD264" s="110" t="s">
        <v>666</v>
      </c>
      <c r="KFE264" s="110" t="s">
        <v>671</v>
      </c>
      <c r="KFF264" s="110" t="s">
        <v>666</v>
      </c>
      <c r="KFG264" s="110" t="s">
        <v>671</v>
      </c>
      <c r="KFH264" s="110" t="s">
        <v>666</v>
      </c>
      <c r="KFI264" s="110" t="s">
        <v>671</v>
      </c>
      <c r="KFJ264" s="110" t="s">
        <v>666</v>
      </c>
      <c r="KFK264" s="110" t="s">
        <v>671</v>
      </c>
      <c r="KFL264" s="110" t="s">
        <v>666</v>
      </c>
      <c r="KFM264" s="110" t="s">
        <v>671</v>
      </c>
      <c r="KFN264" s="110" t="s">
        <v>666</v>
      </c>
      <c r="KFO264" s="110" t="s">
        <v>671</v>
      </c>
      <c r="KFP264" s="110" t="s">
        <v>666</v>
      </c>
      <c r="KFQ264" s="110" t="s">
        <v>671</v>
      </c>
      <c r="KFR264" s="110" t="s">
        <v>666</v>
      </c>
      <c r="KFS264" s="110" t="s">
        <v>671</v>
      </c>
      <c r="KFT264" s="110" t="s">
        <v>666</v>
      </c>
      <c r="KFU264" s="110" t="s">
        <v>671</v>
      </c>
      <c r="KFV264" s="110" t="s">
        <v>666</v>
      </c>
      <c r="KFW264" s="110" t="s">
        <v>671</v>
      </c>
      <c r="KFX264" s="110" t="s">
        <v>666</v>
      </c>
      <c r="KFY264" s="110" t="s">
        <v>671</v>
      </c>
      <c r="KFZ264" s="110" t="s">
        <v>666</v>
      </c>
      <c r="KGA264" s="110" t="s">
        <v>671</v>
      </c>
      <c r="KGB264" s="110" t="s">
        <v>666</v>
      </c>
      <c r="KGC264" s="110" t="s">
        <v>671</v>
      </c>
      <c r="KGD264" s="110" t="s">
        <v>666</v>
      </c>
      <c r="KGE264" s="110" t="s">
        <v>671</v>
      </c>
      <c r="KGF264" s="110" t="s">
        <v>666</v>
      </c>
      <c r="KGG264" s="110" t="s">
        <v>671</v>
      </c>
      <c r="KGH264" s="110" t="s">
        <v>666</v>
      </c>
      <c r="KGI264" s="110" t="s">
        <v>671</v>
      </c>
      <c r="KGJ264" s="110" t="s">
        <v>666</v>
      </c>
      <c r="KGK264" s="110" t="s">
        <v>671</v>
      </c>
      <c r="KGL264" s="110" t="s">
        <v>666</v>
      </c>
      <c r="KGM264" s="110" t="s">
        <v>671</v>
      </c>
      <c r="KGN264" s="110" t="s">
        <v>666</v>
      </c>
      <c r="KGO264" s="110" t="s">
        <v>671</v>
      </c>
      <c r="KGP264" s="110" t="s">
        <v>666</v>
      </c>
      <c r="KGQ264" s="110" t="s">
        <v>671</v>
      </c>
      <c r="KGR264" s="110" t="s">
        <v>666</v>
      </c>
      <c r="KGS264" s="110" t="s">
        <v>671</v>
      </c>
      <c r="KGT264" s="110" t="s">
        <v>666</v>
      </c>
      <c r="KGU264" s="110" t="s">
        <v>671</v>
      </c>
      <c r="KGV264" s="110" t="s">
        <v>666</v>
      </c>
      <c r="KGW264" s="110" t="s">
        <v>671</v>
      </c>
      <c r="KGX264" s="110" t="s">
        <v>666</v>
      </c>
      <c r="KGY264" s="110" t="s">
        <v>671</v>
      </c>
      <c r="KGZ264" s="110" t="s">
        <v>666</v>
      </c>
      <c r="KHA264" s="110" t="s">
        <v>671</v>
      </c>
      <c r="KHB264" s="110" t="s">
        <v>666</v>
      </c>
      <c r="KHC264" s="110" t="s">
        <v>671</v>
      </c>
      <c r="KHD264" s="110" t="s">
        <v>666</v>
      </c>
      <c r="KHE264" s="110" t="s">
        <v>671</v>
      </c>
      <c r="KHF264" s="110" t="s">
        <v>666</v>
      </c>
      <c r="KHG264" s="110" t="s">
        <v>671</v>
      </c>
      <c r="KHH264" s="110" t="s">
        <v>666</v>
      </c>
      <c r="KHI264" s="110" t="s">
        <v>671</v>
      </c>
      <c r="KHJ264" s="110" t="s">
        <v>666</v>
      </c>
      <c r="KHK264" s="110" t="s">
        <v>671</v>
      </c>
      <c r="KHL264" s="110" t="s">
        <v>666</v>
      </c>
      <c r="KHM264" s="110" t="s">
        <v>671</v>
      </c>
      <c r="KHN264" s="110" t="s">
        <v>666</v>
      </c>
      <c r="KHO264" s="110" t="s">
        <v>671</v>
      </c>
      <c r="KHP264" s="110" t="s">
        <v>666</v>
      </c>
      <c r="KHQ264" s="110" t="s">
        <v>671</v>
      </c>
      <c r="KHR264" s="110" t="s">
        <v>666</v>
      </c>
      <c r="KHS264" s="110" t="s">
        <v>671</v>
      </c>
      <c r="KHT264" s="110" t="s">
        <v>666</v>
      </c>
      <c r="KHU264" s="110" t="s">
        <v>671</v>
      </c>
      <c r="KHV264" s="110" t="s">
        <v>666</v>
      </c>
      <c r="KHW264" s="110" t="s">
        <v>671</v>
      </c>
      <c r="KHX264" s="110" t="s">
        <v>666</v>
      </c>
      <c r="KHY264" s="110" t="s">
        <v>671</v>
      </c>
      <c r="KHZ264" s="110" t="s">
        <v>666</v>
      </c>
      <c r="KIA264" s="110" t="s">
        <v>671</v>
      </c>
      <c r="KIB264" s="110" t="s">
        <v>666</v>
      </c>
      <c r="KIC264" s="110" t="s">
        <v>671</v>
      </c>
      <c r="KID264" s="110" t="s">
        <v>666</v>
      </c>
      <c r="KIE264" s="110" t="s">
        <v>671</v>
      </c>
      <c r="KIF264" s="110" t="s">
        <v>666</v>
      </c>
      <c r="KIG264" s="110" t="s">
        <v>671</v>
      </c>
      <c r="KIH264" s="110" t="s">
        <v>666</v>
      </c>
      <c r="KII264" s="110" t="s">
        <v>671</v>
      </c>
      <c r="KIJ264" s="110" t="s">
        <v>666</v>
      </c>
      <c r="KIK264" s="110" t="s">
        <v>671</v>
      </c>
      <c r="KIL264" s="110" t="s">
        <v>666</v>
      </c>
      <c r="KIM264" s="110" t="s">
        <v>671</v>
      </c>
      <c r="KIN264" s="110" t="s">
        <v>666</v>
      </c>
      <c r="KIO264" s="110" t="s">
        <v>671</v>
      </c>
      <c r="KIP264" s="110" t="s">
        <v>666</v>
      </c>
      <c r="KIQ264" s="110" t="s">
        <v>671</v>
      </c>
      <c r="KIR264" s="110" t="s">
        <v>666</v>
      </c>
      <c r="KIS264" s="110" t="s">
        <v>671</v>
      </c>
      <c r="KIT264" s="110" t="s">
        <v>666</v>
      </c>
      <c r="KIU264" s="110" t="s">
        <v>671</v>
      </c>
      <c r="KIV264" s="110" t="s">
        <v>666</v>
      </c>
      <c r="KIW264" s="110" t="s">
        <v>671</v>
      </c>
      <c r="KIX264" s="110" t="s">
        <v>666</v>
      </c>
      <c r="KIY264" s="110" t="s">
        <v>671</v>
      </c>
      <c r="KIZ264" s="110" t="s">
        <v>666</v>
      </c>
      <c r="KJA264" s="110" t="s">
        <v>671</v>
      </c>
      <c r="KJB264" s="110" t="s">
        <v>666</v>
      </c>
      <c r="KJC264" s="110" t="s">
        <v>671</v>
      </c>
      <c r="KJD264" s="110" t="s">
        <v>666</v>
      </c>
      <c r="KJE264" s="110" t="s">
        <v>671</v>
      </c>
      <c r="KJF264" s="110" t="s">
        <v>666</v>
      </c>
      <c r="KJG264" s="110" t="s">
        <v>671</v>
      </c>
      <c r="KJH264" s="110" t="s">
        <v>666</v>
      </c>
      <c r="KJI264" s="110" t="s">
        <v>671</v>
      </c>
      <c r="KJJ264" s="110" t="s">
        <v>666</v>
      </c>
      <c r="KJK264" s="110" t="s">
        <v>671</v>
      </c>
      <c r="KJL264" s="110" t="s">
        <v>666</v>
      </c>
      <c r="KJM264" s="110" t="s">
        <v>671</v>
      </c>
      <c r="KJN264" s="110" t="s">
        <v>666</v>
      </c>
      <c r="KJO264" s="110" t="s">
        <v>671</v>
      </c>
      <c r="KJP264" s="110" t="s">
        <v>666</v>
      </c>
      <c r="KJQ264" s="110" t="s">
        <v>671</v>
      </c>
      <c r="KJR264" s="110" t="s">
        <v>666</v>
      </c>
      <c r="KJS264" s="110" t="s">
        <v>671</v>
      </c>
      <c r="KJT264" s="110" t="s">
        <v>666</v>
      </c>
      <c r="KJU264" s="110" t="s">
        <v>671</v>
      </c>
      <c r="KJV264" s="110" t="s">
        <v>666</v>
      </c>
      <c r="KJW264" s="110" t="s">
        <v>671</v>
      </c>
      <c r="KJX264" s="110" t="s">
        <v>666</v>
      </c>
      <c r="KJY264" s="110" t="s">
        <v>671</v>
      </c>
      <c r="KJZ264" s="110" t="s">
        <v>666</v>
      </c>
      <c r="KKA264" s="110" t="s">
        <v>671</v>
      </c>
      <c r="KKB264" s="110" t="s">
        <v>666</v>
      </c>
      <c r="KKC264" s="110" t="s">
        <v>671</v>
      </c>
      <c r="KKD264" s="110" t="s">
        <v>666</v>
      </c>
      <c r="KKE264" s="110" t="s">
        <v>671</v>
      </c>
      <c r="KKF264" s="110" t="s">
        <v>666</v>
      </c>
      <c r="KKG264" s="110" t="s">
        <v>671</v>
      </c>
      <c r="KKH264" s="110" t="s">
        <v>666</v>
      </c>
      <c r="KKI264" s="110" t="s">
        <v>671</v>
      </c>
      <c r="KKJ264" s="110" t="s">
        <v>666</v>
      </c>
      <c r="KKK264" s="110" t="s">
        <v>671</v>
      </c>
      <c r="KKL264" s="110" t="s">
        <v>666</v>
      </c>
      <c r="KKM264" s="110" t="s">
        <v>671</v>
      </c>
      <c r="KKN264" s="110" t="s">
        <v>666</v>
      </c>
      <c r="KKO264" s="110" t="s">
        <v>671</v>
      </c>
      <c r="KKP264" s="110" t="s">
        <v>666</v>
      </c>
      <c r="KKQ264" s="110" t="s">
        <v>671</v>
      </c>
      <c r="KKR264" s="110" t="s">
        <v>666</v>
      </c>
      <c r="KKS264" s="110" t="s">
        <v>671</v>
      </c>
      <c r="KKT264" s="110" t="s">
        <v>666</v>
      </c>
      <c r="KKU264" s="110" t="s">
        <v>671</v>
      </c>
      <c r="KKV264" s="110" t="s">
        <v>666</v>
      </c>
      <c r="KKW264" s="110" t="s">
        <v>671</v>
      </c>
      <c r="KKX264" s="110" t="s">
        <v>666</v>
      </c>
      <c r="KKY264" s="110" t="s">
        <v>671</v>
      </c>
      <c r="KKZ264" s="110" t="s">
        <v>666</v>
      </c>
      <c r="KLA264" s="110" t="s">
        <v>671</v>
      </c>
      <c r="KLB264" s="110" t="s">
        <v>666</v>
      </c>
      <c r="KLC264" s="110" t="s">
        <v>671</v>
      </c>
      <c r="KLD264" s="110" t="s">
        <v>666</v>
      </c>
      <c r="KLE264" s="110" t="s">
        <v>671</v>
      </c>
      <c r="KLF264" s="110" t="s">
        <v>666</v>
      </c>
      <c r="KLG264" s="110" t="s">
        <v>671</v>
      </c>
      <c r="KLH264" s="110" t="s">
        <v>666</v>
      </c>
      <c r="KLI264" s="110" t="s">
        <v>671</v>
      </c>
      <c r="KLJ264" s="110" t="s">
        <v>666</v>
      </c>
      <c r="KLK264" s="110" t="s">
        <v>671</v>
      </c>
      <c r="KLL264" s="110" t="s">
        <v>666</v>
      </c>
      <c r="KLM264" s="110" t="s">
        <v>671</v>
      </c>
      <c r="KLN264" s="110" t="s">
        <v>666</v>
      </c>
      <c r="KLO264" s="110" t="s">
        <v>671</v>
      </c>
      <c r="KLP264" s="110" t="s">
        <v>666</v>
      </c>
      <c r="KLQ264" s="110" t="s">
        <v>671</v>
      </c>
      <c r="KLR264" s="110" t="s">
        <v>666</v>
      </c>
      <c r="KLS264" s="110" t="s">
        <v>671</v>
      </c>
      <c r="KLT264" s="110" t="s">
        <v>666</v>
      </c>
      <c r="KLU264" s="110" t="s">
        <v>671</v>
      </c>
      <c r="KLV264" s="110" t="s">
        <v>666</v>
      </c>
      <c r="KLW264" s="110" t="s">
        <v>671</v>
      </c>
      <c r="KLX264" s="110" t="s">
        <v>666</v>
      </c>
      <c r="KLY264" s="110" t="s">
        <v>671</v>
      </c>
      <c r="KLZ264" s="110" t="s">
        <v>666</v>
      </c>
      <c r="KMA264" s="110" t="s">
        <v>671</v>
      </c>
      <c r="KMB264" s="110" t="s">
        <v>666</v>
      </c>
      <c r="KMC264" s="110" t="s">
        <v>671</v>
      </c>
      <c r="KMD264" s="110" t="s">
        <v>666</v>
      </c>
      <c r="KME264" s="110" t="s">
        <v>671</v>
      </c>
      <c r="KMF264" s="110" t="s">
        <v>666</v>
      </c>
      <c r="KMG264" s="110" t="s">
        <v>671</v>
      </c>
      <c r="KMH264" s="110" t="s">
        <v>666</v>
      </c>
      <c r="KMI264" s="110" t="s">
        <v>671</v>
      </c>
      <c r="KMJ264" s="110" t="s">
        <v>666</v>
      </c>
      <c r="KMK264" s="110" t="s">
        <v>671</v>
      </c>
      <c r="KML264" s="110" t="s">
        <v>666</v>
      </c>
      <c r="KMM264" s="110" t="s">
        <v>671</v>
      </c>
      <c r="KMN264" s="110" t="s">
        <v>666</v>
      </c>
      <c r="KMO264" s="110" t="s">
        <v>671</v>
      </c>
      <c r="KMP264" s="110" t="s">
        <v>666</v>
      </c>
      <c r="KMQ264" s="110" t="s">
        <v>671</v>
      </c>
      <c r="KMR264" s="110" t="s">
        <v>666</v>
      </c>
      <c r="KMS264" s="110" t="s">
        <v>671</v>
      </c>
      <c r="KMT264" s="110" t="s">
        <v>666</v>
      </c>
      <c r="KMU264" s="110" t="s">
        <v>671</v>
      </c>
      <c r="KMV264" s="110" t="s">
        <v>666</v>
      </c>
      <c r="KMW264" s="110" t="s">
        <v>671</v>
      </c>
      <c r="KMX264" s="110" t="s">
        <v>666</v>
      </c>
      <c r="KMY264" s="110" t="s">
        <v>671</v>
      </c>
      <c r="KMZ264" s="110" t="s">
        <v>666</v>
      </c>
      <c r="KNA264" s="110" t="s">
        <v>671</v>
      </c>
      <c r="KNB264" s="110" t="s">
        <v>666</v>
      </c>
      <c r="KNC264" s="110" t="s">
        <v>671</v>
      </c>
      <c r="KND264" s="110" t="s">
        <v>666</v>
      </c>
      <c r="KNE264" s="110" t="s">
        <v>671</v>
      </c>
      <c r="KNF264" s="110" t="s">
        <v>666</v>
      </c>
      <c r="KNG264" s="110" t="s">
        <v>671</v>
      </c>
      <c r="KNH264" s="110" t="s">
        <v>666</v>
      </c>
      <c r="KNI264" s="110" t="s">
        <v>671</v>
      </c>
      <c r="KNJ264" s="110" t="s">
        <v>666</v>
      </c>
      <c r="KNK264" s="110" t="s">
        <v>671</v>
      </c>
      <c r="KNL264" s="110" t="s">
        <v>666</v>
      </c>
      <c r="KNM264" s="110" t="s">
        <v>671</v>
      </c>
      <c r="KNN264" s="110" t="s">
        <v>666</v>
      </c>
      <c r="KNO264" s="110" t="s">
        <v>671</v>
      </c>
      <c r="KNP264" s="110" t="s">
        <v>666</v>
      </c>
      <c r="KNQ264" s="110" t="s">
        <v>671</v>
      </c>
      <c r="KNR264" s="110" t="s">
        <v>666</v>
      </c>
      <c r="KNS264" s="110" t="s">
        <v>671</v>
      </c>
      <c r="KNT264" s="110" t="s">
        <v>666</v>
      </c>
      <c r="KNU264" s="110" t="s">
        <v>671</v>
      </c>
      <c r="KNV264" s="110" t="s">
        <v>666</v>
      </c>
      <c r="KNW264" s="110" t="s">
        <v>671</v>
      </c>
      <c r="KNX264" s="110" t="s">
        <v>666</v>
      </c>
      <c r="KNY264" s="110" t="s">
        <v>671</v>
      </c>
      <c r="KNZ264" s="110" t="s">
        <v>666</v>
      </c>
      <c r="KOA264" s="110" t="s">
        <v>671</v>
      </c>
      <c r="KOB264" s="110" t="s">
        <v>666</v>
      </c>
      <c r="KOC264" s="110" t="s">
        <v>671</v>
      </c>
      <c r="KOD264" s="110" t="s">
        <v>666</v>
      </c>
      <c r="KOE264" s="110" t="s">
        <v>671</v>
      </c>
      <c r="KOF264" s="110" t="s">
        <v>666</v>
      </c>
      <c r="KOG264" s="110" t="s">
        <v>671</v>
      </c>
      <c r="KOH264" s="110" t="s">
        <v>666</v>
      </c>
      <c r="KOI264" s="110" t="s">
        <v>671</v>
      </c>
      <c r="KOJ264" s="110" t="s">
        <v>666</v>
      </c>
      <c r="KOK264" s="110" t="s">
        <v>671</v>
      </c>
      <c r="KOL264" s="110" t="s">
        <v>666</v>
      </c>
      <c r="KOM264" s="110" t="s">
        <v>671</v>
      </c>
      <c r="KON264" s="110" t="s">
        <v>666</v>
      </c>
      <c r="KOO264" s="110" t="s">
        <v>671</v>
      </c>
      <c r="KOP264" s="110" t="s">
        <v>666</v>
      </c>
      <c r="KOQ264" s="110" t="s">
        <v>671</v>
      </c>
      <c r="KOR264" s="110" t="s">
        <v>666</v>
      </c>
      <c r="KOS264" s="110" t="s">
        <v>671</v>
      </c>
      <c r="KOT264" s="110" t="s">
        <v>666</v>
      </c>
      <c r="KOU264" s="110" t="s">
        <v>671</v>
      </c>
      <c r="KOV264" s="110" t="s">
        <v>666</v>
      </c>
      <c r="KOW264" s="110" t="s">
        <v>671</v>
      </c>
      <c r="KOX264" s="110" t="s">
        <v>666</v>
      </c>
      <c r="KOY264" s="110" t="s">
        <v>671</v>
      </c>
      <c r="KOZ264" s="110" t="s">
        <v>666</v>
      </c>
      <c r="KPA264" s="110" t="s">
        <v>671</v>
      </c>
      <c r="KPB264" s="110" t="s">
        <v>666</v>
      </c>
      <c r="KPC264" s="110" t="s">
        <v>671</v>
      </c>
      <c r="KPD264" s="110" t="s">
        <v>666</v>
      </c>
      <c r="KPE264" s="110" t="s">
        <v>671</v>
      </c>
      <c r="KPF264" s="110" t="s">
        <v>666</v>
      </c>
      <c r="KPG264" s="110" t="s">
        <v>671</v>
      </c>
      <c r="KPH264" s="110" t="s">
        <v>666</v>
      </c>
      <c r="KPI264" s="110" t="s">
        <v>671</v>
      </c>
      <c r="KPJ264" s="110" t="s">
        <v>666</v>
      </c>
      <c r="KPK264" s="110" t="s">
        <v>671</v>
      </c>
      <c r="KPL264" s="110" t="s">
        <v>666</v>
      </c>
      <c r="KPM264" s="110" t="s">
        <v>671</v>
      </c>
      <c r="KPN264" s="110" t="s">
        <v>666</v>
      </c>
      <c r="KPO264" s="110" t="s">
        <v>671</v>
      </c>
      <c r="KPP264" s="110" t="s">
        <v>666</v>
      </c>
      <c r="KPQ264" s="110" t="s">
        <v>671</v>
      </c>
      <c r="KPR264" s="110" t="s">
        <v>666</v>
      </c>
      <c r="KPS264" s="110" t="s">
        <v>671</v>
      </c>
      <c r="KPT264" s="110" t="s">
        <v>666</v>
      </c>
      <c r="KPU264" s="110" t="s">
        <v>671</v>
      </c>
      <c r="KPV264" s="110" t="s">
        <v>666</v>
      </c>
      <c r="KPW264" s="110" t="s">
        <v>671</v>
      </c>
      <c r="KPX264" s="110" t="s">
        <v>666</v>
      </c>
      <c r="KPY264" s="110" t="s">
        <v>671</v>
      </c>
      <c r="KPZ264" s="110" t="s">
        <v>666</v>
      </c>
      <c r="KQA264" s="110" t="s">
        <v>671</v>
      </c>
      <c r="KQB264" s="110" t="s">
        <v>666</v>
      </c>
      <c r="KQC264" s="110" t="s">
        <v>671</v>
      </c>
      <c r="KQD264" s="110" t="s">
        <v>666</v>
      </c>
      <c r="KQE264" s="110" t="s">
        <v>671</v>
      </c>
      <c r="KQF264" s="110" t="s">
        <v>666</v>
      </c>
      <c r="KQG264" s="110" t="s">
        <v>671</v>
      </c>
      <c r="KQH264" s="110" t="s">
        <v>666</v>
      </c>
      <c r="KQI264" s="110" t="s">
        <v>671</v>
      </c>
      <c r="KQJ264" s="110" t="s">
        <v>666</v>
      </c>
      <c r="KQK264" s="110" t="s">
        <v>671</v>
      </c>
      <c r="KQL264" s="110" t="s">
        <v>666</v>
      </c>
      <c r="KQM264" s="110" t="s">
        <v>671</v>
      </c>
      <c r="KQN264" s="110" t="s">
        <v>666</v>
      </c>
      <c r="KQO264" s="110" t="s">
        <v>671</v>
      </c>
      <c r="KQP264" s="110" t="s">
        <v>666</v>
      </c>
      <c r="KQQ264" s="110" t="s">
        <v>671</v>
      </c>
      <c r="KQR264" s="110" t="s">
        <v>666</v>
      </c>
      <c r="KQS264" s="110" t="s">
        <v>671</v>
      </c>
      <c r="KQT264" s="110" t="s">
        <v>666</v>
      </c>
      <c r="KQU264" s="110" t="s">
        <v>671</v>
      </c>
      <c r="KQV264" s="110" t="s">
        <v>666</v>
      </c>
      <c r="KQW264" s="110" t="s">
        <v>671</v>
      </c>
      <c r="KQX264" s="110" t="s">
        <v>666</v>
      </c>
      <c r="KQY264" s="110" t="s">
        <v>671</v>
      </c>
      <c r="KQZ264" s="110" t="s">
        <v>666</v>
      </c>
      <c r="KRA264" s="110" t="s">
        <v>671</v>
      </c>
      <c r="KRB264" s="110" t="s">
        <v>666</v>
      </c>
      <c r="KRC264" s="110" t="s">
        <v>671</v>
      </c>
      <c r="KRD264" s="110" t="s">
        <v>666</v>
      </c>
      <c r="KRE264" s="110" t="s">
        <v>671</v>
      </c>
      <c r="KRF264" s="110" t="s">
        <v>666</v>
      </c>
      <c r="KRG264" s="110" t="s">
        <v>671</v>
      </c>
      <c r="KRH264" s="110" t="s">
        <v>666</v>
      </c>
      <c r="KRI264" s="110" t="s">
        <v>671</v>
      </c>
      <c r="KRJ264" s="110" t="s">
        <v>666</v>
      </c>
      <c r="KRK264" s="110" t="s">
        <v>671</v>
      </c>
      <c r="KRL264" s="110" t="s">
        <v>666</v>
      </c>
      <c r="KRM264" s="110" t="s">
        <v>671</v>
      </c>
      <c r="KRN264" s="110" t="s">
        <v>666</v>
      </c>
      <c r="KRO264" s="110" t="s">
        <v>671</v>
      </c>
      <c r="KRP264" s="110" t="s">
        <v>666</v>
      </c>
      <c r="KRQ264" s="110" t="s">
        <v>671</v>
      </c>
      <c r="KRR264" s="110" t="s">
        <v>666</v>
      </c>
      <c r="KRS264" s="110" t="s">
        <v>671</v>
      </c>
      <c r="KRT264" s="110" t="s">
        <v>666</v>
      </c>
      <c r="KRU264" s="110" t="s">
        <v>671</v>
      </c>
      <c r="KRV264" s="110" t="s">
        <v>666</v>
      </c>
      <c r="KRW264" s="110" t="s">
        <v>671</v>
      </c>
      <c r="KRX264" s="110" t="s">
        <v>666</v>
      </c>
      <c r="KRY264" s="110" t="s">
        <v>671</v>
      </c>
      <c r="KRZ264" s="110" t="s">
        <v>666</v>
      </c>
      <c r="KSA264" s="110" t="s">
        <v>671</v>
      </c>
      <c r="KSB264" s="110" t="s">
        <v>666</v>
      </c>
      <c r="KSC264" s="110" t="s">
        <v>671</v>
      </c>
      <c r="KSD264" s="110" t="s">
        <v>666</v>
      </c>
      <c r="KSE264" s="110" t="s">
        <v>671</v>
      </c>
      <c r="KSF264" s="110" t="s">
        <v>666</v>
      </c>
      <c r="KSG264" s="110" t="s">
        <v>671</v>
      </c>
      <c r="KSH264" s="110" t="s">
        <v>666</v>
      </c>
      <c r="KSI264" s="110" t="s">
        <v>671</v>
      </c>
      <c r="KSJ264" s="110" t="s">
        <v>666</v>
      </c>
      <c r="KSK264" s="110" t="s">
        <v>671</v>
      </c>
      <c r="KSL264" s="110" t="s">
        <v>666</v>
      </c>
      <c r="KSM264" s="110" t="s">
        <v>671</v>
      </c>
      <c r="KSN264" s="110" t="s">
        <v>666</v>
      </c>
      <c r="KSO264" s="110" t="s">
        <v>671</v>
      </c>
      <c r="KSP264" s="110" t="s">
        <v>666</v>
      </c>
      <c r="KSQ264" s="110" t="s">
        <v>671</v>
      </c>
      <c r="KSR264" s="110" t="s">
        <v>666</v>
      </c>
      <c r="KSS264" s="110" t="s">
        <v>671</v>
      </c>
      <c r="KST264" s="110" t="s">
        <v>666</v>
      </c>
      <c r="KSU264" s="110" t="s">
        <v>671</v>
      </c>
      <c r="KSV264" s="110" t="s">
        <v>666</v>
      </c>
      <c r="KSW264" s="110" t="s">
        <v>671</v>
      </c>
      <c r="KSX264" s="110" t="s">
        <v>666</v>
      </c>
      <c r="KSY264" s="110" t="s">
        <v>671</v>
      </c>
      <c r="KSZ264" s="110" t="s">
        <v>666</v>
      </c>
      <c r="KTA264" s="110" t="s">
        <v>671</v>
      </c>
      <c r="KTB264" s="110" t="s">
        <v>666</v>
      </c>
      <c r="KTC264" s="110" t="s">
        <v>671</v>
      </c>
      <c r="KTD264" s="110" t="s">
        <v>666</v>
      </c>
      <c r="KTE264" s="110" t="s">
        <v>671</v>
      </c>
      <c r="KTF264" s="110" t="s">
        <v>666</v>
      </c>
      <c r="KTG264" s="110" t="s">
        <v>671</v>
      </c>
      <c r="KTH264" s="110" t="s">
        <v>666</v>
      </c>
      <c r="KTI264" s="110" t="s">
        <v>671</v>
      </c>
      <c r="KTJ264" s="110" t="s">
        <v>666</v>
      </c>
      <c r="KTK264" s="110" t="s">
        <v>671</v>
      </c>
      <c r="KTL264" s="110" t="s">
        <v>666</v>
      </c>
      <c r="KTM264" s="110" t="s">
        <v>671</v>
      </c>
      <c r="KTN264" s="110" t="s">
        <v>666</v>
      </c>
      <c r="KTO264" s="110" t="s">
        <v>671</v>
      </c>
      <c r="KTP264" s="110" t="s">
        <v>666</v>
      </c>
      <c r="KTQ264" s="110" t="s">
        <v>671</v>
      </c>
      <c r="KTR264" s="110" t="s">
        <v>666</v>
      </c>
      <c r="KTS264" s="110" t="s">
        <v>671</v>
      </c>
      <c r="KTT264" s="110" t="s">
        <v>666</v>
      </c>
      <c r="KTU264" s="110" t="s">
        <v>671</v>
      </c>
      <c r="KTV264" s="110" t="s">
        <v>666</v>
      </c>
      <c r="KTW264" s="110" t="s">
        <v>671</v>
      </c>
      <c r="KTX264" s="110" t="s">
        <v>666</v>
      </c>
      <c r="KTY264" s="110" t="s">
        <v>671</v>
      </c>
      <c r="KTZ264" s="110" t="s">
        <v>666</v>
      </c>
      <c r="KUA264" s="110" t="s">
        <v>671</v>
      </c>
      <c r="KUB264" s="110" t="s">
        <v>666</v>
      </c>
      <c r="KUC264" s="110" t="s">
        <v>671</v>
      </c>
      <c r="KUD264" s="110" t="s">
        <v>666</v>
      </c>
      <c r="KUE264" s="110" t="s">
        <v>671</v>
      </c>
      <c r="KUF264" s="110" t="s">
        <v>666</v>
      </c>
      <c r="KUG264" s="110" t="s">
        <v>671</v>
      </c>
      <c r="KUH264" s="110" t="s">
        <v>666</v>
      </c>
      <c r="KUI264" s="110" t="s">
        <v>671</v>
      </c>
      <c r="KUJ264" s="110" t="s">
        <v>666</v>
      </c>
      <c r="KUK264" s="110" t="s">
        <v>671</v>
      </c>
      <c r="KUL264" s="110" t="s">
        <v>666</v>
      </c>
      <c r="KUM264" s="110" t="s">
        <v>671</v>
      </c>
      <c r="KUN264" s="110" t="s">
        <v>666</v>
      </c>
      <c r="KUO264" s="110" t="s">
        <v>671</v>
      </c>
      <c r="KUP264" s="110" t="s">
        <v>666</v>
      </c>
      <c r="KUQ264" s="110" t="s">
        <v>671</v>
      </c>
      <c r="KUR264" s="110" t="s">
        <v>666</v>
      </c>
      <c r="KUS264" s="110" t="s">
        <v>671</v>
      </c>
      <c r="KUT264" s="110" t="s">
        <v>666</v>
      </c>
      <c r="KUU264" s="110" t="s">
        <v>671</v>
      </c>
      <c r="KUV264" s="110" t="s">
        <v>666</v>
      </c>
      <c r="KUW264" s="110" t="s">
        <v>671</v>
      </c>
      <c r="KUX264" s="110" t="s">
        <v>666</v>
      </c>
      <c r="KUY264" s="110" t="s">
        <v>671</v>
      </c>
      <c r="KUZ264" s="110" t="s">
        <v>666</v>
      </c>
      <c r="KVA264" s="110" t="s">
        <v>671</v>
      </c>
      <c r="KVB264" s="110" t="s">
        <v>666</v>
      </c>
      <c r="KVC264" s="110" t="s">
        <v>671</v>
      </c>
      <c r="KVD264" s="110" t="s">
        <v>666</v>
      </c>
      <c r="KVE264" s="110" t="s">
        <v>671</v>
      </c>
      <c r="KVF264" s="110" t="s">
        <v>666</v>
      </c>
      <c r="KVG264" s="110" t="s">
        <v>671</v>
      </c>
      <c r="KVH264" s="110" t="s">
        <v>666</v>
      </c>
      <c r="KVI264" s="110" t="s">
        <v>671</v>
      </c>
      <c r="KVJ264" s="110" t="s">
        <v>666</v>
      </c>
      <c r="KVK264" s="110" t="s">
        <v>671</v>
      </c>
      <c r="KVL264" s="110" t="s">
        <v>666</v>
      </c>
      <c r="KVM264" s="110" t="s">
        <v>671</v>
      </c>
      <c r="KVN264" s="110" t="s">
        <v>666</v>
      </c>
      <c r="KVO264" s="110" t="s">
        <v>671</v>
      </c>
      <c r="KVP264" s="110" t="s">
        <v>666</v>
      </c>
      <c r="KVQ264" s="110" t="s">
        <v>671</v>
      </c>
      <c r="KVR264" s="110" t="s">
        <v>666</v>
      </c>
      <c r="KVS264" s="110" t="s">
        <v>671</v>
      </c>
      <c r="KVT264" s="110" t="s">
        <v>666</v>
      </c>
      <c r="KVU264" s="110" t="s">
        <v>671</v>
      </c>
      <c r="KVV264" s="110" t="s">
        <v>666</v>
      </c>
      <c r="KVW264" s="110" t="s">
        <v>671</v>
      </c>
      <c r="KVX264" s="110" t="s">
        <v>666</v>
      </c>
      <c r="KVY264" s="110" t="s">
        <v>671</v>
      </c>
      <c r="KVZ264" s="110" t="s">
        <v>666</v>
      </c>
      <c r="KWA264" s="110" t="s">
        <v>671</v>
      </c>
      <c r="KWB264" s="110" t="s">
        <v>666</v>
      </c>
      <c r="KWC264" s="110" t="s">
        <v>671</v>
      </c>
      <c r="KWD264" s="110" t="s">
        <v>666</v>
      </c>
      <c r="KWE264" s="110" t="s">
        <v>671</v>
      </c>
      <c r="KWF264" s="110" t="s">
        <v>666</v>
      </c>
      <c r="KWG264" s="110" t="s">
        <v>671</v>
      </c>
      <c r="KWH264" s="110" t="s">
        <v>666</v>
      </c>
      <c r="KWI264" s="110" t="s">
        <v>671</v>
      </c>
      <c r="KWJ264" s="110" t="s">
        <v>666</v>
      </c>
      <c r="KWK264" s="110" t="s">
        <v>671</v>
      </c>
      <c r="KWL264" s="110" t="s">
        <v>666</v>
      </c>
      <c r="KWM264" s="110" t="s">
        <v>671</v>
      </c>
      <c r="KWN264" s="110" t="s">
        <v>666</v>
      </c>
      <c r="KWO264" s="110" t="s">
        <v>671</v>
      </c>
      <c r="KWP264" s="110" t="s">
        <v>666</v>
      </c>
      <c r="KWQ264" s="110" t="s">
        <v>671</v>
      </c>
      <c r="KWR264" s="110" t="s">
        <v>666</v>
      </c>
      <c r="KWS264" s="110" t="s">
        <v>671</v>
      </c>
      <c r="KWT264" s="110" t="s">
        <v>666</v>
      </c>
      <c r="KWU264" s="110" t="s">
        <v>671</v>
      </c>
      <c r="KWV264" s="110" t="s">
        <v>666</v>
      </c>
      <c r="KWW264" s="110" t="s">
        <v>671</v>
      </c>
      <c r="KWX264" s="110" t="s">
        <v>666</v>
      </c>
      <c r="KWY264" s="110" t="s">
        <v>671</v>
      </c>
      <c r="KWZ264" s="110" t="s">
        <v>666</v>
      </c>
      <c r="KXA264" s="110" t="s">
        <v>671</v>
      </c>
      <c r="KXB264" s="110" t="s">
        <v>666</v>
      </c>
      <c r="KXC264" s="110" t="s">
        <v>671</v>
      </c>
      <c r="KXD264" s="110" t="s">
        <v>666</v>
      </c>
      <c r="KXE264" s="110" t="s">
        <v>671</v>
      </c>
      <c r="KXF264" s="110" t="s">
        <v>666</v>
      </c>
      <c r="KXG264" s="110" t="s">
        <v>671</v>
      </c>
      <c r="KXH264" s="110" t="s">
        <v>666</v>
      </c>
      <c r="KXI264" s="110" t="s">
        <v>671</v>
      </c>
      <c r="KXJ264" s="110" t="s">
        <v>666</v>
      </c>
      <c r="KXK264" s="110" t="s">
        <v>671</v>
      </c>
      <c r="KXL264" s="110" t="s">
        <v>666</v>
      </c>
      <c r="KXM264" s="110" t="s">
        <v>671</v>
      </c>
      <c r="KXN264" s="110" t="s">
        <v>666</v>
      </c>
      <c r="KXO264" s="110" t="s">
        <v>671</v>
      </c>
      <c r="KXP264" s="110" t="s">
        <v>666</v>
      </c>
      <c r="KXQ264" s="110" t="s">
        <v>671</v>
      </c>
      <c r="KXR264" s="110" t="s">
        <v>666</v>
      </c>
      <c r="KXS264" s="110" t="s">
        <v>671</v>
      </c>
      <c r="KXT264" s="110" t="s">
        <v>666</v>
      </c>
      <c r="KXU264" s="110" t="s">
        <v>671</v>
      </c>
      <c r="KXV264" s="110" t="s">
        <v>666</v>
      </c>
      <c r="KXW264" s="110" t="s">
        <v>671</v>
      </c>
      <c r="KXX264" s="110" t="s">
        <v>666</v>
      </c>
      <c r="KXY264" s="110" t="s">
        <v>671</v>
      </c>
      <c r="KXZ264" s="110" t="s">
        <v>666</v>
      </c>
      <c r="KYA264" s="110" t="s">
        <v>671</v>
      </c>
      <c r="KYB264" s="110" t="s">
        <v>666</v>
      </c>
      <c r="KYC264" s="110" t="s">
        <v>671</v>
      </c>
      <c r="KYD264" s="110" t="s">
        <v>666</v>
      </c>
      <c r="KYE264" s="110" t="s">
        <v>671</v>
      </c>
      <c r="KYF264" s="110" t="s">
        <v>666</v>
      </c>
      <c r="KYG264" s="110" t="s">
        <v>671</v>
      </c>
      <c r="KYH264" s="110" t="s">
        <v>666</v>
      </c>
      <c r="KYI264" s="110" t="s">
        <v>671</v>
      </c>
      <c r="KYJ264" s="110" t="s">
        <v>666</v>
      </c>
      <c r="KYK264" s="110" t="s">
        <v>671</v>
      </c>
      <c r="KYL264" s="110" t="s">
        <v>666</v>
      </c>
      <c r="KYM264" s="110" t="s">
        <v>671</v>
      </c>
      <c r="KYN264" s="110" t="s">
        <v>666</v>
      </c>
      <c r="KYO264" s="110" t="s">
        <v>671</v>
      </c>
      <c r="KYP264" s="110" t="s">
        <v>666</v>
      </c>
      <c r="KYQ264" s="110" t="s">
        <v>671</v>
      </c>
      <c r="KYR264" s="110" t="s">
        <v>666</v>
      </c>
      <c r="KYS264" s="110" t="s">
        <v>671</v>
      </c>
      <c r="KYT264" s="110" t="s">
        <v>666</v>
      </c>
      <c r="KYU264" s="110" t="s">
        <v>671</v>
      </c>
      <c r="KYV264" s="110" t="s">
        <v>666</v>
      </c>
      <c r="KYW264" s="110" t="s">
        <v>671</v>
      </c>
      <c r="KYX264" s="110" t="s">
        <v>666</v>
      </c>
      <c r="KYY264" s="110" t="s">
        <v>671</v>
      </c>
      <c r="KYZ264" s="110" t="s">
        <v>666</v>
      </c>
      <c r="KZA264" s="110" t="s">
        <v>671</v>
      </c>
      <c r="KZB264" s="110" t="s">
        <v>666</v>
      </c>
      <c r="KZC264" s="110" t="s">
        <v>671</v>
      </c>
      <c r="KZD264" s="110" t="s">
        <v>666</v>
      </c>
      <c r="KZE264" s="110" t="s">
        <v>671</v>
      </c>
      <c r="KZF264" s="110" t="s">
        <v>666</v>
      </c>
      <c r="KZG264" s="110" t="s">
        <v>671</v>
      </c>
      <c r="KZH264" s="110" t="s">
        <v>666</v>
      </c>
      <c r="KZI264" s="110" t="s">
        <v>671</v>
      </c>
      <c r="KZJ264" s="110" t="s">
        <v>666</v>
      </c>
      <c r="KZK264" s="110" t="s">
        <v>671</v>
      </c>
      <c r="KZL264" s="110" t="s">
        <v>666</v>
      </c>
      <c r="KZM264" s="110" t="s">
        <v>671</v>
      </c>
      <c r="KZN264" s="110" t="s">
        <v>666</v>
      </c>
      <c r="KZO264" s="110" t="s">
        <v>671</v>
      </c>
      <c r="KZP264" s="110" t="s">
        <v>666</v>
      </c>
      <c r="KZQ264" s="110" t="s">
        <v>671</v>
      </c>
      <c r="KZR264" s="110" t="s">
        <v>666</v>
      </c>
      <c r="KZS264" s="110" t="s">
        <v>671</v>
      </c>
      <c r="KZT264" s="110" t="s">
        <v>666</v>
      </c>
      <c r="KZU264" s="110" t="s">
        <v>671</v>
      </c>
      <c r="KZV264" s="110" t="s">
        <v>666</v>
      </c>
      <c r="KZW264" s="110" t="s">
        <v>671</v>
      </c>
      <c r="KZX264" s="110" t="s">
        <v>666</v>
      </c>
      <c r="KZY264" s="110" t="s">
        <v>671</v>
      </c>
      <c r="KZZ264" s="110" t="s">
        <v>666</v>
      </c>
      <c r="LAA264" s="110" t="s">
        <v>671</v>
      </c>
      <c r="LAB264" s="110" t="s">
        <v>666</v>
      </c>
      <c r="LAC264" s="110" t="s">
        <v>671</v>
      </c>
      <c r="LAD264" s="110" t="s">
        <v>666</v>
      </c>
      <c r="LAE264" s="110" t="s">
        <v>671</v>
      </c>
      <c r="LAF264" s="110" t="s">
        <v>666</v>
      </c>
      <c r="LAG264" s="110" t="s">
        <v>671</v>
      </c>
      <c r="LAH264" s="110" t="s">
        <v>666</v>
      </c>
      <c r="LAI264" s="110" t="s">
        <v>671</v>
      </c>
      <c r="LAJ264" s="110" t="s">
        <v>666</v>
      </c>
      <c r="LAK264" s="110" t="s">
        <v>671</v>
      </c>
      <c r="LAL264" s="110" t="s">
        <v>666</v>
      </c>
      <c r="LAM264" s="110" t="s">
        <v>671</v>
      </c>
      <c r="LAN264" s="110" t="s">
        <v>666</v>
      </c>
      <c r="LAO264" s="110" t="s">
        <v>671</v>
      </c>
      <c r="LAP264" s="110" t="s">
        <v>666</v>
      </c>
      <c r="LAQ264" s="110" t="s">
        <v>671</v>
      </c>
      <c r="LAR264" s="110" t="s">
        <v>666</v>
      </c>
      <c r="LAS264" s="110" t="s">
        <v>671</v>
      </c>
      <c r="LAT264" s="110" t="s">
        <v>666</v>
      </c>
      <c r="LAU264" s="110" t="s">
        <v>671</v>
      </c>
      <c r="LAV264" s="110" t="s">
        <v>666</v>
      </c>
      <c r="LAW264" s="110" t="s">
        <v>671</v>
      </c>
      <c r="LAX264" s="110" t="s">
        <v>666</v>
      </c>
      <c r="LAY264" s="110" t="s">
        <v>671</v>
      </c>
      <c r="LAZ264" s="110" t="s">
        <v>666</v>
      </c>
      <c r="LBA264" s="110" t="s">
        <v>671</v>
      </c>
      <c r="LBB264" s="110" t="s">
        <v>666</v>
      </c>
      <c r="LBC264" s="110" t="s">
        <v>671</v>
      </c>
      <c r="LBD264" s="110" t="s">
        <v>666</v>
      </c>
      <c r="LBE264" s="110" t="s">
        <v>671</v>
      </c>
      <c r="LBF264" s="110" t="s">
        <v>666</v>
      </c>
      <c r="LBG264" s="110" t="s">
        <v>671</v>
      </c>
      <c r="LBH264" s="110" t="s">
        <v>666</v>
      </c>
      <c r="LBI264" s="110" t="s">
        <v>671</v>
      </c>
      <c r="LBJ264" s="110" t="s">
        <v>666</v>
      </c>
      <c r="LBK264" s="110" t="s">
        <v>671</v>
      </c>
      <c r="LBL264" s="110" t="s">
        <v>666</v>
      </c>
      <c r="LBM264" s="110" t="s">
        <v>671</v>
      </c>
      <c r="LBN264" s="110" t="s">
        <v>666</v>
      </c>
      <c r="LBO264" s="110" t="s">
        <v>671</v>
      </c>
      <c r="LBP264" s="110" t="s">
        <v>666</v>
      </c>
      <c r="LBQ264" s="110" t="s">
        <v>671</v>
      </c>
      <c r="LBR264" s="110" t="s">
        <v>666</v>
      </c>
      <c r="LBS264" s="110" t="s">
        <v>671</v>
      </c>
      <c r="LBT264" s="110" t="s">
        <v>666</v>
      </c>
      <c r="LBU264" s="110" t="s">
        <v>671</v>
      </c>
      <c r="LBV264" s="110" t="s">
        <v>666</v>
      </c>
      <c r="LBW264" s="110" t="s">
        <v>671</v>
      </c>
      <c r="LBX264" s="110" t="s">
        <v>666</v>
      </c>
      <c r="LBY264" s="110" t="s">
        <v>671</v>
      </c>
      <c r="LBZ264" s="110" t="s">
        <v>666</v>
      </c>
      <c r="LCA264" s="110" t="s">
        <v>671</v>
      </c>
      <c r="LCB264" s="110" t="s">
        <v>666</v>
      </c>
      <c r="LCC264" s="110" t="s">
        <v>671</v>
      </c>
      <c r="LCD264" s="110" t="s">
        <v>666</v>
      </c>
      <c r="LCE264" s="110" t="s">
        <v>671</v>
      </c>
      <c r="LCF264" s="110" t="s">
        <v>666</v>
      </c>
      <c r="LCG264" s="110" t="s">
        <v>671</v>
      </c>
      <c r="LCH264" s="110" t="s">
        <v>666</v>
      </c>
      <c r="LCI264" s="110" t="s">
        <v>671</v>
      </c>
      <c r="LCJ264" s="110" t="s">
        <v>666</v>
      </c>
      <c r="LCK264" s="110" t="s">
        <v>671</v>
      </c>
      <c r="LCL264" s="110" t="s">
        <v>666</v>
      </c>
      <c r="LCM264" s="110" t="s">
        <v>671</v>
      </c>
      <c r="LCN264" s="110" t="s">
        <v>666</v>
      </c>
      <c r="LCO264" s="110" t="s">
        <v>671</v>
      </c>
      <c r="LCP264" s="110" t="s">
        <v>666</v>
      </c>
      <c r="LCQ264" s="110" t="s">
        <v>671</v>
      </c>
      <c r="LCR264" s="110" t="s">
        <v>666</v>
      </c>
      <c r="LCS264" s="110" t="s">
        <v>671</v>
      </c>
      <c r="LCT264" s="110" t="s">
        <v>666</v>
      </c>
      <c r="LCU264" s="110" t="s">
        <v>671</v>
      </c>
      <c r="LCV264" s="110" t="s">
        <v>666</v>
      </c>
      <c r="LCW264" s="110" t="s">
        <v>671</v>
      </c>
      <c r="LCX264" s="110" t="s">
        <v>666</v>
      </c>
      <c r="LCY264" s="110" t="s">
        <v>671</v>
      </c>
      <c r="LCZ264" s="110" t="s">
        <v>666</v>
      </c>
      <c r="LDA264" s="110" t="s">
        <v>671</v>
      </c>
      <c r="LDB264" s="110" t="s">
        <v>666</v>
      </c>
      <c r="LDC264" s="110" t="s">
        <v>671</v>
      </c>
      <c r="LDD264" s="110" t="s">
        <v>666</v>
      </c>
      <c r="LDE264" s="110" t="s">
        <v>671</v>
      </c>
      <c r="LDF264" s="110" t="s">
        <v>666</v>
      </c>
      <c r="LDG264" s="110" t="s">
        <v>671</v>
      </c>
      <c r="LDH264" s="110" t="s">
        <v>666</v>
      </c>
      <c r="LDI264" s="110" t="s">
        <v>671</v>
      </c>
      <c r="LDJ264" s="110" t="s">
        <v>666</v>
      </c>
      <c r="LDK264" s="110" t="s">
        <v>671</v>
      </c>
      <c r="LDL264" s="110" t="s">
        <v>666</v>
      </c>
      <c r="LDM264" s="110" t="s">
        <v>671</v>
      </c>
      <c r="LDN264" s="110" t="s">
        <v>666</v>
      </c>
      <c r="LDO264" s="110" t="s">
        <v>671</v>
      </c>
      <c r="LDP264" s="110" t="s">
        <v>666</v>
      </c>
      <c r="LDQ264" s="110" t="s">
        <v>671</v>
      </c>
      <c r="LDR264" s="110" t="s">
        <v>666</v>
      </c>
      <c r="LDS264" s="110" t="s">
        <v>671</v>
      </c>
      <c r="LDT264" s="110" t="s">
        <v>666</v>
      </c>
      <c r="LDU264" s="110" t="s">
        <v>671</v>
      </c>
      <c r="LDV264" s="110" t="s">
        <v>666</v>
      </c>
      <c r="LDW264" s="110" t="s">
        <v>671</v>
      </c>
      <c r="LDX264" s="110" t="s">
        <v>666</v>
      </c>
      <c r="LDY264" s="110" t="s">
        <v>671</v>
      </c>
      <c r="LDZ264" s="110" t="s">
        <v>666</v>
      </c>
      <c r="LEA264" s="110" t="s">
        <v>671</v>
      </c>
      <c r="LEB264" s="110" t="s">
        <v>666</v>
      </c>
      <c r="LEC264" s="110" t="s">
        <v>671</v>
      </c>
      <c r="LED264" s="110" t="s">
        <v>666</v>
      </c>
      <c r="LEE264" s="110" t="s">
        <v>671</v>
      </c>
      <c r="LEF264" s="110" t="s">
        <v>666</v>
      </c>
      <c r="LEG264" s="110" t="s">
        <v>671</v>
      </c>
      <c r="LEH264" s="110" t="s">
        <v>666</v>
      </c>
      <c r="LEI264" s="110" t="s">
        <v>671</v>
      </c>
      <c r="LEJ264" s="110" t="s">
        <v>666</v>
      </c>
      <c r="LEK264" s="110" t="s">
        <v>671</v>
      </c>
      <c r="LEL264" s="110" t="s">
        <v>666</v>
      </c>
      <c r="LEM264" s="110" t="s">
        <v>671</v>
      </c>
      <c r="LEN264" s="110" t="s">
        <v>666</v>
      </c>
      <c r="LEO264" s="110" t="s">
        <v>671</v>
      </c>
      <c r="LEP264" s="110" t="s">
        <v>666</v>
      </c>
      <c r="LEQ264" s="110" t="s">
        <v>671</v>
      </c>
      <c r="LER264" s="110" t="s">
        <v>666</v>
      </c>
      <c r="LES264" s="110" t="s">
        <v>671</v>
      </c>
      <c r="LET264" s="110" t="s">
        <v>666</v>
      </c>
      <c r="LEU264" s="110" t="s">
        <v>671</v>
      </c>
      <c r="LEV264" s="110" t="s">
        <v>666</v>
      </c>
      <c r="LEW264" s="110" t="s">
        <v>671</v>
      </c>
      <c r="LEX264" s="110" t="s">
        <v>666</v>
      </c>
      <c r="LEY264" s="110" t="s">
        <v>671</v>
      </c>
      <c r="LEZ264" s="110" t="s">
        <v>666</v>
      </c>
      <c r="LFA264" s="110" t="s">
        <v>671</v>
      </c>
      <c r="LFB264" s="110" t="s">
        <v>666</v>
      </c>
      <c r="LFC264" s="110" t="s">
        <v>671</v>
      </c>
      <c r="LFD264" s="110" t="s">
        <v>666</v>
      </c>
      <c r="LFE264" s="110" t="s">
        <v>671</v>
      </c>
      <c r="LFF264" s="110" t="s">
        <v>666</v>
      </c>
      <c r="LFG264" s="110" t="s">
        <v>671</v>
      </c>
      <c r="LFH264" s="110" t="s">
        <v>666</v>
      </c>
      <c r="LFI264" s="110" t="s">
        <v>671</v>
      </c>
      <c r="LFJ264" s="110" t="s">
        <v>666</v>
      </c>
      <c r="LFK264" s="110" t="s">
        <v>671</v>
      </c>
      <c r="LFL264" s="110" t="s">
        <v>666</v>
      </c>
      <c r="LFM264" s="110" t="s">
        <v>671</v>
      </c>
      <c r="LFN264" s="110" t="s">
        <v>666</v>
      </c>
      <c r="LFO264" s="110" t="s">
        <v>671</v>
      </c>
      <c r="LFP264" s="110" t="s">
        <v>666</v>
      </c>
      <c r="LFQ264" s="110" t="s">
        <v>671</v>
      </c>
      <c r="LFR264" s="110" t="s">
        <v>666</v>
      </c>
      <c r="LFS264" s="110" t="s">
        <v>671</v>
      </c>
      <c r="LFT264" s="110" t="s">
        <v>666</v>
      </c>
      <c r="LFU264" s="110" t="s">
        <v>671</v>
      </c>
      <c r="LFV264" s="110" t="s">
        <v>666</v>
      </c>
      <c r="LFW264" s="110" t="s">
        <v>671</v>
      </c>
      <c r="LFX264" s="110" t="s">
        <v>666</v>
      </c>
      <c r="LFY264" s="110" t="s">
        <v>671</v>
      </c>
      <c r="LFZ264" s="110" t="s">
        <v>666</v>
      </c>
      <c r="LGA264" s="110" t="s">
        <v>671</v>
      </c>
      <c r="LGB264" s="110" t="s">
        <v>666</v>
      </c>
      <c r="LGC264" s="110" t="s">
        <v>671</v>
      </c>
      <c r="LGD264" s="110" t="s">
        <v>666</v>
      </c>
      <c r="LGE264" s="110" t="s">
        <v>671</v>
      </c>
      <c r="LGF264" s="110" t="s">
        <v>666</v>
      </c>
      <c r="LGG264" s="110" t="s">
        <v>671</v>
      </c>
      <c r="LGH264" s="110" t="s">
        <v>666</v>
      </c>
      <c r="LGI264" s="110" t="s">
        <v>671</v>
      </c>
      <c r="LGJ264" s="110" t="s">
        <v>666</v>
      </c>
      <c r="LGK264" s="110" t="s">
        <v>671</v>
      </c>
      <c r="LGL264" s="110" t="s">
        <v>666</v>
      </c>
      <c r="LGM264" s="110" t="s">
        <v>671</v>
      </c>
      <c r="LGN264" s="110" t="s">
        <v>666</v>
      </c>
      <c r="LGO264" s="110" t="s">
        <v>671</v>
      </c>
      <c r="LGP264" s="110" t="s">
        <v>666</v>
      </c>
      <c r="LGQ264" s="110" t="s">
        <v>671</v>
      </c>
      <c r="LGR264" s="110" t="s">
        <v>666</v>
      </c>
      <c r="LGS264" s="110" t="s">
        <v>671</v>
      </c>
      <c r="LGT264" s="110" t="s">
        <v>666</v>
      </c>
      <c r="LGU264" s="110" t="s">
        <v>671</v>
      </c>
      <c r="LGV264" s="110" t="s">
        <v>666</v>
      </c>
      <c r="LGW264" s="110" t="s">
        <v>671</v>
      </c>
      <c r="LGX264" s="110" t="s">
        <v>666</v>
      </c>
      <c r="LGY264" s="110" t="s">
        <v>671</v>
      </c>
      <c r="LGZ264" s="110" t="s">
        <v>666</v>
      </c>
      <c r="LHA264" s="110" t="s">
        <v>671</v>
      </c>
      <c r="LHB264" s="110" t="s">
        <v>666</v>
      </c>
      <c r="LHC264" s="110" t="s">
        <v>671</v>
      </c>
      <c r="LHD264" s="110" t="s">
        <v>666</v>
      </c>
      <c r="LHE264" s="110" t="s">
        <v>671</v>
      </c>
      <c r="LHF264" s="110" t="s">
        <v>666</v>
      </c>
      <c r="LHG264" s="110" t="s">
        <v>671</v>
      </c>
      <c r="LHH264" s="110" t="s">
        <v>666</v>
      </c>
      <c r="LHI264" s="110" t="s">
        <v>671</v>
      </c>
      <c r="LHJ264" s="110" t="s">
        <v>666</v>
      </c>
      <c r="LHK264" s="110" t="s">
        <v>671</v>
      </c>
      <c r="LHL264" s="110" t="s">
        <v>666</v>
      </c>
      <c r="LHM264" s="110" t="s">
        <v>671</v>
      </c>
      <c r="LHN264" s="110" t="s">
        <v>666</v>
      </c>
      <c r="LHO264" s="110" t="s">
        <v>671</v>
      </c>
      <c r="LHP264" s="110" t="s">
        <v>666</v>
      </c>
      <c r="LHQ264" s="110" t="s">
        <v>671</v>
      </c>
      <c r="LHR264" s="110" t="s">
        <v>666</v>
      </c>
      <c r="LHS264" s="110" t="s">
        <v>671</v>
      </c>
      <c r="LHT264" s="110" t="s">
        <v>666</v>
      </c>
      <c r="LHU264" s="110" t="s">
        <v>671</v>
      </c>
      <c r="LHV264" s="110" t="s">
        <v>666</v>
      </c>
      <c r="LHW264" s="110" t="s">
        <v>671</v>
      </c>
      <c r="LHX264" s="110" t="s">
        <v>666</v>
      </c>
      <c r="LHY264" s="110" t="s">
        <v>671</v>
      </c>
      <c r="LHZ264" s="110" t="s">
        <v>666</v>
      </c>
      <c r="LIA264" s="110" t="s">
        <v>671</v>
      </c>
      <c r="LIB264" s="110" t="s">
        <v>666</v>
      </c>
      <c r="LIC264" s="110" t="s">
        <v>671</v>
      </c>
      <c r="LID264" s="110" t="s">
        <v>666</v>
      </c>
      <c r="LIE264" s="110" t="s">
        <v>671</v>
      </c>
      <c r="LIF264" s="110" t="s">
        <v>666</v>
      </c>
      <c r="LIG264" s="110" t="s">
        <v>671</v>
      </c>
      <c r="LIH264" s="110" t="s">
        <v>666</v>
      </c>
      <c r="LII264" s="110" t="s">
        <v>671</v>
      </c>
      <c r="LIJ264" s="110" t="s">
        <v>666</v>
      </c>
      <c r="LIK264" s="110" t="s">
        <v>671</v>
      </c>
      <c r="LIL264" s="110" t="s">
        <v>666</v>
      </c>
      <c r="LIM264" s="110" t="s">
        <v>671</v>
      </c>
      <c r="LIN264" s="110" t="s">
        <v>666</v>
      </c>
      <c r="LIO264" s="110" t="s">
        <v>671</v>
      </c>
      <c r="LIP264" s="110" t="s">
        <v>666</v>
      </c>
      <c r="LIQ264" s="110" t="s">
        <v>671</v>
      </c>
      <c r="LIR264" s="110" t="s">
        <v>666</v>
      </c>
      <c r="LIS264" s="110" t="s">
        <v>671</v>
      </c>
      <c r="LIT264" s="110" t="s">
        <v>666</v>
      </c>
      <c r="LIU264" s="110" t="s">
        <v>671</v>
      </c>
      <c r="LIV264" s="110" t="s">
        <v>666</v>
      </c>
      <c r="LIW264" s="110" t="s">
        <v>671</v>
      </c>
      <c r="LIX264" s="110" t="s">
        <v>666</v>
      </c>
      <c r="LIY264" s="110" t="s">
        <v>671</v>
      </c>
      <c r="LIZ264" s="110" t="s">
        <v>666</v>
      </c>
      <c r="LJA264" s="110" t="s">
        <v>671</v>
      </c>
      <c r="LJB264" s="110" t="s">
        <v>666</v>
      </c>
      <c r="LJC264" s="110" t="s">
        <v>671</v>
      </c>
      <c r="LJD264" s="110" t="s">
        <v>666</v>
      </c>
      <c r="LJE264" s="110" t="s">
        <v>671</v>
      </c>
      <c r="LJF264" s="110" t="s">
        <v>666</v>
      </c>
      <c r="LJG264" s="110" t="s">
        <v>671</v>
      </c>
      <c r="LJH264" s="110" t="s">
        <v>666</v>
      </c>
      <c r="LJI264" s="110" t="s">
        <v>671</v>
      </c>
      <c r="LJJ264" s="110" t="s">
        <v>666</v>
      </c>
      <c r="LJK264" s="110" t="s">
        <v>671</v>
      </c>
      <c r="LJL264" s="110" t="s">
        <v>666</v>
      </c>
      <c r="LJM264" s="110" t="s">
        <v>671</v>
      </c>
      <c r="LJN264" s="110" t="s">
        <v>666</v>
      </c>
      <c r="LJO264" s="110" t="s">
        <v>671</v>
      </c>
      <c r="LJP264" s="110" t="s">
        <v>666</v>
      </c>
      <c r="LJQ264" s="110" t="s">
        <v>671</v>
      </c>
      <c r="LJR264" s="110" t="s">
        <v>666</v>
      </c>
      <c r="LJS264" s="110" t="s">
        <v>671</v>
      </c>
      <c r="LJT264" s="110" t="s">
        <v>666</v>
      </c>
      <c r="LJU264" s="110" t="s">
        <v>671</v>
      </c>
      <c r="LJV264" s="110" t="s">
        <v>666</v>
      </c>
      <c r="LJW264" s="110" t="s">
        <v>671</v>
      </c>
      <c r="LJX264" s="110" t="s">
        <v>666</v>
      </c>
      <c r="LJY264" s="110" t="s">
        <v>671</v>
      </c>
      <c r="LJZ264" s="110" t="s">
        <v>666</v>
      </c>
      <c r="LKA264" s="110" t="s">
        <v>671</v>
      </c>
      <c r="LKB264" s="110" t="s">
        <v>666</v>
      </c>
      <c r="LKC264" s="110" t="s">
        <v>671</v>
      </c>
      <c r="LKD264" s="110" t="s">
        <v>666</v>
      </c>
      <c r="LKE264" s="110" t="s">
        <v>671</v>
      </c>
      <c r="LKF264" s="110" t="s">
        <v>666</v>
      </c>
      <c r="LKG264" s="110" t="s">
        <v>671</v>
      </c>
      <c r="LKH264" s="110" t="s">
        <v>666</v>
      </c>
      <c r="LKI264" s="110" t="s">
        <v>671</v>
      </c>
      <c r="LKJ264" s="110" t="s">
        <v>666</v>
      </c>
      <c r="LKK264" s="110" t="s">
        <v>671</v>
      </c>
      <c r="LKL264" s="110" t="s">
        <v>666</v>
      </c>
      <c r="LKM264" s="110" t="s">
        <v>671</v>
      </c>
      <c r="LKN264" s="110" t="s">
        <v>666</v>
      </c>
      <c r="LKO264" s="110" t="s">
        <v>671</v>
      </c>
      <c r="LKP264" s="110" t="s">
        <v>666</v>
      </c>
      <c r="LKQ264" s="110" t="s">
        <v>671</v>
      </c>
      <c r="LKR264" s="110" t="s">
        <v>666</v>
      </c>
      <c r="LKS264" s="110" t="s">
        <v>671</v>
      </c>
      <c r="LKT264" s="110" t="s">
        <v>666</v>
      </c>
      <c r="LKU264" s="110" t="s">
        <v>671</v>
      </c>
      <c r="LKV264" s="110" t="s">
        <v>666</v>
      </c>
      <c r="LKW264" s="110" t="s">
        <v>671</v>
      </c>
      <c r="LKX264" s="110" t="s">
        <v>666</v>
      </c>
      <c r="LKY264" s="110" t="s">
        <v>671</v>
      </c>
      <c r="LKZ264" s="110" t="s">
        <v>666</v>
      </c>
      <c r="LLA264" s="110" t="s">
        <v>671</v>
      </c>
      <c r="LLB264" s="110" t="s">
        <v>666</v>
      </c>
      <c r="LLC264" s="110" t="s">
        <v>671</v>
      </c>
      <c r="LLD264" s="110" t="s">
        <v>666</v>
      </c>
      <c r="LLE264" s="110" t="s">
        <v>671</v>
      </c>
      <c r="LLF264" s="110" t="s">
        <v>666</v>
      </c>
      <c r="LLG264" s="110" t="s">
        <v>671</v>
      </c>
      <c r="LLH264" s="110" t="s">
        <v>666</v>
      </c>
      <c r="LLI264" s="110" t="s">
        <v>671</v>
      </c>
      <c r="LLJ264" s="110" t="s">
        <v>666</v>
      </c>
      <c r="LLK264" s="110" t="s">
        <v>671</v>
      </c>
      <c r="LLL264" s="110" t="s">
        <v>666</v>
      </c>
      <c r="LLM264" s="110" t="s">
        <v>671</v>
      </c>
      <c r="LLN264" s="110" t="s">
        <v>666</v>
      </c>
      <c r="LLO264" s="110" t="s">
        <v>671</v>
      </c>
      <c r="LLP264" s="110" t="s">
        <v>666</v>
      </c>
      <c r="LLQ264" s="110" t="s">
        <v>671</v>
      </c>
      <c r="LLR264" s="110" t="s">
        <v>666</v>
      </c>
      <c r="LLS264" s="110" t="s">
        <v>671</v>
      </c>
      <c r="LLT264" s="110" t="s">
        <v>666</v>
      </c>
      <c r="LLU264" s="110" t="s">
        <v>671</v>
      </c>
      <c r="LLV264" s="110" t="s">
        <v>666</v>
      </c>
      <c r="LLW264" s="110" t="s">
        <v>671</v>
      </c>
      <c r="LLX264" s="110" t="s">
        <v>666</v>
      </c>
      <c r="LLY264" s="110" t="s">
        <v>671</v>
      </c>
      <c r="LLZ264" s="110" t="s">
        <v>666</v>
      </c>
      <c r="LMA264" s="110" t="s">
        <v>671</v>
      </c>
      <c r="LMB264" s="110" t="s">
        <v>666</v>
      </c>
      <c r="LMC264" s="110" t="s">
        <v>671</v>
      </c>
      <c r="LMD264" s="110" t="s">
        <v>666</v>
      </c>
      <c r="LME264" s="110" t="s">
        <v>671</v>
      </c>
      <c r="LMF264" s="110" t="s">
        <v>666</v>
      </c>
      <c r="LMG264" s="110" t="s">
        <v>671</v>
      </c>
      <c r="LMH264" s="110" t="s">
        <v>666</v>
      </c>
      <c r="LMI264" s="110" t="s">
        <v>671</v>
      </c>
      <c r="LMJ264" s="110" t="s">
        <v>666</v>
      </c>
      <c r="LMK264" s="110" t="s">
        <v>671</v>
      </c>
      <c r="LML264" s="110" t="s">
        <v>666</v>
      </c>
      <c r="LMM264" s="110" t="s">
        <v>671</v>
      </c>
      <c r="LMN264" s="110" t="s">
        <v>666</v>
      </c>
      <c r="LMO264" s="110" t="s">
        <v>671</v>
      </c>
      <c r="LMP264" s="110" t="s">
        <v>666</v>
      </c>
      <c r="LMQ264" s="110" t="s">
        <v>671</v>
      </c>
      <c r="LMR264" s="110" t="s">
        <v>666</v>
      </c>
      <c r="LMS264" s="110" t="s">
        <v>671</v>
      </c>
      <c r="LMT264" s="110" t="s">
        <v>666</v>
      </c>
      <c r="LMU264" s="110" t="s">
        <v>671</v>
      </c>
      <c r="LMV264" s="110" t="s">
        <v>666</v>
      </c>
      <c r="LMW264" s="110" t="s">
        <v>671</v>
      </c>
      <c r="LMX264" s="110" t="s">
        <v>666</v>
      </c>
      <c r="LMY264" s="110" t="s">
        <v>671</v>
      </c>
      <c r="LMZ264" s="110" t="s">
        <v>666</v>
      </c>
      <c r="LNA264" s="110" t="s">
        <v>671</v>
      </c>
      <c r="LNB264" s="110" t="s">
        <v>666</v>
      </c>
      <c r="LNC264" s="110" t="s">
        <v>671</v>
      </c>
      <c r="LND264" s="110" t="s">
        <v>666</v>
      </c>
      <c r="LNE264" s="110" t="s">
        <v>671</v>
      </c>
      <c r="LNF264" s="110" t="s">
        <v>666</v>
      </c>
      <c r="LNG264" s="110" t="s">
        <v>671</v>
      </c>
      <c r="LNH264" s="110" t="s">
        <v>666</v>
      </c>
      <c r="LNI264" s="110" t="s">
        <v>671</v>
      </c>
      <c r="LNJ264" s="110" t="s">
        <v>666</v>
      </c>
      <c r="LNK264" s="110" t="s">
        <v>671</v>
      </c>
      <c r="LNL264" s="110" t="s">
        <v>666</v>
      </c>
      <c r="LNM264" s="110" t="s">
        <v>671</v>
      </c>
      <c r="LNN264" s="110" t="s">
        <v>666</v>
      </c>
      <c r="LNO264" s="110" t="s">
        <v>671</v>
      </c>
      <c r="LNP264" s="110" t="s">
        <v>666</v>
      </c>
      <c r="LNQ264" s="110" t="s">
        <v>671</v>
      </c>
      <c r="LNR264" s="110" t="s">
        <v>666</v>
      </c>
      <c r="LNS264" s="110" t="s">
        <v>671</v>
      </c>
      <c r="LNT264" s="110" t="s">
        <v>666</v>
      </c>
      <c r="LNU264" s="110" t="s">
        <v>671</v>
      </c>
      <c r="LNV264" s="110" t="s">
        <v>666</v>
      </c>
      <c r="LNW264" s="110" t="s">
        <v>671</v>
      </c>
      <c r="LNX264" s="110" t="s">
        <v>666</v>
      </c>
      <c r="LNY264" s="110" t="s">
        <v>671</v>
      </c>
      <c r="LNZ264" s="110" t="s">
        <v>666</v>
      </c>
      <c r="LOA264" s="110" t="s">
        <v>671</v>
      </c>
      <c r="LOB264" s="110" t="s">
        <v>666</v>
      </c>
      <c r="LOC264" s="110" t="s">
        <v>671</v>
      </c>
      <c r="LOD264" s="110" t="s">
        <v>666</v>
      </c>
      <c r="LOE264" s="110" t="s">
        <v>671</v>
      </c>
      <c r="LOF264" s="110" t="s">
        <v>666</v>
      </c>
      <c r="LOG264" s="110" t="s">
        <v>671</v>
      </c>
      <c r="LOH264" s="110" t="s">
        <v>666</v>
      </c>
      <c r="LOI264" s="110" t="s">
        <v>671</v>
      </c>
      <c r="LOJ264" s="110" t="s">
        <v>666</v>
      </c>
      <c r="LOK264" s="110" t="s">
        <v>671</v>
      </c>
      <c r="LOL264" s="110" t="s">
        <v>666</v>
      </c>
      <c r="LOM264" s="110" t="s">
        <v>671</v>
      </c>
      <c r="LON264" s="110" t="s">
        <v>666</v>
      </c>
      <c r="LOO264" s="110" t="s">
        <v>671</v>
      </c>
      <c r="LOP264" s="110" t="s">
        <v>666</v>
      </c>
      <c r="LOQ264" s="110" t="s">
        <v>671</v>
      </c>
      <c r="LOR264" s="110" t="s">
        <v>666</v>
      </c>
      <c r="LOS264" s="110" t="s">
        <v>671</v>
      </c>
      <c r="LOT264" s="110" t="s">
        <v>666</v>
      </c>
      <c r="LOU264" s="110" t="s">
        <v>671</v>
      </c>
      <c r="LOV264" s="110" t="s">
        <v>666</v>
      </c>
      <c r="LOW264" s="110" t="s">
        <v>671</v>
      </c>
      <c r="LOX264" s="110" t="s">
        <v>666</v>
      </c>
      <c r="LOY264" s="110" t="s">
        <v>671</v>
      </c>
      <c r="LOZ264" s="110" t="s">
        <v>666</v>
      </c>
      <c r="LPA264" s="110" t="s">
        <v>671</v>
      </c>
      <c r="LPB264" s="110" t="s">
        <v>666</v>
      </c>
      <c r="LPC264" s="110" t="s">
        <v>671</v>
      </c>
      <c r="LPD264" s="110" t="s">
        <v>666</v>
      </c>
      <c r="LPE264" s="110" t="s">
        <v>671</v>
      </c>
      <c r="LPF264" s="110" t="s">
        <v>666</v>
      </c>
      <c r="LPG264" s="110" t="s">
        <v>671</v>
      </c>
      <c r="LPH264" s="110" t="s">
        <v>666</v>
      </c>
      <c r="LPI264" s="110" t="s">
        <v>671</v>
      </c>
      <c r="LPJ264" s="110" t="s">
        <v>666</v>
      </c>
      <c r="LPK264" s="110" t="s">
        <v>671</v>
      </c>
      <c r="LPL264" s="110" t="s">
        <v>666</v>
      </c>
      <c r="LPM264" s="110" t="s">
        <v>671</v>
      </c>
      <c r="LPN264" s="110" t="s">
        <v>666</v>
      </c>
      <c r="LPO264" s="110" t="s">
        <v>671</v>
      </c>
      <c r="LPP264" s="110" t="s">
        <v>666</v>
      </c>
      <c r="LPQ264" s="110" t="s">
        <v>671</v>
      </c>
      <c r="LPR264" s="110" t="s">
        <v>666</v>
      </c>
      <c r="LPS264" s="110" t="s">
        <v>671</v>
      </c>
      <c r="LPT264" s="110" t="s">
        <v>666</v>
      </c>
      <c r="LPU264" s="110" t="s">
        <v>671</v>
      </c>
      <c r="LPV264" s="110" t="s">
        <v>666</v>
      </c>
      <c r="LPW264" s="110" t="s">
        <v>671</v>
      </c>
      <c r="LPX264" s="110" t="s">
        <v>666</v>
      </c>
      <c r="LPY264" s="110" t="s">
        <v>671</v>
      </c>
      <c r="LPZ264" s="110" t="s">
        <v>666</v>
      </c>
      <c r="LQA264" s="110" t="s">
        <v>671</v>
      </c>
      <c r="LQB264" s="110" t="s">
        <v>666</v>
      </c>
      <c r="LQC264" s="110" t="s">
        <v>671</v>
      </c>
      <c r="LQD264" s="110" t="s">
        <v>666</v>
      </c>
      <c r="LQE264" s="110" t="s">
        <v>671</v>
      </c>
      <c r="LQF264" s="110" t="s">
        <v>666</v>
      </c>
      <c r="LQG264" s="110" t="s">
        <v>671</v>
      </c>
      <c r="LQH264" s="110" t="s">
        <v>666</v>
      </c>
      <c r="LQI264" s="110" t="s">
        <v>671</v>
      </c>
      <c r="LQJ264" s="110" t="s">
        <v>666</v>
      </c>
      <c r="LQK264" s="110" t="s">
        <v>671</v>
      </c>
      <c r="LQL264" s="110" t="s">
        <v>666</v>
      </c>
      <c r="LQM264" s="110" t="s">
        <v>671</v>
      </c>
      <c r="LQN264" s="110" t="s">
        <v>666</v>
      </c>
      <c r="LQO264" s="110" t="s">
        <v>671</v>
      </c>
      <c r="LQP264" s="110" t="s">
        <v>666</v>
      </c>
      <c r="LQQ264" s="110" t="s">
        <v>671</v>
      </c>
      <c r="LQR264" s="110" t="s">
        <v>666</v>
      </c>
      <c r="LQS264" s="110" t="s">
        <v>671</v>
      </c>
      <c r="LQT264" s="110" t="s">
        <v>666</v>
      </c>
      <c r="LQU264" s="110" t="s">
        <v>671</v>
      </c>
      <c r="LQV264" s="110" t="s">
        <v>666</v>
      </c>
      <c r="LQW264" s="110" t="s">
        <v>671</v>
      </c>
      <c r="LQX264" s="110" t="s">
        <v>666</v>
      </c>
      <c r="LQY264" s="110" t="s">
        <v>671</v>
      </c>
      <c r="LQZ264" s="110" t="s">
        <v>666</v>
      </c>
      <c r="LRA264" s="110" t="s">
        <v>671</v>
      </c>
      <c r="LRB264" s="110" t="s">
        <v>666</v>
      </c>
      <c r="LRC264" s="110" t="s">
        <v>671</v>
      </c>
      <c r="LRD264" s="110" t="s">
        <v>666</v>
      </c>
      <c r="LRE264" s="110" t="s">
        <v>671</v>
      </c>
      <c r="LRF264" s="110" t="s">
        <v>666</v>
      </c>
      <c r="LRG264" s="110" t="s">
        <v>671</v>
      </c>
      <c r="LRH264" s="110" t="s">
        <v>666</v>
      </c>
      <c r="LRI264" s="110" t="s">
        <v>671</v>
      </c>
      <c r="LRJ264" s="110" t="s">
        <v>666</v>
      </c>
      <c r="LRK264" s="110" t="s">
        <v>671</v>
      </c>
      <c r="LRL264" s="110" t="s">
        <v>666</v>
      </c>
      <c r="LRM264" s="110" t="s">
        <v>671</v>
      </c>
      <c r="LRN264" s="110" t="s">
        <v>666</v>
      </c>
      <c r="LRO264" s="110" t="s">
        <v>671</v>
      </c>
      <c r="LRP264" s="110" t="s">
        <v>666</v>
      </c>
      <c r="LRQ264" s="110" t="s">
        <v>671</v>
      </c>
      <c r="LRR264" s="110" t="s">
        <v>666</v>
      </c>
      <c r="LRS264" s="110" t="s">
        <v>671</v>
      </c>
      <c r="LRT264" s="110" t="s">
        <v>666</v>
      </c>
      <c r="LRU264" s="110" t="s">
        <v>671</v>
      </c>
      <c r="LRV264" s="110" t="s">
        <v>666</v>
      </c>
      <c r="LRW264" s="110" t="s">
        <v>671</v>
      </c>
      <c r="LRX264" s="110" t="s">
        <v>666</v>
      </c>
      <c r="LRY264" s="110" t="s">
        <v>671</v>
      </c>
      <c r="LRZ264" s="110" t="s">
        <v>666</v>
      </c>
      <c r="LSA264" s="110" t="s">
        <v>671</v>
      </c>
      <c r="LSB264" s="110" t="s">
        <v>666</v>
      </c>
      <c r="LSC264" s="110" t="s">
        <v>671</v>
      </c>
      <c r="LSD264" s="110" t="s">
        <v>666</v>
      </c>
      <c r="LSE264" s="110" t="s">
        <v>671</v>
      </c>
      <c r="LSF264" s="110" t="s">
        <v>666</v>
      </c>
      <c r="LSG264" s="110" t="s">
        <v>671</v>
      </c>
      <c r="LSH264" s="110" t="s">
        <v>666</v>
      </c>
      <c r="LSI264" s="110" t="s">
        <v>671</v>
      </c>
      <c r="LSJ264" s="110" t="s">
        <v>666</v>
      </c>
      <c r="LSK264" s="110" t="s">
        <v>671</v>
      </c>
      <c r="LSL264" s="110" t="s">
        <v>666</v>
      </c>
      <c r="LSM264" s="110" t="s">
        <v>671</v>
      </c>
      <c r="LSN264" s="110" t="s">
        <v>666</v>
      </c>
      <c r="LSO264" s="110" t="s">
        <v>671</v>
      </c>
      <c r="LSP264" s="110" t="s">
        <v>666</v>
      </c>
      <c r="LSQ264" s="110" t="s">
        <v>671</v>
      </c>
      <c r="LSR264" s="110" t="s">
        <v>666</v>
      </c>
      <c r="LSS264" s="110" t="s">
        <v>671</v>
      </c>
      <c r="LST264" s="110" t="s">
        <v>666</v>
      </c>
      <c r="LSU264" s="110" t="s">
        <v>671</v>
      </c>
      <c r="LSV264" s="110" t="s">
        <v>666</v>
      </c>
      <c r="LSW264" s="110" t="s">
        <v>671</v>
      </c>
      <c r="LSX264" s="110" t="s">
        <v>666</v>
      </c>
      <c r="LSY264" s="110" t="s">
        <v>671</v>
      </c>
      <c r="LSZ264" s="110" t="s">
        <v>666</v>
      </c>
      <c r="LTA264" s="110" t="s">
        <v>671</v>
      </c>
      <c r="LTB264" s="110" t="s">
        <v>666</v>
      </c>
      <c r="LTC264" s="110" t="s">
        <v>671</v>
      </c>
      <c r="LTD264" s="110" t="s">
        <v>666</v>
      </c>
      <c r="LTE264" s="110" t="s">
        <v>671</v>
      </c>
      <c r="LTF264" s="110" t="s">
        <v>666</v>
      </c>
      <c r="LTG264" s="110" t="s">
        <v>671</v>
      </c>
      <c r="LTH264" s="110" t="s">
        <v>666</v>
      </c>
      <c r="LTI264" s="110" t="s">
        <v>671</v>
      </c>
      <c r="LTJ264" s="110" t="s">
        <v>666</v>
      </c>
      <c r="LTK264" s="110" t="s">
        <v>671</v>
      </c>
      <c r="LTL264" s="110" t="s">
        <v>666</v>
      </c>
      <c r="LTM264" s="110" t="s">
        <v>671</v>
      </c>
      <c r="LTN264" s="110" t="s">
        <v>666</v>
      </c>
      <c r="LTO264" s="110" t="s">
        <v>671</v>
      </c>
      <c r="LTP264" s="110" t="s">
        <v>666</v>
      </c>
      <c r="LTQ264" s="110" t="s">
        <v>671</v>
      </c>
      <c r="LTR264" s="110" t="s">
        <v>666</v>
      </c>
      <c r="LTS264" s="110" t="s">
        <v>671</v>
      </c>
      <c r="LTT264" s="110" t="s">
        <v>666</v>
      </c>
      <c r="LTU264" s="110" t="s">
        <v>671</v>
      </c>
      <c r="LTV264" s="110" t="s">
        <v>666</v>
      </c>
      <c r="LTW264" s="110" t="s">
        <v>671</v>
      </c>
      <c r="LTX264" s="110" t="s">
        <v>666</v>
      </c>
      <c r="LTY264" s="110" t="s">
        <v>671</v>
      </c>
      <c r="LTZ264" s="110" t="s">
        <v>666</v>
      </c>
      <c r="LUA264" s="110" t="s">
        <v>671</v>
      </c>
      <c r="LUB264" s="110" t="s">
        <v>666</v>
      </c>
      <c r="LUC264" s="110" t="s">
        <v>671</v>
      </c>
      <c r="LUD264" s="110" t="s">
        <v>666</v>
      </c>
      <c r="LUE264" s="110" t="s">
        <v>671</v>
      </c>
      <c r="LUF264" s="110" t="s">
        <v>666</v>
      </c>
      <c r="LUG264" s="110" t="s">
        <v>671</v>
      </c>
      <c r="LUH264" s="110" t="s">
        <v>666</v>
      </c>
      <c r="LUI264" s="110" t="s">
        <v>671</v>
      </c>
      <c r="LUJ264" s="110" t="s">
        <v>666</v>
      </c>
      <c r="LUK264" s="110" t="s">
        <v>671</v>
      </c>
      <c r="LUL264" s="110" t="s">
        <v>666</v>
      </c>
      <c r="LUM264" s="110" t="s">
        <v>671</v>
      </c>
      <c r="LUN264" s="110" t="s">
        <v>666</v>
      </c>
      <c r="LUO264" s="110" t="s">
        <v>671</v>
      </c>
      <c r="LUP264" s="110" t="s">
        <v>666</v>
      </c>
      <c r="LUQ264" s="110" t="s">
        <v>671</v>
      </c>
      <c r="LUR264" s="110" t="s">
        <v>666</v>
      </c>
      <c r="LUS264" s="110" t="s">
        <v>671</v>
      </c>
      <c r="LUT264" s="110" t="s">
        <v>666</v>
      </c>
      <c r="LUU264" s="110" t="s">
        <v>671</v>
      </c>
      <c r="LUV264" s="110" t="s">
        <v>666</v>
      </c>
      <c r="LUW264" s="110" t="s">
        <v>671</v>
      </c>
      <c r="LUX264" s="110" t="s">
        <v>666</v>
      </c>
      <c r="LUY264" s="110" t="s">
        <v>671</v>
      </c>
      <c r="LUZ264" s="110" t="s">
        <v>666</v>
      </c>
      <c r="LVA264" s="110" t="s">
        <v>671</v>
      </c>
      <c r="LVB264" s="110" t="s">
        <v>666</v>
      </c>
      <c r="LVC264" s="110" t="s">
        <v>671</v>
      </c>
      <c r="LVD264" s="110" t="s">
        <v>666</v>
      </c>
      <c r="LVE264" s="110" t="s">
        <v>671</v>
      </c>
      <c r="LVF264" s="110" t="s">
        <v>666</v>
      </c>
      <c r="LVG264" s="110" t="s">
        <v>671</v>
      </c>
      <c r="LVH264" s="110" t="s">
        <v>666</v>
      </c>
      <c r="LVI264" s="110" t="s">
        <v>671</v>
      </c>
      <c r="LVJ264" s="110" t="s">
        <v>666</v>
      </c>
      <c r="LVK264" s="110" t="s">
        <v>671</v>
      </c>
      <c r="LVL264" s="110" t="s">
        <v>666</v>
      </c>
      <c r="LVM264" s="110" t="s">
        <v>671</v>
      </c>
      <c r="LVN264" s="110" t="s">
        <v>666</v>
      </c>
      <c r="LVO264" s="110" t="s">
        <v>671</v>
      </c>
      <c r="LVP264" s="110" t="s">
        <v>666</v>
      </c>
      <c r="LVQ264" s="110" t="s">
        <v>671</v>
      </c>
      <c r="LVR264" s="110" t="s">
        <v>666</v>
      </c>
      <c r="LVS264" s="110" t="s">
        <v>671</v>
      </c>
      <c r="LVT264" s="110" t="s">
        <v>666</v>
      </c>
      <c r="LVU264" s="110" t="s">
        <v>671</v>
      </c>
      <c r="LVV264" s="110" t="s">
        <v>666</v>
      </c>
      <c r="LVW264" s="110" t="s">
        <v>671</v>
      </c>
      <c r="LVX264" s="110" t="s">
        <v>666</v>
      </c>
      <c r="LVY264" s="110" t="s">
        <v>671</v>
      </c>
      <c r="LVZ264" s="110" t="s">
        <v>666</v>
      </c>
      <c r="LWA264" s="110" t="s">
        <v>671</v>
      </c>
      <c r="LWB264" s="110" t="s">
        <v>666</v>
      </c>
      <c r="LWC264" s="110" t="s">
        <v>671</v>
      </c>
      <c r="LWD264" s="110" t="s">
        <v>666</v>
      </c>
      <c r="LWE264" s="110" t="s">
        <v>671</v>
      </c>
      <c r="LWF264" s="110" t="s">
        <v>666</v>
      </c>
      <c r="LWG264" s="110" t="s">
        <v>671</v>
      </c>
      <c r="LWH264" s="110" t="s">
        <v>666</v>
      </c>
      <c r="LWI264" s="110" t="s">
        <v>671</v>
      </c>
      <c r="LWJ264" s="110" t="s">
        <v>666</v>
      </c>
      <c r="LWK264" s="110" t="s">
        <v>671</v>
      </c>
      <c r="LWL264" s="110" t="s">
        <v>666</v>
      </c>
      <c r="LWM264" s="110" t="s">
        <v>671</v>
      </c>
      <c r="LWN264" s="110" t="s">
        <v>666</v>
      </c>
      <c r="LWO264" s="110" t="s">
        <v>671</v>
      </c>
      <c r="LWP264" s="110" t="s">
        <v>666</v>
      </c>
      <c r="LWQ264" s="110" t="s">
        <v>671</v>
      </c>
      <c r="LWR264" s="110" t="s">
        <v>666</v>
      </c>
      <c r="LWS264" s="110" t="s">
        <v>671</v>
      </c>
      <c r="LWT264" s="110" t="s">
        <v>666</v>
      </c>
      <c r="LWU264" s="110" t="s">
        <v>671</v>
      </c>
      <c r="LWV264" s="110" t="s">
        <v>666</v>
      </c>
      <c r="LWW264" s="110" t="s">
        <v>671</v>
      </c>
      <c r="LWX264" s="110" t="s">
        <v>666</v>
      </c>
      <c r="LWY264" s="110" t="s">
        <v>671</v>
      </c>
      <c r="LWZ264" s="110" t="s">
        <v>666</v>
      </c>
      <c r="LXA264" s="110" t="s">
        <v>671</v>
      </c>
      <c r="LXB264" s="110" t="s">
        <v>666</v>
      </c>
      <c r="LXC264" s="110" t="s">
        <v>671</v>
      </c>
      <c r="LXD264" s="110" t="s">
        <v>666</v>
      </c>
      <c r="LXE264" s="110" t="s">
        <v>671</v>
      </c>
      <c r="LXF264" s="110" t="s">
        <v>666</v>
      </c>
      <c r="LXG264" s="110" t="s">
        <v>671</v>
      </c>
      <c r="LXH264" s="110" t="s">
        <v>666</v>
      </c>
      <c r="LXI264" s="110" t="s">
        <v>671</v>
      </c>
      <c r="LXJ264" s="110" t="s">
        <v>666</v>
      </c>
      <c r="LXK264" s="110" t="s">
        <v>671</v>
      </c>
      <c r="LXL264" s="110" t="s">
        <v>666</v>
      </c>
      <c r="LXM264" s="110" t="s">
        <v>671</v>
      </c>
      <c r="LXN264" s="110" t="s">
        <v>666</v>
      </c>
      <c r="LXO264" s="110" t="s">
        <v>671</v>
      </c>
      <c r="LXP264" s="110" t="s">
        <v>666</v>
      </c>
      <c r="LXQ264" s="110" t="s">
        <v>671</v>
      </c>
      <c r="LXR264" s="110" t="s">
        <v>666</v>
      </c>
      <c r="LXS264" s="110" t="s">
        <v>671</v>
      </c>
      <c r="LXT264" s="110" t="s">
        <v>666</v>
      </c>
      <c r="LXU264" s="110" t="s">
        <v>671</v>
      </c>
      <c r="LXV264" s="110" t="s">
        <v>666</v>
      </c>
      <c r="LXW264" s="110" t="s">
        <v>671</v>
      </c>
      <c r="LXX264" s="110" t="s">
        <v>666</v>
      </c>
      <c r="LXY264" s="110" t="s">
        <v>671</v>
      </c>
      <c r="LXZ264" s="110" t="s">
        <v>666</v>
      </c>
      <c r="LYA264" s="110" t="s">
        <v>671</v>
      </c>
      <c r="LYB264" s="110" t="s">
        <v>666</v>
      </c>
      <c r="LYC264" s="110" t="s">
        <v>671</v>
      </c>
      <c r="LYD264" s="110" t="s">
        <v>666</v>
      </c>
      <c r="LYE264" s="110" t="s">
        <v>671</v>
      </c>
      <c r="LYF264" s="110" t="s">
        <v>666</v>
      </c>
      <c r="LYG264" s="110" t="s">
        <v>671</v>
      </c>
      <c r="LYH264" s="110" t="s">
        <v>666</v>
      </c>
      <c r="LYI264" s="110" t="s">
        <v>671</v>
      </c>
      <c r="LYJ264" s="110" t="s">
        <v>666</v>
      </c>
      <c r="LYK264" s="110" t="s">
        <v>671</v>
      </c>
      <c r="LYL264" s="110" t="s">
        <v>666</v>
      </c>
      <c r="LYM264" s="110" t="s">
        <v>671</v>
      </c>
      <c r="LYN264" s="110" t="s">
        <v>666</v>
      </c>
      <c r="LYO264" s="110" t="s">
        <v>671</v>
      </c>
      <c r="LYP264" s="110" t="s">
        <v>666</v>
      </c>
      <c r="LYQ264" s="110" t="s">
        <v>671</v>
      </c>
      <c r="LYR264" s="110" t="s">
        <v>666</v>
      </c>
      <c r="LYS264" s="110" t="s">
        <v>671</v>
      </c>
      <c r="LYT264" s="110" t="s">
        <v>666</v>
      </c>
      <c r="LYU264" s="110" t="s">
        <v>671</v>
      </c>
      <c r="LYV264" s="110" t="s">
        <v>666</v>
      </c>
      <c r="LYW264" s="110" t="s">
        <v>671</v>
      </c>
      <c r="LYX264" s="110" t="s">
        <v>666</v>
      </c>
      <c r="LYY264" s="110" t="s">
        <v>671</v>
      </c>
      <c r="LYZ264" s="110" t="s">
        <v>666</v>
      </c>
      <c r="LZA264" s="110" t="s">
        <v>671</v>
      </c>
      <c r="LZB264" s="110" t="s">
        <v>666</v>
      </c>
      <c r="LZC264" s="110" t="s">
        <v>671</v>
      </c>
      <c r="LZD264" s="110" t="s">
        <v>666</v>
      </c>
      <c r="LZE264" s="110" t="s">
        <v>671</v>
      </c>
      <c r="LZF264" s="110" t="s">
        <v>666</v>
      </c>
      <c r="LZG264" s="110" t="s">
        <v>671</v>
      </c>
      <c r="LZH264" s="110" t="s">
        <v>666</v>
      </c>
      <c r="LZI264" s="110" t="s">
        <v>671</v>
      </c>
      <c r="LZJ264" s="110" t="s">
        <v>666</v>
      </c>
      <c r="LZK264" s="110" t="s">
        <v>671</v>
      </c>
      <c r="LZL264" s="110" t="s">
        <v>666</v>
      </c>
      <c r="LZM264" s="110" t="s">
        <v>671</v>
      </c>
      <c r="LZN264" s="110" t="s">
        <v>666</v>
      </c>
      <c r="LZO264" s="110" t="s">
        <v>671</v>
      </c>
      <c r="LZP264" s="110" t="s">
        <v>666</v>
      </c>
      <c r="LZQ264" s="110" t="s">
        <v>671</v>
      </c>
      <c r="LZR264" s="110" t="s">
        <v>666</v>
      </c>
      <c r="LZS264" s="110" t="s">
        <v>671</v>
      </c>
      <c r="LZT264" s="110" t="s">
        <v>666</v>
      </c>
      <c r="LZU264" s="110" t="s">
        <v>671</v>
      </c>
      <c r="LZV264" s="110" t="s">
        <v>666</v>
      </c>
      <c r="LZW264" s="110" t="s">
        <v>671</v>
      </c>
      <c r="LZX264" s="110" t="s">
        <v>666</v>
      </c>
      <c r="LZY264" s="110" t="s">
        <v>671</v>
      </c>
      <c r="LZZ264" s="110" t="s">
        <v>666</v>
      </c>
      <c r="MAA264" s="110" t="s">
        <v>671</v>
      </c>
      <c r="MAB264" s="110" t="s">
        <v>666</v>
      </c>
      <c r="MAC264" s="110" t="s">
        <v>671</v>
      </c>
      <c r="MAD264" s="110" t="s">
        <v>666</v>
      </c>
      <c r="MAE264" s="110" t="s">
        <v>671</v>
      </c>
      <c r="MAF264" s="110" t="s">
        <v>666</v>
      </c>
      <c r="MAG264" s="110" t="s">
        <v>671</v>
      </c>
      <c r="MAH264" s="110" t="s">
        <v>666</v>
      </c>
      <c r="MAI264" s="110" t="s">
        <v>671</v>
      </c>
      <c r="MAJ264" s="110" t="s">
        <v>666</v>
      </c>
      <c r="MAK264" s="110" t="s">
        <v>671</v>
      </c>
      <c r="MAL264" s="110" t="s">
        <v>666</v>
      </c>
      <c r="MAM264" s="110" t="s">
        <v>671</v>
      </c>
      <c r="MAN264" s="110" t="s">
        <v>666</v>
      </c>
      <c r="MAO264" s="110" t="s">
        <v>671</v>
      </c>
      <c r="MAP264" s="110" t="s">
        <v>666</v>
      </c>
      <c r="MAQ264" s="110" t="s">
        <v>671</v>
      </c>
      <c r="MAR264" s="110" t="s">
        <v>666</v>
      </c>
      <c r="MAS264" s="110" t="s">
        <v>671</v>
      </c>
      <c r="MAT264" s="110" t="s">
        <v>666</v>
      </c>
      <c r="MAU264" s="110" t="s">
        <v>671</v>
      </c>
      <c r="MAV264" s="110" t="s">
        <v>666</v>
      </c>
      <c r="MAW264" s="110" t="s">
        <v>671</v>
      </c>
      <c r="MAX264" s="110" t="s">
        <v>666</v>
      </c>
      <c r="MAY264" s="110" t="s">
        <v>671</v>
      </c>
      <c r="MAZ264" s="110" t="s">
        <v>666</v>
      </c>
      <c r="MBA264" s="110" t="s">
        <v>671</v>
      </c>
      <c r="MBB264" s="110" t="s">
        <v>666</v>
      </c>
      <c r="MBC264" s="110" t="s">
        <v>671</v>
      </c>
      <c r="MBD264" s="110" t="s">
        <v>666</v>
      </c>
      <c r="MBE264" s="110" t="s">
        <v>671</v>
      </c>
      <c r="MBF264" s="110" t="s">
        <v>666</v>
      </c>
      <c r="MBG264" s="110" t="s">
        <v>671</v>
      </c>
      <c r="MBH264" s="110" t="s">
        <v>666</v>
      </c>
      <c r="MBI264" s="110" t="s">
        <v>671</v>
      </c>
      <c r="MBJ264" s="110" t="s">
        <v>666</v>
      </c>
      <c r="MBK264" s="110" t="s">
        <v>671</v>
      </c>
      <c r="MBL264" s="110" t="s">
        <v>666</v>
      </c>
      <c r="MBM264" s="110" t="s">
        <v>671</v>
      </c>
      <c r="MBN264" s="110" t="s">
        <v>666</v>
      </c>
      <c r="MBO264" s="110" t="s">
        <v>671</v>
      </c>
      <c r="MBP264" s="110" t="s">
        <v>666</v>
      </c>
      <c r="MBQ264" s="110" t="s">
        <v>671</v>
      </c>
      <c r="MBR264" s="110" t="s">
        <v>666</v>
      </c>
      <c r="MBS264" s="110" t="s">
        <v>671</v>
      </c>
      <c r="MBT264" s="110" t="s">
        <v>666</v>
      </c>
      <c r="MBU264" s="110" t="s">
        <v>671</v>
      </c>
      <c r="MBV264" s="110" t="s">
        <v>666</v>
      </c>
      <c r="MBW264" s="110" t="s">
        <v>671</v>
      </c>
      <c r="MBX264" s="110" t="s">
        <v>666</v>
      </c>
      <c r="MBY264" s="110" t="s">
        <v>671</v>
      </c>
      <c r="MBZ264" s="110" t="s">
        <v>666</v>
      </c>
      <c r="MCA264" s="110" t="s">
        <v>671</v>
      </c>
      <c r="MCB264" s="110" t="s">
        <v>666</v>
      </c>
      <c r="MCC264" s="110" t="s">
        <v>671</v>
      </c>
      <c r="MCD264" s="110" t="s">
        <v>666</v>
      </c>
      <c r="MCE264" s="110" t="s">
        <v>671</v>
      </c>
      <c r="MCF264" s="110" t="s">
        <v>666</v>
      </c>
      <c r="MCG264" s="110" t="s">
        <v>671</v>
      </c>
      <c r="MCH264" s="110" t="s">
        <v>666</v>
      </c>
      <c r="MCI264" s="110" t="s">
        <v>671</v>
      </c>
      <c r="MCJ264" s="110" t="s">
        <v>666</v>
      </c>
      <c r="MCK264" s="110" t="s">
        <v>671</v>
      </c>
      <c r="MCL264" s="110" t="s">
        <v>666</v>
      </c>
      <c r="MCM264" s="110" t="s">
        <v>671</v>
      </c>
      <c r="MCN264" s="110" t="s">
        <v>666</v>
      </c>
      <c r="MCO264" s="110" t="s">
        <v>671</v>
      </c>
      <c r="MCP264" s="110" t="s">
        <v>666</v>
      </c>
      <c r="MCQ264" s="110" t="s">
        <v>671</v>
      </c>
      <c r="MCR264" s="110" t="s">
        <v>666</v>
      </c>
      <c r="MCS264" s="110" t="s">
        <v>671</v>
      </c>
      <c r="MCT264" s="110" t="s">
        <v>666</v>
      </c>
      <c r="MCU264" s="110" t="s">
        <v>671</v>
      </c>
      <c r="MCV264" s="110" t="s">
        <v>666</v>
      </c>
      <c r="MCW264" s="110" t="s">
        <v>671</v>
      </c>
      <c r="MCX264" s="110" t="s">
        <v>666</v>
      </c>
      <c r="MCY264" s="110" t="s">
        <v>671</v>
      </c>
      <c r="MCZ264" s="110" t="s">
        <v>666</v>
      </c>
      <c r="MDA264" s="110" t="s">
        <v>671</v>
      </c>
      <c r="MDB264" s="110" t="s">
        <v>666</v>
      </c>
      <c r="MDC264" s="110" t="s">
        <v>671</v>
      </c>
      <c r="MDD264" s="110" t="s">
        <v>666</v>
      </c>
      <c r="MDE264" s="110" t="s">
        <v>671</v>
      </c>
      <c r="MDF264" s="110" t="s">
        <v>666</v>
      </c>
      <c r="MDG264" s="110" t="s">
        <v>671</v>
      </c>
      <c r="MDH264" s="110" t="s">
        <v>666</v>
      </c>
      <c r="MDI264" s="110" t="s">
        <v>671</v>
      </c>
      <c r="MDJ264" s="110" t="s">
        <v>666</v>
      </c>
      <c r="MDK264" s="110" t="s">
        <v>671</v>
      </c>
      <c r="MDL264" s="110" t="s">
        <v>666</v>
      </c>
      <c r="MDM264" s="110" t="s">
        <v>671</v>
      </c>
      <c r="MDN264" s="110" t="s">
        <v>666</v>
      </c>
      <c r="MDO264" s="110" t="s">
        <v>671</v>
      </c>
      <c r="MDP264" s="110" t="s">
        <v>666</v>
      </c>
      <c r="MDQ264" s="110" t="s">
        <v>671</v>
      </c>
      <c r="MDR264" s="110" t="s">
        <v>666</v>
      </c>
      <c r="MDS264" s="110" t="s">
        <v>671</v>
      </c>
      <c r="MDT264" s="110" t="s">
        <v>666</v>
      </c>
      <c r="MDU264" s="110" t="s">
        <v>671</v>
      </c>
      <c r="MDV264" s="110" t="s">
        <v>666</v>
      </c>
      <c r="MDW264" s="110" t="s">
        <v>671</v>
      </c>
      <c r="MDX264" s="110" t="s">
        <v>666</v>
      </c>
      <c r="MDY264" s="110" t="s">
        <v>671</v>
      </c>
      <c r="MDZ264" s="110" t="s">
        <v>666</v>
      </c>
      <c r="MEA264" s="110" t="s">
        <v>671</v>
      </c>
      <c r="MEB264" s="110" t="s">
        <v>666</v>
      </c>
      <c r="MEC264" s="110" t="s">
        <v>671</v>
      </c>
      <c r="MED264" s="110" t="s">
        <v>666</v>
      </c>
      <c r="MEE264" s="110" t="s">
        <v>671</v>
      </c>
      <c r="MEF264" s="110" t="s">
        <v>666</v>
      </c>
      <c r="MEG264" s="110" t="s">
        <v>671</v>
      </c>
      <c r="MEH264" s="110" t="s">
        <v>666</v>
      </c>
      <c r="MEI264" s="110" t="s">
        <v>671</v>
      </c>
      <c r="MEJ264" s="110" t="s">
        <v>666</v>
      </c>
      <c r="MEK264" s="110" t="s">
        <v>671</v>
      </c>
      <c r="MEL264" s="110" t="s">
        <v>666</v>
      </c>
      <c r="MEM264" s="110" t="s">
        <v>671</v>
      </c>
      <c r="MEN264" s="110" t="s">
        <v>666</v>
      </c>
      <c r="MEO264" s="110" t="s">
        <v>671</v>
      </c>
      <c r="MEP264" s="110" t="s">
        <v>666</v>
      </c>
      <c r="MEQ264" s="110" t="s">
        <v>671</v>
      </c>
      <c r="MER264" s="110" t="s">
        <v>666</v>
      </c>
      <c r="MES264" s="110" t="s">
        <v>671</v>
      </c>
      <c r="MET264" s="110" t="s">
        <v>666</v>
      </c>
      <c r="MEU264" s="110" t="s">
        <v>671</v>
      </c>
      <c r="MEV264" s="110" t="s">
        <v>666</v>
      </c>
      <c r="MEW264" s="110" t="s">
        <v>671</v>
      </c>
      <c r="MEX264" s="110" t="s">
        <v>666</v>
      </c>
      <c r="MEY264" s="110" t="s">
        <v>671</v>
      </c>
      <c r="MEZ264" s="110" t="s">
        <v>666</v>
      </c>
      <c r="MFA264" s="110" t="s">
        <v>671</v>
      </c>
      <c r="MFB264" s="110" t="s">
        <v>666</v>
      </c>
      <c r="MFC264" s="110" t="s">
        <v>671</v>
      </c>
      <c r="MFD264" s="110" t="s">
        <v>666</v>
      </c>
      <c r="MFE264" s="110" t="s">
        <v>671</v>
      </c>
      <c r="MFF264" s="110" t="s">
        <v>666</v>
      </c>
      <c r="MFG264" s="110" t="s">
        <v>671</v>
      </c>
      <c r="MFH264" s="110" t="s">
        <v>666</v>
      </c>
      <c r="MFI264" s="110" t="s">
        <v>671</v>
      </c>
      <c r="MFJ264" s="110" t="s">
        <v>666</v>
      </c>
      <c r="MFK264" s="110" t="s">
        <v>671</v>
      </c>
      <c r="MFL264" s="110" t="s">
        <v>666</v>
      </c>
      <c r="MFM264" s="110" t="s">
        <v>671</v>
      </c>
      <c r="MFN264" s="110" t="s">
        <v>666</v>
      </c>
      <c r="MFO264" s="110" t="s">
        <v>671</v>
      </c>
      <c r="MFP264" s="110" t="s">
        <v>666</v>
      </c>
      <c r="MFQ264" s="110" t="s">
        <v>671</v>
      </c>
      <c r="MFR264" s="110" t="s">
        <v>666</v>
      </c>
      <c r="MFS264" s="110" t="s">
        <v>671</v>
      </c>
      <c r="MFT264" s="110" t="s">
        <v>666</v>
      </c>
      <c r="MFU264" s="110" t="s">
        <v>671</v>
      </c>
      <c r="MFV264" s="110" t="s">
        <v>666</v>
      </c>
      <c r="MFW264" s="110" t="s">
        <v>671</v>
      </c>
      <c r="MFX264" s="110" t="s">
        <v>666</v>
      </c>
      <c r="MFY264" s="110" t="s">
        <v>671</v>
      </c>
      <c r="MFZ264" s="110" t="s">
        <v>666</v>
      </c>
      <c r="MGA264" s="110" t="s">
        <v>671</v>
      </c>
      <c r="MGB264" s="110" t="s">
        <v>666</v>
      </c>
      <c r="MGC264" s="110" t="s">
        <v>671</v>
      </c>
      <c r="MGD264" s="110" t="s">
        <v>666</v>
      </c>
      <c r="MGE264" s="110" t="s">
        <v>671</v>
      </c>
      <c r="MGF264" s="110" t="s">
        <v>666</v>
      </c>
      <c r="MGG264" s="110" t="s">
        <v>671</v>
      </c>
      <c r="MGH264" s="110" t="s">
        <v>666</v>
      </c>
      <c r="MGI264" s="110" t="s">
        <v>671</v>
      </c>
      <c r="MGJ264" s="110" t="s">
        <v>666</v>
      </c>
      <c r="MGK264" s="110" t="s">
        <v>671</v>
      </c>
      <c r="MGL264" s="110" t="s">
        <v>666</v>
      </c>
      <c r="MGM264" s="110" t="s">
        <v>671</v>
      </c>
      <c r="MGN264" s="110" t="s">
        <v>666</v>
      </c>
      <c r="MGO264" s="110" t="s">
        <v>671</v>
      </c>
      <c r="MGP264" s="110" t="s">
        <v>666</v>
      </c>
      <c r="MGQ264" s="110" t="s">
        <v>671</v>
      </c>
      <c r="MGR264" s="110" t="s">
        <v>666</v>
      </c>
      <c r="MGS264" s="110" t="s">
        <v>671</v>
      </c>
      <c r="MGT264" s="110" t="s">
        <v>666</v>
      </c>
      <c r="MGU264" s="110" t="s">
        <v>671</v>
      </c>
      <c r="MGV264" s="110" t="s">
        <v>666</v>
      </c>
      <c r="MGW264" s="110" t="s">
        <v>671</v>
      </c>
      <c r="MGX264" s="110" t="s">
        <v>666</v>
      </c>
      <c r="MGY264" s="110" t="s">
        <v>671</v>
      </c>
      <c r="MGZ264" s="110" t="s">
        <v>666</v>
      </c>
      <c r="MHA264" s="110" t="s">
        <v>671</v>
      </c>
      <c r="MHB264" s="110" t="s">
        <v>666</v>
      </c>
      <c r="MHC264" s="110" t="s">
        <v>671</v>
      </c>
      <c r="MHD264" s="110" t="s">
        <v>666</v>
      </c>
      <c r="MHE264" s="110" t="s">
        <v>671</v>
      </c>
      <c r="MHF264" s="110" t="s">
        <v>666</v>
      </c>
      <c r="MHG264" s="110" t="s">
        <v>671</v>
      </c>
      <c r="MHH264" s="110" t="s">
        <v>666</v>
      </c>
      <c r="MHI264" s="110" t="s">
        <v>671</v>
      </c>
      <c r="MHJ264" s="110" t="s">
        <v>666</v>
      </c>
      <c r="MHK264" s="110" t="s">
        <v>671</v>
      </c>
      <c r="MHL264" s="110" t="s">
        <v>666</v>
      </c>
      <c r="MHM264" s="110" t="s">
        <v>671</v>
      </c>
      <c r="MHN264" s="110" t="s">
        <v>666</v>
      </c>
      <c r="MHO264" s="110" t="s">
        <v>671</v>
      </c>
      <c r="MHP264" s="110" t="s">
        <v>666</v>
      </c>
      <c r="MHQ264" s="110" t="s">
        <v>671</v>
      </c>
      <c r="MHR264" s="110" t="s">
        <v>666</v>
      </c>
      <c r="MHS264" s="110" t="s">
        <v>671</v>
      </c>
      <c r="MHT264" s="110" t="s">
        <v>666</v>
      </c>
      <c r="MHU264" s="110" t="s">
        <v>671</v>
      </c>
      <c r="MHV264" s="110" t="s">
        <v>666</v>
      </c>
      <c r="MHW264" s="110" t="s">
        <v>671</v>
      </c>
      <c r="MHX264" s="110" t="s">
        <v>666</v>
      </c>
      <c r="MHY264" s="110" t="s">
        <v>671</v>
      </c>
      <c r="MHZ264" s="110" t="s">
        <v>666</v>
      </c>
      <c r="MIA264" s="110" t="s">
        <v>671</v>
      </c>
      <c r="MIB264" s="110" t="s">
        <v>666</v>
      </c>
      <c r="MIC264" s="110" t="s">
        <v>671</v>
      </c>
      <c r="MID264" s="110" t="s">
        <v>666</v>
      </c>
      <c r="MIE264" s="110" t="s">
        <v>671</v>
      </c>
      <c r="MIF264" s="110" t="s">
        <v>666</v>
      </c>
      <c r="MIG264" s="110" t="s">
        <v>671</v>
      </c>
      <c r="MIH264" s="110" t="s">
        <v>666</v>
      </c>
      <c r="MII264" s="110" t="s">
        <v>671</v>
      </c>
      <c r="MIJ264" s="110" t="s">
        <v>666</v>
      </c>
      <c r="MIK264" s="110" t="s">
        <v>671</v>
      </c>
      <c r="MIL264" s="110" t="s">
        <v>666</v>
      </c>
      <c r="MIM264" s="110" t="s">
        <v>671</v>
      </c>
      <c r="MIN264" s="110" t="s">
        <v>666</v>
      </c>
      <c r="MIO264" s="110" t="s">
        <v>671</v>
      </c>
      <c r="MIP264" s="110" t="s">
        <v>666</v>
      </c>
      <c r="MIQ264" s="110" t="s">
        <v>671</v>
      </c>
      <c r="MIR264" s="110" t="s">
        <v>666</v>
      </c>
      <c r="MIS264" s="110" t="s">
        <v>671</v>
      </c>
      <c r="MIT264" s="110" t="s">
        <v>666</v>
      </c>
      <c r="MIU264" s="110" t="s">
        <v>671</v>
      </c>
      <c r="MIV264" s="110" t="s">
        <v>666</v>
      </c>
      <c r="MIW264" s="110" t="s">
        <v>671</v>
      </c>
      <c r="MIX264" s="110" t="s">
        <v>666</v>
      </c>
      <c r="MIY264" s="110" t="s">
        <v>671</v>
      </c>
      <c r="MIZ264" s="110" t="s">
        <v>666</v>
      </c>
      <c r="MJA264" s="110" t="s">
        <v>671</v>
      </c>
      <c r="MJB264" s="110" t="s">
        <v>666</v>
      </c>
      <c r="MJC264" s="110" t="s">
        <v>671</v>
      </c>
      <c r="MJD264" s="110" t="s">
        <v>666</v>
      </c>
      <c r="MJE264" s="110" t="s">
        <v>671</v>
      </c>
      <c r="MJF264" s="110" t="s">
        <v>666</v>
      </c>
      <c r="MJG264" s="110" t="s">
        <v>671</v>
      </c>
      <c r="MJH264" s="110" t="s">
        <v>666</v>
      </c>
      <c r="MJI264" s="110" t="s">
        <v>671</v>
      </c>
      <c r="MJJ264" s="110" t="s">
        <v>666</v>
      </c>
      <c r="MJK264" s="110" t="s">
        <v>671</v>
      </c>
      <c r="MJL264" s="110" t="s">
        <v>666</v>
      </c>
      <c r="MJM264" s="110" t="s">
        <v>671</v>
      </c>
      <c r="MJN264" s="110" t="s">
        <v>666</v>
      </c>
      <c r="MJO264" s="110" t="s">
        <v>671</v>
      </c>
      <c r="MJP264" s="110" t="s">
        <v>666</v>
      </c>
      <c r="MJQ264" s="110" t="s">
        <v>671</v>
      </c>
      <c r="MJR264" s="110" t="s">
        <v>666</v>
      </c>
      <c r="MJS264" s="110" t="s">
        <v>671</v>
      </c>
      <c r="MJT264" s="110" t="s">
        <v>666</v>
      </c>
      <c r="MJU264" s="110" t="s">
        <v>671</v>
      </c>
      <c r="MJV264" s="110" t="s">
        <v>666</v>
      </c>
      <c r="MJW264" s="110" t="s">
        <v>671</v>
      </c>
      <c r="MJX264" s="110" t="s">
        <v>666</v>
      </c>
      <c r="MJY264" s="110" t="s">
        <v>671</v>
      </c>
      <c r="MJZ264" s="110" t="s">
        <v>666</v>
      </c>
      <c r="MKA264" s="110" t="s">
        <v>671</v>
      </c>
      <c r="MKB264" s="110" t="s">
        <v>666</v>
      </c>
      <c r="MKC264" s="110" t="s">
        <v>671</v>
      </c>
      <c r="MKD264" s="110" t="s">
        <v>666</v>
      </c>
      <c r="MKE264" s="110" t="s">
        <v>671</v>
      </c>
      <c r="MKF264" s="110" t="s">
        <v>666</v>
      </c>
      <c r="MKG264" s="110" t="s">
        <v>671</v>
      </c>
      <c r="MKH264" s="110" t="s">
        <v>666</v>
      </c>
      <c r="MKI264" s="110" t="s">
        <v>671</v>
      </c>
      <c r="MKJ264" s="110" t="s">
        <v>666</v>
      </c>
      <c r="MKK264" s="110" t="s">
        <v>671</v>
      </c>
      <c r="MKL264" s="110" t="s">
        <v>666</v>
      </c>
      <c r="MKM264" s="110" t="s">
        <v>671</v>
      </c>
      <c r="MKN264" s="110" t="s">
        <v>666</v>
      </c>
      <c r="MKO264" s="110" t="s">
        <v>671</v>
      </c>
      <c r="MKP264" s="110" t="s">
        <v>666</v>
      </c>
      <c r="MKQ264" s="110" t="s">
        <v>671</v>
      </c>
      <c r="MKR264" s="110" t="s">
        <v>666</v>
      </c>
      <c r="MKS264" s="110" t="s">
        <v>671</v>
      </c>
      <c r="MKT264" s="110" t="s">
        <v>666</v>
      </c>
      <c r="MKU264" s="110" t="s">
        <v>671</v>
      </c>
      <c r="MKV264" s="110" t="s">
        <v>666</v>
      </c>
      <c r="MKW264" s="110" t="s">
        <v>671</v>
      </c>
      <c r="MKX264" s="110" t="s">
        <v>666</v>
      </c>
      <c r="MKY264" s="110" t="s">
        <v>671</v>
      </c>
      <c r="MKZ264" s="110" t="s">
        <v>666</v>
      </c>
      <c r="MLA264" s="110" t="s">
        <v>671</v>
      </c>
      <c r="MLB264" s="110" t="s">
        <v>666</v>
      </c>
      <c r="MLC264" s="110" t="s">
        <v>671</v>
      </c>
      <c r="MLD264" s="110" t="s">
        <v>666</v>
      </c>
      <c r="MLE264" s="110" t="s">
        <v>671</v>
      </c>
      <c r="MLF264" s="110" t="s">
        <v>666</v>
      </c>
      <c r="MLG264" s="110" t="s">
        <v>671</v>
      </c>
      <c r="MLH264" s="110" t="s">
        <v>666</v>
      </c>
      <c r="MLI264" s="110" t="s">
        <v>671</v>
      </c>
      <c r="MLJ264" s="110" t="s">
        <v>666</v>
      </c>
      <c r="MLK264" s="110" t="s">
        <v>671</v>
      </c>
      <c r="MLL264" s="110" t="s">
        <v>666</v>
      </c>
      <c r="MLM264" s="110" t="s">
        <v>671</v>
      </c>
      <c r="MLN264" s="110" t="s">
        <v>666</v>
      </c>
      <c r="MLO264" s="110" t="s">
        <v>671</v>
      </c>
      <c r="MLP264" s="110" t="s">
        <v>666</v>
      </c>
      <c r="MLQ264" s="110" t="s">
        <v>671</v>
      </c>
      <c r="MLR264" s="110" t="s">
        <v>666</v>
      </c>
      <c r="MLS264" s="110" t="s">
        <v>671</v>
      </c>
      <c r="MLT264" s="110" t="s">
        <v>666</v>
      </c>
      <c r="MLU264" s="110" t="s">
        <v>671</v>
      </c>
      <c r="MLV264" s="110" t="s">
        <v>666</v>
      </c>
      <c r="MLW264" s="110" t="s">
        <v>671</v>
      </c>
      <c r="MLX264" s="110" t="s">
        <v>666</v>
      </c>
      <c r="MLY264" s="110" t="s">
        <v>671</v>
      </c>
      <c r="MLZ264" s="110" t="s">
        <v>666</v>
      </c>
      <c r="MMA264" s="110" t="s">
        <v>671</v>
      </c>
      <c r="MMB264" s="110" t="s">
        <v>666</v>
      </c>
      <c r="MMC264" s="110" t="s">
        <v>671</v>
      </c>
      <c r="MMD264" s="110" t="s">
        <v>666</v>
      </c>
      <c r="MME264" s="110" t="s">
        <v>671</v>
      </c>
      <c r="MMF264" s="110" t="s">
        <v>666</v>
      </c>
      <c r="MMG264" s="110" t="s">
        <v>671</v>
      </c>
      <c r="MMH264" s="110" t="s">
        <v>666</v>
      </c>
      <c r="MMI264" s="110" t="s">
        <v>671</v>
      </c>
      <c r="MMJ264" s="110" t="s">
        <v>666</v>
      </c>
      <c r="MMK264" s="110" t="s">
        <v>671</v>
      </c>
      <c r="MML264" s="110" t="s">
        <v>666</v>
      </c>
      <c r="MMM264" s="110" t="s">
        <v>671</v>
      </c>
      <c r="MMN264" s="110" t="s">
        <v>666</v>
      </c>
      <c r="MMO264" s="110" t="s">
        <v>671</v>
      </c>
      <c r="MMP264" s="110" t="s">
        <v>666</v>
      </c>
      <c r="MMQ264" s="110" t="s">
        <v>671</v>
      </c>
      <c r="MMR264" s="110" t="s">
        <v>666</v>
      </c>
      <c r="MMS264" s="110" t="s">
        <v>671</v>
      </c>
      <c r="MMT264" s="110" t="s">
        <v>666</v>
      </c>
      <c r="MMU264" s="110" t="s">
        <v>671</v>
      </c>
      <c r="MMV264" s="110" t="s">
        <v>666</v>
      </c>
      <c r="MMW264" s="110" t="s">
        <v>671</v>
      </c>
      <c r="MMX264" s="110" t="s">
        <v>666</v>
      </c>
      <c r="MMY264" s="110" t="s">
        <v>671</v>
      </c>
      <c r="MMZ264" s="110" t="s">
        <v>666</v>
      </c>
      <c r="MNA264" s="110" t="s">
        <v>671</v>
      </c>
      <c r="MNB264" s="110" t="s">
        <v>666</v>
      </c>
      <c r="MNC264" s="110" t="s">
        <v>671</v>
      </c>
      <c r="MND264" s="110" t="s">
        <v>666</v>
      </c>
      <c r="MNE264" s="110" t="s">
        <v>671</v>
      </c>
      <c r="MNF264" s="110" t="s">
        <v>666</v>
      </c>
      <c r="MNG264" s="110" t="s">
        <v>671</v>
      </c>
      <c r="MNH264" s="110" t="s">
        <v>666</v>
      </c>
      <c r="MNI264" s="110" t="s">
        <v>671</v>
      </c>
      <c r="MNJ264" s="110" t="s">
        <v>666</v>
      </c>
      <c r="MNK264" s="110" t="s">
        <v>671</v>
      </c>
      <c r="MNL264" s="110" t="s">
        <v>666</v>
      </c>
      <c r="MNM264" s="110" t="s">
        <v>671</v>
      </c>
      <c r="MNN264" s="110" t="s">
        <v>666</v>
      </c>
      <c r="MNO264" s="110" t="s">
        <v>671</v>
      </c>
      <c r="MNP264" s="110" t="s">
        <v>666</v>
      </c>
      <c r="MNQ264" s="110" t="s">
        <v>671</v>
      </c>
      <c r="MNR264" s="110" t="s">
        <v>666</v>
      </c>
      <c r="MNS264" s="110" t="s">
        <v>671</v>
      </c>
      <c r="MNT264" s="110" t="s">
        <v>666</v>
      </c>
      <c r="MNU264" s="110" t="s">
        <v>671</v>
      </c>
      <c r="MNV264" s="110" t="s">
        <v>666</v>
      </c>
      <c r="MNW264" s="110" t="s">
        <v>671</v>
      </c>
      <c r="MNX264" s="110" t="s">
        <v>666</v>
      </c>
      <c r="MNY264" s="110" t="s">
        <v>671</v>
      </c>
      <c r="MNZ264" s="110" t="s">
        <v>666</v>
      </c>
      <c r="MOA264" s="110" t="s">
        <v>671</v>
      </c>
      <c r="MOB264" s="110" t="s">
        <v>666</v>
      </c>
      <c r="MOC264" s="110" t="s">
        <v>671</v>
      </c>
      <c r="MOD264" s="110" t="s">
        <v>666</v>
      </c>
      <c r="MOE264" s="110" t="s">
        <v>671</v>
      </c>
      <c r="MOF264" s="110" t="s">
        <v>666</v>
      </c>
      <c r="MOG264" s="110" t="s">
        <v>671</v>
      </c>
      <c r="MOH264" s="110" t="s">
        <v>666</v>
      </c>
      <c r="MOI264" s="110" t="s">
        <v>671</v>
      </c>
      <c r="MOJ264" s="110" t="s">
        <v>666</v>
      </c>
      <c r="MOK264" s="110" t="s">
        <v>671</v>
      </c>
      <c r="MOL264" s="110" t="s">
        <v>666</v>
      </c>
      <c r="MOM264" s="110" t="s">
        <v>671</v>
      </c>
      <c r="MON264" s="110" t="s">
        <v>666</v>
      </c>
      <c r="MOO264" s="110" t="s">
        <v>671</v>
      </c>
      <c r="MOP264" s="110" t="s">
        <v>666</v>
      </c>
      <c r="MOQ264" s="110" t="s">
        <v>671</v>
      </c>
      <c r="MOR264" s="110" t="s">
        <v>666</v>
      </c>
      <c r="MOS264" s="110" t="s">
        <v>671</v>
      </c>
      <c r="MOT264" s="110" t="s">
        <v>666</v>
      </c>
      <c r="MOU264" s="110" t="s">
        <v>671</v>
      </c>
      <c r="MOV264" s="110" t="s">
        <v>666</v>
      </c>
      <c r="MOW264" s="110" t="s">
        <v>671</v>
      </c>
      <c r="MOX264" s="110" t="s">
        <v>666</v>
      </c>
      <c r="MOY264" s="110" t="s">
        <v>671</v>
      </c>
      <c r="MOZ264" s="110" t="s">
        <v>666</v>
      </c>
      <c r="MPA264" s="110" t="s">
        <v>671</v>
      </c>
      <c r="MPB264" s="110" t="s">
        <v>666</v>
      </c>
      <c r="MPC264" s="110" t="s">
        <v>671</v>
      </c>
      <c r="MPD264" s="110" t="s">
        <v>666</v>
      </c>
      <c r="MPE264" s="110" t="s">
        <v>671</v>
      </c>
      <c r="MPF264" s="110" t="s">
        <v>666</v>
      </c>
      <c r="MPG264" s="110" t="s">
        <v>671</v>
      </c>
      <c r="MPH264" s="110" t="s">
        <v>666</v>
      </c>
      <c r="MPI264" s="110" t="s">
        <v>671</v>
      </c>
      <c r="MPJ264" s="110" t="s">
        <v>666</v>
      </c>
      <c r="MPK264" s="110" t="s">
        <v>671</v>
      </c>
      <c r="MPL264" s="110" t="s">
        <v>666</v>
      </c>
      <c r="MPM264" s="110" t="s">
        <v>671</v>
      </c>
      <c r="MPN264" s="110" t="s">
        <v>666</v>
      </c>
      <c r="MPO264" s="110" t="s">
        <v>671</v>
      </c>
      <c r="MPP264" s="110" t="s">
        <v>666</v>
      </c>
      <c r="MPQ264" s="110" t="s">
        <v>671</v>
      </c>
      <c r="MPR264" s="110" t="s">
        <v>666</v>
      </c>
      <c r="MPS264" s="110" t="s">
        <v>671</v>
      </c>
      <c r="MPT264" s="110" t="s">
        <v>666</v>
      </c>
      <c r="MPU264" s="110" t="s">
        <v>671</v>
      </c>
      <c r="MPV264" s="110" t="s">
        <v>666</v>
      </c>
      <c r="MPW264" s="110" t="s">
        <v>671</v>
      </c>
      <c r="MPX264" s="110" t="s">
        <v>666</v>
      </c>
      <c r="MPY264" s="110" t="s">
        <v>671</v>
      </c>
      <c r="MPZ264" s="110" t="s">
        <v>666</v>
      </c>
      <c r="MQA264" s="110" t="s">
        <v>671</v>
      </c>
      <c r="MQB264" s="110" t="s">
        <v>666</v>
      </c>
      <c r="MQC264" s="110" t="s">
        <v>671</v>
      </c>
      <c r="MQD264" s="110" t="s">
        <v>666</v>
      </c>
      <c r="MQE264" s="110" t="s">
        <v>671</v>
      </c>
      <c r="MQF264" s="110" t="s">
        <v>666</v>
      </c>
      <c r="MQG264" s="110" t="s">
        <v>671</v>
      </c>
      <c r="MQH264" s="110" t="s">
        <v>666</v>
      </c>
      <c r="MQI264" s="110" t="s">
        <v>671</v>
      </c>
      <c r="MQJ264" s="110" t="s">
        <v>666</v>
      </c>
      <c r="MQK264" s="110" t="s">
        <v>671</v>
      </c>
      <c r="MQL264" s="110" t="s">
        <v>666</v>
      </c>
      <c r="MQM264" s="110" t="s">
        <v>671</v>
      </c>
      <c r="MQN264" s="110" t="s">
        <v>666</v>
      </c>
      <c r="MQO264" s="110" t="s">
        <v>671</v>
      </c>
      <c r="MQP264" s="110" t="s">
        <v>666</v>
      </c>
      <c r="MQQ264" s="110" t="s">
        <v>671</v>
      </c>
      <c r="MQR264" s="110" t="s">
        <v>666</v>
      </c>
      <c r="MQS264" s="110" t="s">
        <v>671</v>
      </c>
      <c r="MQT264" s="110" t="s">
        <v>666</v>
      </c>
      <c r="MQU264" s="110" t="s">
        <v>671</v>
      </c>
      <c r="MQV264" s="110" t="s">
        <v>666</v>
      </c>
      <c r="MQW264" s="110" t="s">
        <v>671</v>
      </c>
      <c r="MQX264" s="110" t="s">
        <v>666</v>
      </c>
      <c r="MQY264" s="110" t="s">
        <v>671</v>
      </c>
      <c r="MQZ264" s="110" t="s">
        <v>666</v>
      </c>
      <c r="MRA264" s="110" t="s">
        <v>671</v>
      </c>
      <c r="MRB264" s="110" t="s">
        <v>666</v>
      </c>
      <c r="MRC264" s="110" t="s">
        <v>671</v>
      </c>
      <c r="MRD264" s="110" t="s">
        <v>666</v>
      </c>
      <c r="MRE264" s="110" t="s">
        <v>671</v>
      </c>
      <c r="MRF264" s="110" t="s">
        <v>666</v>
      </c>
      <c r="MRG264" s="110" t="s">
        <v>671</v>
      </c>
      <c r="MRH264" s="110" t="s">
        <v>666</v>
      </c>
      <c r="MRI264" s="110" t="s">
        <v>671</v>
      </c>
      <c r="MRJ264" s="110" t="s">
        <v>666</v>
      </c>
      <c r="MRK264" s="110" t="s">
        <v>671</v>
      </c>
      <c r="MRL264" s="110" t="s">
        <v>666</v>
      </c>
      <c r="MRM264" s="110" t="s">
        <v>671</v>
      </c>
      <c r="MRN264" s="110" t="s">
        <v>666</v>
      </c>
      <c r="MRO264" s="110" t="s">
        <v>671</v>
      </c>
      <c r="MRP264" s="110" t="s">
        <v>666</v>
      </c>
      <c r="MRQ264" s="110" t="s">
        <v>671</v>
      </c>
      <c r="MRR264" s="110" t="s">
        <v>666</v>
      </c>
      <c r="MRS264" s="110" t="s">
        <v>671</v>
      </c>
      <c r="MRT264" s="110" t="s">
        <v>666</v>
      </c>
      <c r="MRU264" s="110" t="s">
        <v>671</v>
      </c>
      <c r="MRV264" s="110" t="s">
        <v>666</v>
      </c>
      <c r="MRW264" s="110" t="s">
        <v>671</v>
      </c>
      <c r="MRX264" s="110" t="s">
        <v>666</v>
      </c>
      <c r="MRY264" s="110" t="s">
        <v>671</v>
      </c>
      <c r="MRZ264" s="110" t="s">
        <v>666</v>
      </c>
      <c r="MSA264" s="110" t="s">
        <v>671</v>
      </c>
      <c r="MSB264" s="110" t="s">
        <v>666</v>
      </c>
      <c r="MSC264" s="110" t="s">
        <v>671</v>
      </c>
      <c r="MSD264" s="110" t="s">
        <v>666</v>
      </c>
      <c r="MSE264" s="110" t="s">
        <v>671</v>
      </c>
      <c r="MSF264" s="110" t="s">
        <v>666</v>
      </c>
      <c r="MSG264" s="110" t="s">
        <v>671</v>
      </c>
      <c r="MSH264" s="110" t="s">
        <v>666</v>
      </c>
      <c r="MSI264" s="110" t="s">
        <v>671</v>
      </c>
      <c r="MSJ264" s="110" t="s">
        <v>666</v>
      </c>
      <c r="MSK264" s="110" t="s">
        <v>671</v>
      </c>
      <c r="MSL264" s="110" t="s">
        <v>666</v>
      </c>
      <c r="MSM264" s="110" t="s">
        <v>671</v>
      </c>
      <c r="MSN264" s="110" t="s">
        <v>666</v>
      </c>
      <c r="MSO264" s="110" t="s">
        <v>671</v>
      </c>
      <c r="MSP264" s="110" t="s">
        <v>666</v>
      </c>
      <c r="MSQ264" s="110" t="s">
        <v>671</v>
      </c>
      <c r="MSR264" s="110" t="s">
        <v>666</v>
      </c>
      <c r="MSS264" s="110" t="s">
        <v>671</v>
      </c>
      <c r="MST264" s="110" t="s">
        <v>666</v>
      </c>
      <c r="MSU264" s="110" t="s">
        <v>671</v>
      </c>
      <c r="MSV264" s="110" t="s">
        <v>666</v>
      </c>
      <c r="MSW264" s="110" t="s">
        <v>671</v>
      </c>
      <c r="MSX264" s="110" t="s">
        <v>666</v>
      </c>
      <c r="MSY264" s="110" t="s">
        <v>671</v>
      </c>
      <c r="MSZ264" s="110" t="s">
        <v>666</v>
      </c>
      <c r="MTA264" s="110" t="s">
        <v>671</v>
      </c>
      <c r="MTB264" s="110" t="s">
        <v>666</v>
      </c>
      <c r="MTC264" s="110" t="s">
        <v>671</v>
      </c>
      <c r="MTD264" s="110" t="s">
        <v>666</v>
      </c>
      <c r="MTE264" s="110" t="s">
        <v>671</v>
      </c>
      <c r="MTF264" s="110" t="s">
        <v>666</v>
      </c>
      <c r="MTG264" s="110" t="s">
        <v>671</v>
      </c>
      <c r="MTH264" s="110" t="s">
        <v>666</v>
      </c>
      <c r="MTI264" s="110" t="s">
        <v>671</v>
      </c>
      <c r="MTJ264" s="110" t="s">
        <v>666</v>
      </c>
      <c r="MTK264" s="110" t="s">
        <v>671</v>
      </c>
      <c r="MTL264" s="110" t="s">
        <v>666</v>
      </c>
      <c r="MTM264" s="110" t="s">
        <v>671</v>
      </c>
      <c r="MTN264" s="110" t="s">
        <v>666</v>
      </c>
      <c r="MTO264" s="110" t="s">
        <v>671</v>
      </c>
      <c r="MTP264" s="110" t="s">
        <v>666</v>
      </c>
      <c r="MTQ264" s="110" t="s">
        <v>671</v>
      </c>
      <c r="MTR264" s="110" t="s">
        <v>666</v>
      </c>
      <c r="MTS264" s="110" t="s">
        <v>671</v>
      </c>
      <c r="MTT264" s="110" t="s">
        <v>666</v>
      </c>
      <c r="MTU264" s="110" t="s">
        <v>671</v>
      </c>
      <c r="MTV264" s="110" t="s">
        <v>666</v>
      </c>
      <c r="MTW264" s="110" t="s">
        <v>671</v>
      </c>
      <c r="MTX264" s="110" t="s">
        <v>666</v>
      </c>
      <c r="MTY264" s="110" t="s">
        <v>671</v>
      </c>
      <c r="MTZ264" s="110" t="s">
        <v>666</v>
      </c>
      <c r="MUA264" s="110" t="s">
        <v>671</v>
      </c>
      <c r="MUB264" s="110" t="s">
        <v>666</v>
      </c>
      <c r="MUC264" s="110" t="s">
        <v>671</v>
      </c>
      <c r="MUD264" s="110" t="s">
        <v>666</v>
      </c>
      <c r="MUE264" s="110" t="s">
        <v>671</v>
      </c>
      <c r="MUF264" s="110" t="s">
        <v>666</v>
      </c>
      <c r="MUG264" s="110" t="s">
        <v>671</v>
      </c>
      <c r="MUH264" s="110" t="s">
        <v>666</v>
      </c>
      <c r="MUI264" s="110" t="s">
        <v>671</v>
      </c>
      <c r="MUJ264" s="110" t="s">
        <v>666</v>
      </c>
      <c r="MUK264" s="110" t="s">
        <v>671</v>
      </c>
      <c r="MUL264" s="110" t="s">
        <v>666</v>
      </c>
      <c r="MUM264" s="110" t="s">
        <v>671</v>
      </c>
      <c r="MUN264" s="110" t="s">
        <v>666</v>
      </c>
      <c r="MUO264" s="110" t="s">
        <v>671</v>
      </c>
      <c r="MUP264" s="110" t="s">
        <v>666</v>
      </c>
      <c r="MUQ264" s="110" t="s">
        <v>671</v>
      </c>
      <c r="MUR264" s="110" t="s">
        <v>666</v>
      </c>
      <c r="MUS264" s="110" t="s">
        <v>671</v>
      </c>
      <c r="MUT264" s="110" t="s">
        <v>666</v>
      </c>
      <c r="MUU264" s="110" t="s">
        <v>671</v>
      </c>
      <c r="MUV264" s="110" t="s">
        <v>666</v>
      </c>
      <c r="MUW264" s="110" t="s">
        <v>671</v>
      </c>
      <c r="MUX264" s="110" t="s">
        <v>666</v>
      </c>
      <c r="MUY264" s="110" t="s">
        <v>671</v>
      </c>
      <c r="MUZ264" s="110" t="s">
        <v>666</v>
      </c>
      <c r="MVA264" s="110" t="s">
        <v>671</v>
      </c>
      <c r="MVB264" s="110" t="s">
        <v>666</v>
      </c>
      <c r="MVC264" s="110" t="s">
        <v>671</v>
      </c>
      <c r="MVD264" s="110" t="s">
        <v>666</v>
      </c>
      <c r="MVE264" s="110" t="s">
        <v>671</v>
      </c>
      <c r="MVF264" s="110" t="s">
        <v>666</v>
      </c>
      <c r="MVG264" s="110" t="s">
        <v>671</v>
      </c>
      <c r="MVH264" s="110" t="s">
        <v>666</v>
      </c>
      <c r="MVI264" s="110" t="s">
        <v>671</v>
      </c>
      <c r="MVJ264" s="110" t="s">
        <v>666</v>
      </c>
      <c r="MVK264" s="110" t="s">
        <v>671</v>
      </c>
      <c r="MVL264" s="110" t="s">
        <v>666</v>
      </c>
      <c r="MVM264" s="110" t="s">
        <v>671</v>
      </c>
      <c r="MVN264" s="110" t="s">
        <v>666</v>
      </c>
      <c r="MVO264" s="110" t="s">
        <v>671</v>
      </c>
      <c r="MVP264" s="110" t="s">
        <v>666</v>
      </c>
      <c r="MVQ264" s="110" t="s">
        <v>671</v>
      </c>
      <c r="MVR264" s="110" t="s">
        <v>666</v>
      </c>
      <c r="MVS264" s="110" t="s">
        <v>671</v>
      </c>
      <c r="MVT264" s="110" t="s">
        <v>666</v>
      </c>
      <c r="MVU264" s="110" t="s">
        <v>671</v>
      </c>
      <c r="MVV264" s="110" t="s">
        <v>666</v>
      </c>
      <c r="MVW264" s="110" t="s">
        <v>671</v>
      </c>
      <c r="MVX264" s="110" t="s">
        <v>666</v>
      </c>
      <c r="MVY264" s="110" t="s">
        <v>671</v>
      </c>
      <c r="MVZ264" s="110" t="s">
        <v>666</v>
      </c>
      <c r="MWA264" s="110" t="s">
        <v>671</v>
      </c>
      <c r="MWB264" s="110" t="s">
        <v>666</v>
      </c>
      <c r="MWC264" s="110" t="s">
        <v>671</v>
      </c>
      <c r="MWD264" s="110" t="s">
        <v>666</v>
      </c>
      <c r="MWE264" s="110" t="s">
        <v>671</v>
      </c>
      <c r="MWF264" s="110" t="s">
        <v>666</v>
      </c>
      <c r="MWG264" s="110" t="s">
        <v>671</v>
      </c>
      <c r="MWH264" s="110" t="s">
        <v>666</v>
      </c>
      <c r="MWI264" s="110" t="s">
        <v>671</v>
      </c>
      <c r="MWJ264" s="110" t="s">
        <v>666</v>
      </c>
      <c r="MWK264" s="110" t="s">
        <v>671</v>
      </c>
      <c r="MWL264" s="110" t="s">
        <v>666</v>
      </c>
      <c r="MWM264" s="110" t="s">
        <v>671</v>
      </c>
      <c r="MWN264" s="110" t="s">
        <v>666</v>
      </c>
      <c r="MWO264" s="110" t="s">
        <v>671</v>
      </c>
      <c r="MWP264" s="110" t="s">
        <v>666</v>
      </c>
      <c r="MWQ264" s="110" t="s">
        <v>671</v>
      </c>
      <c r="MWR264" s="110" t="s">
        <v>666</v>
      </c>
      <c r="MWS264" s="110" t="s">
        <v>671</v>
      </c>
      <c r="MWT264" s="110" t="s">
        <v>666</v>
      </c>
      <c r="MWU264" s="110" t="s">
        <v>671</v>
      </c>
      <c r="MWV264" s="110" t="s">
        <v>666</v>
      </c>
      <c r="MWW264" s="110" t="s">
        <v>671</v>
      </c>
      <c r="MWX264" s="110" t="s">
        <v>666</v>
      </c>
      <c r="MWY264" s="110" t="s">
        <v>671</v>
      </c>
      <c r="MWZ264" s="110" t="s">
        <v>666</v>
      </c>
      <c r="MXA264" s="110" t="s">
        <v>671</v>
      </c>
      <c r="MXB264" s="110" t="s">
        <v>666</v>
      </c>
      <c r="MXC264" s="110" t="s">
        <v>671</v>
      </c>
      <c r="MXD264" s="110" t="s">
        <v>666</v>
      </c>
      <c r="MXE264" s="110" t="s">
        <v>671</v>
      </c>
      <c r="MXF264" s="110" t="s">
        <v>666</v>
      </c>
      <c r="MXG264" s="110" t="s">
        <v>671</v>
      </c>
      <c r="MXH264" s="110" t="s">
        <v>666</v>
      </c>
      <c r="MXI264" s="110" t="s">
        <v>671</v>
      </c>
      <c r="MXJ264" s="110" t="s">
        <v>666</v>
      </c>
      <c r="MXK264" s="110" t="s">
        <v>671</v>
      </c>
      <c r="MXL264" s="110" t="s">
        <v>666</v>
      </c>
      <c r="MXM264" s="110" t="s">
        <v>671</v>
      </c>
      <c r="MXN264" s="110" t="s">
        <v>666</v>
      </c>
      <c r="MXO264" s="110" t="s">
        <v>671</v>
      </c>
      <c r="MXP264" s="110" t="s">
        <v>666</v>
      </c>
      <c r="MXQ264" s="110" t="s">
        <v>671</v>
      </c>
      <c r="MXR264" s="110" t="s">
        <v>666</v>
      </c>
      <c r="MXS264" s="110" t="s">
        <v>671</v>
      </c>
      <c r="MXT264" s="110" t="s">
        <v>666</v>
      </c>
      <c r="MXU264" s="110" t="s">
        <v>671</v>
      </c>
      <c r="MXV264" s="110" t="s">
        <v>666</v>
      </c>
      <c r="MXW264" s="110" t="s">
        <v>671</v>
      </c>
      <c r="MXX264" s="110" t="s">
        <v>666</v>
      </c>
      <c r="MXY264" s="110" t="s">
        <v>671</v>
      </c>
      <c r="MXZ264" s="110" t="s">
        <v>666</v>
      </c>
      <c r="MYA264" s="110" t="s">
        <v>671</v>
      </c>
      <c r="MYB264" s="110" t="s">
        <v>666</v>
      </c>
      <c r="MYC264" s="110" t="s">
        <v>671</v>
      </c>
      <c r="MYD264" s="110" t="s">
        <v>666</v>
      </c>
      <c r="MYE264" s="110" t="s">
        <v>671</v>
      </c>
      <c r="MYF264" s="110" t="s">
        <v>666</v>
      </c>
      <c r="MYG264" s="110" t="s">
        <v>671</v>
      </c>
      <c r="MYH264" s="110" t="s">
        <v>666</v>
      </c>
      <c r="MYI264" s="110" t="s">
        <v>671</v>
      </c>
      <c r="MYJ264" s="110" t="s">
        <v>666</v>
      </c>
      <c r="MYK264" s="110" t="s">
        <v>671</v>
      </c>
      <c r="MYL264" s="110" t="s">
        <v>666</v>
      </c>
      <c r="MYM264" s="110" t="s">
        <v>671</v>
      </c>
      <c r="MYN264" s="110" t="s">
        <v>666</v>
      </c>
      <c r="MYO264" s="110" t="s">
        <v>671</v>
      </c>
      <c r="MYP264" s="110" t="s">
        <v>666</v>
      </c>
      <c r="MYQ264" s="110" t="s">
        <v>671</v>
      </c>
      <c r="MYR264" s="110" t="s">
        <v>666</v>
      </c>
      <c r="MYS264" s="110" t="s">
        <v>671</v>
      </c>
      <c r="MYT264" s="110" t="s">
        <v>666</v>
      </c>
      <c r="MYU264" s="110" t="s">
        <v>671</v>
      </c>
      <c r="MYV264" s="110" t="s">
        <v>666</v>
      </c>
      <c r="MYW264" s="110" t="s">
        <v>671</v>
      </c>
      <c r="MYX264" s="110" t="s">
        <v>666</v>
      </c>
      <c r="MYY264" s="110" t="s">
        <v>671</v>
      </c>
      <c r="MYZ264" s="110" t="s">
        <v>666</v>
      </c>
      <c r="MZA264" s="110" t="s">
        <v>671</v>
      </c>
      <c r="MZB264" s="110" t="s">
        <v>666</v>
      </c>
      <c r="MZC264" s="110" t="s">
        <v>671</v>
      </c>
      <c r="MZD264" s="110" t="s">
        <v>666</v>
      </c>
      <c r="MZE264" s="110" t="s">
        <v>671</v>
      </c>
      <c r="MZF264" s="110" t="s">
        <v>666</v>
      </c>
      <c r="MZG264" s="110" t="s">
        <v>671</v>
      </c>
      <c r="MZH264" s="110" t="s">
        <v>666</v>
      </c>
      <c r="MZI264" s="110" t="s">
        <v>671</v>
      </c>
      <c r="MZJ264" s="110" t="s">
        <v>666</v>
      </c>
      <c r="MZK264" s="110" t="s">
        <v>671</v>
      </c>
      <c r="MZL264" s="110" t="s">
        <v>666</v>
      </c>
      <c r="MZM264" s="110" t="s">
        <v>671</v>
      </c>
      <c r="MZN264" s="110" t="s">
        <v>666</v>
      </c>
      <c r="MZO264" s="110" t="s">
        <v>671</v>
      </c>
      <c r="MZP264" s="110" t="s">
        <v>666</v>
      </c>
      <c r="MZQ264" s="110" t="s">
        <v>671</v>
      </c>
      <c r="MZR264" s="110" t="s">
        <v>666</v>
      </c>
      <c r="MZS264" s="110" t="s">
        <v>671</v>
      </c>
      <c r="MZT264" s="110" t="s">
        <v>666</v>
      </c>
      <c r="MZU264" s="110" t="s">
        <v>671</v>
      </c>
      <c r="MZV264" s="110" t="s">
        <v>666</v>
      </c>
      <c r="MZW264" s="110" t="s">
        <v>671</v>
      </c>
      <c r="MZX264" s="110" t="s">
        <v>666</v>
      </c>
      <c r="MZY264" s="110" t="s">
        <v>671</v>
      </c>
      <c r="MZZ264" s="110" t="s">
        <v>666</v>
      </c>
      <c r="NAA264" s="110" t="s">
        <v>671</v>
      </c>
      <c r="NAB264" s="110" t="s">
        <v>666</v>
      </c>
      <c r="NAC264" s="110" t="s">
        <v>671</v>
      </c>
      <c r="NAD264" s="110" t="s">
        <v>666</v>
      </c>
      <c r="NAE264" s="110" t="s">
        <v>671</v>
      </c>
      <c r="NAF264" s="110" t="s">
        <v>666</v>
      </c>
      <c r="NAG264" s="110" t="s">
        <v>671</v>
      </c>
      <c r="NAH264" s="110" t="s">
        <v>666</v>
      </c>
      <c r="NAI264" s="110" t="s">
        <v>671</v>
      </c>
      <c r="NAJ264" s="110" t="s">
        <v>666</v>
      </c>
      <c r="NAK264" s="110" t="s">
        <v>671</v>
      </c>
      <c r="NAL264" s="110" t="s">
        <v>666</v>
      </c>
      <c r="NAM264" s="110" t="s">
        <v>671</v>
      </c>
      <c r="NAN264" s="110" t="s">
        <v>666</v>
      </c>
      <c r="NAO264" s="110" t="s">
        <v>671</v>
      </c>
      <c r="NAP264" s="110" t="s">
        <v>666</v>
      </c>
      <c r="NAQ264" s="110" t="s">
        <v>671</v>
      </c>
      <c r="NAR264" s="110" t="s">
        <v>666</v>
      </c>
      <c r="NAS264" s="110" t="s">
        <v>671</v>
      </c>
      <c r="NAT264" s="110" t="s">
        <v>666</v>
      </c>
      <c r="NAU264" s="110" t="s">
        <v>671</v>
      </c>
      <c r="NAV264" s="110" t="s">
        <v>666</v>
      </c>
      <c r="NAW264" s="110" t="s">
        <v>671</v>
      </c>
      <c r="NAX264" s="110" t="s">
        <v>666</v>
      </c>
      <c r="NAY264" s="110" t="s">
        <v>671</v>
      </c>
      <c r="NAZ264" s="110" t="s">
        <v>666</v>
      </c>
      <c r="NBA264" s="110" t="s">
        <v>671</v>
      </c>
      <c r="NBB264" s="110" t="s">
        <v>666</v>
      </c>
      <c r="NBC264" s="110" t="s">
        <v>671</v>
      </c>
      <c r="NBD264" s="110" t="s">
        <v>666</v>
      </c>
      <c r="NBE264" s="110" t="s">
        <v>671</v>
      </c>
      <c r="NBF264" s="110" t="s">
        <v>666</v>
      </c>
      <c r="NBG264" s="110" t="s">
        <v>671</v>
      </c>
      <c r="NBH264" s="110" t="s">
        <v>666</v>
      </c>
      <c r="NBI264" s="110" t="s">
        <v>671</v>
      </c>
      <c r="NBJ264" s="110" t="s">
        <v>666</v>
      </c>
      <c r="NBK264" s="110" t="s">
        <v>671</v>
      </c>
      <c r="NBL264" s="110" t="s">
        <v>666</v>
      </c>
      <c r="NBM264" s="110" t="s">
        <v>671</v>
      </c>
      <c r="NBN264" s="110" t="s">
        <v>666</v>
      </c>
      <c r="NBO264" s="110" t="s">
        <v>671</v>
      </c>
      <c r="NBP264" s="110" t="s">
        <v>666</v>
      </c>
      <c r="NBQ264" s="110" t="s">
        <v>671</v>
      </c>
      <c r="NBR264" s="110" t="s">
        <v>666</v>
      </c>
      <c r="NBS264" s="110" t="s">
        <v>671</v>
      </c>
      <c r="NBT264" s="110" t="s">
        <v>666</v>
      </c>
      <c r="NBU264" s="110" t="s">
        <v>671</v>
      </c>
      <c r="NBV264" s="110" t="s">
        <v>666</v>
      </c>
      <c r="NBW264" s="110" t="s">
        <v>671</v>
      </c>
      <c r="NBX264" s="110" t="s">
        <v>666</v>
      </c>
      <c r="NBY264" s="110" t="s">
        <v>671</v>
      </c>
      <c r="NBZ264" s="110" t="s">
        <v>666</v>
      </c>
      <c r="NCA264" s="110" t="s">
        <v>671</v>
      </c>
      <c r="NCB264" s="110" t="s">
        <v>666</v>
      </c>
      <c r="NCC264" s="110" t="s">
        <v>671</v>
      </c>
      <c r="NCD264" s="110" t="s">
        <v>666</v>
      </c>
      <c r="NCE264" s="110" t="s">
        <v>671</v>
      </c>
      <c r="NCF264" s="110" t="s">
        <v>666</v>
      </c>
      <c r="NCG264" s="110" t="s">
        <v>671</v>
      </c>
      <c r="NCH264" s="110" t="s">
        <v>666</v>
      </c>
      <c r="NCI264" s="110" t="s">
        <v>671</v>
      </c>
      <c r="NCJ264" s="110" t="s">
        <v>666</v>
      </c>
      <c r="NCK264" s="110" t="s">
        <v>671</v>
      </c>
      <c r="NCL264" s="110" t="s">
        <v>666</v>
      </c>
      <c r="NCM264" s="110" t="s">
        <v>671</v>
      </c>
      <c r="NCN264" s="110" t="s">
        <v>666</v>
      </c>
      <c r="NCO264" s="110" t="s">
        <v>671</v>
      </c>
      <c r="NCP264" s="110" t="s">
        <v>666</v>
      </c>
      <c r="NCQ264" s="110" t="s">
        <v>671</v>
      </c>
      <c r="NCR264" s="110" t="s">
        <v>666</v>
      </c>
      <c r="NCS264" s="110" t="s">
        <v>671</v>
      </c>
      <c r="NCT264" s="110" t="s">
        <v>666</v>
      </c>
      <c r="NCU264" s="110" t="s">
        <v>671</v>
      </c>
      <c r="NCV264" s="110" t="s">
        <v>666</v>
      </c>
      <c r="NCW264" s="110" t="s">
        <v>671</v>
      </c>
      <c r="NCX264" s="110" t="s">
        <v>666</v>
      </c>
      <c r="NCY264" s="110" t="s">
        <v>671</v>
      </c>
      <c r="NCZ264" s="110" t="s">
        <v>666</v>
      </c>
      <c r="NDA264" s="110" t="s">
        <v>671</v>
      </c>
      <c r="NDB264" s="110" t="s">
        <v>666</v>
      </c>
      <c r="NDC264" s="110" t="s">
        <v>671</v>
      </c>
      <c r="NDD264" s="110" t="s">
        <v>666</v>
      </c>
      <c r="NDE264" s="110" t="s">
        <v>671</v>
      </c>
      <c r="NDF264" s="110" t="s">
        <v>666</v>
      </c>
      <c r="NDG264" s="110" t="s">
        <v>671</v>
      </c>
      <c r="NDH264" s="110" t="s">
        <v>666</v>
      </c>
      <c r="NDI264" s="110" t="s">
        <v>671</v>
      </c>
      <c r="NDJ264" s="110" t="s">
        <v>666</v>
      </c>
      <c r="NDK264" s="110" t="s">
        <v>671</v>
      </c>
      <c r="NDL264" s="110" t="s">
        <v>666</v>
      </c>
      <c r="NDM264" s="110" t="s">
        <v>671</v>
      </c>
      <c r="NDN264" s="110" t="s">
        <v>666</v>
      </c>
      <c r="NDO264" s="110" t="s">
        <v>671</v>
      </c>
      <c r="NDP264" s="110" t="s">
        <v>666</v>
      </c>
      <c r="NDQ264" s="110" t="s">
        <v>671</v>
      </c>
      <c r="NDR264" s="110" t="s">
        <v>666</v>
      </c>
      <c r="NDS264" s="110" t="s">
        <v>671</v>
      </c>
      <c r="NDT264" s="110" t="s">
        <v>666</v>
      </c>
      <c r="NDU264" s="110" t="s">
        <v>671</v>
      </c>
      <c r="NDV264" s="110" t="s">
        <v>666</v>
      </c>
      <c r="NDW264" s="110" t="s">
        <v>671</v>
      </c>
      <c r="NDX264" s="110" t="s">
        <v>666</v>
      </c>
      <c r="NDY264" s="110" t="s">
        <v>671</v>
      </c>
      <c r="NDZ264" s="110" t="s">
        <v>666</v>
      </c>
      <c r="NEA264" s="110" t="s">
        <v>671</v>
      </c>
      <c r="NEB264" s="110" t="s">
        <v>666</v>
      </c>
      <c r="NEC264" s="110" t="s">
        <v>671</v>
      </c>
      <c r="NED264" s="110" t="s">
        <v>666</v>
      </c>
      <c r="NEE264" s="110" t="s">
        <v>671</v>
      </c>
      <c r="NEF264" s="110" t="s">
        <v>666</v>
      </c>
      <c r="NEG264" s="110" t="s">
        <v>671</v>
      </c>
      <c r="NEH264" s="110" t="s">
        <v>666</v>
      </c>
      <c r="NEI264" s="110" t="s">
        <v>671</v>
      </c>
      <c r="NEJ264" s="110" t="s">
        <v>666</v>
      </c>
      <c r="NEK264" s="110" t="s">
        <v>671</v>
      </c>
      <c r="NEL264" s="110" t="s">
        <v>666</v>
      </c>
      <c r="NEM264" s="110" t="s">
        <v>671</v>
      </c>
      <c r="NEN264" s="110" t="s">
        <v>666</v>
      </c>
      <c r="NEO264" s="110" t="s">
        <v>671</v>
      </c>
      <c r="NEP264" s="110" t="s">
        <v>666</v>
      </c>
      <c r="NEQ264" s="110" t="s">
        <v>671</v>
      </c>
      <c r="NER264" s="110" t="s">
        <v>666</v>
      </c>
      <c r="NES264" s="110" t="s">
        <v>671</v>
      </c>
      <c r="NET264" s="110" t="s">
        <v>666</v>
      </c>
      <c r="NEU264" s="110" t="s">
        <v>671</v>
      </c>
      <c r="NEV264" s="110" t="s">
        <v>666</v>
      </c>
      <c r="NEW264" s="110" t="s">
        <v>671</v>
      </c>
      <c r="NEX264" s="110" t="s">
        <v>666</v>
      </c>
      <c r="NEY264" s="110" t="s">
        <v>671</v>
      </c>
      <c r="NEZ264" s="110" t="s">
        <v>666</v>
      </c>
      <c r="NFA264" s="110" t="s">
        <v>671</v>
      </c>
      <c r="NFB264" s="110" t="s">
        <v>666</v>
      </c>
      <c r="NFC264" s="110" t="s">
        <v>671</v>
      </c>
      <c r="NFD264" s="110" t="s">
        <v>666</v>
      </c>
      <c r="NFE264" s="110" t="s">
        <v>671</v>
      </c>
      <c r="NFF264" s="110" t="s">
        <v>666</v>
      </c>
      <c r="NFG264" s="110" t="s">
        <v>671</v>
      </c>
      <c r="NFH264" s="110" t="s">
        <v>666</v>
      </c>
      <c r="NFI264" s="110" t="s">
        <v>671</v>
      </c>
      <c r="NFJ264" s="110" t="s">
        <v>666</v>
      </c>
      <c r="NFK264" s="110" t="s">
        <v>671</v>
      </c>
      <c r="NFL264" s="110" t="s">
        <v>666</v>
      </c>
      <c r="NFM264" s="110" t="s">
        <v>671</v>
      </c>
      <c r="NFN264" s="110" t="s">
        <v>666</v>
      </c>
      <c r="NFO264" s="110" t="s">
        <v>671</v>
      </c>
      <c r="NFP264" s="110" t="s">
        <v>666</v>
      </c>
      <c r="NFQ264" s="110" t="s">
        <v>671</v>
      </c>
      <c r="NFR264" s="110" t="s">
        <v>666</v>
      </c>
      <c r="NFS264" s="110" t="s">
        <v>671</v>
      </c>
      <c r="NFT264" s="110" t="s">
        <v>666</v>
      </c>
      <c r="NFU264" s="110" t="s">
        <v>671</v>
      </c>
      <c r="NFV264" s="110" t="s">
        <v>666</v>
      </c>
      <c r="NFW264" s="110" t="s">
        <v>671</v>
      </c>
      <c r="NFX264" s="110" t="s">
        <v>666</v>
      </c>
      <c r="NFY264" s="110" t="s">
        <v>671</v>
      </c>
      <c r="NFZ264" s="110" t="s">
        <v>666</v>
      </c>
      <c r="NGA264" s="110" t="s">
        <v>671</v>
      </c>
      <c r="NGB264" s="110" t="s">
        <v>666</v>
      </c>
      <c r="NGC264" s="110" t="s">
        <v>671</v>
      </c>
      <c r="NGD264" s="110" t="s">
        <v>666</v>
      </c>
      <c r="NGE264" s="110" t="s">
        <v>671</v>
      </c>
      <c r="NGF264" s="110" t="s">
        <v>666</v>
      </c>
      <c r="NGG264" s="110" t="s">
        <v>671</v>
      </c>
      <c r="NGH264" s="110" t="s">
        <v>666</v>
      </c>
      <c r="NGI264" s="110" t="s">
        <v>671</v>
      </c>
      <c r="NGJ264" s="110" t="s">
        <v>666</v>
      </c>
      <c r="NGK264" s="110" t="s">
        <v>671</v>
      </c>
      <c r="NGL264" s="110" t="s">
        <v>666</v>
      </c>
      <c r="NGM264" s="110" t="s">
        <v>671</v>
      </c>
      <c r="NGN264" s="110" t="s">
        <v>666</v>
      </c>
      <c r="NGO264" s="110" t="s">
        <v>671</v>
      </c>
      <c r="NGP264" s="110" t="s">
        <v>666</v>
      </c>
      <c r="NGQ264" s="110" t="s">
        <v>671</v>
      </c>
      <c r="NGR264" s="110" t="s">
        <v>666</v>
      </c>
      <c r="NGS264" s="110" t="s">
        <v>671</v>
      </c>
      <c r="NGT264" s="110" t="s">
        <v>666</v>
      </c>
      <c r="NGU264" s="110" t="s">
        <v>671</v>
      </c>
      <c r="NGV264" s="110" t="s">
        <v>666</v>
      </c>
      <c r="NGW264" s="110" t="s">
        <v>671</v>
      </c>
      <c r="NGX264" s="110" t="s">
        <v>666</v>
      </c>
      <c r="NGY264" s="110" t="s">
        <v>671</v>
      </c>
      <c r="NGZ264" s="110" t="s">
        <v>666</v>
      </c>
      <c r="NHA264" s="110" t="s">
        <v>671</v>
      </c>
      <c r="NHB264" s="110" t="s">
        <v>666</v>
      </c>
      <c r="NHC264" s="110" t="s">
        <v>671</v>
      </c>
      <c r="NHD264" s="110" t="s">
        <v>666</v>
      </c>
      <c r="NHE264" s="110" t="s">
        <v>671</v>
      </c>
      <c r="NHF264" s="110" t="s">
        <v>666</v>
      </c>
      <c r="NHG264" s="110" t="s">
        <v>671</v>
      </c>
      <c r="NHH264" s="110" t="s">
        <v>666</v>
      </c>
      <c r="NHI264" s="110" t="s">
        <v>671</v>
      </c>
      <c r="NHJ264" s="110" t="s">
        <v>666</v>
      </c>
      <c r="NHK264" s="110" t="s">
        <v>671</v>
      </c>
      <c r="NHL264" s="110" t="s">
        <v>666</v>
      </c>
      <c r="NHM264" s="110" t="s">
        <v>671</v>
      </c>
      <c r="NHN264" s="110" t="s">
        <v>666</v>
      </c>
      <c r="NHO264" s="110" t="s">
        <v>671</v>
      </c>
      <c r="NHP264" s="110" t="s">
        <v>666</v>
      </c>
      <c r="NHQ264" s="110" t="s">
        <v>671</v>
      </c>
      <c r="NHR264" s="110" t="s">
        <v>666</v>
      </c>
      <c r="NHS264" s="110" t="s">
        <v>671</v>
      </c>
      <c r="NHT264" s="110" t="s">
        <v>666</v>
      </c>
      <c r="NHU264" s="110" t="s">
        <v>671</v>
      </c>
      <c r="NHV264" s="110" t="s">
        <v>666</v>
      </c>
      <c r="NHW264" s="110" t="s">
        <v>671</v>
      </c>
      <c r="NHX264" s="110" t="s">
        <v>666</v>
      </c>
      <c r="NHY264" s="110" t="s">
        <v>671</v>
      </c>
      <c r="NHZ264" s="110" t="s">
        <v>666</v>
      </c>
      <c r="NIA264" s="110" t="s">
        <v>671</v>
      </c>
      <c r="NIB264" s="110" t="s">
        <v>666</v>
      </c>
      <c r="NIC264" s="110" t="s">
        <v>671</v>
      </c>
      <c r="NID264" s="110" t="s">
        <v>666</v>
      </c>
      <c r="NIE264" s="110" t="s">
        <v>671</v>
      </c>
      <c r="NIF264" s="110" t="s">
        <v>666</v>
      </c>
      <c r="NIG264" s="110" t="s">
        <v>671</v>
      </c>
      <c r="NIH264" s="110" t="s">
        <v>666</v>
      </c>
      <c r="NII264" s="110" t="s">
        <v>671</v>
      </c>
      <c r="NIJ264" s="110" t="s">
        <v>666</v>
      </c>
      <c r="NIK264" s="110" t="s">
        <v>671</v>
      </c>
      <c r="NIL264" s="110" t="s">
        <v>666</v>
      </c>
      <c r="NIM264" s="110" t="s">
        <v>671</v>
      </c>
      <c r="NIN264" s="110" t="s">
        <v>666</v>
      </c>
      <c r="NIO264" s="110" t="s">
        <v>671</v>
      </c>
      <c r="NIP264" s="110" t="s">
        <v>666</v>
      </c>
      <c r="NIQ264" s="110" t="s">
        <v>671</v>
      </c>
      <c r="NIR264" s="110" t="s">
        <v>666</v>
      </c>
      <c r="NIS264" s="110" t="s">
        <v>671</v>
      </c>
      <c r="NIT264" s="110" t="s">
        <v>666</v>
      </c>
      <c r="NIU264" s="110" t="s">
        <v>671</v>
      </c>
      <c r="NIV264" s="110" t="s">
        <v>666</v>
      </c>
      <c r="NIW264" s="110" t="s">
        <v>671</v>
      </c>
      <c r="NIX264" s="110" t="s">
        <v>666</v>
      </c>
      <c r="NIY264" s="110" t="s">
        <v>671</v>
      </c>
      <c r="NIZ264" s="110" t="s">
        <v>666</v>
      </c>
      <c r="NJA264" s="110" t="s">
        <v>671</v>
      </c>
      <c r="NJB264" s="110" t="s">
        <v>666</v>
      </c>
      <c r="NJC264" s="110" t="s">
        <v>671</v>
      </c>
      <c r="NJD264" s="110" t="s">
        <v>666</v>
      </c>
      <c r="NJE264" s="110" t="s">
        <v>671</v>
      </c>
      <c r="NJF264" s="110" t="s">
        <v>666</v>
      </c>
      <c r="NJG264" s="110" t="s">
        <v>671</v>
      </c>
      <c r="NJH264" s="110" t="s">
        <v>666</v>
      </c>
      <c r="NJI264" s="110" t="s">
        <v>671</v>
      </c>
      <c r="NJJ264" s="110" t="s">
        <v>666</v>
      </c>
      <c r="NJK264" s="110" t="s">
        <v>671</v>
      </c>
      <c r="NJL264" s="110" t="s">
        <v>666</v>
      </c>
      <c r="NJM264" s="110" t="s">
        <v>671</v>
      </c>
      <c r="NJN264" s="110" t="s">
        <v>666</v>
      </c>
      <c r="NJO264" s="110" t="s">
        <v>671</v>
      </c>
      <c r="NJP264" s="110" t="s">
        <v>666</v>
      </c>
      <c r="NJQ264" s="110" t="s">
        <v>671</v>
      </c>
      <c r="NJR264" s="110" t="s">
        <v>666</v>
      </c>
      <c r="NJS264" s="110" t="s">
        <v>671</v>
      </c>
      <c r="NJT264" s="110" t="s">
        <v>666</v>
      </c>
      <c r="NJU264" s="110" t="s">
        <v>671</v>
      </c>
      <c r="NJV264" s="110" t="s">
        <v>666</v>
      </c>
      <c r="NJW264" s="110" t="s">
        <v>671</v>
      </c>
      <c r="NJX264" s="110" t="s">
        <v>666</v>
      </c>
      <c r="NJY264" s="110" t="s">
        <v>671</v>
      </c>
      <c r="NJZ264" s="110" t="s">
        <v>666</v>
      </c>
      <c r="NKA264" s="110" t="s">
        <v>671</v>
      </c>
      <c r="NKB264" s="110" t="s">
        <v>666</v>
      </c>
      <c r="NKC264" s="110" t="s">
        <v>671</v>
      </c>
      <c r="NKD264" s="110" t="s">
        <v>666</v>
      </c>
      <c r="NKE264" s="110" t="s">
        <v>671</v>
      </c>
      <c r="NKF264" s="110" t="s">
        <v>666</v>
      </c>
      <c r="NKG264" s="110" t="s">
        <v>671</v>
      </c>
      <c r="NKH264" s="110" t="s">
        <v>666</v>
      </c>
      <c r="NKI264" s="110" t="s">
        <v>671</v>
      </c>
      <c r="NKJ264" s="110" t="s">
        <v>666</v>
      </c>
      <c r="NKK264" s="110" t="s">
        <v>671</v>
      </c>
      <c r="NKL264" s="110" t="s">
        <v>666</v>
      </c>
      <c r="NKM264" s="110" t="s">
        <v>671</v>
      </c>
      <c r="NKN264" s="110" t="s">
        <v>666</v>
      </c>
      <c r="NKO264" s="110" t="s">
        <v>671</v>
      </c>
      <c r="NKP264" s="110" t="s">
        <v>666</v>
      </c>
      <c r="NKQ264" s="110" t="s">
        <v>671</v>
      </c>
      <c r="NKR264" s="110" t="s">
        <v>666</v>
      </c>
      <c r="NKS264" s="110" t="s">
        <v>671</v>
      </c>
      <c r="NKT264" s="110" t="s">
        <v>666</v>
      </c>
      <c r="NKU264" s="110" t="s">
        <v>671</v>
      </c>
      <c r="NKV264" s="110" t="s">
        <v>666</v>
      </c>
      <c r="NKW264" s="110" t="s">
        <v>671</v>
      </c>
      <c r="NKX264" s="110" t="s">
        <v>666</v>
      </c>
      <c r="NKY264" s="110" t="s">
        <v>671</v>
      </c>
      <c r="NKZ264" s="110" t="s">
        <v>666</v>
      </c>
      <c r="NLA264" s="110" t="s">
        <v>671</v>
      </c>
      <c r="NLB264" s="110" t="s">
        <v>666</v>
      </c>
      <c r="NLC264" s="110" t="s">
        <v>671</v>
      </c>
      <c r="NLD264" s="110" t="s">
        <v>666</v>
      </c>
      <c r="NLE264" s="110" t="s">
        <v>671</v>
      </c>
      <c r="NLF264" s="110" t="s">
        <v>666</v>
      </c>
      <c r="NLG264" s="110" t="s">
        <v>671</v>
      </c>
      <c r="NLH264" s="110" t="s">
        <v>666</v>
      </c>
      <c r="NLI264" s="110" t="s">
        <v>671</v>
      </c>
      <c r="NLJ264" s="110" t="s">
        <v>666</v>
      </c>
      <c r="NLK264" s="110" t="s">
        <v>671</v>
      </c>
      <c r="NLL264" s="110" t="s">
        <v>666</v>
      </c>
      <c r="NLM264" s="110" t="s">
        <v>671</v>
      </c>
      <c r="NLN264" s="110" t="s">
        <v>666</v>
      </c>
      <c r="NLO264" s="110" t="s">
        <v>671</v>
      </c>
      <c r="NLP264" s="110" t="s">
        <v>666</v>
      </c>
      <c r="NLQ264" s="110" t="s">
        <v>671</v>
      </c>
      <c r="NLR264" s="110" t="s">
        <v>666</v>
      </c>
      <c r="NLS264" s="110" t="s">
        <v>671</v>
      </c>
      <c r="NLT264" s="110" t="s">
        <v>666</v>
      </c>
      <c r="NLU264" s="110" t="s">
        <v>671</v>
      </c>
      <c r="NLV264" s="110" t="s">
        <v>666</v>
      </c>
      <c r="NLW264" s="110" t="s">
        <v>671</v>
      </c>
      <c r="NLX264" s="110" t="s">
        <v>666</v>
      </c>
      <c r="NLY264" s="110" t="s">
        <v>671</v>
      </c>
      <c r="NLZ264" s="110" t="s">
        <v>666</v>
      </c>
      <c r="NMA264" s="110" t="s">
        <v>671</v>
      </c>
      <c r="NMB264" s="110" t="s">
        <v>666</v>
      </c>
      <c r="NMC264" s="110" t="s">
        <v>671</v>
      </c>
      <c r="NMD264" s="110" t="s">
        <v>666</v>
      </c>
      <c r="NME264" s="110" t="s">
        <v>671</v>
      </c>
      <c r="NMF264" s="110" t="s">
        <v>666</v>
      </c>
      <c r="NMG264" s="110" t="s">
        <v>671</v>
      </c>
      <c r="NMH264" s="110" t="s">
        <v>666</v>
      </c>
      <c r="NMI264" s="110" t="s">
        <v>671</v>
      </c>
      <c r="NMJ264" s="110" t="s">
        <v>666</v>
      </c>
      <c r="NMK264" s="110" t="s">
        <v>671</v>
      </c>
      <c r="NML264" s="110" t="s">
        <v>666</v>
      </c>
      <c r="NMM264" s="110" t="s">
        <v>671</v>
      </c>
      <c r="NMN264" s="110" t="s">
        <v>666</v>
      </c>
      <c r="NMO264" s="110" t="s">
        <v>671</v>
      </c>
      <c r="NMP264" s="110" t="s">
        <v>666</v>
      </c>
      <c r="NMQ264" s="110" t="s">
        <v>671</v>
      </c>
      <c r="NMR264" s="110" t="s">
        <v>666</v>
      </c>
      <c r="NMS264" s="110" t="s">
        <v>671</v>
      </c>
      <c r="NMT264" s="110" t="s">
        <v>666</v>
      </c>
      <c r="NMU264" s="110" t="s">
        <v>671</v>
      </c>
      <c r="NMV264" s="110" t="s">
        <v>666</v>
      </c>
      <c r="NMW264" s="110" t="s">
        <v>671</v>
      </c>
      <c r="NMX264" s="110" t="s">
        <v>666</v>
      </c>
      <c r="NMY264" s="110" t="s">
        <v>671</v>
      </c>
      <c r="NMZ264" s="110" t="s">
        <v>666</v>
      </c>
      <c r="NNA264" s="110" t="s">
        <v>671</v>
      </c>
      <c r="NNB264" s="110" t="s">
        <v>666</v>
      </c>
      <c r="NNC264" s="110" t="s">
        <v>671</v>
      </c>
      <c r="NND264" s="110" t="s">
        <v>666</v>
      </c>
      <c r="NNE264" s="110" t="s">
        <v>671</v>
      </c>
      <c r="NNF264" s="110" t="s">
        <v>666</v>
      </c>
      <c r="NNG264" s="110" t="s">
        <v>671</v>
      </c>
      <c r="NNH264" s="110" t="s">
        <v>666</v>
      </c>
      <c r="NNI264" s="110" t="s">
        <v>671</v>
      </c>
      <c r="NNJ264" s="110" t="s">
        <v>666</v>
      </c>
      <c r="NNK264" s="110" t="s">
        <v>671</v>
      </c>
      <c r="NNL264" s="110" t="s">
        <v>666</v>
      </c>
      <c r="NNM264" s="110" t="s">
        <v>671</v>
      </c>
      <c r="NNN264" s="110" t="s">
        <v>666</v>
      </c>
      <c r="NNO264" s="110" t="s">
        <v>671</v>
      </c>
      <c r="NNP264" s="110" t="s">
        <v>666</v>
      </c>
      <c r="NNQ264" s="110" t="s">
        <v>671</v>
      </c>
      <c r="NNR264" s="110" t="s">
        <v>666</v>
      </c>
      <c r="NNS264" s="110" t="s">
        <v>671</v>
      </c>
      <c r="NNT264" s="110" t="s">
        <v>666</v>
      </c>
      <c r="NNU264" s="110" t="s">
        <v>671</v>
      </c>
      <c r="NNV264" s="110" t="s">
        <v>666</v>
      </c>
      <c r="NNW264" s="110" t="s">
        <v>671</v>
      </c>
      <c r="NNX264" s="110" t="s">
        <v>666</v>
      </c>
      <c r="NNY264" s="110" t="s">
        <v>671</v>
      </c>
      <c r="NNZ264" s="110" t="s">
        <v>666</v>
      </c>
      <c r="NOA264" s="110" t="s">
        <v>671</v>
      </c>
      <c r="NOB264" s="110" t="s">
        <v>666</v>
      </c>
      <c r="NOC264" s="110" t="s">
        <v>671</v>
      </c>
      <c r="NOD264" s="110" t="s">
        <v>666</v>
      </c>
      <c r="NOE264" s="110" t="s">
        <v>671</v>
      </c>
      <c r="NOF264" s="110" t="s">
        <v>666</v>
      </c>
      <c r="NOG264" s="110" t="s">
        <v>671</v>
      </c>
      <c r="NOH264" s="110" t="s">
        <v>666</v>
      </c>
      <c r="NOI264" s="110" t="s">
        <v>671</v>
      </c>
      <c r="NOJ264" s="110" t="s">
        <v>666</v>
      </c>
      <c r="NOK264" s="110" t="s">
        <v>671</v>
      </c>
      <c r="NOL264" s="110" t="s">
        <v>666</v>
      </c>
      <c r="NOM264" s="110" t="s">
        <v>671</v>
      </c>
      <c r="NON264" s="110" t="s">
        <v>666</v>
      </c>
      <c r="NOO264" s="110" t="s">
        <v>671</v>
      </c>
      <c r="NOP264" s="110" t="s">
        <v>666</v>
      </c>
      <c r="NOQ264" s="110" t="s">
        <v>671</v>
      </c>
      <c r="NOR264" s="110" t="s">
        <v>666</v>
      </c>
      <c r="NOS264" s="110" t="s">
        <v>671</v>
      </c>
      <c r="NOT264" s="110" t="s">
        <v>666</v>
      </c>
      <c r="NOU264" s="110" t="s">
        <v>671</v>
      </c>
      <c r="NOV264" s="110" t="s">
        <v>666</v>
      </c>
      <c r="NOW264" s="110" t="s">
        <v>671</v>
      </c>
      <c r="NOX264" s="110" t="s">
        <v>666</v>
      </c>
      <c r="NOY264" s="110" t="s">
        <v>671</v>
      </c>
      <c r="NOZ264" s="110" t="s">
        <v>666</v>
      </c>
      <c r="NPA264" s="110" t="s">
        <v>671</v>
      </c>
      <c r="NPB264" s="110" t="s">
        <v>666</v>
      </c>
      <c r="NPC264" s="110" t="s">
        <v>671</v>
      </c>
      <c r="NPD264" s="110" t="s">
        <v>666</v>
      </c>
      <c r="NPE264" s="110" t="s">
        <v>671</v>
      </c>
      <c r="NPF264" s="110" t="s">
        <v>666</v>
      </c>
      <c r="NPG264" s="110" t="s">
        <v>671</v>
      </c>
      <c r="NPH264" s="110" t="s">
        <v>666</v>
      </c>
      <c r="NPI264" s="110" t="s">
        <v>671</v>
      </c>
      <c r="NPJ264" s="110" t="s">
        <v>666</v>
      </c>
      <c r="NPK264" s="110" t="s">
        <v>671</v>
      </c>
      <c r="NPL264" s="110" t="s">
        <v>666</v>
      </c>
      <c r="NPM264" s="110" t="s">
        <v>671</v>
      </c>
      <c r="NPN264" s="110" t="s">
        <v>666</v>
      </c>
      <c r="NPO264" s="110" t="s">
        <v>671</v>
      </c>
      <c r="NPP264" s="110" t="s">
        <v>666</v>
      </c>
      <c r="NPQ264" s="110" t="s">
        <v>671</v>
      </c>
      <c r="NPR264" s="110" t="s">
        <v>666</v>
      </c>
      <c r="NPS264" s="110" t="s">
        <v>671</v>
      </c>
      <c r="NPT264" s="110" t="s">
        <v>666</v>
      </c>
      <c r="NPU264" s="110" t="s">
        <v>671</v>
      </c>
      <c r="NPV264" s="110" t="s">
        <v>666</v>
      </c>
      <c r="NPW264" s="110" t="s">
        <v>671</v>
      </c>
      <c r="NPX264" s="110" t="s">
        <v>666</v>
      </c>
      <c r="NPY264" s="110" t="s">
        <v>671</v>
      </c>
      <c r="NPZ264" s="110" t="s">
        <v>666</v>
      </c>
      <c r="NQA264" s="110" t="s">
        <v>671</v>
      </c>
      <c r="NQB264" s="110" t="s">
        <v>666</v>
      </c>
      <c r="NQC264" s="110" t="s">
        <v>671</v>
      </c>
      <c r="NQD264" s="110" t="s">
        <v>666</v>
      </c>
      <c r="NQE264" s="110" t="s">
        <v>671</v>
      </c>
      <c r="NQF264" s="110" t="s">
        <v>666</v>
      </c>
      <c r="NQG264" s="110" t="s">
        <v>671</v>
      </c>
      <c r="NQH264" s="110" t="s">
        <v>666</v>
      </c>
      <c r="NQI264" s="110" t="s">
        <v>671</v>
      </c>
      <c r="NQJ264" s="110" t="s">
        <v>666</v>
      </c>
      <c r="NQK264" s="110" t="s">
        <v>671</v>
      </c>
      <c r="NQL264" s="110" t="s">
        <v>666</v>
      </c>
      <c r="NQM264" s="110" t="s">
        <v>671</v>
      </c>
      <c r="NQN264" s="110" t="s">
        <v>666</v>
      </c>
      <c r="NQO264" s="110" t="s">
        <v>671</v>
      </c>
      <c r="NQP264" s="110" t="s">
        <v>666</v>
      </c>
      <c r="NQQ264" s="110" t="s">
        <v>671</v>
      </c>
      <c r="NQR264" s="110" t="s">
        <v>666</v>
      </c>
      <c r="NQS264" s="110" t="s">
        <v>671</v>
      </c>
      <c r="NQT264" s="110" t="s">
        <v>666</v>
      </c>
      <c r="NQU264" s="110" t="s">
        <v>671</v>
      </c>
      <c r="NQV264" s="110" t="s">
        <v>666</v>
      </c>
      <c r="NQW264" s="110" t="s">
        <v>671</v>
      </c>
      <c r="NQX264" s="110" t="s">
        <v>666</v>
      </c>
      <c r="NQY264" s="110" t="s">
        <v>671</v>
      </c>
      <c r="NQZ264" s="110" t="s">
        <v>666</v>
      </c>
      <c r="NRA264" s="110" t="s">
        <v>671</v>
      </c>
      <c r="NRB264" s="110" t="s">
        <v>666</v>
      </c>
      <c r="NRC264" s="110" t="s">
        <v>671</v>
      </c>
      <c r="NRD264" s="110" t="s">
        <v>666</v>
      </c>
      <c r="NRE264" s="110" t="s">
        <v>671</v>
      </c>
      <c r="NRF264" s="110" t="s">
        <v>666</v>
      </c>
      <c r="NRG264" s="110" t="s">
        <v>671</v>
      </c>
      <c r="NRH264" s="110" t="s">
        <v>666</v>
      </c>
      <c r="NRI264" s="110" t="s">
        <v>671</v>
      </c>
      <c r="NRJ264" s="110" t="s">
        <v>666</v>
      </c>
      <c r="NRK264" s="110" t="s">
        <v>671</v>
      </c>
      <c r="NRL264" s="110" t="s">
        <v>666</v>
      </c>
      <c r="NRM264" s="110" t="s">
        <v>671</v>
      </c>
      <c r="NRN264" s="110" t="s">
        <v>666</v>
      </c>
      <c r="NRO264" s="110" t="s">
        <v>671</v>
      </c>
      <c r="NRP264" s="110" t="s">
        <v>666</v>
      </c>
      <c r="NRQ264" s="110" t="s">
        <v>671</v>
      </c>
      <c r="NRR264" s="110" t="s">
        <v>666</v>
      </c>
      <c r="NRS264" s="110" t="s">
        <v>671</v>
      </c>
      <c r="NRT264" s="110" t="s">
        <v>666</v>
      </c>
      <c r="NRU264" s="110" t="s">
        <v>671</v>
      </c>
      <c r="NRV264" s="110" t="s">
        <v>666</v>
      </c>
      <c r="NRW264" s="110" t="s">
        <v>671</v>
      </c>
      <c r="NRX264" s="110" t="s">
        <v>666</v>
      </c>
      <c r="NRY264" s="110" t="s">
        <v>671</v>
      </c>
      <c r="NRZ264" s="110" t="s">
        <v>666</v>
      </c>
      <c r="NSA264" s="110" t="s">
        <v>671</v>
      </c>
      <c r="NSB264" s="110" t="s">
        <v>666</v>
      </c>
      <c r="NSC264" s="110" t="s">
        <v>671</v>
      </c>
      <c r="NSD264" s="110" t="s">
        <v>666</v>
      </c>
      <c r="NSE264" s="110" t="s">
        <v>671</v>
      </c>
      <c r="NSF264" s="110" t="s">
        <v>666</v>
      </c>
      <c r="NSG264" s="110" t="s">
        <v>671</v>
      </c>
      <c r="NSH264" s="110" t="s">
        <v>666</v>
      </c>
      <c r="NSI264" s="110" t="s">
        <v>671</v>
      </c>
      <c r="NSJ264" s="110" t="s">
        <v>666</v>
      </c>
      <c r="NSK264" s="110" t="s">
        <v>671</v>
      </c>
      <c r="NSL264" s="110" t="s">
        <v>666</v>
      </c>
      <c r="NSM264" s="110" t="s">
        <v>671</v>
      </c>
      <c r="NSN264" s="110" t="s">
        <v>666</v>
      </c>
      <c r="NSO264" s="110" t="s">
        <v>671</v>
      </c>
      <c r="NSP264" s="110" t="s">
        <v>666</v>
      </c>
      <c r="NSQ264" s="110" t="s">
        <v>671</v>
      </c>
      <c r="NSR264" s="110" t="s">
        <v>666</v>
      </c>
      <c r="NSS264" s="110" t="s">
        <v>671</v>
      </c>
      <c r="NST264" s="110" t="s">
        <v>666</v>
      </c>
      <c r="NSU264" s="110" t="s">
        <v>671</v>
      </c>
      <c r="NSV264" s="110" t="s">
        <v>666</v>
      </c>
      <c r="NSW264" s="110" t="s">
        <v>671</v>
      </c>
      <c r="NSX264" s="110" t="s">
        <v>666</v>
      </c>
      <c r="NSY264" s="110" t="s">
        <v>671</v>
      </c>
      <c r="NSZ264" s="110" t="s">
        <v>666</v>
      </c>
      <c r="NTA264" s="110" t="s">
        <v>671</v>
      </c>
      <c r="NTB264" s="110" t="s">
        <v>666</v>
      </c>
      <c r="NTC264" s="110" t="s">
        <v>671</v>
      </c>
      <c r="NTD264" s="110" t="s">
        <v>666</v>
      </c>
      <c r="NTE264" s="110" t="s">
        <v>671</v>
      </c>
      <c r="NTF264" s="110" t="s">
        <v>666</v>
      </c>
      <c r="NTG264" s="110" t="s">
        <v>671</v>
      </c>
      <c r="NTH264" s="110" t="s">
        <v>666</v>
      </c>
      <c r="NTI264" s="110" t="s">
        <v>671</v>
      </c>
      <c r="NTJ264" s="110" t="s">
        <v>666</v>
      </c>
      <c r="NTK264" s="110" t="s">
        <v>671</v>
      </c>
      <c r="NTL264" s="110" t="s">
        <v>666</v>
      </c>
      <c r="NTM264" s="110" t="s">
        <v>671</v>
      </c>
      <c r="NTN264" s="110" t="s">
        <v>666</v>
      </c>
      <c r="NTO264" s="110" t="s">
        <v>671</v>
      </c>
      <c r="NTP264" s="110" t="s">
        <v>666</v>
      </c>
      <c r="NTQ264" s="110" t="s">
        <v>671</v>
      </c>
      <c r="NTR264" s="110" t="s">
        <v>666</v>
      </c>
      <c r="NTS264" s="110" t="s">
        <v>671</v>
      </c>
      <c r="NTT264" s="110" t="s">
        <v>666</v>
      </c>
      <c r="NTU264" s="110" t="s">
        <v>671</v>
      </c>
      <c r="NTV264" s="110" t="s">
        <v>666</v>
      </c>
      <c r="NTW264" s="110" t="s">
        <v>671</v>
      </c>
      <c r="NTX264" s="110" t="s">
        <v>666</v>
      </c>
      <c r="NTY264" s="110" t="s">
        <v>671</v>
      </c>
      <c r="NTZ264" s="110" t="s">
        <v>666</v>
      </c>
      <c r="NUA264" s="110" t="s">
        <v>671</v>
      </c>
      <c r="NUB264" s="110" t="s">
        <v>666</v>
      </c>
      <c r="NUC264" s="110" t="s">
        <v>671</v>
      </c>
      <c r="NUD264" s="110" t="s">
        <v>666</v>
      </c>
      <c r="NUE264" s="110" t="s">
        <v>671</v>
      </c>
      <c r="NUF264" s="110" t="s">
        <v>666</v>
      </c>
      <c r="NUG264" s="110" t="s">
        <v>671</v>
      </c>
      <c r="NUH264" s="110" t="s">
        <v>666</v>
      </c>
      <c r="NUI264" s="110" t="s">
        <v>671</v>
      </c>
      <c r="NUJ264" s="110" t="s">
        <v>666</v>
      </c>
      <c r="NUK264" s="110" t="s">
        <v>671</v>
      </c>
      <c r="NUL264" s="110" t="s">
        <v>666</v>
      </c>
      <c r="NUM264" s="110" t="s">
        <v>671</v>
      </c>
      <c r="NUN264" s="110" t="s">
        <v>666</v>
      </c>
      <c r="NUO264" s="110" t="s">
        <v>671</v>
      </c>
      <c r="NUP264" s="110" t="s">
        <v>666</v>
      </c>
      <c r="NUQ264" s="110" t="s">
        <v>671</v>
      </c>
      <c r="NUR264" s="110" t="s">
        <v>666</v>
      </c>
      <c r="NUS264" s="110" t="s">
        <v>671</v>
      </c>
      <c r="NUT264" s="110" t="s">
        <v>666</v>
      </c>
      <c r="NUU264" s="110" t="s">
        <v>671</v>
      </c>
      <c r="NUV264" s="110" t="s">
        <v>666</v>
      </c>
      <c r="NUW264" s="110" t="s">
        <v>671</v>
      </c>
      <c r="NUX264" s="110" t="s">
        <v>666</v>
      </c>
      <c r="NUY264" s="110" t="s">
        <v>671</v>
      </c>
      <c r="NUZ264" s="110" t="s">
        <v>666</v>
      </c>
      <c r="NVA264" s="110" t="s">
        <v>671</v>
      </c>
      <c r="NVB264" s="110" t="s">
        <v>666</v>
      </c>
      <c r="NVC264" s="110" t="s">
        <v>671</v>
      </c>
      <c r="NVD264" s="110" t="s">
        <v>666</v>
      </c>
      <c r="NVE264" s="110" t="s">
        <v>671</v>
      </c>
      <c r="NVF264" s="110" t="s">
        <v>666</v>
      </c>
      <c r="NVG264" s="110" t="s">
        <v>671</v>
      </c>
      <c r="NVH264" s="110" t="s">
        <v>666</v>
      </c>
      <c r="NVI264" s="110" t="s">
        <v>671</v>
      </c>
      <c r="NVJ264" s="110" t="s">
        <v>666</v>
      </c>
      <c r="NVK264" s="110" t="s">
        <v>671</v>
      </c>
      <c r="NVL264" s="110" t="s">
        <v>666</v>
      </c>
      <c r="NVM264" s="110" t="s">
        <v>671</v>
      </c>
      <c r="NVN264" s="110" t="s">
        <v>666</v>
      </c>
      <c r="NVO264" s="110" t="s">
        <v>671</v>
      </c>
      <c r="NVP264" s="110" t="s">
        <v>666</v>
      </c>
      <c r="NVQ264" s="110" t="s">
        <v>671</v>
      </c>
      <c r="NVR264" s="110" t="s">
        <v>666</v>
      </c>
      <c r="NVS264" s="110" t="s">
        <v>671</v>
      </c>
      <c r="NVT264" s="110" t="s">
        <v>666</v>
      </c>
      <c r="NVU264" s="110" t="s">
        <v>671</v>
      </c>
      <c r="NVV264" s="110" t="s">
        <v>666</v>
      </c>
      <c r="NVW264" s="110" t="s">
        <v>671</v>
      </c>
      <c r="NVX264" s="110" t="s">
        <v>666</v>
      </c>
      <c r="NVY264" s="110" t="s">
        <v>671</v>
      </c>
      <c r="NVZ264" s="110" t="s">
        <v>666</v>
      </c>
      <c r="NWA264" s="110" t="s">
        <v>671</v>
      </c>
      <c r="NWB264" s="110" t="s">
        <v>666</v>
      </c>
      <c r="NWC264" s="110" t="s">
        <v>671</v>
      </c>
      <c r="NWD264" s="110" t="s">
        <v>666</v>
      </c>
      <c r="NWE264" s="110" t="s">
        <v>671</v>
      </c>
      <c r="NWF264" s="110" t="s">
        <v>666</v>
      </c>
      <c r="NWG264" s="110" t="s">
        <v>671</v>
      </c>
      <c r="NWH264" s="110" t="s">
        <v>666</v>
      </c>
      <c r="NWI264" s="110" t="s">
        <v>671</v>
      </c>
      <c r="NWJ264" s="110" t="s">
        <v>666</v>
      </c>
      <c r="NWK264" s="110" t="s">
        <v>671</v>
      </c>
      <c r="NWL264" s="110" t="s">
        <v>666</v>
      </c>
      <c r="NWM264" s="110" t="s">
        <v>671</v>
      </c>
      <c r="NWN264" s="110" t="s">
        <v>666</v>
      </c>
      <c r="NWO264" s="110" t="s">
        <v>671</v>
      </c>
      <c r="NWP264" s="110" t="s">
        <v>666</v>
      </c>
      <c r="NWQ264" s="110" t="s">
        <v>671</v>
      </c>
      <c r="NWR264" s="110" t="s">
        <v>666</v>
      </c>
      <c r="NWS264" s="110" t="s">
        <v>671</v>
      </c>
      <c r="NWT264" s="110" t="s">
        <v>666</v>
      </c>
      <c r="NWU264" s="110" t="s">
        <v>671</v>
      </c>
      <c r="NWV264" s="110" t="s">
        <v>666</v>
      </c>
      <c r="NWW264" s="110" t="s">
        <v>671</v>
      </c>
      <c r="NWX264" s="110" t="s">
        <v>666</v>
      </c>
      <c r="NWY264" s="110" t="s">
        <v>671</v>
      </c>
      <c r="NWZ264" s="110" t="s">
        <v>666</v>
      </c>
      <c r="NXA264" s="110" t="s">
        <v>671</v>
      </c>
      <c r="NXB264" s="110" t="s">
        <v>666</v>
      </c>
      <c r="NXC264" s="110" t="s">
        <v>671</v>
      </c>
      <c r="NXD264" s="110" t="s">
        <v>666</v>
      </c>
      <c r="NXE264" s="110" t="s">
        <v>671</v>
      </c>
      <c r="NXF264" s="110" t="s">
        <v>666</v>
      </c>
      <c r="NXG264" s="110" t="s">
        <v>671</v>
      </c>
      <c r="NXH264" s="110" t="s">
        <v>666</v>
      </c>
      <c r="NXI264" s="110" t="s">
        <v>671</v>
      </c>
      <c r="NXJ264" s="110" t="s">
        <v>666</v>
      </c>
      <c r="NXK264" s="110" t="s">
        <v>671</v>
      </c>
      <c r="NXL264" s="110" t="s">
        <v>666</v>
      </c>
      <c r="NXM264" s="110" t="s">
        <v>671</v>
      </c>
      <c r="NXN264" s="110" t="s">
        <v>666</v>
      </c>
      <c r="NXO264" s="110" t="s">
        <v>671</v>
      </c>
      <c r="NXP264" s="110" t="s">
        <v>666</v>
      </c>
      <c r="NXQ264" s="110" t="s">
        <v>671</v>
      </c>
      <c r="NXR264" s="110" t="s">
        <v>666</v>
      </c>
      <c r="NXS264" s="110" t="s">
        <v>671</v>
      </c>
      <c r="NXT264" s="110" t="s">
        <v>666</v>
      </c>
      <c r="NXU264" s="110" t="s">
        <v>671</v>
      </c>
      <c r="NXV264" s="110" t="s">
        <v>666</v>
      </c>
      <c r="NXW264" s="110" t="s">
        <v>671</v>
      </c>
      <c r="NXX264" s="110" t="s">
        <v>666</v>
      </c>
      <c r="NXY264" s="110" t="s">
        <v>671</v>
      </c>
      <c r="NXZ264" s="110" t="s">
        <v>666</v>
      </c>
      <c r="NYA264" s="110" t="s">
        <v>671</v>
      </c>
      <c r="NYB264" s="110" t="s">
        <v>666</v>
      </c>
      <c r="NYC264" s="110" t="s">
        <v>671</v>
      </c>
      <c r="NYD264" s="110" t="s">
        <v>666</v>
      </c>
      <c r="NYE264" s="110" t="s">
        <v>671</v>
      </c>
      <c r="NYF264" s="110" t="s">
        <v>666</v>
      </c>
      <c r="NYG264" s="110" t="s">
        <v>671</v>
      </c>
      <c r="NYH264" s="110" t="s">
        <v>666</v>
      </c>
      <c r="NYI264" s="110" t="s">
        <v>671</v>
      </c>
      <c r="NYJ264" s="110" t="s">
        <v>666</v>
      </c>
      <c r="NYK264" s="110" t="s">
        <v>671</v>
      </c>
      <c r="NYL264" s="110" t="s">
        <v>666</v>
      </c>
      <c r="NYM264" s="110" t="s">
        <v>671</v>
      </c>
      <c r="NYN264" s="110" t="s">
        <v>666</v>
      </c>
      <c r="NYO264" s="110" t="s">
        <v>671</v>
      </c>
      <c r="NYP264" s="110" t="s">
        <v>666</v>
      </c>
      <c r="NYQ264" s="110" t="s">
        <v>671</v>
      </c>
      <c r="NYR264" s="110" t="s">
        <v>666</v>
      </c>
      <c r="NYS264" s="110" t="s">
        <v>671</v>
      </c>
      <c r="NYT264" s="110" t="s">
        <v>666</v>
      </c>
      <c r="NYU264" s="110" t="s">
        <v>671</v>
      </c>
      <c r="NYV264" s="110" t="s">
        <v>666</v>
      </c>
      <c r="NYW264" s="110" t="s">
        <v>671</v>
      </c>
      <c r="NYX264" s="110" t="s">
        <v>666</v>
      </c>
      <c r="NYY264" s="110" t="s">
        <v>671</v>
      </c>
      <c r="NYZ264" s="110" t="s">
        <v>666</v>
      </c>
      <c r="NZA264" s="110" t="s">
        <v>671</v>
      </c>
      <c r="NZB264" s="110" t="s">
        <v>666</v>
      </c>
      <c r="NZC264" s="110" t="s">
        <v>671</v>
      </c>
      <c r="NZD264" s="110" t="s">
        <v>666</v>
      </c>
      <c r="NZE264" s="110" t="s">
        <v>671</v>
      </c>
      <c r="NZF264" s="110" t="s">
        <v>666</v>
      </c>
      <c r="NZG264" s="110" t="s">
        <v>671</v>
      </c>
      <c r="NZH264" s="110" t="s">
        <v>666</v>
      </c>
      <c r="NZI264" s="110" t="s">
        <v>671</v>
      </c>
      <c r="NZJ264" s="110" t="s">
        <v>666</v>
      </c>
      <c r="NZK264" s="110" t="s">
        <v>671</v>
      </c>
      <c r="NZL264" s="110" t="s">
        <v>666</v>
      </c>
      <c r="NZM264" s="110" t="s">
        <v>671</v>
      </c>
      <c r="NZN264" s="110" t="s">
        <v>666</v>
      </c>
      <c r="NZO264" s="110" t="s">
        <v>671</v>
      </c>
      <c r="NZP264" s="110" t="s">
        <v>666</v>
      </c>
      <c r="NZQ264" s="110" t="s">
        <v>671</v>
      </c>
      <c r="NZR264" s="110" t="s">
        <v>666</v>
      </c>
      <c r="NZS264" s="110" t="s">
        <v>671</v>
      </c>
      <c r="NZT264" s="110" t="s">
        <v>666</v>
      </c>
      <c r="NZU264" s="110" t="s">
        <v>671</v>
      </c>
      <c r="NZV264" s="110" t="s">
        <v>666</v>
      </c>
      <c r="NZW264" s="110" t="s">
        <v>671</v>
      </c>
      <c r="NZX264" s="110" t="s">
        <v>666</v>
      </c>
      <c r="NZY264" s="110" t="s">
        <v>671</v>
      </c>
      <c r="NZZ264" s="110" t="s">
        <v>666</v>
      </c>
      <c r="OAA264" s="110" t="s">
        <v>671</v>
      </c>
      <c r="OAB264" s="110" t="s">
        <v>666</v>
      </c>
      <c r="OAC264" s="110" t="s">
        <v>671</v>
      </c>
      <c r="OAD264" s="110" t="s">
        <v>666</v>
      </c>
      <c r="OAE264" s="110" t="s">
        <v>671</v>
      </c>
      <c r="OAF264" s="110" t="s">
        <v>666</v>
      </c>
      <c r="OAG264" s="110" t="s">
        <v>671</v>
      </c>
      <c r="OAH264" s="110" t="s">
        <v>666</v>
      </c>
      <c r="OAI264" s="110" t="s">
        <v>671</v>
      </c>
      <c r="OAJ264" s="110" t="s">
        <v>666</v>
      </c>
      <c r="OAK264" s="110" t="s">
        <v>671</v>
      </c>
      <c r="OAL264" s="110" t="s">
        <v>666</v>
      </c>
      <c r="OAM264" s="110" t="s">
        <v>671</v>
      </c>
      <c r="OAN264" s="110" t="s">
        <v>666</v>
      </c>
      <c r="OAO264" s="110" t="s">
        <v>671</v>
      </c>
      <c r="OAP264" s="110" t="s">
        <v>666</v>
      </c>
      <c r="OAQ264" s="110" t="s">
        <v>671</v>
      </c>
      <c r="OAR264" s="110" t="s">
        <v>666</v>
      </c>
      <c r="OAS264" s="110" t="s">
        <v>671</v>
      </c>
      <c r="OAT264" s="110" t="s">
        <v>666</v>
      </c>
      <c r="OAU264" s="110" t="s">
        <v>671</v>
      </c>
      <c r="OAV264" s="110" t="s">
        <v>666</v>
      </c>
      <c r="OAW264" s="110" t="s">
        <v>671</v>
      </c>
      <c r="OAX264" s="110" t="s">
        <v>666</v>
      </c>
      <c r="OAY264" s="110" t="s">
        <v>671</v>
      </c>
      <c r="OAZ264" s="110" t="s">
        <v>666</v>
      </c>
      <c r="OBA264" s="110" t="s">
        <v>671</v>
      </c>
      <c r="OBB264" s="110" t="s">
        <v>666</v>
      </c>
      <c r="OBC264" s="110" t="s">
        <v>671</v>
      </c>
      <c r="OBD264" s="110" t="s">
        <v>666</v>
      </c>
      <c r="OBE264" s="110" t="s">
        <v>671</v>
      </c>
      <c r="OBF264" s="110" t="s">
        <v>666</v>
      </c>
      <c r="OBG264" s="110" t="s">
        <v>671</v>
      </c>
      <c r="OBH264" s="110" t="s">
        <v>666</v>
      </c>
      <c r="OBI264" s="110" t="s">
        <v>671</v>
      </c>
      <c r="OBJ264" s="110" t="s">
        <v>666</v>
      </c>
      <c r="OBK264" s="110" t="s">
        <v>671</v>
      </c>
      <c r="OBL264" s="110" t="s">
        <v>666</v>
      </c>
      <c r="OBM264" s="110" t="s">
        <v>671</v>
      </c>
      <c r="OBN264" s="110" t="s">
        <v>666</v>
      </c>
      <c r="OBO264" s="110" t="s">
        <v>671</v>
      </c>
      <c r="OBP264" s="110" t="s">
        <v>666</v>
      </c>
      <c r="OBQ264" s="110" t="s">
        <v>671</v>
      </c>
      <c r="OBR264" s="110" t="s">
        <v>666</v>
      </c>
      <c r="OBS264" s="110" t="s">
        <v>671</v>
      </c>
      <c r="OBT264" s="110" t="s">
        <v>666</v>
      </c>
      <c r="OBU264" s="110" t="s">
        <v>671</v>
      </c>
      <c r="OBV264" s="110" t="s">
        <v>666</v>
      </c>
      <c r="OBW264" s="110" t="s">
        <v>671</v>
      </c>
      <c r="OBX264" s="110" t="s">
        <v>666</v>
      </c>
      <c r="OBY264" s="110" t="s">
        <v>671</v>
      </c>
      <c r="OBZ264" s="110" t="s">
        <v>666</v>
      </c>
      <c r="OCA264" s="110" t="s">
        <v>671</v>
      </c>
      <c r="OCB264" s="110" t="s">
        <v>666</v>
      </c>
      <c r="OCC264" s="110" t="s">
        <v>671</v>
      </c>
      <c r="OCD264" s="110" t="s">
        <v>666</v>
      </c>
      <c r="OCE264" s="110" t="s">
        <v>671</v>
      </c>
      <c r="OCF264" s="110" t="s">
        <v>666</v>
      </c>
      <c r="OCG264" s="110" t="s">
        <v>671</v>
      </c>
      <c r="OCH264" s="110" t="s">
        <v>666</v>
      </c>
      <c r="OCI264" s="110" t="s">
        <v>671</v>
      </c>
      <c r="OCJ264" s="110" t="s">
        <v>666</v>
      </c>
      <c r="OCK264" s="110" t="s">
        <v>671</v>
      </c>
      <c r="OCL264" s="110" t="s">
        <v>666</v>
      </c>
      <c r="OCM264" s="110" t="s">
        <v>671</v>
      </c>
      <c r="OCN264" s="110" t="s">
        <v>666</v>
      </c>
      <c r="OCO264" s="110" t="s">
        <v>671</v>
      </c>
      <c r="OCP264" s="110" t="s">
        <v>666</v>
      </c>
      <c r="OCQ264" s="110" t="s">
        <v>671</v>
      </c>
      <c r="OCR264" s="110" t="s">
        <v>666</v>
      </c>
      <c r="OCS264" s="110" t="s">
        <v>671</v>
      </c>
      <c r="OCT264" s="110" t="s">
        <v>666</v>
      </c>
      <c r="OCU264" s="110" t="s">
        <v>671</v>
      </c>
      <c r="OCV264" s="110" t="s">
        <v>666</v>
      </c>
      <c r="OCW264" s="110" t="s">
        <v>671</v>
      </c>
      <c r="OCX264" s="110" t="s">
        <v>666</v>
      </c>
      <c r="OCY264" s="110" t="s">
        <v>671</v>
      </c>
      <c r="OCZ264" s="110" t="s">
        <v>666</v>
      </c>
      <c r="ODA264" s="110" t="s">
        <v>671</v>
      </c>
      <c r="ODB264" s="110" t="s">
        <v>666</v>
      </c>
      <c r="ODC264" s="110" t="s">
        <v>671</v>
      </c>
      <c r="ODD264" s="110" t="s">
        <v>666</v>
      </c>
      <c r="ODE264" s="110" t="s">
        <v>671</v>
      </c>
      <c r="ODF264" s="110" t="s">
        <v>666</v>
      </c>
      <c r="ODG264" s="110" t="s">
        <v>671</v>
      </c>
      <c r="ODH264" s="110" t="s">
        <v>666</v>
      </c>
      <c r="ODI264" s="110" t="s">
        <v>671</v>
      </c>
      <c r="ODJ264" s="110" t="s">
        <v>666</v>
      </c>
      <c r="ODK264" s="110" t="s">
        <v>671</v>
      </c>
      <c r="ODL264" s="110" t="s">
        <v>666</v>
      </c>
      <c r="ODM264" s="110" t="s">
        <v>671</v>
      </c>
      <c r="ODN264" s="110" t="s">
        <v>666</v>
      </c>
      <c r="ODO264" s="110" t="s">
        <v>671</v>
      </c>
      <c r="ODP264" s="110" t="s">
        <v>666</v>
      </c>
      <c r="ODQ264" s="110" t="s">
        <v>671</v>
      </c>
      <c r="ODR264" s="110" t="s">
        <v>666</v>
      </c>
      <c r="ODS264" s="110" t="s">
        <v>671</v>
      </c>
      <c r="ODT264" s="110" t="s">
        <v>666</v>
      </c>
      <c r="ODU264" s="110" t="s">
        <v>671</v>
      </c>
      <c r="ODV264" s="110" t="s">
        <v>666</v>
      </c>
      <c r="ODW264" s="110" t="s">
        <v>671</v>
      </c>
      <c r="ODX264" s="110" t="s">
        <v>666</v>
      </c>
      <c r="ODY264" s="110" t="s">
        <v>671</v>
      </c>
      <c r="ODZ264" s="110" t="s">
        <v>666</v>
      </c>
      <c r="OEA264" s="110" t="s">
        <v>671</v>
      </c>
      <c r="OEB264" s="110" t="s">
        <v>666</v>
      </c>
      <c r="OEC264" s="110" t="s">
        <v>671</v>
      </c>
      <c r="OED264" s="110" t="s">
        <v>666</v>
      </c>
      <c r="OEE264" s="110" t="s">
        <v>671</v>
      </c>
      <c r="OEF264" s="110" t="s">
        <v>666</v>
      </c>
      <c r="OEG264" s="110" t="s">
        <v>671</v>
      </c>
      <c r="OEH264" s="110" t="s">
        <v>666</v>
      </c>
      <c r="OEI264" s="110" t="s">
        <v>671</v>
      </c>
      <c r="OEJ264" s="110" t="s">
        <v>666</v>
      </c>
      <c r="OEK264" s="110" t="s">
        <v>671</v>
      </c>
      <c r="OEL264" s="110" t="s">
        <v>666</v>
      </c>
      <c r="OEM264" s="110" t="s">
        <v>671</v>
      </c>
      <c r="OEN264" s="110" t="s">
        <v>666</v>
      </c>
      <c r="OEO264" s="110" t="s">
        <v>671</v>
      </c>
      <c r="OEP264" s="110" t="s">
        <v>666</v>
      </c>
      <c r="OEQ264" s="110" t="s">
        <v>671</v>
      </c>
      <c r="OER264" s="110" t="s">
        <v>666</v>
      </c>
      <c r="OES264" s="110" t="s">
        <v>671</v>
      </c>
      <c r="OET264" s="110" t="s">
        <v>666</v>
      </c>
      <c r="OEU264" s="110" t="s">
        <v>671</v>
      </c>
      <c r="OEV264" s="110" t="s">
        <v>666</v>
      </c>
      <c r="OEW264" s="110" t="s">
        <v>671</v>
      </c>
      <c r="OEX264" s="110" t="s">
        <v>666</v>
      </c>
      <c r="OEY264" s="110" t="s">
        <v>671</v>
      </c>
      <c r="OEZ264" s="110" t="s">
        <v>666</v>
      </c>
      <c r="OFA264" s="110" t="s">
        <v>671</v>
      </c>
      <c r="OFB264" s="110" t="s">
        <v>666</v>
      </c>
      <c r="OFC264" s="110" t="s">
        <v>671</v>
      </c>
      <c r="OFD264" s="110" t="s">
        <v>666</v>
      </c>
      <c r="OFE264" s="110" t="s">
        <v>671</v>
      </c>
      <c r="OFF264" s="110" t="s">
        <v>666</v>
      </c>
      <c r="OFG264" s="110" t="s">
        <v>671</v>
      </c>
      <c r="OFH264" s="110" t="s">
        <v>666</v>
      </c>
      <c r="OFI264" s="110" t="s">
        <v>671</v>
      </c>
      <c r="OFJ264" s="110" t="s">
        <v>666</v>
      </c>
      <c r="OFK264" s="110" t="s">
        <v>671</v>
      </c>
      <c r="OFL264" s="110" t="s">
        <v>666</v>
      </c>
      <c r="OFM264" s="110" t="s">
        <v>671</v>
      </c>
      <c r="OFN264" s="110" t="s">
        <v>666</v>
      </c>
      <c r="OFO264" s="110" t="s">
        <v>671</v>
      </c>
      <c r="OFP264" s="110" t="s">
        <v>666</v>
      </c>
      <c r="OFQ264" s="110" t="s">
        <v>671</v>
      </c>
      <c r="OFR264" s="110" t="s">
        <v>666</v>
      </c>
      <c r="OFS264" s="110" t="s">
        <v>671</v>
      </c>
      <c r="OFT264" s="110" t="s">
        <v>666</v>
      </c>
      <c r="OFU264" s="110" t="s">
        <v>671</v>
      </c>
      <c r="OFV264" s="110" t="s">
        <v>666</v>
      </c>
      <c r="OFW264" s="110" t="s">
        <v>671</v>
      </c>
      <c r="OFX264" s="110" t="s">
        <v>666</v>
      </c>
      <c r="OFY264" s="110" t="s">
        <v>671</v>
      </c>
      <c r="OFZ264" s="110" t="s">
        <v>666</v>
      </c>
      <c r="OGA264" s="110" t="s">
        <v>671</v>
      </c>
      <c r="OGB264" s="110" t="s">
        <v>666</v>
      </c>
      <c r="OGC264" s="110" t="s">
        <v>671</v>
      </c>
      <c r="OGD264" s="110" t="s">
        <v>666</v>
      </c>
      <c r="OGE264" s="110" t="s">
        <v>671</v>
      </c>
      <c r="OGF264" s="110" t="s">
        <v>666</v>
      </c>
      <c r="OGG264" s="110" t="s">
        <v>671</v>
      </c>
      <c r="OGH264" s="110" t="s">
        <v>666</v>
      </c>
      <c r="OGI264" s="110" t="s">
        <v>671</v>
      </c>
      <c r="OGJ264" s="110" t="s">
        <v>666</v>
      </c>
      <c r="OGK264" s="110" t="s">
        <v>671</v>
      </c>
      <c r="OGL264" s="110" t="s">
        <v>666</v>
      </c>
      <c r="OGM264" s="110" t="s">
        <v>671</v>
      </c>
      <c r="OGN264" s="110" t="s">
        <v>666</v>
      </c>
      <c r="OGO264" s="110" t="s">
        <v>671</v>
      </c>
      <c r="OGP264" s="110" t="s">
        <v>666</v>
      </c>
      <c r="OGQ264" s="110" t="s">
        <v>671</v>
      </c>
      <c r="OGR264" s="110" t="s">
        <v>666</v>
      </c>
      <c r="OGS264" s="110" t="s">
        <v>671</v>
      </c>
      <c r="OGT264" s="110" t="s">
        <v>666</v>
      </c>
      <c r="OGU264" s="110" t="s">
        <v>671</v>
      </c>
      <c r="OGV264" s="110" t="s">
        <v>666</v>
      </c>
      <c r="OGW264" s="110" t="s">
        <v>671</v>
      </c>
      <c r="OGX264" s="110" t="s">
        <v>666</v>
      </c>
      <c r="OGY264" s="110" t="s">
        <v>671</v>
      </c>
      <c r="OGZ264" s="110" t="s">
        <v>666</v>
      </c>
      <c r="OHA264" s="110" t="s">
        <v>671</v>
      </c>
      <c r="OHB264" s="110" t="s">
        <v>666</v>
      </c>
      <c r="OHC264" s="110" t="s">
        <v>671</v>
      </c>
      <c r="OHD264" s="110" t="s">
        <v>666</v>
      </c>
      <c r="OHE264" s="110" t="s">
        <v>671</v>
      </c>
      <c r="OHF264" s="110" t="s">
        <v>666</v>
      </c>
      <c r="OHG264" s="110" t="s">
        <v>671</v>
      </c>
      <c r="OHH264" s="110" t="s">
        <v>666</v>
      </c>
      <c r="OHI264" s="110" t="s">
        <v>671</v>
      </c>
      <c r="OHJ264" s="110" t="s">
        <v>666</v>
      </c>
      <c r="OHK264" s="110" t="s">
        <v>671</v>
      </c>
      <c r="OHL264" s="110" t="s">
        <v>666</v>
      </c>
      <c r="OHM264" s="110" t="s">
        <v>671</v>
      </c>
      <c r="OHN264" s="110" t="s">
        <v>666</v>
      </c>
      <c r="OHO264" s="110" t="s">
        <v>671</v>
      </c>
      <c r="OHP264" s="110" t="s">
        <v>666</v>
      </c>
      <c r="OHQ264" s="110" t="s">
        <v>671</v>
      </c>
      <c r="OHR264" s="110" t="s">
        <v>666</v>
      </c>
      <c r="OHS264" s="110" t="s">
        <v>671</v>
      </c>
      <c r="OHT264" s="110" t="s">
        <v>666</v>
      </c>
      <c r="OHU264" s="110" t="s">
        <v>671</v>
      </c>
      <c r="OHV264" s="110" t="s">
        <v>666</v>
      </c>
      <c r="OHW264" s="110" t="s">
        <v>671</v>
      </c>
      <c r="OHX264" s="110" t="s">
        <v>666</v>
      </c>
      <c r="OHY264" s="110" t="s">
        <v>671</v>
      </c>
      <c r="OHZ264" s="110" t="s">
        <v>666</v>
      </c>
      <c r="OIA264" s="110" t="s">
        <v>671</v>
      </c>
      <c r="OIB264" s="110" t="s">
        <v>666</v>
      </c>
      <c r="OIC264" s="110" t="s">
        <v>671</v>
      </c>
      <c r="OID264" s="110" t="s">
        <v>666</v>
      </c>
      <c r="OIE264" s="110" t="s">
        <v>671</v>
      </c>
      <c r="OIF264" s="110" t="s">
        <v>666</v>
      </c>
      <c r="OIG264" s="110" t="s">
        <v>671</v>
      </c>
      <c r="OIH264" s="110" t="s">
        <v>666</v>
      </c>
      <c r="OII264" s="110" t="s">
        <v>671</v>
      </c>
      <c r="OIJ264" s="110" t="s">
        <v>666</v>
      </c>
      <c r="OIK264" s="110" t="s">
        <v>671</v>
      </c>
      <c r="OIL264" s="110" t="s">
        <v>666</v>
      </c>
      <c r="OIM264" s="110" t="s">
        <v>671</v>
      </c>
      <c r="OIN264" s="110" t="s">
        <v>666</v>
      </c>
      <c r="OIO264" s="110" t="s">
        <v>671</v>
      </c>
      <c r="OIP264" s="110" t="s">
        <v>666</v>
      </c>
      <c r="OIQ264" s="110" t="s">
        <v>671</v>
      </c>
      <c r="OIR264" s="110" t="s">
        <v>666</v>
      </c>
      <c r="OIS264" s="110" t="s">
        <v>671</v>
      </c>
      <c r="OIT264" s="110" t="s">
        <v>666</v>
      </c>
      <c r="OIU264" s="110" t="s">
        <v>671</v>
      </c>
      <c r="OIV264" s="110" t="s">
        <v>666</v>
      </c>
      <c r="OIW264" s="110" t="s">
        <v>671</v>
      </c>
      <c r="OIX264" s="110" t="s">
        <v>666</v>
      </c>
      <c r="OIY264" s="110" t="s">
        <v>671</v>
      </c>
      <c r="OIZ264" s="110" t="s">
        <v>666</v>
      </c>
      <c r="OJA264" s="110" t="s">
        <v>671</v>
      </c>
      <c r="OJB264" s="110" t="s">
        <v>666</v>
      </c>
      <c r="OJC264" s="110" t="s">
        <v>671</v>
      </c>
      <c r="OJD264" s="110" t="s">
        <v>666</v>
      </c>
      <c r="OJE264" s="110" t="s">
        <v>671</v>
      </c>
      <c r="OJF264" s="110" t="s">
        <v>666</v>
      </c>
      <c r="OJG264" s="110" t="s">
        <v>671</v>
      </c>
      <c r="OJH264" s="110" t="s">
        <v>666</v>
      </c>
      <c r="OJI264" s="110" t="s">
        <v>671</v>
      </c>
      <c r="OJJ264" s="110" t="s">
        <v>666</v>
      </c>
      <c r="OJK264" s="110" t="s">
        <v>671</v>
      </c>
      <c r="OJL264" s="110" t="s">
        <v>666</v>
      </c>
      <c r="OJM264" s="110" t="s">
        <v>671</v>
      </c>
      <c r="OJN264" s="110" t="s">
        <v>666</v>
      </c>
      <c r="OJO264" s="110" t="s">
        <v>671</v>
      </c>
      <c r="OJP264" s="110" t="s">
        <v>666</v>
      </c>
      <c r="OJQ264" s="110" t="s">
        <v>671</v>
      </c>
      <c r="OJR264" s="110" t="s">
        <v>666</v>
      </c>
      <c r="OJS264" s="110" t="s">
        <v>671</v>
      </c>
      <c r="OJT264" s="110" t="s">
        <v>666</v>
      </c>
      <c r="OJU264" s="110" t="s">
        <v>671</v>
      </c>
      <c r="OJV264" s="110" t="s">
        <v>666</v>
      </c>
      <c r="OJW264" s="110" t="s">
        <v>671</v>
      </c>
      <c r="OJX264" s="110" t="s">
        <v>666</v>
      </c>
      <c r="OJY264" s="110" t="s">
        <v>671</v>
      </c>
      <c r="OJZ264" s="110" t="s">
        <v>666</v>
      </c>
      <c r="OKA264" s="110" t="s">
        <v>671</v>
      </c>
      <c r="OKB264" s="110" t="s">
        <v>666</v>
      </c>
      <c r="OKC264" s="110" t="s">
        <v>671</v>
      </c>
      <c r="OKD264" s="110" t="s">
        <v>666</v>
      </c>
      <c r="OKE264" s="110" t="s">
        <v>671</v>
      </c>
      <c r="OKF264" s="110" t="s">
        <v>666</v>
      </c>
      <c r="OKG264" s="110" t="s">
        <v>671</v>
      </c>
      <c r="OKH264" s="110" t="s">
        <v>666</v>
      </c>
      <c r="OKI264" s="110" t="s">
        <v>671</v>
      </c>
      <c r="OKJ264" s="110" t="s">
        <v>666</v>
      </c>
      <c r="OKK264" s="110" t="s">
        <v>671</v>
      </c>
      <c r="OKL264" s="110" t="s">
        <v>666</v>
      </c>
      <c r="OKM264" s="110" t="s">
        <v>671</v>
      </c>
      <c r="OKN264" s="110" t="s">
        <v>666</v>
      </c>
      <c r="OKO264" s="110" t="s">
        <v>671</v>
      </c>
      <c r="OKP264" s="110" t="s">
        <v>666</v>
      </c>
      <c r="OKQ264" s="110" t="s">
        <v>671</v>
      </c>
      <c r="OKR264" s="110" t="s">
        <v>666</v>
      </c>
      <c r="OKS264" s="110" t="s">
        <v>671</v>
      </c>
      <c r="OKT264" s="110" t="s">
        <v>666</v>
      </c>
      <c r="OKU264" s="110" t="s">
        <v>671</v>
      </c>
      <c r="OKV264" s="110" t="s">
        <v>666</v>
      </c>
      <c r="OKW264" s="110" t="s">
        <v>671</v>
      </c>
      <c r="OKX264" s="110" t="s">
        <v>666</v>
      </c>
      <c r="OKY264" s="110" t="s">
        <v>671</v>
      </c>
      <c r="OKZ264" s="110" t="s">
        <v>666</v>
      </c>
      <c r="OLA264" s="110" t="s">
        <v>671</v>
      </c>
      <c r="OLB264" s="110" t="s">
        <v>666</v>
      </c>
      <c r="OLC264" s="110" t="s">
        <v>671</v>
      </c>
      <c r="OLD264" s="110" t="s">
        <v>666</v>
      </c>
      <c r="OLE264" s="110" t="s">
        <v>671</v>
      </c>
      <c r="OLF264" s="110" t="s">
        <v>666</v>
      </c>
      <c r="OLG264" s="110" t="s">
        <v>671</v>
      </c>
      <c r="OLH264" s="110" t="s">
        <v>666</v>
      </c>
      <c r="OLI264" s="110" t="s">
        <v>671</v>
      </c>
      <c r="OLJ264" s="110" t="s">
        <v>666</v>
      </c>
      <c r="OLK264" s="110" t="s">
        <v>671</v>
      </c>
      <c r="OLL264" s="110" t="s">
        <v>666</v>
      </c>
      <c r="OLM264" s="110" t="s">
        <v>671</v>
      </c>
      <c r="OLN264" s="110" t="s">
        <v>666</v>
      </c>
      <c r="OLO264" s="110" t="s">
        <v>671</v>
      </c>
      <c r="OLP264" s="110" t="s">
        <v>666</v>
      </c>
      <c r="OLQ264" s="110" t="s">
        <v>671</v>
      </c>
      <c r="OLR264" s="110" t="s">
        <v>666</v>
      </c>
      <c r="OLS264" s="110" t="s">
        <v>671</v>
      </c>
      <c r="OLT264" s="110" t="s">
        <v>666</v>
      </c>
      <c r="OLU264" s="110" t="s">
        <v>671</v>
      </c>
      <c r="OLV264" s="110" t="s">
        <v>666</v>
      </c>
      <c r="OLW264" s="110" t="s">
        <v>671</v>
      </c>
      <c r="OLX264" s="110" t="s">
        <v>666</v>
      </c>
      <c r="OLY264" s="110" t="s">
        <v>671</v>
      </c>
      <c r="OLZ264" s="110" t="s">
        <v>666</v>
      </c>
      <c r="OMA264" s="110" t="s">
        <v>671</v>
      </c>
      <c r="OMB264" s="110" t="s">
        <v>666</v>
      </c>
      <c r="OMC264" s="110" t="s">
        <v>671</v>
      </c>
      <c r="OMD264" s="110" t="s">
        <v>666</v>
      </c>
      <c r="OME264" s="110" t="s">
        <v>671</v>
      </c>
      <c r="OMF264" s="110" t="s">
        <v>666</v>
      </c>
      <c r="OMG264" s="110" t="s">
        <v>671</v>
      </c>
      <c r="OMH264" s="110" t="s">
        <v>666</v>
      </c>
      <c r="OMI264" s="110" t="s">
        <v>671</v>
      </c>
      <c r="OMJ264" s="110" t="s">
        <v>666</v>
      </c>
      <c r="OMK264" s="110" t="s">
        <v>671</v>
      </c>
      <c r="OML264" s="110" t="s">
        <v>666</v>
      </c>
      <c r="OMM264" s="110" t="s">
        <v>671</v>
      </c>
      <c r="OMN264" s="110" t="s">
        <v>666</v>
      </c>
      <c r="OMO264" s="110" t="s">
        <v>671</v>
      </c>
      <c r="OMP264" s="110" t="s">
        <v>666</v>
      </c>
      <c r="OMQ264" s="110" t="s">
        <v>671</v>
      </c>
      <c r="OMR264" s="110" t="s">
        <v>666</v>
      </c>
      <c r="OMS264" s="110" t="s">
        <v>671</v>
      </c>
      <c r="OMT264" s="110" t="s">
        <v>666</v>
      </c>
      <c r="OMU264" s="110" t="s">
        <v>671</v>
      </c>
      <c r="OMV264" s="110" t="s">
        <v>666</v>
      </c>
      <c r="OMW264" s="110" t="s">
        <v>671</v>
      </c>
      <c r="OMX264" s="110" t="s">
        <v>666</v>
      </c>
      <c r="OMY264" s="110" t="s">
        <v>671</v>
      </c>
      <c r="OMZ264" s="110" t="s">
        <v>666</v>
      </c>
      <c r="ONA264" s="110" t="s">
        <v>671</v>
      </c>
      <c r="ONB264" s="110" t="s">
        <v>666</v>
      </c>
      <c r="ONC264" s="110" t="s">
        <v>671</v>
      </c>
      <c r="OND264" s="110" t="s">
        <v>666</v>
      </c>
      <c r="ONE264" s="110" t="s">
        <v>671</v>
      </c>
      <c r="ONF264" s="110" t="s">
        <v>666</v>
      </c>
      <c r="ONG264" s="110" t="s">
        <v>671</v>
      </c>
      <c r="ONH264" s="110" t="s">
        <v>666</v>
      </c>
      <c r="ONI264" s="110" t="s">
        <v>671</v>
      </c>
      <c r="ONJ264" s="110" t="s">
        <v>666</v>
      </c>
      <c r="ONK264" s="110" t="s">
        <v>671</v>
      </c>
      <c r="ONL264" s="110" t="s">
        <v>666</v>
      </c>
      <c r="ONM264" s="110" t="s">
        <v>671</v>
      </c>
      <c r="ONN264" s="110" t="s">
        <v>666</v>
      </c>
      <c r="ONO264" s="110" t="s">
        <v>671</v>
      </c>
      <c r="ONP264" s="110" t="s">
        <v>666</v>
      </c>
      <c r="ONQ264" s="110" t="s">
        <v>671</v>
      </c>
      <c r="ONR264" s="110" t="s">
        <v>666</v>
      </c>
      <c r="ONS264" s="110" t="s">
        <v>671</v>
      </c>
      <c r="ONT264" s="110" t="s">
        <v>666</v>
      </c>
      <c r="ONU264" s="110" t="s">
        <v>671</v>
      </c>
      <c r="ONV264" s="110" t="s">
        <v>666</v>
      </c>
      <c r="ONW264" s="110" t="s">
        <v>671</v>
      </c>
      <c r="ONX264" s="110" t="s">
        <v>666</v>
      </c>
      <c r="ONY264" s="110" t="s">
        <v>671</v>
      </c>
      <c r="ONZ264" s="110" t="s">
        <v>666</v>
      </c>
      <c r="OOA264" s="110" t="s">
        <v>671</v>
      </c>
      <c r="OOB264" s="110" t="s">
        <v>666</v>
      </c>
      <c r="OOC264" s="110" t="s">
        <v>671</v>
      </c>
      <c r="OOD264" s="110" t="s">
        <v>666</v>
      </c>
      <c r="OOE264" s="110" t="s">
        <v>671</v>
      </c>
      <c r="OOF264" s="110" t="s">
        <v>666</v>
      </c>
      <c r="OOG264" s="110" t="s">
        <v>671</v>
      </c>
      <c r="OOH264" s="110" t="s">
        <v>666</v>
      </c>
      <c r="OOI264" s="110" t="s">
        <v>671</v>
      </c>
      <c r="OOJ264" s="110" t="s">
        <v>666</v>
      </c>
      <c r="OOK264" s="110" t="s">
        <v>671</v>
      </c>
      <c r="OOL264" s="110" t="s">
        <v>666</v>
      </c>
      <c r="OOM264" s="110" t="s">
        <v>671</v>
      </c>
      <c r="OON264" s="110" t="s">
        <v>666</v>
      </c>
      <c r="OOO264" s="110" t="s">
        <v>671</v>
      </c>
      <c r="OOP264" s="110" t="s">
        <v>666</v>
      </c>
      <c r="OOQ264" s="110" t="s">
        <v>671</v>
      </c>
      <c r="OOR264" s="110" t="s">
        <v>666</v>
      </c>
      <c r="OOS264" s="110" t="s">
        <v>671</v>
      </c>
      <c r="OOT264" s="110" t="s">
        <v>666</v>
      </c>
      <c r="OOU264" s="110" t="s">
        <v>671</v>
      </c>
      <c r="OOV264" s="110" t="s">
        <v>666</v>
      </c>
      <c r="OOW264" s="110" t="s">
        <v>671</v>
      </c>
      <c r="OOX264" s="110" t="s">
        <v>666</v>
      </c>
      <c r="OOY264" s="110" t="s">
        <v>671</v>
      </c>
      <c r="OOZ264" s="110" t="s">
        <v>666</v>
      </c>
      <c r="OPA264" s="110" t="s">
        <v>671</v>
      </c>
      <c r="OPB264" s="110" t="s">
        <v>666</v>
      </c>
      <c r="OPC264" s="110" t="s">
        <v>671</v>
      </c>
      <c r="OPD264" s="110" t="s">
        <v>666</v>
      </c>
      <c r="OPE264" s="110" t="s">
        <v>671</v>
      </c>
      <c r="OPF264" s="110" t="s">
        <v>666</v>
      </c>
      <c r="OPG264" s="110" t="s">
        <v>671</v>
      </c>
      <c r="OPH264" s="110" t="s">
        <v>666</v>
      </c>
      <c r="OPI264" s="110" t="s">
        <v>671</v>
      </c>
      <c r="OPJ264" s="110" t="s">
        <v>666</v>
      </c>
      <c r="OPK264" s="110" t="s">
        <v>671</v>
      </c>
      <c r="OPL264" s="110" t="s">
        <v>666</v>
      </c>
      <c r="OPM264" s="110" t="s">
        <v>671</v>
      </c>
      <c r="OPN264" s="110" t="s">
        <v>666</v>
      </c>
      <c r="OPO264" s="110" t="s">
        <v>671</v>
      </c>
      <c r="OPP264" s="110" t="s">
        <v>666</v>
      </c>
      <c r="OPQ264" s="110" t="s">
        <v>671</v>
      </c>
      <c r="OPR264" s="110" t="s">
        <v>666</v>
      </c>
      <c r="OPS264" s="110" t="s">
        <v>671</v>
      </c>
      <c r="OPT264" s="110" t="s">
        <v>666</v>
      </c>
      <c r="OPU264" s="110" t="s">
        <v>671</v>
      </c>
      <c r="OPV264" s="110" t="s">
        <v>666</v>
      </c>
      <c r="OPW264" s="110" t="s">
        <v>671</v>
      </c>
      <c r="OPX264" s="110" t="s">
        <v>666</v>
      </c>
      <c r="OPY264" s="110" t="s">
        <v>671</v>
      </c>
      <c r="OPZ264" s="110" t="s">
        <v>666</v>
      </c>
      <c r="OQA264" s="110" t="s">
        <v>671</v>
      </c>
      <c r="OQB264" s="110" t="s">
        <v>666</v>
      </c>
      <c r="OQC264" s="110" t="s">
        <v>671</v>
      </c>
      <c r="OQD264" s="110" t="s">
        <v>666</v>
      </c>
      <c r="OQE264" s="110" t="s">
        <v>671</v>
      </c>
      <c r="OQF264" s="110" t="s">
        <v>666</v>
      </c>
      <c r="OQG264" s="110" t="s">
        <v>671</v>
      </c>
      <c r="OQH264" s="110" t="s">
        <v>666</v>
      </c>
      <c r="OQI264" s="110" t="s">
        <v>671</v>
      </c>
      <c r="OQJ264" s="110" t="s">
        <v>666</v>
      </c>
      <c r="OQK264" s="110" t="s">
        <v>671</v>
      </c>
      <c r="OQL264" s="110" t="s">
        <v>666</v>
      </c>
      <c r="OQM264" s="110" t="s">
        <v>671</v>
      </c>
      <c r="OQN264" s="110" t="s">
        <v>666</v>
      </c>
      <c r="OQO264" s="110" t="s">
        <v>671</v>
      </c>
      <c r="OQP264" s="110" t="s">
        <v>666</v>
      </c>
      <c r="OQQ264" s="110" t="s">
        <v>671</v>
      </c>
      <c r="OQR264" s="110" t="s">
        <v>666</v>
      </c>
      <c r="OQS264" s="110" t="s">
        <v>671</v>
      </c>
      <c r="OQT264" s="110" t="s">
        <v>666</v>
      </c>
      <c r="OQU264" s="110" t="s">
        <v>671</v>
      </c>
      <c r="OQV264" s="110" t="s">
        <v>666</v>
      </c>
      <c r="OQW264" s="110" t="s">
        <v>671</v>
      </c>
      <c r="OQX264" s="110" t="s">
        <v>666</v>
      </c>
      <c r="OQY264" s="110" t="s">
        <v>671</v>
      </c>
      <c r="OQZ264" s="110" t="s">
        <v>666</v>
      </c>
      <c r="ORA264" s="110" t="s">
        <v>671</v>
      </c>
      <c r="ORB264" s="110" t="s">
        <v>666</v>
      </c>
      <c r="ORC264" s="110" t="s">
        <v>671</v>
      </c>
      <c r="ORD264" s="110" t="s">
        <v>666</v>
      </c>
      <c r="ORE264" s="110" t="s">
        <v>671</v>
      </c>
      <c r="ORF264" s="110" t="s">
        <v>666</v>
      </c>
      <c r="ORG264" s="110" t="s">
        <v>671</v>
      </c>
      <c r="ORH264" s="110" t="s">
        <v>666</v>
      </c>
      <c r="ORI264" s="110" t="s">
        <v>671</v>
      </c>
      <c r="ORJ264" s="110" t="s">
        <v>666</v>
      </c>
      <c r="ORK264" s="110" t="s">
        <v>671</v>
      </c>
      <c r="ORL264" s="110" t="s">
        <v>666</v>
      </c>
      <c r="ORM264" s="110" t="s">
        <v>671</v>
      </c>
      <c r="ORN264" s="110" t="s">
        <v>666</v>
      </c>
      <c r="ORO264" s="110" t="s">
        <v>671</v>
      </c>
      <c r="ORP264" s="110" t="s">
        <v>666</v>
      </c>
      <c r="ORQ264" s="110" t="s">
        <v>671</v>
      </c>
      <c r="ORR264" s="110" t="s">
        <v>666</v>
      </c>
      <c r="ORS264" s="110" t="s">
        <v>671</v>
      </c>
      <c r="ORT264" s="110" t="s">
        <v>666</v>
      </c>
      <c r="ORU264" s="110" t="s">
        <v>671</v>
      </c>
      <c r="ORV264" s="110" t="s">
        <v>666</v>
      </c>
      <c r="ORW264" s="110" t="s">
        <v>671</v>
      </c>
      <c r="ORX264" s="110" t="s">
        <v>666</v>
      </c>
      <c r="ORY264" s="110" t="s">
        <v>671</v>
      </c>
      <c r="ORZ264" s="110" t="s">
        <v>666</v>
      </c>
      <c r="OSA264" s="110" t="s">
        <v>671</v>
      </c>
      <c r="OSB264" s="110" t="s">
        <v>666</v>
      </c>
      <c r="OSC264" s="110" t="s">
        <v>671</v>
      </c>
      <c r="OSD264" s="110" t="s">
        <v>666</v>
      </c>
      <c r="OSE264" s="110" t="s">
        <v>671</v>
      </c>
      <c r="OSF264" s="110" t="s">
        <v>666</v>
      </c>
      <c r="OSG264" s="110" t="s">
        <v>671</v>
      </c>
      <c r="OSH264" s="110" t="s">
        <v>666</v>
      </c>
      <c r="OSI264" s="110" t="s">
        <v>671</v>
      </c>
      <c r="OSJ264" s="110" t="s">
        <v>666</v>
      </c>
      <c r="OSK264" s="110" t="s">
        <v>671</v>
      </c>
      <c r="OSL264" s="110" t="s">
        <v>666</v>
      </c>
      <c r="OSM264" s="110" t="s">
        <v>671</v>
      </c>
      <c r="OSN264" s="110" t="s">
        <v>666</v>
      </c>
      <c r="OSO264" s="110" t="s">
        <v>671</v>
      </c>
      <c r="OSP264" s="110" t="s">
        <v>666</v>
      </c>
      <c r="OSQ264" s="110" t="s">
        <v>671</v>
      </c>
      <c r="OSR264" s="110" t="s">
        <v>666</v>
      </c>
      <c r="OSS264" s="110" t="s">
        <v>671</v>
      </c>
      <c r="OST264" s="110" t="s">
        <v>666</v>
      </c>
      <c r="OSU264" s="110" t="s">
        <v>671</v>
      </c>
      <c r="OSV264" s="110" t="s">
        <v>666</v>
      </c>
      <c r="OSW264" s="110" t="s">
        <v>671</v>
      </c>
      <c r="OSX264" s="110" t="s">
        <v>666</v>
      </c>
      <c r="OSY264" s="110" t="s">
        <v>671</v>
      </c>
      <c r="OSZ264" s="110" t="s">
        <v>666</v>
      </c>
      <c r="OTA264" s="110" t="s">
        <v>671</v>
      </c>
      <c r="OTB264" s="110" t="s">
        <v>666</v>
      </c>
      <c r="OTC264" s="110" t="s">
        <v>671</v>
      </c>
      <c r="OTD264" s="110" t="s">
        <v>666</v>
      </c>
      <c r="OTE264" s="110" t="s">
        <v>671</v>
      </c>
      <c r="OTF264" s="110" t="s">
        <v>666</v>
      </c>
      <c r="OTG264" s="110" t="s">
        <v>671</v>
      </c>
      <c r="OTH264" s="110" t="s">
        <v>666</v>
      </c>
      <c r="OTI264" s="110" t="s">
        <v>671</v>
      </c>
      <c r="OTJ264" s="110" t="s">
        <v>666</v>
      </c>
      <c r="OTK264" s="110" t="s">
        <v>671</v>
      </c>
      <c r="OTL264" s="110" t="s">
        <v>666</v>
      </c>
      <c r="OTM264" s="110" t="s">
        <v>671</v>
      </c>
      <c r="OTN264" s="110" t="s">
        <v>666</v>
      </c>
      <c r="OTO264" s="110" t="s">
        <v>671</v>
      </c>
      <c r="OTP264" s="110" t="s">
        <v>666</v>
      </c>
      <c r="OTQ264" s="110" t="s">
        <v>671</v>
      </c>
      <c r="OTR264" s="110" t="s">
        <v>666</v>
      </c>
      <c r="OTS264" s="110" t="s">
        <v>671</v>
      </c>
      <c r="OTT264" s="110" t="s">
        <v>666</v>
      </c>
      <c r="OTU264" s="110" t="s">
        <v>671</v>
      </c>
      <c r="OTV264" s="110" t="s">
        <v>666</v>
      </c>
      <c r="OTW264" s="110" t="s">
        <v>671</v>
      </c>
      <c r="OTX264" s="110" t="s">
        <v>666</v>
      </c>
      <c r="OTY264" s="110" t="s">
        <v>671</v>
      </c>
      <c r="OTZ264" s="110" t="s">
        <v>666</v>
      </c>
      <c r="OUA264" s="110" t="s">
        <v>671</v>
      </c>
      <c r="OUB264" s="110" t="s">
        <v>666</v>
      </c>
      <c r="OUC264" s="110" t="s">
        <v>671</v>
      </c>
      <c r="OUD264" s="110" t="s">
        <v>666</v>
      </c>
      <c r="OUE264" s="110" t="s">
        <v>671</v>
      </c>
      <c r="OUF264" s="110" t="s">
        <v>666</v>
      </c>
      <c r="OUG264" s="110" t="s">
        <v>671</v>
      </c>
      <c r="OUH264" s="110" t="s">
        <v>666</v>
      </c>
      <c r="OUI264" s="110" t="s">
        <v>671</v>
      </c>
      <c r="OUJ264" s="110" t="s">
        <v>666</v>
      </c>
      <c r="OUK264" s="110" t="s">
        <v>671</v>
      </c>
      <c r="OUL264" s="110" t="s">
        <v>666</v>
      </c>
      <c r="OUM264" s="110" t="s">
        <v>671</v>
      </c>
      <c r="OUN264" s="110" t="s">
        <v>666</v>
      </c>
      <c r="OUO264" s="110" t="s">
        <v>671</v>
      </c>
      <c r="OUP264" s="110" t="s">
        <v>666</v>
      </c>
      <c r="OUQ264" s="110" t="s">
        <v>671</v>
      </c>
      <c r="OUR264" s="110" t="s">
        <v>666</v>
      </c>
      <c r="OUS264" s="110" t="s">
        <v>671</v>
      </c>
      <c r="OUT264" s="110" t="s">
        <v>666</v>
      </c>
      <c r="OUU264" s="110" t="s">
        <v>671</v>
      </c>
      <c r="OUV264" s="110" t="s">
        <v>666</v>
      </c>
      <c r="OUW264" s="110" t="s">
        <v>671</v>
      </c>
      <c r="OUX264" s="110" t="s">
        <v>666</v>
      </c>
      <c r="OUY264" s="110" t="s">
        <v>671</v>
      </c>
      <c r="OUZ264" s="110" t="s">
        <v>666</v>
      </c>
      <c r="OVA264" s="110" t="s">
        <v>671</v>
      </c>
      <c r="OVB264" s="110" t="s">
        <v>666</v>
      </c>
      <c r="OVC264" s="110" t="s">
        <v>671</v>
      </c>
      <c r="OVD264" s="110" t="s">
        <v>666</v>
      </c>
      <c r="OVE264" s="110" t="s">
        <v>671</v>
      </c>
      <c r="OVF264" s="110" t="s">
        <v>666</v>
      </c>
      <c r="OVG264" s="110" t="s">
        <v>671</v>
      </c>
      <c r="OVH264" s="110" t="s">
        <v>666</v>
      </c>
      <c r="OVI264" s="110" t="s">
        <v>671</v>
      </c>
      <c r="OVJ264" s="110" t="s">
        <v>666</v>
      </c>
      <c r="OVK264" s="110" t="s">
        <v>671</v>
      </c>
      <c r="OVL264" s="110" t="s">
        <v>666</v>
      </c>
      <c r="OVM264" s="110" t="s">
        <v>671</v>
      </c>
      <c r="OVN264" s="110" t="s">
        <v>666</v>
      </c>
      <c r="OVO264" s="110" t="s">
        <v>671</v>
      </c>
      <c r="OVP264" s="110" t="s">
        <v>666</v>
      </c>
      <c r="OVQ264" s="110" t="s">
        <v>671</v>
      </c>
      <c r="OVR264" s="110" t="s">
        <v>666</v>
      </c>
      <c r="OVS264" s="110" t="s">
        <v>671</v>
      </c>
      <c r="OVT264" s="110" t="s">
        <v>666</v>
      </c>
      <c r="OVU264" s="110" t="s">
        <v>671</v>
      </c>
      <c r="OVV264" s="110" t="s">
        <v>666</v>
      </c>
      <c r="OVW264" s="110" t="s">
        <v>671</v>
      </c>
      <c r="OVX264" s="110" t="s">
        <v>666</v>
      </c>
      <c r="OVY264" s="110" t="s">
        <v>671</v>
      </c>
      <c r="OVZ264" s="110" t="s">
        <v>666</v>
      </c>
      <c r="OWA264" s="110" t="s">
        <v>671</v>
      </c>
      <c r="OWB264" s="110" t="s">
        <v>666</v>
      </c>
      <c r="OWC264" s="110" t="s">
        <v>671</v>
      </c>
      <c r="OWD264" s="110" t="s">
        <v>666</v>
      </c>
      <c r="OWE264" s="110" t="s">
        <v>671</v>
      </c>
      <c r="OWF264" s="110" t="s">
        <v>666</v>
      </c>
      <c r="OWG264" s="110" t="s">
        <v>671</v>
      </c>
      <c r="OWH264" s="110" t="s">
        <v>666</v>
      </c>
      <c r="OWI264" s="110" t="s">
        <v>671</v>
      </c>
      <c r="OWJ264" s="110" t="s">
        <v>666</v>
      </c>
      <c r="OWK264" s="110" t="s">
        <v>671</v>
      </c>
      <c r="OWL264" s="110" t="s">
        <v>666</v>
      </c>
      <c r="OWM264" s="110" t="s">
        <v>671</v>
      </c>
      <c r="OWN264" s="110" t="s">
        <v>666</v>
      </c>
      <c r="OWO264" s="110" t="s">
        <v>671</v>
      </c>
      <c r="OWP264" s="110" t="s">
        <v>666</v>
      </c>
      <c r="OWQ264" s="110" t="s">
        <v>671</v>
      </c>
      <c r="OWR264" s="110" t="s">
        <v>666</v>
      </c>
      <c r="OWS264" s="110" t="s">
        <v>671</v>
      </c>
      <c r="OWT264" s="110" t="s">
        <v>666</v>
      </c>
      <c r="OWU264" s="110" t="s">
        <v>671</v>
      </c>
      <c r="OWV264" s="110" t="s">
        <v>666</v>
      </c>
      <c r="OWW264" s="110" t="s">
        <v>671</v>
      </c>
      <c r="OWX264" s="110" t="s">
        <v>666</v>
      </c>
      <c r="OWY264" s="110" t="s">
        <v>671</v>
      </c>
      <c r="OWZ264" s="110" t="s">
        <v>666</v>
      </c>
      <c r="OXA264" s="110" t="s">
        <v>671</v>
      </c>
      <c r="OXB264" s="110" t="s">
        <v>666</v>
      </c>
      <c r="OXC264" s="110" t="s">
        <v>671</v>
      </c>
      <c r="OXD264" s="110" t="s">
        <v>666</v>
      </c>
      <c r="OXE264" s="110" t="s">
        <v>671</v>
      </c>
      <c r="OXF264" s="110" t="s">
        <v>666</v>
      </c>
      <c r="OXG264" s="110" t="s">
        <v>671</v>
      </c>
      <c r="OXH264" s="110" t="s">
        <v>666</v>
      </c>
      <c r="OXI264" s="110" t="s">
        <v>671</v>
      </c>
      <c r="OXJ264" s="110" t="s">
        <v>666</v>
      </c>
      <c r="OXK264" s="110" t="s">
        <v>671</v>
      </c>
      <c r="OXL264" s="110" t="s">
        <v>666</v>
      </c>
      <c r="OXM264" s="110" t="s">
        <v>671</v>
      </c>
      <c r="OXN264" s="110" t="s">
        <v>666</v>
      </c>
      <c r="OXO264" s="110" t="s">
        <v>671</v>
      </c>
      <c r="OXP264" s="110" t="s">
        <v>666</v>
      </c>
      <c r="OXQ264" s="110" t="s">
        <v>671</v>
      </c>
      <c r="OXR264" s="110" t="s">
        <v>666</v>
      </c>
      <c r="OXS264" s="110" t="s">
        <v>671</v>
      </c>
      <c r="OXT264" s="110" t="s">
        <v>666</v>
      </c>
      <c r="OXU264" s="110" t="s">
        <v>671</v>
      </c>
      <c r="OXV264" s="110" t="s">
        <v>666</v>
      </c>
      <c r="OXW264" s="110" t="s">
        <v>671</v>
      </c>
      <c r="OXX264" s="110" t="s">
        <v>666</v>
      </c>
      <c r="OXY264" s="110" t="s">
        <v>671</v>
      </c>
      <c r="OXZ264" s="110" t="s">
        <v>666</v>
      </c>
      <c r="OYA264" s="110" t="s">
        <v>671</v>
      </c>
      <c r="OYB264" s="110" t="s">
        <v>666</v>
      </c>
      <c r="OYC264" s="110" t="s">
        <v>671</v>
      </c>
      <c r="OYD264" s="110" t="s">
        <v>666</v>
      </c>
      <c r="OYE264" s="110" t="s">
        <v>671</v>
      </c>
      <c r="OYF264" s="110" t="s">
        <v>666</v>
      </c>
      <c r="OYG264" s="110" t="s">
        <v>671</v>
      </c>
      <c r="OYH264" s="110" t="s">
        <v>666</v>
      </c>
      <c r="OYI264" s="110" t="s">
        <v>671</v>
      </c>
      <c r="OYJ264" s="110" t="s">
        <v>666</v>
      </c>
      <c r="OYK264" s="110" t="s">
        <v>671</v>
      </c>
      <c r="OYL264" s="110" t="s">
        <v>666</v>
      </c>
      <c r="OYM264" s="110" t="s">
        <v>671</v>
      </c>
      <c r="OYN264" s="110" t="s">
        <v>666</v>
      </c>
      <c r="OYO264" s="110" t="s">
        <v>671</v>
      </c>
      <c r="OYP264" s="110" t="s">
        <v>666</v>
      </c>
      <c r="OYQ264" s="110" t="s">
        <v>671</v>
      </c>
      <c r="OYR264" s="110" t="s">
        <v>666</v>
      </c>
      <c r="OYS264" s="110" t="s">
        <v>671</v>
      </c>
      <c r="OYT264" s="110" t="s">
        <v>666</v>
      </c>
      <c r="OYU264" s="110" t="s">
        <v>671</v>
      </c>
      <c r="OYV264" s="110" t="s">
        <v>666</v>
      </c>
      <c r="OYW264" s="110" t="s">
        <v>671</v>
      </c>
      <c r="OYX264" s="110" t="s">
        <v>666</v>
      </c>
      <c r="OYY264" s="110" t="s">
        <v>671</v>
      </c>
      <c r="OYZ264" s="110" t="s">
        <v>666</v>
      </c>
      <c r="OZA264" s="110" t="s">
        <v>671</v>
      </c>
      <c r="OZB264" s="110" t="s">
        <v>666</v>
      </c>
      <c r="OZC264" s="110" t="s">
        <v>671</v>
      </c>
      <c r="OZD264" s="110" t="s">
        <v>666</v>
      </c>
      <c r="OZE264" s="110" t="s">
        <v>671</v>
      </c>
      <c r="OZF264" s="110" t="s">
        <v>666</v>
      </c>
      <c r="OZG264" s="110" t="s">
        <v>671</v>
      </c>
      <c r="OZH264" s="110" t="s">
        <v>666</v>
      </c>
      <c r="OZI264" s="110" t="s">
        <v>671</v>
      </c>
      <c r="OZJ264" s="110" t="s">
        <v>666</v>
      </c>
      <c r="OZK264" s="110" t="s">
        <v>671</v>
      </c>
      <c r="OZL264" s="110" t="s">
        <v>666</v>
      </c>
      <c r="OZM264" s="110" t="s">
        <v>671</v>
      </c>
      <c r="OZN264" s="110" t="s">
        <v>666</v>
      </c>
      <c r="OZO264" s="110" t="s">
        <v>671</v>
      </c>
      <c r="OZP264" s="110" t="s">
        <v>666</v>
      </c>
      <c r="OZQ264" s="110" t="s">
        <v>671</v>
      </c>
      <c r="OZR264" s="110" t="s">
        <v>666</v>
      </c>
      <c r="OZS264" s="110" t="s">
        <v>671</v>
      </c>
      <c r="OZT264" s="110" t="s">
        <v>666</v>
      </c>
      <c r="OZU264" s="110" t="s">
        <v>671</v>
      </c>
      <c r="OZV264" s="110" t="s">
        <v>666</v>
      </c>
      <c r="OZW264" s="110" t="s">
        <v>671</v>
      </c>
      <c r="OZX264" s="110" t="s">
        <v>666</v>
      </c>
      <c r="OZY264" s="110" t="s">
        <v>671</v>
      </c>
      <c r="OZZ264" s="110" t="s">
        <v>666</v>
      </c>
      <c r="PAA264" s="110" t="s">
        <v>671</v>
      </c>
      <c r="PAB264" s="110" t="s">
        <v>666</v>
      </c>
      <c r="PAC264" s="110" t="s">
        <v>671</v>
      </c>
      <c r="PAD264" s="110" t="s">
        <v>666</v>
      </c>
      <c r="PAE264" s="110" t="s">
        <v>671</v>
      </c>
      <c r="PAF264" s="110" t="s">
        <v>666</v>
      </c>
      <c r="PAG264" s="110" t="s">
        <v>671</v>
      </c>
      <c r="PAH264" s="110" t="s">
        <v>666</v>
      </c>
      <c r="PAI264" s="110" t="s">
        <v>671</v>
      </c>
      <c r="PAJ264" s="110" t="s">
        <v>666</v>
      </c>
      <c r="PAK264" s="110" t="s">
        <v>671</v>
      </c>
      <c r="PAL264" s="110" t="s">
        <v>666</v>
      </c>
      <c r="PAM264" s="110" t="s">
        <v>671</v>
      </c>
      <c r="PAN264" s="110" t="s">
        <v>666</v>
      </c>
      <c r="PAO264" s="110" t="s">
        <v>671</v>
      </c>
      <c r="PAP264" s="110" t="s">
        <v>666</v>
      </c>
      <c r="PAQ264" s="110" t="s">
        <v>671</v>
      </c>
      <c r="PAR264" s="110" t="s">
        <v>666</v>
      </c>
      <c r="PAS264" s="110" t="s">
        <v>671</v>
      </c>
      <c r="PAT264" s="110" t="s">
        <v>666</v>
      </c>
      <c r="PAU264" s="110" t="s">
        <v>671</v>
      </c>
      <c r="PAV264" s="110" t="s">
        <v>666</v>
      </c>
      <c r="PAW264" s="110" t="s">
        <v>671</v>
      </c>
      <c r="PAX264" s="110" t="s">
        <v>666</v>
      </c>
      <c r="PAY264" s="110" t="s">
        <v>671</v>
      </c>
      <c r="PAZ264" s="110" t="s">
        <v>666</v>
      </c>
      <c r="PBA264" s="110" t="s">
        <v>671</v>
      </c>
      <c r="PBB264" s="110" t="s">
        <v>666</v>
      </c>
      <c r="PBC264" s="110" t="s">
        <v>671</v>
      </c>
      <c r="PBD264" s="110" t="s">
        <v>666</v>
      </c>
      <c r="PBE264" s="110" t="s">
        <v>671</v>
      </c>
      <c r="PBF264" s="110" t="s">
        <v>666</v>
      </c>
      <c r="PBG264" s="110" t="s">
        <v>671</v>
      </c>
      <c r="PBH264" s="110" t="s">
        <v>666</v>
      </c>
      <c r="PBI264" s="110" t="s">
        <v>671</v>
      </c>
      <c r="PBJ264" s="110" t="s">
        <v>666</v>
      </c>
      <c r="PBK264" s="110" t="s">
        <v>671</v>
      </c>
      <c r="PBL264" s="110" t="s">
        <v>666</v>
      </c>
      <c r="PBM264" s="110" t="s">
        <v>671</v>
      </c>
      <c r="PBN264" s="110" t="s">
        <v>666</v>
      </c>
      <c r="PBO264" s="110" t="s">
        <v>671</v>
      </c>
      <c r="PBP264" s="110" t="s">
        <v>666</v>
      </c>
      <c r="PBQ264" s="110" t="s">
        <v>671</v>
      </c>
      <c r="PBR264" s="110" t="s">
        <v>666</v>
      </c>
      <c r="PBS264" s="110" t="s">
        <v>671</v>
      </c>
      <c r="PBT264" s="110" t="s">
        <v>666</v>
      </c>
      <c r="PBU264" s="110" t="s">
        <v>671</v>
      </c>
      <c r="PBV264" s="110" t="s">
        <v>666</v>
      </c>
      <c r="PBW264" s="110" t="s">
        <v>671</v>
      </c>
      <c r="PBX264" s="110" t="s">
        <v>666</v>
      </c>
      <c r="PBY264" s="110" t="s">
        <v>671</v>
      </c>
      <c r="PBZ264" s="110" t="s">
        <v>666</v>
      </c>
      <c r="PCA264" s="110" t="s">
        <v>671</v>
      </c>
      <c r="PCB264" s="110" t="s">
        <v>666</v>
      </c>
      <c r="PCC264" s="110" t="s">
        <v>671</v>
      </c>
      <c r="PCD264" s="110" t="s">
        <v>666</v>
      </c>
      <c r="PCE264" s="110" t="s">
        <v>671</v>
      </c>
      <c r="PCF264" s="110" t="s">
        <v>666</v>
      </c>
      <c r="PCG264" s="110" t="s">
        <v>671</v>
      </c>
      <c r="PCH264" s="110" t="s">
        <v>666</v>
      </c>
      <c r="PCI264" s="110" t="s">
        <v>671</v>
      </c>
      <c r="PCJ264" s="110" t="s">
        <v>666</v>
      </c>
      <c r="PCK264" s="110" t="s">
        <v>671</v>
      </c>
      <c r="PCL264" s="110" t="s">
        <v>666</v>
      </c>
      <c r="PCM264" s="110" t="s">
        <v>671</v>
      </c>
      <c r="PCN264" s="110" t="s">
        <v>666</v>
      </c>
      <c r="PCO264" s="110" t="s">
        <v>671</v>
      </c>
      <c r="PCP264" s="110" t="s">
        <v>666</v>
      </c>
      <c r="PCQ264" s="110" t="s">
        <v>671</v>
      </c>
      <c r="PCR264" s="110" t="s">
        <v>666</v>
      </c>
      <c r="PCS264" s="110" t="s">
        <v>671</v>
      </c>
      <c r="PCT264" s="110" t="s">
        <v>666</v>
      </c>
      <c r="PCU264" s="110" t="s">
        <v>671</v>
      </c>
      <c r="PCV264" s="110" t="s">
        <v>666</v>
      </c>
      <c r="PCW264" s="110" t="s">
        <v>671</v>
      </c>
      <c r="PCX264" s="110" t="s">
        <v>666</v>
      </c>
      <c r="PCY264" s="110" t="s">
        <v>671</v>
      </c>
      <c r="PCZ264" s="110" t="s">
        <v>666</v>
      </c>
      <c r="PDA264" s="110" t="s">
        <v>671</v>
      </c>
      <c r="PDB264" s="110" t="s">
        <v>666</v>
      </c>
      <c r="PDC264" s="110" t="s">
        <v>671</v>
      </c>
      <c r="PDD264" s="110" t="s">
        <v>666</v>
      </c>
      <c r="PDE264" s="110" t="s">
        <v>671</v>
      </c>
      <c r="PDF264" s="110" t="s">
        <v>666</v>
      </c>
      <c r="PDG264" s="110" t="s">
        <v>671</v>
      </c>
      <c r="PDH264" s="110" t="s">
        <v>666</v>
      </c>
      <c r="PDI264" s="110" t="s">
        <v>671</v>
      </c>
      <c r="PDJ264" s="110" t="s">
        <v>666</v>
      </c>
      <c r="PDK264" s="110" t="s">
        <v>671</v>
      </c>
      <c r="PDL264" s="110" t="s">
        <v>666</v>
      </c>
      <c r="PDM264" s="110" t="s">
        <v>671</v>
      </c>
      <c r="PDN264" s="110" t="s">
        <v>666</v>
      </c>
      <c r="PDO264" s="110" t="s">
        <v>671</v>
      </c>
      <c r="PDP264" s="110" t="s">
        <v>666</v>
      </c>
      <c r="PDQ264" s="110" t="s">
        <v>671</v>
      </c>
      <c r="PDR264" s="110" t="s">
        <v>666</v>
      </c>
      <c r="PDS264" s="110" t="s">
        <v>671</v>
      </c>
      <c r="PDT264" s="110" t="s">
        <v>666</v>
      </c>
      <c r="PDU264" s="110" t="s">
        <v>671</v>
      </c>
      <c r="PDV264" s="110" t="s">
        <v>666</v>
      </c>
      <c r="PDW264" s="110" t="s">
        <v>671</v>
      </c>
      <c r="PDX264" s="110" t="s">
        <v>666</v>
      </c>
      <c r="PDY264" s="110" t="s">
        <v>671</v>
      </c>
      <c r="PDZ264" s="110" t="s">
        <v>666</v>
      </c>
      <c r="PEA264" s="110" t="s">
        <v>671</v>
      </c>
      <c r="PEB264" s="110" t="s">
        <v>666</v>
      </c>
      <c r="PEC264" s="110" t="s">
        <v>671</v>
      </c>
      <c r="PED264" s="110" t="s">
        <v>666</v>
      </c>
      <c r="PEE264" s="110" t="s">
        <v>671</v>
      </c>
      <c r="PEF264" s="110" t="s">
        <v>666</v>
      </c>
      <c r="PEG264" s="110" t="s">
        <v>671</v>
      </c>
      <c r="PEH264" s="110" t="s">
        <v>666</v>
      </c>
      <c r="PEI264" s="110" t="s">
        <v>671</v>
      </c>
      <c r="PEJ264" s="110" t="s">
        <v>666</v>
      </c>
      <c r="PEK264" s="110" t="s">
        <v>671</v>
      </c>
      <c r="PEL264" s="110" t="s">
        <v>666</v>
      </c>
      <c r="PEM264" s="110" t="s">
        <v>671</v>
      </c>
      <c r="PEN264" s="110" t="s">
        <v>666</v>
      </c>
      <c r="PEO264" s="110" t="s">
        <v>671</v>
      </c>
      <c r="PEP264" s="110" t="s">
        <v>666</v>
      </c>
      <c r="PEQ264" s="110" t="s">
        <v>671</v>
      </c>
      <c r="PER264" s="110" t="s">
        <v>666</v>
      </c>
      <c r="PES264" s="110" t="s">
        <v>671</v>
      </c>
      <c r="PET264" s="110" t="s">
        <v>666</v>
      </c>
      <c r="PEU264" s="110" t="s">
        <v>671</v>
      </c>
      <c r="PEV264" s="110" t="s">
        <v>666</v>
      </c>
      <c r="PEW264" s="110" t="s">
        <v>671</v>
      </c>
      <c r="PEX264" s="110" t="s">
        <v>666</v>
      </c>
      <c r="PEY264" s="110" t="s">
        <v>671</v>
      </c>
      <c r="PEZ264" s="110" t="s">
        <v>666</v>
      </c>
      <c r="PFA264" s="110" t="s">
        <v>671</v>
      </c>
      <c r="PFB264" s="110" t="s">
        <v>666</v>
      </c>
      <c r="PFC264" s="110" t="s">
        <v>671</v>
      </c>
      <c r="PFD264" s="110" t="s">
        <v>666</v>
      </c>
      <c r="PFE264" s="110" t="s">
        <v>671</v>
      </c>
      <c r="PFF264" s="110" t="s">
        <v>666</v>
      </c>
      <c r="PFG264" s="110" t="s">
        <v>671</v>
      </c>
      <c r="PFH264" s="110" t="s">
        <v>666</v>
      </c>
      <c r="PFI264" s="110" t="s">
        <v>671</v>
      </c>
      <c r="PFJ264" s="110" t="s">
        <v>666</v>
      </c>
      <c r="PFK264" s="110" t="s">
        <v>671</v>
      </c>
      <c r="PFL264" s="110" t="s">
        <v>666</v>
      </c>
      <c r="PFM264" s="110" t="s">
        <v>671</v>
      </c>
      <c r="PFN264" s="110" t="s">
        <v>666</v>
      </c>
      <c r="PFO264" s="110" t="s">
        <v>671</v>
      </c>
      <c r="PFP264" s="110" t="s">
        <v>666</v>
      </c>
      <c r="PFQ264" s="110" t="s">
        <v>671</v>
      </c>
      <c r="PFR264" s="110" t="s">
        <v>666</v>
      </c>
      <c r="PFS264" s="110" t="s">
        <v>671</v>
      </c>
      <c r="PFT264" s="110" t="s">
        <v>666</v>
      </c>
      <c r="PFU264" s="110" t="s">
        <v>671</v>
      </c>
      <c r="PFV264" s="110" t="s">
        <v>666</v>
      </c>
      <c r="PFW264" s="110" t="s">
        <v>671</v>
      </c>
      <c r="PFX264" s="110" t="s">
        <v>666</v>
      </c>
      <c r="PFY264" s="110" t="s">
        <v>671</v>
      </c>
      <c r="PFZ264" s="110" t="s">
        <v>666</v>
      </c>
      <c r="PGA264" s="110" t="s">
        <v>671</v>
      </c>
      <c r="PGB264" s="110" t="s">
        <v>666</v>
      </c>
      <c r="PGC264" s="110" t="s">
        <v>671</v>
      </c>
      <c r="PGD264" s="110" t="s">
        <v>666</v>
      </c>
      <c r="PGE264" s="110" t="s">
        <v>671</v>
      </c>
      <c r="PGF264" s="110" t="s">
        <v>666</v>
      </c>
      <c r="PGG264" s="110" t="s">
        <v>671</v>
      </c>
      <c r="PGH264" s="110" t="s">
        <v>666</v>
      </c>
      <c r="PGI264" s="110" t="s">
        <v>671</v>
      </c>
      <c r="PGJ264" s="110" t="s">
        <v>666</v>
      </c>
      <c r="PGK264" s="110" t="s">
        <v>671</v>
      </c>
      <c r="PGL264" s="110" t="s">
        <v>666</v>
      </c>
      <c r="PGM264" s="110" t="s">
        <v>671</v>
      </c>
      <c r="PGN264" s="110" t="s">
        <v>666</v>
      </c>
      <c r="PGO264" s="110" t="s">
        <v>671</v>
      </c>
      <c r="PGP264" s="110" t="s">
        <v>666</v>
      </c>
      <c r="PGQ264" s="110" t="s">
        <v>671</v>
      </c>
      <c r="PGR264" s="110" t="s">
        <v>666</v>
      </c>
      <c r="PGS264" s="110" t="s">
        <v>671</v>
      </c>
      <c r="PGT264" s="110" t="s">
        <v>666</v>
      </c>
      <c r="PGU264" s="110" t="s">
        <v>671</v>
      </c>
      <c r="PGV264" s="110" t="s">
        <v>666</v>
      </c>
      <c r="PGW264" s="110" t="s">
        <v>671</v>
      </c>
      <c r="PGX264" s="110" t="s">
        <v>666</v>
      </c>
      <c r="PGY264" s="110" t="s">
        <v>671</v>
      </c>
      <c r="PGZ264" s="110" t="s">
        <v>666</v>
      </c>
      <c r="PHA264" s="110" t="s">
        <v>671</v>
      </c>
      <c r="PHB264" s="110" t="s">
        <v>666</v>
      </c>
      <c r="PHC264" s="110" t="s">
        <v>671</v>
      </c>
      <c r="PHD264" s="110" t="s">
        <v>666</v>
      </c>
      <c r="PHE264" s="110" t="s">
        <v>671</v>
      </c>
      <c r="PHF264" s="110" t="s">
        <v>666</v>
      </c>
      <c r="PHG264" s="110" t="s">
        <v>671</v>
      </c>
      <c r="PHH264" s="110" t="s">
        <v>666</v>
      </c>
      <c r="PHI264" s="110" t="s">
        <v>671</v>
      </c>
      <c r="PHJ264" s="110" t="s">
        <v>666</v>
      </c>
      <c r="PHK264" s="110" t="s">
        <v>671</v>
      </c>
      <c r="PHL264" s="110" t="s">
        <v>666</v>
      </c>
      <c r="PHM264" s="110" t="s">
        <v>671</v>
      </c>
      <c r="PHN264" s="110" t="s">
        <v>666</v>
      </c>
      <c r="PHO264" s="110" t="s">
        <v>671</v>
      </c>
      <c r="PHP264" s="110" t="s">
        <v>666</v>
      </c>
      <c r="PHQ264" s="110" t="s">
        <v>671</v>
      </c>
      <c r="PHR264" s="110" t="s">
        <v>666</v>
      </c>
      <c r="PHS264" s="110" t="s">
        <v>671</v>
      </c>
      <c r="PHT264" s="110" t="s">
        <v>666</v>
      </c>
      <c r="PHU264" s="110" t="s">
        <v>671</v>
      </c>
      <c r="PHV264" s="110" t="s">
        <v>666</v>
      </c>
      <c r="PHW264" s="110" t="s">
        <v>671</v>
      </c>
      <c r="PHX264" s="110" t="s">
        <v>666</v>
      </c>
      <c r="PHY264" s="110" t="s">
        <v>671</v>
      </c>
      <c r="PHZ264" s="110" t="s">
        <v>666</v>
      </c>
      <c r="PIA264" s="110" t="s">
        <v>671</v>
      </c>
      <c r="PIB264" s="110" t="s">
        <v>666</v>
      </c>
      <c r="PIC264" s="110" t="s">
        <v>671</v>
      </c>
      <c r="PID264" s="110" t="s">
        <v>666</v>
      </c>
      <c r="PIE264" s="110" t="s">
        <v>671</v>
      </c>
      <c r="PIF264" s="110" t="s">
        <v>666</v>
      </c>
      <c r="PIG264" s="110" t="s">
        <v>671</v>
      </c>
      <c r="PIH264" s="110" t="s">
        <v>666</v>
      </c>
      <c r="PII264" s="110" t="s">
        <v>671</v>
      </c>
      <c r="PIJ264" s="110" t="s">
        <v>666</v>
      </c>
      <c r="PIK264" s="110" t="s">
        <v>671</v>
      </c>
      <c r="PIL264" s="110" t="s">
        <v>666</v>
      </c>
      <c r="PIM264" s="110" t="s">
        <v>671</v>
      </c>
      <c r="PIN264" s="110" t="s">
        <v>666</v>
      </c>
      <c r="PIO264" s="110" t="s">
        <v>671</v>
      </c>
      <c r="PIP264" s="110" t="s">
        <v>666</v>
      </c>
      <c r="PIQ264" s="110" t="s">
        <v>671</v>
      </c>
      <c r="PIR264" s="110" t="s">
        <v>666</v>
      </c>
      <c r="PIS264" s="110" t="s">
        <v>671</v>
      </c>
      <c r="PIT264" s="110" t="s">
        <v>666</v>
      </c>
      <c r="PIU264" s="110" t="s">
        <v>671</v>
      </c>
      <c r="PIV264" s="110" t="s">
        <v>666</v>
      </c>
      <c r="PIW264" s="110" t="s">
        <v>671</v>
      </c>
      <c r="PIX264" s="110" t="s">
        <v>666</v>
      </c>
      <c r="PIY264" s="110" t="s">
        <v>671</v>
      </c>
      <c r="PIZ264" s="110" t="s">
        <v>666</v>
      </c>
      <c r="PJA264" s="110" t="s">
        <v>671</v>
      </c>
      <c r="PJB264" s="110" t="s">
        <v>666</v>
      </c>
      <c r="PJC264" s="110" t="s">
        <v>671</v>
      </c>
      <c r="PJD264" s="110" t="s">
        <v>666</v>
      </c>
      <c r="PJE264" s="110" t="s">
        <v>671</v>
      </c>
      <c r="PJF264" s="110" t="s">
        <v>666</v>
      </c>
      <c r="PJG264" s="110" t="s">
        <v>671</v>
      </c>
      <c r="PJH264" s="110" t="s">
        <v>666</v>
      </c>
      <c r="PJI264" s="110" t="s">
        <v>671</v>
      </c>
      <c r="PJJ264" s="110" t="s">
        <v>666</v>
      </c>
      <c r="PJK264" s="110" t="s">
        <v>671</v>
      </c>
      <c r="PJL264" s="110" t="s">
        <v>666</v>
      </c>
      <c r="PJM264" s="110" t="s">
        <v>671</v>
      </c>
      <c r="PJN264" s="110" t="s">
        <v>666</v>
      </c>
      <c r="PJO264" s="110" t="s">
        <v>671</v>
      </c>
      <c r="PJP264" s="110" t="s">
        <v>666</v>
      </c>
      <c r="PJQ264" s="110" t="s">
        <v>671</v>
      </c>
      <c r="PJR264" s="110" t="s">
        <v>666</v>
      </c>
      <c r="PJS264" s="110" t="s">
        <v>671</v>
      </c>
      <c r="PJT264" s="110" t="s">
        <v>666</v>
      </c>
      <c r="PJU264" s="110" t="s">
        <v>671</v>
      </c>
      <c r="PJV264" s="110" t="s">
        <v>666</v>
      </c>
      <c r="PJW264" s="110" t="s">
        <v>671</v>
      </c>
      <c r="PJX264" s="110" t="s">
        <v>666</v>
      </c>
      <c r="PJY264" s="110" t="s">
        <v>671</v>
      </c>
      <c r="PJZ264" s="110" t="s">
        <v>666</v>
      </c>
      <c r="PKA264" s="110" t="s">
        <v>671</v>
      </c>
      <c r="PKB264" s="110" t="s">
        <v>666</v>
      </c>
      <c r="PKC264" s="110" t="s">
        <v>671</v>
      </c>
      <c r="PKD264" s="110" t="s">
        <v>666</v>
      </c>
      <c r="PKE264" s="110" t="s">
        <v>671</v>
      </c>
      <c r="PKF264" s="110" t="s">
        <v>666</v>
      </c>
      <c r="PKG264" s="110" t="s">
        <v>671</v>
      </c>
      <c r="PKH264" s="110" t="s">
        <v>666</v>
      </c>
      <c r="PKI264" s="110" t="s">
        <v>671</v>
      </c>
      <c r="PKJ264" s="110" t="s">
        <v>666</v>
      </c>
      <c r="PKK264" s="110" t="s">
        <v>671</v>
      </c>
      <c r="PKL264" s="110" t="s">
        <v>666</v>
      </c>
      <c r="PKM264" s="110" t="s">
        <v>671</v>
      </c>
      <c r="PKN264" s="110" t="s">
        <v>666</v>
      </c>
      <c r="PKO264" s="110" t="s">
        <v>671</v>
      </c>
      <c r="PKP264" s="110" t="s">
        <v>666</v>
      </c>
      <c r="PKQ264" s="110" t="s">
        <v>671</v>
      </c>
      <c r="PKR264" s="110" t="s">
        <v>666</v>
      </c>
      <c r="PKS264" s="110" t="s">
        <v>671</v>
      </c>
      <c r="PKT264" s="110" t="s">
        <v>666</v>
      </c>
      <c r="PKU264" s="110" t="s">
        <v>671</v>
      </c>
      <c r="PKV264" s="110" t="s">
        <v>666</v>
      </c>
      <c r="PKW264" s="110" t="s">
        <v>671</v>
      </c>
      <c r="PKX264" s="110" t="s">
        <v>666</v>
      </c>
      <c r="PKY264" s="110" t="s">
        <v>671</v>
      </c>
      <c r="PKZ264" s="110" t="s">
        <v>666</v>
      </c>
      <c r="PLA264" s="110" t="s">
        <v>671</v>
      </c>
      <c r="PLB264" s="110" t="s">
        <v>666</v>
      </c>
      <c r="PLC264" s="110" t="s">
        <v>671</v>
      </c>
      <c r="PLD264" s="110" t="s">
        <v>666</v>
      </c>
      <c r="PLE264" s="110" t="s">
        <v>671</v>
      </c>
      <c r="PLF264" s="110" t="s">
        <v>666</v>
      </c>
      <c r="PLG264" s="110" t="s">
        <v>671</v>
      </c>
      <c r="PLH264" s="110" t="s">
        <v>666</v>
      </c>
      <c r="PLI264" s="110" t="s">
        <v>671</v>
      </c>
      <c r="PLJ264" s="110" t="s">
        <v>666</v>
      </c>
      <c r="PLK264" s="110" t="s">
        <v>671</v>
      </c>
      <c r="PLL264" s="110" t="s">
        <v>666</v>
      </c>
      <c r="PLM264" s="110" t="s">
        <v>671</v>
      </c>
      <c r="PLN264" s="110" t="s">
        <v>666</v>
      </c>
      <c r="PLO264" s="110" t="s">
        <v>671</v>
      </c>
      <c r="PLP264" s="110" t="s">
        <v>666</v>
      </c>
      <c r="PLQ264" s="110" t="s">
        <v>671</v>
      </c>
      <c r="PLR264" s="110" t="s">
        <v>666</v>
      </c>
      <c r="PLS264" s="110" t="s">
        <v>671</v>
      </c>
      <c r="PLT264" s="110" t="s">
        <v>666</v>
      </c>
      <c r="PLU264" s="110" t="s">
        <v>671</v>
      </c>
      <c r="PLV264" s="110" t="s">
        <v>666</v>
      </c>
      <c r="PLW264" s="110" t="s">
        <v>671</v>
      </c>
      <c r="PLX264" s="110" t="s">
        <v>666</v>
      </c>
      <c r="PLY264" s="110" t="s">
        <v>671</v>
      </c>
      <c r="PLZ264" s="110" t="s">
        <v>666</v>
      </c>
      <c r="PMA264" s="110" t="s">
        <v>671</v>
      </c>
      <c r="PMB264" s="110" t="s">
        <v>666</v>
      </c>
      <c r="PMC264" s="110" t="s">
        <v>671</v>
      </c>
      <c r="PMD264" s="110" t="s">
        <v>666</v>
      </c>
      <c r="PME264" s="110" t="s">
        <v>671</v>
      </c>
      <c r="PMF264" s="110" t="s">
        <v>666</v>
      </c>
      <c r="PMG264" s="110" t="s">
        <v>671</v>
      </c>
      <c r="PMH264" s="110" t="s">
        <v>666</v>
      </c>
      <c r="PMI264" s="110" t="s">
        <v>671</v>
      </c>
      <c r="PMJ264" s="110" t="s">
        <v>666</v>
      </c>
      <c r="PMK264" s="110" t="s">
        <v>671</v>
      </c>
      <c r="PML264" s="110" t="s">
        <v>666</v>
      </c>
      <c r="PMM264" s="110" t="s">
        <v>671</v>
      </c>
      <c r="PMN264" s="110" t="s">
        <v>666</v>
      </c>
      <c r="PMO264" s="110" t="s">
        <v>671</v>
      </c>
      <c r="PMP264" s="110" t="s">
        <v>666</v>
      </c>
      <c r="PMQ264" s="110" t="s">
        <v>671</v>
      </c>
      <c r="PMR264" s="110" t="s">
        <v>666</v>
      </c>
      <c r="PMS264" s="110" t="s">
        <v>671</v>
      </c>
      <c r="PMT264" s="110" t="s">
        <v>666</v>
      </c>
      <c r="PMU264" s="110" t="s">
        <v>671</v>
      </c>
      <c r="PMV264" s="110" t="s">
        <v>666</v>
      </c>
      <c r="PMW264" s="110" t="s">
        <v>671</v>
      </c>
      <c r="PMX264" s="110" t="s">
        <v>666</v>
      </c>
      <c r="PMY264" s="110" t="s">
        <v>671</v>
      </c>
      <c r="PMZ264" s="110" t="s">
        <v>666</v>
      </c>
      <c r="PNA264" s="110" t="s">
        <v>671</v>
      </c>
      <c r="PNB264" s="110" t="s">
        <v>666</v>
      </c>
      <c r="PNC264" s="110" t="s">
        <v>671</v>
      </c>
      <c r="PND264" s="110" t="s">
        <v>666</v>
      </c>
      <c r="PNE264" s="110" t="s">
        <v>671</v>
      </c>
      <c r="PNF264" s="110" t="s">
        <v>666</v>
      </c>
      <c r="PNG264" s="110" t="s">
        <v>671</v>
      </c>
      <c r="PNH264" s="110" t="s">
        <v>666</v>
      </c>
      <c r="PNI264" s="110" t="s">
        <v>671</v>
      </c>
      <c r="PNJ264" s="110" t="s">
        <v>666</v>
      </c>
      <c r="PNK264" s="110" t="s">
        <v>671</v>
      </c>
      <c r="PNL264" s="110" t="s">
        <v>666</v>
      </c>
      <c r="PNM264" s="110" t="s">
        <v>671</v>
      </c>
      <c r="PNN264" s="110" t="s">
        <v>666</v>
      </c>
      <c r="PNO264" s="110" t="s">
        <v>671</v>
      </c>
      <c r="PNP264" s="110" t="s">
        <v>666</v>
      </c>
      <c r="PNQ264" s="110" t="s">
        <v>671</v>
      </c>
      <c r="PNR264" s="110" t="s">
        <v>666</v>
      </c>
      <c r="PNS264" s="110" t="s">
        <v>671</v>
      </c>
      <c r="PNT264" s="110" t="s">
        <v>666</v>
      </c>
      <c r="PNU264" s="110" t="s">
        <v>671</v>
      </c>
      <c r="PNV264" s="110" t="s">
        <v>666</v>
      </c>
      <c r="PNW264" s="110" t="s">
        <v>671</v>
      </c>
      <c r="PNX264" s="110" t="s">
        <v>666</v>
      </c>
      <c r="PNY264" s="110" t="s">
        <v>671</v>
      </c>
      <c r="PNZ264" s="110" t="s">
        <v>666</v>
      </c>
      <c r="POA264" s="110" t="s">
        <v>671</v>
      </c>
      <c r="POB264" s="110" t="s">
        <v>666</v>
      </c>
      <c r="POC264" s="110" t="s">
        <v>671</v>
      </c>
      <c r="POD264" s="110" t="s">
        <v>666</v>
      </c>
      <c r="POE264" s="110" t="s">
        <v>671</v>
      </c>
      <c r="POF264" s="110" t="s">
        <v>666</v>
      </c>
      <c r="POG264" s="110" t="s">
        <v>671</v>
      </c>
      <c r="POH264" s="110" t="s">
        <v>666</v>
      </c>
      <c r="POI264" s="110" t="s">
        <v>671</v>
      </c>
      <c r="POJ264" s="110" t="s">
        <v>666</v>
      </c>
      <c r="POK264" s="110" t="s">
        <v>671</v>
      </c>
      <c r="POL264" s="110" t="s">
        <v>666</v>
      </c>
      <c r="POM264" s="110" t="s">
        <v>671</v>
      </c>
      <c r="PON264" s="110" t="s">
        <v>666</v>
      </c>
      <c r="POO264" s="110" t="s">
        <v>671</v>
      </c>
      <c r="POP264" s="110" t="s">
        <v>666</v>
      </c>
      <c r="POQ264" s="110" t="s">
        <v>671</v>
      </c>
      <c r="POR264" s="110" t="s">
        <v>666</v>
      </c>
      <c r="POS264" s="110" t="s">
        <v>671</v>
      </c>
      <c r="POT264" s="110" t="s">
        <v>666</v>
      </c>
      <c r="POU264" s="110" t="s">
        <v>671</v>
      </c>
      <c r="POV264" s="110" t="s">
        <v>666</v>
      </c>
      <c r="POW264" s="110" t="s">
        <v>671</v>
      </c>
      <c r="POX264" s="110" t="s">
        <v>666</v>
      </c>
      <c r="POY264" s="110" t="s">
        <v>671</v>
      </c>
      <c r="POZ264" s="110" t="s">
        <v>666</v>
      </c>
      <c r="PPA264" s="110" t="s">
        <v>671</v>
      </c>
      <c r="PPB264" s="110" t="s">
        <v>666</v>
      </c>
      <c r="PPC264" s="110" t="s">
        <v>671</v>
      </c>
      <c r="PPD264" s="110" t="s">
        <v>666</v>
      </c>
      <c r="PPE264" s="110" t="s">
        <v>671</v>
      </c>
      <c r="PPF264" s="110" t="s">
        <v>666</v>
      </c>
      <c r="PPG264" s="110" t="s">
        <v>671</v>
      </c>
      <c r="PPH264" s="110" t="s">
        <v>666</v>
      </c>
      <c r="PPI264" s="110" t="s">
        <v>671</v>
      </c>
      <c r="PPJ264" s="110" t="s">
        <v>666</v>
      </c>
      <c r="PPK264" s="110" t="s">
        <v>671</v>
      </c>
      <c r="PPL264" s="110" t="s">
        <v>666</v>
      </c>
      <c r="PPM264" s="110" t="s">
        <v>671</v>
      </c>
      <c r="PPN264" s="110" t="s">
        <v>666</v>
      </c>
      <c r="PPO264" s="110" t="s">
        <v>671</v>
      </c>
      <c r="PPP264" s="110" t="s">
        <v>666</v>
      </c>
      <c r="PPQ264" s="110" t="s">
        <v>671</v>
      </c>
      <c r="PPR264" s="110" t="s">
        <v>666</v>
      </c>
      <c r="PPS264" s="110" t="s">
        <v>671</v>
      </c>
      <c r="PPT264" s="110" t="s">
        <v>666</v>
      </c>
      <c r="PPU264" s="110" t="s">
        <v>671</v>
      </c>
      <c r="PPV264" s="110" t="s">
        <v>666</v>
      </c>
      <c r="PPW264" s="110" t="s">
        <v>671</v>
      </c>
      <c r="PPX264" s="110" t="s">
        <v>666</v>
      </c>
      <c r="PPY264" s="110" t="s">
        <v>671</v>
      </c>
      <c r="PPZ264" s="110" t="s">
        <v>666</v>
      </c>
      <c r="PQA264" s="110" t="s">
        <v>671</v>
      </c>
      <c r="PQB264" s="110" t="s">
        <v>666</v>
      </c>
      <c r="PQC264" s="110" t="s">
        <v>671</v>
      </c>
      <c r="PQD264" s="110" t="s">
        <v>666</v>
      </c>
      <c r="PQE264" s="110" t="s">
        <v>671</v>
      </c>
      <c r="PQF264" s="110" t="s">
        <v>666</v>
      </c>
      <c r="PQG264" s="110" t="s">
        <v>671</v>
      </c>
      <c r="PQH264" s="110" t="s">
        <v>666</v>
      </c>
      <c r="PQI264" s="110" t="s">
        <v>671</v>
      </c>
      <c r="PQJ264" s="110" t="s">
        <v>666</v>
      </c>
      <c r="PQK264" s="110" t="s">
        <v>671</v>
      </c>
      <c r="PQL264" s="110" t="s">
        <v>666</v>
      </c>
      <c r="PQM264" s="110" t="s">
        <v>671</v>
      </c>
      <c r="PQN264" s="110" t="s">
        <v>666</v>
      </c>
      <c r="PQO264" s="110" t="s">
        <v>671</v>
      </c>
      <c r="PQP264" s="110" t="s">
        <v>666</v>
      </c>
      <c r="PQQ264" s="110" t="s">
        <v>671</v>
      </c>
      <c r="PQR264" s="110" t="s">
        <v>666</v>
      </c>
      <c r="PQS264" s="110" t="s">
        <v>671</v>
      </c>
      <c r="PQT264" s="110" t="s">
        <v>666</v>
      </c>
      <c r="PQU264" s="110" t="s">
        <v>671</v>
      </c>
      <c r="PQV264" s="110" t="s">
        <v>666</v>
      </c>
      <c r="PQW264" s="110" t="s">
        <v>671</v>
      </c>
      <c r="PQX264" s="110" t="s">
        <v>666</v>
      </c>
      <c r="PQY264" s="110" t="s">
        <v>671</v>
      </c>
      <c r="PQZ264" s="110" t="s">
        <v>666</v>
      </c>
      <c r="PRA264" s="110" t="s">
        <v>671</v>
      </c>
      <c r="PRB264" s="110" t="s">
        <v>666</v>
      </c>
      <c r="PRC264" s="110" t="s">
        <v>671</v>
      </c>
      <c r="PRD264" s="110" t="s">
        <v>666</v>
      </c>
      <c r="PRE264" s="110" t="s">
        <v>671</v>
      </c>
      <c r="PRF264" s="110" t="s">
        <v>666</v>
      </c>
      <c r="PRG264" s="110" t="s">
        <v>671</v>
      </c>
      <c r="PRH264" s="110" t="s">
        <v>666</v>
      </c>
      <c r="PRI264" s="110" t="s">
        <v>671</v>
      </c>
      <c r="PRJ264" s="110" t="s">
        <v>666</v>
      </c>
      <c r="PRK264" s="110" t="s">
        <v>671</v>
      </c>
      <c r="PRL264" s="110" t="s">
        <v>666</v>
      </c>
      <c r="PRM264" s="110" t="s">
        <v>671</v>
      </c>
      <c r="PRN264" s="110" t="s">
        <v>666</v>
      </c>
      <c r="PRO264" s="110" t="s">
        <v>671</v>
      </c>
      <c r="PRP264" s="110" t="s">
        <v>666</v>
      </c>
      <c r="PRQ264" s="110" t="s">
        <v>671</v>
      </c>
      <c r="PRR264" s="110" t="s">
        <v>666</v>
      </c>
      <c r="PRS264" s="110" t="s">
        <v>671</v>
      </c>
      <c r="PRT264" s="110" t="s">
        <v>666</v>
      </c>
      <c r="PRU264" s="110" t="s">
        <v>671</v>
      </c>
      <c r="PRV264" s="110" t="s">
        <v>666</v>
      </c>
      <c r="PRW264" s="110" t="s">
        <v>671</v>
      </c>
      <c r="PRX264" s="110" t="s">
        <v>666</v>
      </c>
      <c r="PRY264" s="110" t="s">
        <v>671</v>
      </c>
      <c r="PRZ264" s="110" t="s">
        <v>666</v>
      </c>
      <c r="PSA264" s="110" t="s">
        <v>671</v>
      </c>
      <c r="PSB264" s="110" t="s">
        <v>666</v>
      </c>
      <c r="PSC264" s="110" t="s">
        <v>671</v>
      </c>
      <c r="PSD264" s="110" t="s">
        <v>666</v>
      </c>
      <c r="PSE264" s="110" t="s">
        <v>671</v>
      </c>
      <c r="PSF264" s="110" t="s">
        <v>666</v>
      </c>
      <c r="PSG264" s="110" t="s">
        <v>671</v>
      </c>
      <c r="PSH264" s="110" t="s">
        <v>666</v>
      </c>
      <c r="PSI264" s="110" t="s">
        <v>671</v>
      </c>
      <c r="PSJ264" s="110" t="s">
        <v>666</v>
      </c>
      <c r="PSK264" s="110" t="s">
        <v>671</v>
      </c>
      <c r="PSL264" s="110" t="s">
        <v>666</v>
      </c>
      <c r="PSM264" s="110" t="s">
        <v>671</v>
      </c>
      <c r="PSN264" s="110" t="s">
        <v>666</v>
      </c>
      <c r="PSO264" s="110" t="s">
        <v>671</v>
      </c>
      <c r="PSP264" s="110" t="s">
        <v>666</v>
      </c>
      <c r="PSQ264" s="110" t="s">
        <v>671</v>
      </c>
      <c r="PSR264" s="110" t="s">
        <v>666</v>
      </c>
      <c r="PSS264" s="110" t="s">
        <v>671</v>
      </c>
      <c r="PST264" s="110" t="s">
        <v>666</v>
      </c>
      <c r="PSU264" s="110" t="s">
        <v>671</v>
      </c>
      <c r="PSV264" s="110" t="s">
        <v>666</v>
      </c>
      <c r="PSW264" s="110" t="s">
        <v>671</v>
      </c>
      <c r="PSX264" s="110" t="s">
        <v>666</v>
      </c>
      <c r="PSY264" s="110" t="s">
        <v>671</v>
      </c>
      <c r="PSZ264" s="110" t="s">
        <v>666</v>
      </c>
      <c r="PTA264" s="110" t="s">
        <v>671</v>
      </c>
      <c r="PTB264" s="110" t="s">
        <v>666</v>
      </c>
      <c r="PTC264" s="110" t="s">
        <v>671</v>
      </c>
      <c r="PTD264" s="110" t="s">
        <v>666</v>
      </c>
      <c r="PTE264" s="110" t="s">
        <v>671</v>
      </c>
      <c r="PTF264" s="110" t="s">
        <v>666</v>
      </c>
      <c r="PTG264" s="110" t="s">
        <v>671</v>
      </c>
      <c r="PTH264" s="110" t="s">
        <v>666</v>
      </c>
      <c r="PTI264" s="110" t="s">
        <v>671</v>
      </c>
      <c r="PTJ264" s="110" t="s">
        <v>666</v>
      </c>
      <c r="PTK264" s="110" t="s">
        <v>671</v>
      </c>
      <c r="PTL264" s="110" t="s">
        <v>666</v>
      </c>
      <c r="PTM264" s="110" t="s">
        <v>671</v>
      </c>
      <c r="PTN264" s="110" t="s">
        <v>666</v>
      </c>
      <c r="PTO264" s="110" t="s">
        <v>671</v>
      </c>
      <c r="PTP264" s="110" t="s">
        <v>666</v>
      </c>
      <c r="PTQ264" s="110" t="s">
        <v>671</v>
      </c>
      <c r="PTR264" s="110" t="s">
        <v>666</v>
      </c>
      <c r="PTS264" s="110" t="s">
        <v>671</v>
      </c>
      <c r="PTT264" s="110" t="s">
        <v>666</v>
      </c>
      <c r="PTU264" s="110" t="s">
        <v>671</v>
      </c>
      <c r="PTV264" s="110" t="s">
        <v>666</v>
      </c>
      <c r="PTW264" s="110" t="s">
        <v>671</v>
      </c>
      <c r="PTX264" s="110" t="s">
        <v>666</v>
      </c>
      <c r="PTY264" s="110" t="s">
        <v>671</v>
      </c>
      <c r="PTZ264" s="110" t="s">
        <v>666</v>
      </c>
      <c r="PUA264" s="110" t="s">
        <v>671</v>
      </c>
      <c r="PUB264" s="110" t="s">
        <v>666</v>
      </c>
      <c r="PUC264" s="110" t="s">
        <v>671</v>
      </c>
      <c r="PUD264" s="110" t="s">
        <v>666</v>
      </c>
      <c r="PUE264" s="110" t="s">
        <v>671</v>
      </c>
      <c r="PUF264" s="110" t="s">
        <v>666</v>
      </c>
      <c r="PUG264" s="110" t="s">
        <v>671</v>
      </c>
      <c r="PUH264" s="110" t="s">
        <v>666</v>
      </c>
      <c r="PUI264" s="110" t="s">
        <v>671</v>
      </c>
      <c r="PUJ264" s="110" t="s">
        <v>666</v>
      </c>
      <c r="PUK264" s="110" t="s">
        <v>671</v>
      </c>
      <c r="PUL264" s="110" t="s">
        <v>666</v>
      </c>
      <c r="PUM264" s="110" t="s">
        <v>671</v>
      </c>
      <c r="PUN264" s="110" t="s">
        <v>666</v>
      </c>
      <c r="PUO264" s="110" t="s">
        <v>671</v>
      </c>
      <c r="PUP264" s="110" t="s">
        <v>666</v>
      </c>
      <c r="PUQ264" s="110" t="s">
        <v>671</v>
      </c>
      <c r="PUR264" s="110" t="s">
        <v>666</v>
      </c>
      <c r="PUS264" s="110" t="s">
        <v>671</v>
      </c>
      <c r="PUT264" s="110" t="s">
        <v>666</v>
      </c>
      <c r="PUU264" s="110" t="s">
        <v>671</v>
      </c>
      <c r="PUV264" s="110" t="s">
        <v>666</v>
      </c>
      <c r="PUW264" s="110" t="s">
        <v>671</v>
      </c>
      <c r="PUX264" s="110" t="s">
        <v>666</v>
      </c>
      <c r="PUY264" s="110" t="s">
        <v>671</v>
      </c>
      <c r="PUZ264" s="110" t="s">
        <v>666</v>
      </c>
      <c r="PVA264" s="110" t="s">
        <v>671</v>
      </c>
      <c r="PVB264" s="110" t="s">
        <v>666</v>
      </c>
      <c r="PVC264" s="110" t="s">
        <v>671</v>
      </c>
      <c r="PVD264" s="110" t="s">
        <v>666</v>
      </c>
      <c r="PVE264" s="110" t="s">
        <v>671</v>
      </c>
      <c r="PVF264" s="110" t="s">
        <v>666</v>
      </c>
      <c r="PVG264" s="110" t="s">
        <v>671</v>
      </c>
      <c r="PVH264" s="110" t="s">
        <v>666</v>
      </c>
      <c r="PVI264" s="110" t="s">
        <v>671</v>
      </c>
      <c r="PVJ264" s="110" t="s">
        <v>666</v>
      </c>
      <c r="PVK264" s="110" t="s">
        <v>671</v>
      </c>
      <c r="PVL264" s="110" t="s">
        <v>666</v>
      </c>
      <c r="PVM264" s="110" t="s">
        <v>671</v>
      </c>
      <c r="PVN264" s="110" t="s">
        <v>666</v>
      </c>
      <c r="PVO264" s="110" t="s">
        <v>671</v>
      </c>
      <c r="PVP264" s="110" t="s">
        <v>666</v>
      </c>
      <c r="PVQ264" s="110" t="s">
        <v>671</v>
      </c>
      <c r="PVR264" s="110" t="s">
        <v>666</v>
      </c>
      <c r="PVS264" s="110" t="s">
        <v>671</v>
      </c>
      <c r="PVT264" s="110" t="s">
        <v>666</v>
      </c>
      <c r="PVU264" s="110" t="s">
        <v>671</v>
      </c>
      <c r="PVV264" s="110" t="s">
        <v>666</v>
      </c>
      <c r="PVW264" s="110" t="s">
        <v>671</v>
      </c>
      <c r="PVX264" s="110" t="s">
        <v>666</v>
      </c>
      <c r="PVY264" s="110" t="s">
        <v>671</v>
      </c>
      <c r="PVZ264" s="110" t="s">
        <v>666</v>
      </c>
      <c r="PWA264" s="110" t="s">
        <v>671</v>
      </c>
      <c r="PWB264" s="110" t="s">
        <v>666</v>
      </c>
      <c r="PWC264" s="110" t="s">
        <v>671</v>
      </c>
      <c r="PWD264" s="110" t="s">
        <v>666</v>
      </c>
      <c r="PWE264" s="110" t="s">
        <v>671</v>
      </c>
      <c r="PWF264" s="110" t="s">
        <v>666</v>
      </c>
      <c r="PWG264" s="110" t="s">
        <v>671</v>
      </c>
      <c r="PWH264" s="110" t="s">
        <v>666</v>
      </c>
      <c r="PWI264" s="110" t="s">
        <v>671</v>
      </c>
      <c r="PWJ264" s="110" t="s">
        <v>666</v>
      </c>
      <c r="PWK264" s="110" t="s">
        <v>671</v>
      </c>
      <c r="PWL264" s="110" t="s">
        <v>666</v>
      </c>
      <c r="PWM264" s="110" t="s">
        <v>671</v>
      </c>
      <c r="PWN264" s="110" t="s">
        <v>666</v>
      </c>
      <c r="PWO264" s="110" t="s">
        <v>671</v>
      </c>
      <c r="PWP264" s="110" t="s">
        <v>666</v>
      </c>
      <c r="PWQ264" s="110" t="s">
        <v>671</v>
      </c>
      <c r="PWR264" s="110" t="s">
        <v>666</v>
      </c>
      <c r="PWS264" s="110" t="s">
        <v>671</v>
      </c>
      <c r="PWT264" s="110" t="s">
        <v>666</v>
      </c>
      <c r="PWU264" s="110" t="s">
        <v>671</v>
      </c>
      <c r="PWV264" s="110" t="s">
        <v>666</v>
      </c>
      <c r="PWW264" s="110" t="s">
        <v>671</v>
      </c>
      <c r="PWX264" s="110" t="s">
        <v>666</v>
      </c>
      <c r="PWY264" s="110" t="s">
        <v>671</v>
      </c>
      <c r="PWZ264" s="110" t="s">
        <v>666</v>
      </c>
      <c r="PXA264" s="110" t="s">
        <v>671</v>
      </c>
      <c r="PXB264" s="110" t="s">
        <v>666</v>
      </c>
      <c r="PXC264" s="110" t="s">
        <v>671</v>
      </c>
      <c r="PXD264" s="110" t="s">
        <v>666</v>
      </c>
      <c r="PXE264" s="110" t="s">
        <v>671</v>
      </c>
      <c r="PXF264" s="110" t="s">
        <v>666</v>
      </c>
      <c r="PXG264" s="110" t="s">
        <v>671</v>
      </c>
      <c r="PXH264" s="110" t="s">
        <v>666</v>
      </c>
      <c r="PXI264" s="110" t="s">
        <v>671</v>
      </c>
      <c r="PXJ264" s="110" t="s">
        <v>666</v>
      </c>
      <c r="PXK264" s="110" t="s">
        <v>671</v>
      </c>
      <c r="PXL264" s="110" t="s">
        <v>666</v>
      </c>
      <c r="PXM264" s="110" t="s">
        <v>671</v>
      </c>
      <c r="PXN264" s="110" t="s">
        <v>666</v>
      </c>
      <c r="PXO264" s="110" t="s">
        <v>671</v>
      </c>
      <c r="PXP264" s="110" t="s">
        <v>666</v>
      </c>
      <c r="PXQ264" s="110" t="s">
        <v>671</v>
      </c>
      <c r="PXR264" s="110" t="s">
        <v>666</v>
      </c>
      <c r="PXS264" s="110" t="s">
        <v>671</v>
      </c>
      <c r="PXT264" s="110" t="s">
        <v>666</v>
      </c>
      <c r="PXU264" s="110" t="s">
        <v>671</v>
      </c>
      <c r="PXV264" s="110" t="s">
        <v>666</v>
      </c>
      <c r="PXW264" s="110" t="s">
        <v>671</v>
      </c>
      <c r="PXX264" s="110" t="s">
        <v>666</v>
      </c>
      <c r="PXY264" s="110" t="s">
        <v>671</v>
      </c>
      <c r="PXZ264" s="110" t="s">
        <v>666</v>
      </c>
      <c r="PYA264" s="110" t="s">
        <v>671</v>
      </c>
      <c r="PYB264" s="110" t="s">
        <v>666</v>
      </c>
      <c r="PYC264" s="110" t="s">
        <v>671</v>
      </c>
      <c r="PYD264" s="110" t="s">
        <v>666</v>
      </c>
      <c r="PYE264" s="110" t="s">
        <v>671</v>
      </c>
      <c r="PYF264" s="110" t="s">
        <v>666</v>
      </c>
      <c r="PYG264" s="110" t="s">
        <v>671</v>
      </c>
      <c r="PYH264" s="110" t="s">
        <v>666</v>
      </c>
      <c r="PYI264" s="110" t="s">
        <v>671</v>
      </c>
      <c r="PYJ264" s="110" t="s">
        <v>666</v>
      </c>
      <c r="PYK264" s="110" t="s">
        <v>671</v>
      </c>
      <c r="PYL264" s="110" t="s">
        <v>666</v>
      </c>
      <c r="PYM264" s="110" t="s">
        <v>671</v>
      </c>
      <c r="PYN264" s="110" t="s">
        <v>666</v>
      </c>
      <c r="PYO264" s="110" t="s">
        <v>671</v>
      </c>
      <c r="PYP264" s="110" t="s">
        <v>666</v>
      </c>
      <c r="PYQ264" s="110" t="s">
        <v>671</v>
      </c>
      <c r="PYR264" s="110" t="s">
        <v>666</v>
      </c>
      <c r="PYS264" s="110" t="s">
        <v>671</v>
      </c>
      <c r="PYT264" s="110" t="s">
        <v>666</v>
      </c>
      <c r="PYU264" s="110" t="s">
        <v>671</v>
      </c>
      <c r="PYV264" s="110" t="s">
        <v>666</v>
      </c>
      <c r="PYW264" s="110" t="s">
        <v>671</v>
      </c>
      <c r="PYX264" s="110" t="s">
        <v>666</v>
      </c>
      <c r="PYY264" s="110" t="s">
        <v>671</v>
      </c>
      <c r="PYZ264" s="110" t="s">
        <v>666</v>
      </c>
      <c r="PZA264" s="110" t="s">
        <v>671</v>
      </c>
      <c r="PZB264" s="110" t="s">
        <v>666</v>
      </c>
      <c r="PZC264" s="110" t="s">
        <v>671</v>
      </c>
      <c r="PZD264" s="110" t="s">
        <v>666</v>
      </c>
      <c r="PZE264" s="110" t="s">
        <v>671</v>
      </c>
      <c r="PZF264" s="110" t="s">
        <v>666</v>
      </c>
      <c r="PZG264" s="110" t="s">
        <v>671</v>
      </c>
      <c r="PZH264" s="110" t="s">
        <v>666</v>
      </c>
      <c r="PZI264" s="110" t="s">
        <v>671</v>
      </c>
      <c r="PZJ264" s="110" t="s">
        <v>666</v>
      </c>
      <c r="PZK264" s="110" t="s">
        <v>671</v>
      </c>
      <c r="PZL264" s="110" t="s">
        <v>666</v>
      </c>
      <c r="PZM264" s="110" t="s">
        <v>671</v>
      </c>
      <c r="PZN264" s="110" t="s">
        <v>666</v>
      </c>
      <c r="PZO264" s="110" t="s">
        <v>671</v>
      </c>
      <c r="PZP264" s="110" t="s">
        <v>666</v>
      </c>
      <c r="PZQ264" s="110" t="s">
        <v>671</v>
      </c>
      <c r="PZR264" s="110" t="s">
        <v>666</v>
      </c>
      <c r="PZS264" s="110" t="s">
        <v>671</v>
      </c>
      <c r="PZT264" s="110" t="s">
        <v>666</v>
      </c>
      <c r="PZU264" s="110" t="s">
        <v>671</v>
      </c>
      <c r="PZV264" s="110" t="s">
        <v>666</v>
      </c>
      <c r="PZW264" s="110" t="s">
        <v>671</v>
      </c>
      <c r="PZX264" s="110" t="s">
        <v>666</v>
      </c>
      <c r="PZY264" s="110" t="s">
        <v>671</v>
      </c>
      <c r="PZZ264" s="110" t="s">
        <v>666</v>
      </c>
      <c r="QAA264" s="110" t="s">
        <v>671</v>
      </c>
      <c r="QAB264" s="110" t="s">
        <v>666</v>
      </c>
      <c r="QAC264" s="110" t="s">
        <v>671</v>
      </c>
      <c r="QAD264" s="110" t="s">
        <v>666</v>
      </c>
      <c r="QAE264" s="110" t="s">
        <v>671</v>
      </c>
      <c r="QAF264" s="110" t="s">
        <v>666</v>
      </c>
      <c r="QAG264" s="110" t="s">
        <v>671</v>
      </c>
      <c r="QAH264" s="110" t="s">
        <v>666</v>
      </c>
      <c r="QAI264" s="110" t="s">
        <v>671</v>
      </c>
      <c r="QAJ264" s="110" t="s">
        <v>666</v>
      </c>
      <c r="QAK264" s="110" t="s">
        <v>671</v>
      </c>
      <c r="QAL264" s="110" t="s">
        <v>666</v>
      </c>
      <c r="QAM264" s="110" t="s">
        <v>671</v>
      </c>
      <c r="QAN264" s="110" t="s">
        <v>666</v>
      </c>
      <c r="QAO264" s="110" t="s">
        <v>671</v>
      </c>
      <c r="QAP264" s="110" t="s">
        <v>666</v>
      </c>
      <c r="QAQ264" s="110" t="s">
        <v>671</v>
      </c>
      <c r="QAR264" s="110" t="s">
        <v>666</v>
      </c>
      <c r="QAS264" s="110" t="s">
        <v>671</v>
      </c>
      <c r="QAT264" s="110" t="s">
        <v>666</v>
      </c>
      <c r="QAU264" s="110" t="s">
        <v>671</v>
      </c>
      <c r="QAV264" s="110" t="s">
        <v>666</v>
      </c>
      <c r="QAW264" s="110" t="s">
        <v>671</v>
      </c>
      <c r="QAX264" s="110" t="s">
        <v>666</v>
      </c>
      <c r="QAY264" s="110" t="s">
        <v>671</v>
      </c>
      <c r="QAZ264" s="110" t="s">
        <v>666</v>
      </c>
      <c r="QBA264" s="110" t="s">
        <v>671</v>
      </c>
      <c r="QBB264" s="110" t="s">
        <v>666</v>
      </c>
      <c r="QBC264" s="110" t="s">
        <v>671</v>
      </c>
      <c r="QBD264" s="110" t="s">
        <v>666</v>
      </c>
      <c r="QBE264" s="110" t="s">
        <v>671</v>
      </c>
      <c r="QBF264" s="110" t="s">
        <v>666</v>
      </c>
      <c r="QBG264" s="110" t="s">
        <v>671</v>
      </c>
      <c r="QBH264" s="110" t="s">
        <v>666</v>
      </c>
      <c r="QBI264" s="110" t="s">
        <v>671</v>
      </c>
      <c r="QBJ264" s="110" t="s">
        <v>666</v>
      </c>
      <c r="QBK264" s="110" t="s">
        <v>671</v>
      </c>
      <c r="QBL264" s="110" t="s">
        <v>666</v>
      </c>
      <c r="QBM264" s="110" t="s">
        <v>671</v>
      </c>
      <c r="QBN264" s="110" t="s">
        <v>666</v>
      </c>
      <c r="QBO264" s="110" t="s">
        <v>671</v>
      </c>
      <c r="QBP264" s="110" t="s">
        <v>666</v>
      </c>
      <c r="QBQ264" s="110" t="s">
        <v>671</v>
      </c>
      <c r="QBR264" s="110" t="s">
        <v>666</v>
      </c>
      <c r="QBS264" s="110" t="s">
        <v>671</v>
      </c>
      <c r="QBT264" s="110" t="s">
        <v>666</v>
      </c>
      <c r="QBU264" s="110" t="s">
        <v>671</v>
      </c>
      <c r="QBV264" s="110" t="s">
        <v>666</v>
      </c>
      <c r="QBW264" s="110" t="s">
        <v>671</v>
      </c>
      <c r="QBX264" s="110" t="s">
        <v>666</v>
      </c>
      <c r="QBY264" s="110" t="s">
        <v>671</v>
      </c>
      <c r="QBZ264" s="110" t="s">
        <v>666</v>
      </c>
      <c r="QCA264" s="110" t="s">
        <v>671</v>
      </c>
      <c r="QCB264" s="110" t="s">
        <v>666</v>
      </c>
      <c r="QCC264" s="110" t="s">
        <v>671</v>
      </c>
      <c r="QCD264" s="110" t="s">
        <v>666</v>
      </c>
      <c r="QCE264" s="110" t="s">
        <v>671</v>
      </c>
      <c r="QCF264" s="110" t="s">
        <v>666</v>
      </c>
      <c r="QCG264" s="110" t="s">
        <v>671</v>
      </c>
      <c r="QCH264" s="110" t="s">
        <v>666</v>
      </c>
      <c r="QCI264" s="110" t="s">
        <v>671</v>
      </c>
      <c r="QCJ264" s="110" t="s">
        <v>666</v>
      </c>
      <c r="QCK264" s="110" t="s">
        <v>671</v>
      </c>
      <c r="QCL264" s="110" t="s">
        <v>666</v>
      </c>
      <c r="QCM264" s="110" t="s">
        <v>671</v>
      </c>
      <c r="QCN264" s="110" t="s">
        <v>666</v>
      </c>
      <c r="QCO264" s="110" t="s">
        <v>671</v>
      </c>
      <c r="QCP264" s="110" t="s">
        <v>666</v>
      </c>
      <c r="QCQ264" s="110" t="s">
        <v>671</v>
      </c>
      <c r="QCR264" s="110" t="s">
        <v>666</v>
      </c>
      <c r="QCS264" s="110" t="s">
        <v>671</v>
      </c>
      <c r="QCT264" s="110" t="s">
        <v>666</v>
      </c>
      <c r="QCU264" s="110" t="s">
        <v>671</v>
      </c>
      <c r="QCV264" s="110" t="s">
        <v>666</v>
      </c>
      <c r="QCW264" s="110" t="s">
        <v>671</v>
      </c>
      <c r="QCX264" s="110" t="s">
        <v>666</v>
      </c>
      <c r="QCY264" s="110" t="s">
        <v>671</v>
      </c>
      <c r="QCZ264" s="110" t="s">
        <v>666</v>
      </c>
      <c r="QDA264" s="110" t="s">
        <v>671</v>
      </c>
      <c r="QDB264" s="110" t="s">
        <v>666</v>
      </c>
      <c r="QDC264" s="110" t="s">
        <v>671</v>
      </c>
      <c r="QDD264" s="110" t="s">
        <v>666</v>
      </c>
      <c r="QDE264" s="110" t="s">
        <v>671</v>
      </c>
      <c r="QDF264" s="110" t="s">
        <v>666</v>
      </c>
      <c r="QDG264" s="110" t="s">
        <v>671</v>
      </c>
      <c r="QDH264" s="110" t="s">
        <v>666</v>
      </c>
      <c r="QDI264" s="110" t="s">
        <v>671</v>
      </c>
      <c r="QDJ264" s="110" t="s">
        <v>666</v>
      </c>
      <c r="QDK264" s="110" t="s">
        <v>671</v>
      </c>
      <c r="QDL264" s="110" t="s">
        <v>666</v>
      </c>
      <c r="QDM264" s="110" t="s">
        <v>671</v>
      </c>
      <c r="QDN264" s="110" t="s">
        <v>666</v>
      </c>
      <c r="QDO264" s="110" t="s">
        <v>671</v>
      </c>
      <c r="QDP264" s="110" t="s">
        <v>666</v>
      </c>
      <c r="QDQ264" s="110" t="s">
        <v>671</v>
      </c>
      <c r="QDR264" s="110" t="s">
        <v>666</v>
      </c>
      <c r="QDS264" s="110" t="s">
        <v>671</v>
      </c>
      <c r="QDT264" s="110" t="s">
        <v>666</v>
      </c>
      <c r="QDU264" s="110" t="s">
        <v>671</v>
      </c>
      <c r="QDV264" s="110" t="s">
        <v>666</v>
      </c>
      <c r="QDW264" s="110" t="s">
        <v>671</v>
      </c>
      <c r="QDX264" s="110" t="s">
        <v>666</v>
      </c>
      <c r="QDY264" s="110" t="s">
        <v>671</v>
      </c>
      <c r="QDZ264" s="110" t="s">
        <v>666</v>
      </c>
      <c r="QEA264" s="110" t="s">
        <v>671</v>
      </c>
      <c r="QEB264" s="110" t="s">
        <v>666</v>
      </c>
      <c r="QEC264" s="110" t="s">
        <v>671</v>
      </c>
      <c r="QED264" s="110" t="s">
        <v>666</v>
      </c>
      <c r="QEE264" s="110" t="s">
        <v>671</v>
      </c>
      <c r="QEF264" s="110" t="s">
        <v>666</v>
      </c>
      <c r="QEG264" s="110" t="s">
        <v>671</v>
      </c>
      <c r="QEH264" s="110" t="s">
        <v>666</v>
      </c>
      <c r="QEI264" s="110" t="s">
        <v>671</v>
      </c>
      <c r="QEJ264" s="110" t="s">
        <v>666</v>
      </c>
      <c r="QEK264" s="110" t="s">
        <v>671</v>
      </c>
      <c r="QEL264" s="110" t="s">
        <v>666</v>
      </c>
      <c r="QEM264" s="110" t="s">
        <v>671</v>
      </c>
      <c r="QEN264" s="110" t="s">
        <v>666</v>
      </c>
      <c r="QEO264" s="110" t="s">
        <v>671</v>
      </c>
      <c r="QEP264" s="110" t="s">
        <v>666</v>
      </c>
      <c r="QEQ264" s="110" t="s">
        <v>671</v>
      </c>
      <c r="QER264" s="110" t="s">
        <v>666</v>
      </c>
      <c r="QES264" s="110" t="s">
        <v>671</v>
      </c>
      <c r="QET264" s="110" t="s">
        <v>666</v>
      </c>
      <c r="QEU264" s="110" t="s">
        <v>671</v>
      </c>
      <c r="QEV264" s="110" t="s">
        <v>666</v>
      </c>
      <c r="QEW264" s="110" t="s">
        <v>671</v>
      </c>
      <c r="QEX264" s="110" t="s">
        <v>666</v>
      </c>
      <c r="QEY264" s="110" t="s">
        <v>671</v>
      </c>
      <c r="QEZ264" s="110" t="s">
        <v>666</v>
      </c>
      <c r="QFA264" s="110" t="s">
        <v>671</v>
      </c>
      <c r="QFB264" s="110" t="s">
        <v>666</v>
      </c>
      <c r="QFC264" s="110" t="s">
        <v>671</v>
      </c>
      <c r="QFD264" s="110" t="s">
        <v>666</v>
      </c>
      <c r="QFE264" s="110" t="s">
        <v>671</v>
      </c>
      <c r="QFF264" s="110" t="s">
        <v>666</v>
      </c>
      <c r="QFG264" s="110" t="s">
        <v>671</v>
      </c>
      <c r="QFH264" s="110" t="s">
        <v>666</v>
      </c>
      <c r="QFI264" s="110" t="s">
        <v>671</v>
      </c>
      <c r="QFJ264" s="110" t="s">
        <v>666</v>
      </c>
      <c r="QFK264" s="110" t="s">
        <v>671</v>
      </c>
      <c r="QFL264" s="110" t="s">
        <v>666</v>
      </c>
      <c r="QFM264" s="110" t="s">
        <v>671</v>
      </c>
      <c r="QFN264" s="110" t="s">
        <v>666</v>
      </c>
      <c r="QFO264" s="110" t="s">
        <v>671</v>
      </c>
      <c r="QFP264" s="110" t="s">
        <v>666</v>
      </c>
      <c r="QFQ264" s="110" t="s">
        <v>671</v>
      </c>
      <c r="QFR264" s="110" t="s">
        <v>666</v>
      </c>
      <c r="QFS264" s="110" t="s">
        <v>671</v>
      </c>
      <c r="QFT264" s="110" t="s">
        <v>666</v>
      </c>
      <c r="QFU264" s="110" t="s">
        <v>671</v>
      </c>
      <c r="QFV264" s="110" t="s">
        <v>666</v>
      </c>
      <c r="QFW264" s="110" t="s">
        <v>671</v>
      </c>
      <c r="QFX264" s="110" t="s">
        <v>666</v>
      </c>
      <c r="QFY264" s="110" t="s">
        <v>671</v>
      </c>
      <c r="QFZ264" s="110" t="s">
        <v>666</v>
      </c>
      <c r="QGA264" s="110" t="s">
        <v>671</v>
      </c>
      <c r="QGB264" s="110" t="s">
        <v>666</v>
      </c>
      <c r="QGC264" s="110" t="s">
        <v>671</v>
      </c>
      <c r="QGD264" s="110" t="s">
        <v>666</v>
      </c>
      <c r="QGE264" s="110" t="s">
        <v>671</v>
      </c>
      <c r="QGF264" s="110" t="s">
        <v>666</v>
      </c>
      <c r="QGG264" s="110" t="s">
        <v>671</v>
      </c>
      <c r="QGH264" s="110" t="s">
        <v>666</v>
      </c>
      <c r="QGI264" s="110" t="s">
        <v>671</v>
      </c>
      <c r="QGJ264" s="110" t="s">
        <v>666</v>
      </c>
      <c r="QGK264" s="110" t="s">
        <v>671</v>
      </c>
      <c r="QGL264" s="110" t="s">
        <v>666</v>
      </c>
      <c r="QGM264" s="110" t="s">
        <v>671</v>
      </c>
      <c r="QGN264" s="110" t="s">
        <v>666</v>
      </c>
      <c r="QGO264" s="110" t="s">
        <v>671</v>
      </c>
      <c r="QGP264" s="110" t="s">
        <v>666</v>
      </c>
      <c r="QGQ264" s="110" t="s">
        <v>671</v>
      </c>
      <c r="QGR264" s="110" t="s">
        <v>666</v>
      </c>
      <c r="QGS264" s="110" t="s">
        <v>671</v>
      </c>
      <c r="QGT264" s="110" t="s">
        <v>666</v>
      </c>
      <c r="QGU264" s="110" t="s">
        <v>671</v>
      </c>
      <c r="QGV264" s="110" t="s">
        <v>666</v>
      </c>
      <c r="QGW264" s="110" t="s">
        <v>671</v>
      </c>
      <c r="QGX264" s="110" t="s">
        <v>666</v>
      </c>
      <c r="QGY264" s="110" t="s">
        <v>671</v>
      </c>
      <c r="QGZ264" s="110" t="s">
        <v>666</v>
      </c>
      <c r="QHA264" s="110" t="s">
        <v>671</v>
      </c>
      <c r="QHB264" s="110" t="s">
        <v>666</v>
      </c>
      <c r="QHC264" s="110" t="s">
        <v>671</v>
      </c>
      <c r="QHD264" s="110" t="s">
        <v>666</v>
      </c>
      <c r="QHE264" s="110" t="s">
        <v>671</v>
      </c>
      <c r="QHF264" s="110" t="s">
        <v>666</v>
      </c>
      <c r="QHG264" s="110" t="s">
        <v>671</v>
      </c>
      <c r="QHH264" s="110" t="s">
        <v>666</v>
      </c>
      <c r="QHI264" s="110" t="s">
        <v>671</v>
      </c>
      <c r="QHJ264" s="110" t="s">
        <v>666</v>
      </c>
      <c r="QHK264" s="110" t="s">
        <v>671</v>
      </c>
      <c r="QHL264" s="110" t="s">
        <v>666</v>
      </c>
      <c r="QHM264" s="110" t="s">
        <v>671</v>
      </c>
      <c r="QHN264" s="110" t="s">
        <v>666</v>
      </c>
      <c r="QHO264" s="110" t="s">
        <v>671</v>
      </c>
      <c r="QHP264" s="110" t="s">
        <v>666</v>
      </c>
      <c r="QHQ264" s="110" t="s">
        <v>671</v>
      </c>
      <c r="QHR264" s="110" t="s">
        <v>666</v>
      </c>
      <c r="QHS264" s="110" t="s">
        <v>671</v>
      </c>
      <c r="QHT264" s="110" t="s">
        <v>666</v>
      </c>
      <c r="QHU264" s="110" t="s">
        <v>671</v>
      </c>
      <c r="QHV264" s="110" t="s">
        <v>666</v>
      </c>
      <c r="QHW264" s="110" t="s">
        <v>671</v>
      </c>
      <c r="QHX264" s="110" t="s">
        <v>666</v>
      </c>
      <c r="QHY264" s="110" t="s">
        <v>671</v>
      </c>
      <c r="QHZ264" s="110" t="s">
        <v>666</v>
      </c>
      <c r="QIA264" s="110" t="s">
        <v>671</v>
      </c>
      <c r="QIB264" s="110" t="s">
        <v>666</v>
      </c>
      <c r="QIC264" s="110" t="s">
        <v>671</v>
      </c>
      <c r="QID264" s="110" t="s">
        <v>666</v>
      </c>
      <c r="QIE264" s="110" t="s">
        <v>671</v>
      </c>
      <c r="QIF264" s="110" t="s">
        <v>666</v>
      </c>
      <c r="QIG264" s="110" t="s">
        <v>671</v>
      </c>
      <c r="QIH264" s="110" t="s">
        <v>666</v>
      </c>
      <c r="QII264" s="110" t="s">
        <v>671</v>
      </c>
      <c r="QIJ264" s="110" t="s">
        <v>666</v>
      </c>
      <c r="QIK264" s="110" t="s">
        <v>671</v>
      </c>
      <c r="QIL264" s="110" t="s">
        <v>666</v>
      </c>
      <c r="QIM264" s="110" t="s">
        <v>671</v>
      </c>
      <c r="QIN264" s="110" t="s">
        <v>666</v>
      </c>
      <c r="QIO264" s="110" t="s">
        <v>671</v>
      </c>
      <c r="QIP264" s="110" t="s">
        <v>666</v>
      </c>
      <c r="QIQ264" s="110" t="s">
        <v>671</v>
      </c>
      <c r="QIR264" s="110" t="s">
        <v>666</v>
      </c>
      <c r="QIS264" s="110" t="s">
        <v>671</v>
      </c>
      <c r="QIT264" s="110" t="s">
        <v>666</v>
      </c>
      <c r="QIU264" s="110" t="s">
        <v>671</v>
      </c>
      <c r="QIV264" s="110" t="s">
        <v>666</v>
      </c>
      <c r="QIW264" s="110" t="s">
        <v>671</v>
      </c>
      <c r="QIX264" s="110" t="s">
        <v>666</v>
      </c>
      <c r="QIY264" s="110" t="s">
        <v>671</v>
      </c>
      <c r="QIZ264" s="110" t="s">
        <v>666</v>
      </c>
      <c r="QJA264" s="110" t="s">
        <v>671</v>
      </c>
      <c r="QJB264" s="110" t="s">
        <v>666</v>
      </c>
      <c r="QJC264" s="110" t="s">
        <v>671</v>
      </c>
      <c r="QJD264" s="110" t="s">
        <v>666</v>
      </c>
      <c r="QJE264" s="110" t="s">
        <v>671</v>
      </c>
      <c r="QJF264" s="110" t="s">
        <v>666</v>
      </c>
      <c r="QJG264" s="110" t="s">
        <v>671</v>
      </c>
      <c r="QJH264" s="110" t="s">
        <v>666</v>
      </c>
      <c r="QJI264" s="110" t="s">
        <v>671</v>
      </c>
      <c r="QJJ264" s="110" t="s">
        <v>666</v>
      </c>
      <c r="QJK264" s="110" t="s">
        <v>671</v>
      </c>
      <c r="QJL264" s="110" t="s">
        <v>666</v>
      </c>
      <c r="QJM264" s="110" t="s">
        <v>671</v>
      </c>
      <c r="QJN264" s="110" t="s">
        <v>666</v>
      </c>
      <c r="QJO264" s="110" t="s">
        <v>671</v>
      </c>
      <c r="QJP264" s="110" t="s">
        <v>666</v>
      </c>
      <c r="QJQ264" s="110" t="s">
        <v>671</v>
      </c>
      <c r="QJR264" s="110" t="s">
        <v>666</v>
      </c>
      <c r="QJS264" s="110" t="s">
        <v>671</v>
      </c>
      <c r="QJT264" s="110" t="s">
        <v>666</v>
      </c>
      <c r="QJU264" s="110" t="s">
        <v>671</v>
      </c>
      <c r="QJV264" s="110" t="s">
        <v>666</v>
      </c>
      <c r="QJW264" s="110" t="s">
        <v>671</v>
      </c>
      <c r="QJX264" s="110" t="s">
        <v>666</v>
      </c>
      <c r="QJY264" s="110" t="s">
        <v>671</v>
      </c>
      <c r="QJZ264" s="110" t="s">
        <v>666</v>
      </c>
      <c r="QKA264" s="110" t="s">
        <v>671</v>
      </c>
      <c r="QKB264" s="110" t="s">
        <v>666</v>
      </c>
      <c r="QKC264" s="110" t="s">
        <v>671</v>
      </c>
      <c r="QKD264" s="110" t="s">
        <v>666</v>
      </c>
      <c r="QKE264" s="110" t="s">
        <v>671</v>
      </c>
      <c r="QKF264" s="110" t="s">
        <v>666</v>
      </c>
      <c r="QKG264" s="110" t="s">
        <v>671</v>
      </c>
      <c r="QKH264" s="110" t="s">
        <v>666</v>
      </c>
      <c r="QKI264" s="110" t="s">
        <v>671</v>
      </c>
      <c r="QKJ264" s="110" t="s">
        <v>666</v>
      </c>
      <c r="QKK264" s="110" t="s">
        <v>671</v>
      </c>
      <c r="QKL264" s="110" t="s">
        <v>666</v>
      </c>
      <c r="QKM264" s="110" t="s">
        <v>671</v>
      </c>
      <c r="QKN264" s="110" t="s">
        <v>666</v>
      </c>
      <c r="QKO264" s="110" t="s">
        <v>671</v>
      </c>
      <c r="QKP264" s="110" t="s">
        <v>666</v>
      </c>
      <c r="QKQ264" s="110" t="s">
        <v>671</v>
      </c>
      <c r="QKR264" s="110" t="s">
        <v>666</v>
      </c>
      <c r="QKS264" s="110" t="s">
        <v>671</v>
      </c>
      <c r="QKT264" s="110" t="s">
        <v>666</v>
      </c>
      <c r="QKU264" s="110" t="s">
        <v>671</v>
      </c>
      <c r="QKV264" s="110" t="s">
        <v>666</v>
      </c>
      <c r="QKW264" s="110" t="s">
        <v>671</v>
      </c>
      <c r="QKX264" s="110" t="s">
        <v>666</v>
      </c>
      <c r="QKY264" s="110" t="s">
        <v>671</v>
      </c>
      <c r="QKZ264" s="110" t="s">
        <v>666</v>
      </c>
      <c r="QLA264" s="110" t="s">
        <v>671</v>
      </c>
      <c r="QLB264" s="110" t="s">
        <v>666</v>
      </c>
      <c r="QLC264" s="110" t="s">
        <v>671</v>
      </c>
      <c r="QLD264" s="110" t="s">
        <v>666</v>
      </c>
      <c r="QLE264" s="110" t="s">
        <v>671</v>
      </c>
      <c r="QLF264" s="110" t="s">
        <v>666</v>
      </c>
      <c r="QLG264" s="110" t="s">
        <v>671</v>
      </c>
      <c r="QLH264" s="110" t="s">
        <v>666</v>
      </c>
      <c r="QLI264" s="110" t="s">
        <v>671</v>
      </c>
      <c r="QLJ264" s="110" t="s">
        <v>666</v>
      </c>
      <c r="QLK264" s="110" t="s">
        <v>671</v>
      </c>
      <c r="QLL264" s="110" t="s">
        <v>666</v>
      </c>
      <c r="QLM264" s="110" t="s">
        <v>671</v>
      </c>
      <c r="QLN264" s="110" t="s">
        <v>666</v>
      </c>
      <c r="QLO264" s="110" t="s">
        <v>671</v>
      </c>
      <c r="QLP264" s="110" t="s">
        <v>666</v>
      </c>
      <c r="QLQ264" s="110" t="s">
        <v>671</v>
      </c>
      <c r="QLR264" s="110" t="s">
        <v>666</v>
      </c>
      <c r="QLS264" s="110" t="s">
        <v>671</v>
      </c>
      <c r="QLT264" s="110" t="s">
        <v>666</v>
      </c>
      <c r="QLU264" s="110" t="s">
        <v>671</v>
      </c>
      <c r="QLV264" s="110" t="s">
        <v>666</v>
      </c>
      <c r="QLW264" s="110" t="s">
        <v>671</v>
      </c>
      <c r="QLX264" s="110" t="s">
        <v>666</v>
      </c>
      <c r="QLY264" s="110" t="s">
        <v>671</v>
      </c>
      <c r="QLZ264" s="110" t="s">
        <v>666</v>
      </c>
      <c r="QMA264" s="110" t="s">
        <v>671</v>
      </c>
      <c r="QMB264" s="110" t="s">
        <v>666</v>
      </c>
      <c r="QMC264" s="110" t="s">
        <v>671</v>
      </c>
      <c r="QMD264" s="110" t="s">
        <v>666</v>
      </c>
      <c r="QME264" s="110" t="s">
        <v>671</v>
      </c>
      <c r="QMF264" s="110" t="s">
        <v>666</v>
      </c>
      <c r="QMG264" s="110" t="s">
        <v>671</v>
      </c>
      <c r="QMH264" s="110" t="s">
        <v>666</v>
      </c>
      <c r="QMI264" s="110" t="s">
        <v>671</v>
      </c>
      <c r="QMJ264" s="110" t="s">
        <v>666</v>
      </c>
      <c r="QMK264" s="110" t="s">
        <v>671</v>
      </c>
      <c r="QML264" s="110" t="s">
        <v>666</v>
      </c>
      <c r="QMM264" s="110" t="s">
        <v>671</v>
      </c>
      <c r="QMN264" s="110" t="s">
        <v>666</v>
      </c>
      <c r="QMO264" s="110" t="s">
        <v>671</v>
      </c>
      <c r="QMP264" s="110" t="s">
        <v>666</v>
      </c>
      <c r="QMQ264" s="110" t="s">
        <v>671</v>
      </c>
      <c r="QMR264" s="110" t="s">
        <v>666</v>
      </c>
      <c r="QMS264" s="110" t="s">
        <v>671</v>
      </c>
      <c r="QMT264" s="110" t="s">
        <v>666</v>
      </c>
      <c r="QMU264" s="110" t="s">
        <v>671</v>
      </c>
      <c r="QMV264" s="110" t="s">
        <v>666</v>
      </c>
      <c r="QMW264" s="110" t="s">
        <v>671</v>
      </c>
      <c r="QMX264" s="110" t="s">
        <v>666</v>
      </c>
      <c r="QMY264" s="110" t="s">
        <v>671</v>
      </c>
      <c r="QMZ264" s="110" t="s">
        <v>666</v>
      </c>
      <c r="QNA264" s="110" t="s">
        <v>671</v>
      </c>
      <c r="QNB264" s="110" t="s">
        <v>666</v>
      </c>
      <c r="QNC264" s="110" t="s">
        <v>671</v>
      </c>
      <c r="QND264" s="110" t="s">
        <v>666</v>
      </c>
      <c r="QNE264" s="110" t="s">
        <v>671</v>
      </c>
      <c r="QNF264" s="110" t="s">
        <v>666</v>
      </c>
      <c r="QNG264" s="110" t="s">
        <v>671</v>
      </c>
      <c r="QNH264" s="110" t="s">
        <v>666</v>
      </c>
      <c r="QNI264" s="110" t="s">
        <v>671</v>
      </c>
      <c r="QNJ264" s="110" t="s">
        <v>666</v>
      </c>
      <c r="QNK264" s="110" t="s">
        <v>671</v>
      </c>
      <c r="QNL264" s="110" t="s">
        <v>666</v>
      </c>
      <c r="QNM264" s="110" t="s">
        <v>671</v>
      </c>
      <c r="QNN264" s="110" t="s">
        <v>666</v>
      </c>
      <c r="QNO264" s="110" t="s">
        <v>671</v>
      </c>
      <c r="QNP264" s="110" t="s">
        <v>666</v>
      </c>
      <c r="QNQ264" s="110" t="s">
        <v>671</v>
      </c>
      <c r="QNR264" s="110" t="s">
        <v>666</v>
      </c>
      <c r="QNS264" s="110" t="s">
        <v>671</v>
      </c>
      <c r="QNT264" s="110" t="s">
        <v>666</v>
      </c>
      <c r="QNU264" s="110" t="s">
        <v>671</v>
      </c>
      <c r="QNV264" s="110" t="s">
        <v>666</v>
      </c>
      <c r="QNW264" s="110" t="s">
        <v>671</v>
      </c>
      <c r="QNX264" s="110" t="s">
        <v>666</v>
      </c>
      <c r="QNY264" s="110" t="s">
        <v>671</v>
      </c>
      <c r="QNZ264" s="110" t="s">
        <v>666</v>
      </c>
      <c r="QOA264" s="110" t="s">
        <v>671</v>
      </c>
      <c r="QOB264" s="110" t="s">
        <v>666</v>
      </c>
      <c r="QOC264" s="110" t="s">
        <v>671</v>
      </c>
      <c r="QOD264" s="110" t="s">
        <v>666</v>
      </c>
      <c r="QOE264" s="110" t="s">
        <v>671</v>
      </c>
      <c r="QOF264" s="110" t="s">
        <v>666</v>
      </c>
      <c r="QOG264" s="110" t="s">
        <v>671</v>
      </c>
      <c r="QOH264" s="110" t="s">
        <v>666</v>
      </c>
      <c r="QOI264" s="110" t="s">
        <v>671</v>
      </c>
      <c r="QOJ264" s="110" t="s">
        <v>666</v>
      </c>
      <c r="QOK264" s="110" t="s">
        <v>671</v>
      </c>
      <c r="QOL264" s="110" t="s">
        <v>666</v>
      </c>
      <c r="QOM264" s="110" t="s">
        <v>671</v>
      </c>
      <c r="QON264" s="110" t="s">
        <v>666</v>
      </c>
      <c r="QOO264" s="110" t="s">
        <v>671</v>
      </c>
      <c r="QOP264" s="110" t="s">
        <v>666</v>
      </c>
      <c r="QOQ264" s="110" t="s">
        <v>671</v>
      </c>
      <c r="QOR264" s="110" t="s">
        <v>666</v>
      </c>
      <c r="QOS264" s="110" t="s">
        <v>671</v>
      </c>
      <c r="QOT264" s="110" t="s">
        <v>666</v>
      </c>
      <c r="QOU264" s="110" t="s">
        <v>671</v>
      </c>
      <c r="QOV264" s="110" t="s">
        <v>666</v>
      </c>
      <c r="QOW264" s="110" t="s">
        <v>671</v>
      </c>
      <c r="QOX264" s="110" t="s">
        <v>666</v>
      </c>
      <c r="QOY264" s="110" t="s">
        <v>671</v>
      </c>
      <c r="QOZ264" s="110" t="s">
        <v>666</v>
      </c>
      <c r="QPA264" s="110" t="s">
        <v>671</v>
      </c>
      <c r="QPB264" s="110" t="s">
        <v>666</v>
      </c>
      <c r="QPC264" s="110" t="s">
        <v>671</v>
      </c>
      <c r="QPD264" s="110" t="s">
        <v>666</v>
      </c>
      <c r="QPE264" s="110" t="s">
        <v>671</v>
      </c>
      <c r="QPF264" s="110" t="s">
        <v>666</v>
      </c>
      <c r="QPG264" s="110" t="s">
        <v>671</v>
      </c>
      <c r="QPH264" s="110" t="s">
        <v>666</v>
      </c>
      <c r="QPI264" s="110" t="s">
        <v>671</v>
      </c>
      <c r="QPJ264" s="110" t="s">
        <v>666</v>
      </c>
      <c r="QPK264" s="110" t="s">
        <v>671</v>
      </c>
      <c r="QPL264" s="110" t="s">
        <v>666</v>
      </c>
      <c r="QPM264" s="110" t="s">
        <v>671</v>
      </c>
      <c r="QPN264" s="110" t="s">
        <v>666</v>
      </c>
      <c r="QPO264" s="110" t="s">
        <v>671</v>
      </c>
      <c r="QPP264" s="110" t="s">
        <v>666</v>
      </c>
      <c r="QPQ264" s="110" t="s">
        <v>671</v>
      </c>
      <c r="QPR264" s="110" t="s">
        <v>666</v>
      </c>
      <c r="QPS264" s="110" t="s">
        <v>671</v>
      </c>
      <c r="QPT264" s="110" t="s">
        <v>666</v>
      </c>
      <c r="QPU264" s="110" t="s">
        <v>671</v>
      </c>
      <c r="QPV264" s="110" t="s">
        <v>666</v>
      </c>
      <c r="QPW264" s="110" t="s">
        <v>671</v>
      </c>
      <c r="QPX264" s="110" t="s">
        <v>666</v>
      </c>
      <c r="QPY264" s="110" t="s">
        <v>671</v>
      </c>
      <c r="QPZ264" s="110" t="s">
        <v>666</v>
      </c>
      <c r="QQA264" s="110" t="s">
        <v>671</v>
      </c>
      <c r="QQB264" s="110" t="s">
        <v>666</v>
      </c>
      <c r="QQC264" s="110" t="s">
        <v>671</v>
      </c>
      <c r="QQD264" s="110" t="s">
        <v>666</v>
      </c>
      <c r="QQE264" s="110" t="s">
        <v>671</v>
      </c>
      <c r="QQF264" s="110" t="s">
        <v>666</v>
      </c>
      <c r="QQG264" s="110" t="s">
        <v>671</v>
      </c>
      <c r="QQH264" s="110" t="s">
        <v>666</v>
      </c>
      <c r="QQI264" s="110" t="s">
        <v>671</v>
      </c>
      <c r="QQJ264" s="110" t="s">
        <v>666</v>
      </c>
      <c r="QQK264" s="110" t="s">
        <v>671</v>
      </c>
      <c r="QQL264" s="110" t="s">
        <v>666</v>
      </c>
      <c r="QQM264" s="110" t="s">
        <v>671</v>
      </c>
      <c r="QQN264" s="110" t="s">
        <v>666</v>
      </c>
      <c r="QQO264" s="110" t="s">
        <v>671</v>
      </c>
      <c r="QQP264" s="110" t="s">
        <v>666</v>
      </c>
      <c r="QQQ264" s="110" t="s">
        <v>671</v>
      </c>
      <c r="QQR264" s="110" t="s">
        <v>666</v>
      </c>
      <c r="QQS264" s="110" t="s">
        <v>671</v>
      </c>
      <c r="QQT264" s="110" t="s">
        <v>666</v>
      </c>
      <c r="QQU264" s="110" t="s">
        <v>671</v>
      </c>
      <c r="QQV264" s="110" t="s">
        <v>666</v>
      </c>
      <c r="QQW264" s="110" t="s">
        <v>671</v>
      </c>
      <c r="QQX264" s="110" t="s">
        <v>666</v>
      </c>
      <c r="QQY264" s="110" t="s">
        <v>671</v>
      </c>
      <c r="QQZ264" s="110" t="s">
        <v>666</v>
      </c>
      <c r="QRA264" s="110" t="s">
        <v>671</v>
      </c>
      <c r="QRB264" s="110" t="s">
        <v>666</v>
      </c>
      <c r="QRC264" s="110" t="s">
        <v>671</v>
      </c>
      <c r="QRD264" s="110" t="s">
        <v>666</v>
      </c>
      <c r="QRE264" s="110" t="s">
        <v>671</v>
      </c>
      <c r="QRF264" s="110" t="s">
        <v>666</v>
      </c>
      <c r="QRG264" s="110" t="s">
        <v>671</v>
      </c>
      <c r="QRH264" s="110" t="s">
        <v>666</v>
      </c>
      <c r="QRI264" s="110" t="s">
        <v>671</v>
      </c>
      <c r="QRJ264" s="110" t="s">
        <v>666</v>
      </c>
      <c r="QRK264" s="110" t="s">
        <v>671</v>
      </c>
      <c r="QRL264" s="110" t="s">
        <v>666</v>
      </c>
      <c r="QRM264" s="110" t="s">
        <v>671</v>
      </c>
      <c r="QRN264" s="110" t="s">
        <v>666</v>
      </c>
      <c r="QRO264" s="110" t="s">
        <v>671</v>
      </c>
      <c r="QRP264" s="110" t="s">
        <v>666</v>
      </c>
      <c r="QRQ264" s="110" t="s">
        <v>671</v>
      </c>
      <c r="QRR264" s="110" t="s">
        <v>666</v>
      </c>
      <c r="QRS264" s="110" t="s">
        <v>671</v>
      </c>
      <c r="QRT264" s="110" t="s">
        <v>666</v>
      </c>
      <c r="QRU264" s="110" t="s">
        <v>671</v>
      </c>
      <c r="QRV264" s="110" t="s">
        <v>666</v>
      </c>
      <c r="QRW264" s="110" t="s">
        <v>671</v>
      </c>
      <c r="QRX264" s="110" t="s">
        <v>666</v>
      </c>
      <c r="QRY264" s="110" t="s">
        <v>671</v>
      </c>
      <c r="QRZ264" s="110" t="s">
        <v>666</v>
      </c>
      <c r="QSA264" s="110" t="s">
        <v>671</v>
      </c>
      <c r="QSB264" s="110" t="s">
        <v>666</v>
      </c>
      <c r="QSC264" s="110" t="s">
        <v>671</v>
      </c>
      <c r="QSD264" s="110" t="s">
        <v>666</v>
      </c>
      <c r="QSE264" s="110" t="s">
        <v>671</v>
      </c>
      <c r="QSF264" s="110" t="s">
        <v>666</v>
      </c>
      <c r="QSG264" s="110" t="s">
        <v>671</v>
      </c>
      <c r="QSH264" s="110" t="s">
        <v>666</v>
      </c>
      <c r="QSI264" s="110" t="s">
        <v>671</v>
      </c>
      <c r="QSJ264" s="110" t="s">
        <v>666</v>
      </c>
      <c r="QSK264" s="110" t="s">
        <v>671</v>
      </c>
      <c r="QSL264" s="110" t="s">
        <v>666</v>
      </c>
      <c r="QSM264" s="110" t="s">
        <v>671</v>
      </c>
      <c r="QSN264" s="110" t="s">
        <v>666</v>
      </c>
      <c r="QSO264" s="110" t="s">
        <v>671</v>
      </c>
      <c r="QSP264" s="110" t="s">
        <v>666</v>
      </c>
      <c r="QSQ264" s="110" t="s">
        <v>671</v>
      </c>
      <c r="QSR264" s="110" t="s">
        <v>666</v>
      </c>
      <c r="QSS264" s="110" t="s">
        <v>671</v>
      </c>
      <c r="QST264" s="110" t="s">
        <v>666</v>
      </c>
      <c r="QSU264" s="110" t="s">
        <v>671</v>
      </c>
      <c r="QSV264" s="110" t="s">
        <v>666</v>
      </c>
      <c r="QSW264" s="110" t="s">
        <v>671</v>
      </c>
      <c r="QSX264" s="110" t="s">
        <v>666</v>
      </c>
      <c r="QSY264" s="110" t="s">
        <v>671</v>
      </c>
      <c r="QSZ264" s="110" t="s">
        <v>666</v>
      </c>
      <c r="QTA264" s="110" t="s">
        <v>671</v>
      </c>
      <c r="QTB264" s="110" t="s">
        <v>666</v>
      </c>
      <c r="QTC264" s="110" t="s">
        <v>671</v>
      </c>
      <c r="QTD264" s="110" t="s">
        <v>666</v>
      </c>
      <c r="QTE264" s="110" t="s">
        <v>671</v>
      </c>
      <c r="QTF264" s="110" t="s">
        <v>666</v>
      </c>
      <c r="QTG264" s="110" t="s">
        <v>671</v>
      </c>
      <c r="QTH264" s="110" t="s">
        <v>666</v>
      </c>
      <c r="QTI264" s="110" t="s">
        <v>671</v>
      </c>
      <c r="QTJ264" s="110" t="s">
        <v>666</v>
      </c>
      <c r="QTK264" s="110" t="s">
        <v>671</v>
      </c>
      <c r="QTL264" s="110" t="s">
        <v>666</v>
      </c>
      <c r="QTM264" s="110" t="s">
        <v>671</v>
      </c>
      <c r="QTN264" s="110" t="s">
        <v>666</v>
      </c>
      <c r="QTO264" s="110" t="s">
        <v>671</v>
      </c>
      <c r="QTP264" s="110" t="s">
        <v>666</v>
      </c>
      <c r="QTQ264" s="110" t="s">
        <v>671</v>
      </c>
      <c r="QTR264" s="110" t="s">
        <v>666</v>
      </c>
      <c r="QTS264" s="110" t="s">
        <v>671</v>
      </c>
      <c r="QTT264" s="110" t="s">
        <v>666</v>
      </c>
      <c r="QTU264" s="110" t="s">
        <v>671</v>
      </c>
      <c r="QTV264" s="110" t="s">
        <v>666</v>
      </c>
      <c r="QTW264" s="110" t="s">
        <v>671</v>
      </c>
      <c r="QTX264" s="110" t="s">
        <v>666</v>
      </c>
      <c r="QTY264" s="110" t="s">
        <v>671</v>
      </c>
      <c r="QTZ264" s="110" t="s">
        <v>666</v>
      </c>
      <c r="QUA264" s="110" t="s">
        <v>671</v>
      </c>
      <c r="QUB264" s="110" t="s">
        <v>666</v>
      </c>
      <c r="QUC264" s="110" t="s">
        <v>671</v>
      </c>
      <c r="QUD264" s="110" t="s">
        <v>666</v>
      </c>
      <c r="QUE264" s="110" t="s">
        <v>671</v>
      </c>
      <c r="QUF264" s="110" t="s">
        <v>666</v>
      </c>
      <c r="QUG264" s="110" t="s">
        <v>671</v>
      </c>
      <c r="QUH264" s="110" t="s">
        <v>666</v>
      </c>
      <c r="QUI264" s="110" t="s">
        <v>671</v>
      </c>
      <c r="QUJ264" s="110" t="s">
        <v>666</v>
      </c>
      <c r="QUK264" s="110" t="s">
        <v>671</v>
      </c>
      <c r="QUL264" s="110" t="s">
        <v>666</v>
      </c>
      <c r="QUM264" s="110" t="s">
        <v>671</v>
      </c>
      <c r="QUN264" s="110" t="s">
        <v>666</v>
      </c>
      <c r="QUO264" s="110" t="s">
        <v>671</v>
      </c>
      <c r="QUP264" s="110" t="s">
        <v>666</v>
      </c>
      <c r="QUQ264" s="110" t="s">
        <v>671</v>
      </c>
      <c r="QUR264" s="110" t="s">
        <v>666</v>
      </c>
      <c r="QUS264" s="110" t="s">
        <v>671</v>
      </c>
      <c r="QUT264" s="110" t="s">
        <v>666</v>
      </c>
      <c r="QUU264" s="110" t="s">
        <v>671</v>
      </c>
      <c r="QUV264" s="110" t="s">
        <v>666</v>
      </c>
      <c r="QUW264" s="110" t="s">
        <v>671</v>
      </c>
      <c r="QUX264" s="110" t="s">
        <v>666</v>
      </c>
      <c r="QUY264" s="110" t="s">
        <v>671</v>
      </c>
      <c r="QUZ264" s="110" t="s">
        <v>666</v>
      </c>
      <c r="QVA264" s="110" t="s">
        <v>671</v>
      </c>
      <c r="QVB264" s="110" t="s">
        <v>666</v>
      </c>
      <c r="QVC264" s="110" t="s">
        <v>671</v>
      </c>
      <c r="QVD264" s="110" t="s">
        <v>666</v>
      </c>
      <c r="QVE264" s="110" t="s">
        <v>671</v>
      </c>
      <c r="QVF264" s="110" t="s">
        <v>666</v>
      </c>
      <c r="QVG264" s="110" t="s">
        <v>671</v>
      </c>
      <c r="QVH264" s="110" t="s">
        <v>666</v>
      </c>
      <c r="QVI264" s="110" t="s">
        <v>671</v>
      </c>
      <c r="QVJ264" s="110" t="s">
        <v>666</v>
      </c>
      <c r="QVK264" s="110" t="s">
        <v>671</v>
      </c>
      <c r="QVL264" s="110" t="s">
        <v>666</v>
      </c>
      <c r="QVM264" s="110" t="s">
        <v>671</v>
      </c>
      <c r="QVN264" s="110" t="s">
        <v>666</v>
      </c>
      <c r="QVO264" s="110" t="s">
        <v>671</v>
      </c>
      <c r="QVP264" s="110" t="s">
        <v>666</v>
      </c>
      <c r="QVQ264" s="110" t="s">
        <v>671</v>
      </c>
      <c r="QVR264" s="110" t="s">
        <v>666</v>
      </c>
      <c r="QVS264" s="110" t="s">
        <v>671</v>
      </c>
      <c r="QVT264" s="110" t="s">
        <v>666</v>
      </c>
      <c r="QVU264" s="110" t="s">
        <v>671</v>
      </c>
      <c r="QVV264" s="110" t="s">
        <v>666</v>
      </c>
      <c r="QVW264" s="110" t="s">
        <v>671</v>
      </c>
      <c r="QVX264" s="110" t="s">
        <v>666</v>
      </c>
      <c r="QVY264" s="110" t="s">
        <v>671</v>
      </c>
      <c r="QVZ264" s="110" t="s">
        <v>666</v>
      </c>
      <c r="QWA264" s="110" t="s">
        <v>671</v>
      </c>
      <c r="QWB264" s="110" t="s">
        <v>666</v>
      </c>
      <c r="QWC264" s="110" t="s">
        <v>671</v>
      </c>
      <c r="QWD264" s="110" t="s">
        <v>666</v>
      </c>
      <c r="QWE264" s="110" t="s">
        <v>671</v>
      </c>
      <c r="QWF264" s="110" t="s">
        <v>666</v>
      </c>
      <c r="QWG264" s="110" t="s">
        <v>671</v>
      </c>
      <c r="QWH264" s="110" t="s">
        <v>666</v>
      </c>
      <c r="QWI264" s="110" t="s">
        <v>671</v>
      </c>
      <c r="QWJ264" s="110" t="s">
        <v>666</v>
      </c>
      <c r="QWK264" s="110" t="s">
        <v>671</v>
      </c>
      <c r="QWL264" s="110" t="s">
        <v>666</v>
      </c>
      <c r="QWM264" s="110" t="s">
        <v>671</v>
      </c>
      <c r="QWN264" s="110" t="s">
        <v>666</v>
      </c>
      <c r="QWO264" s="110" t="s">
        <v>671</v>
      </c>
      <c r="QWP264" s="110" t="s">
        <v>666</v>
      </c>
      <c r="QWQ264" s="110" t="s">
        <v>671</v>
      </c>
      <c r="QWR264" s="110" t="s">
        <v>666</v>
      </c>
      <c r="QWS264" s="110" t="s">
        <v>671</v>
      </c>
      <c r="QWT264" s="110" t="s">
        <v>666</v>
      </c>
      <c r="QWU264" s="110" t="s">
        <v>671</v>
      </c>
      <c r="QWV264" s="110" t="s">
        <v>666</v>
      </c>
      <c r="QWW264" s="110" t="s">
        <v>671</v>
      </c>
      <c r="QWX264" s="110" t="s">
        <v>666</v>
      </c>
      <c r="QWY264" s="110" t="s">
        <v>671</v>
      </c>
      <c r="QWZ264" s="110" t="s">
        <v>666</v>
      </c>
      <c r="QXA264" s="110" t="s">
        <v>671</v>
      </c>
      <c r="QXB264" s="110" t="s">
        <v>666</v>
      </c>
      <c r="QXC264" s="110" t="s">
        <v>671</v>
      </c>
      <c r="QXD264" s="110" t="s">
        <v>666</v>
      </c>
      <c r="QXE264" s="110" t="s">
        <v>671</v>
      </c>
      <c r="QXF264" s="110" t="s">
        <v>666</v>
      </c>
      <c r="QXG264" s="110" t="s">
        <v>671</v>
      </c>
      <c r="QXH264" s="110" t="s">
        <v>666</v>
      </c>
      <c r="QXI264" s="110" t="s">
        <v>671</v>
      </c>
      <c r="QXJ264" s="110" t="s">
        <v>666</v>
      </c>
      <c r="QXK264" s="110" t="s">
        <v>671</v>
      </c>
      <c r="QXL264" s="110" t="s">
        <v>666</v>
      </c>
      <c r="QXM264" s="110" t="s">
        <v>671</v>
      </c>
      <c r="QXN264" s="110" t="s">
        <v>666</v>
      </c>
      <c r="QXO264" s="110" t="s">
        <v>671</v>
      </c>
      <c r="QXP264" s="110" t="s">
        <v>666</v>
      </c>
      <c r="QXQ264" s="110" t="s">
        <v>671</v>
      </c>
      <c r="QXR264" s="110" t="s">
        <v>666</v>
      </c>
      <c r="QXS264" s="110" t="s">
        <v>671</v>
      </c>
      <c r="QXT264" s="110" t="s">
        <v>666</v>
      </c>
      <c r="QXU264" s="110" t="s">
        <v>671</v>
      </c>
      <c r="QXV264" s="110" t="s">
        <v>666</v>
      </c>
      <c r="QXW264" s="110" t="s">
        <v>671</v>
      </c>
      <c r="QXX264" s="110" t="s">
        <v>666</v>
      </c>
      <c r="QXY264" s="110" t="s">
        <v>671</v>
      </c>
      <c r="QXZ264" s="110" t="s">
        <v>666</v>
      </c>
      <c r="QYA264" s="110" t="s">
        <v>671</v>
      </c>
      <c r="QYB264" s="110" t="s">
        <v>666</v>
      </c>
      <c r="QYC264" s="110" t="s">
        <v>671</v>
      </c>
      <c r="QYD264" s="110" t="s">
        <v>666</v>
      </c>
      <c r="QYE264" s="110" t="s">
        <v>671</v>
      </c>
      <c r="QYF264" s="110" t="s">
        <v>666</v>
      </c>
      <c r="QYG264" s="110" t="s">
        <v>671</v>
      </c>
      <c r="QYH264" s="110" t="s">
        <v>666</v>
      </c>
      <c r="QYI264" s="110" t="s">
        <v>671</v>
      </c>
      <c r="QYJ264" s="110" t="s">
        <v>666</v>
      </c>
      <c r="QYK264" s="110" t="s">
        <v>671</v>
      </c>
      <c r="QYL264" s="110" t="s">
        <v>666</v>
      </c>
      <c r="QYM264" s="110" t="s">
        <v>671</v>
      </c>
      <c r="QYN264" s="110" t="s">
        <v>666</v>
      </c>
      <c r="QYO264" s="110" t="s">
        <v>671</v>
      </c>
      <c r="QYP264" s="110" t="s">
        <v>666</v>
      </c>
      <c r="QYQ264" s="110" t="s">
        <v>671</v>
      </c>
      <c r="QYR264" s="110" t="s">
        <v>666</v>
      </c>
      <c r="QYS264" s="110" t="s">
        <v>671</v>
      </c>
      <c r="QYT264" s="110" t="s">
        <v>666</v>
      </c>
      <c r="QYU264" s="110" t="s">
        <v>671</v>
      </c>
      <c r="QYV264" s="110" t="s">
        <v>666</v>
      </c>
      <c r="QYW264" s="110" t="s">
        <v>671</v>
      </c>
      <c r="QYX264" s="110" t="s">
        <v>666</v>
      </c>
      <c r="QYY264" s="110" t="s">
        <v>671</v>
      </c>
      <c r="QYZ264" s="110" t="s">
        <v>666</v>
      </c>
      <c r="QZA264" s="110" t="s">
        <v>671</v>
      </c>
      <c r="QZB264" s="110" t="s">
        <v>666</v>
      </c>
      <c r="QZC264" s="110" t="s">
        <v>671</v>
      </c>
      <c r="QZD264" s="110" t="s">
        <v>666</v>
      </c>
      <c r="QZE264" s="110" t="s">
        <v>671</v>
      </c>
      <c r="QZF264" s="110" t="s">
        <v>666</v>
      </c>
      <c r="QZG264" s="110" t="s">
        <v>671</v>
      </c>
      <c r="QZH264" s="110" t="s">
        <v>666</v>
      </c>
      <c r="QZI264" s="110" t="s">
        <v>671</v>
      </c>
      <c r="QZJ264" s="110" t="s">
        <v>666</v>
      </c>
      <c r="QZK264" s="110" t="s">
        <v>671</v>
      </c>
      <c r="QZL264" s="110" t="s">
        <v>666</v>
      </c>
      <c r="QZM264" s="110" t="s">
        <v>671</v>
      </c>
      <c r="QZN264" s="110" t="s">
        <v>666</v>
      </c>
      <c r="QZO264" s="110" t="s">
        <v>671</v>
      </c>
      <c r="QZP264" s="110" t="s">
        <v>666</v>
      </c>
      <c r="QZQ264" s="110" t="s">
        <v>671</v>
      </c>
      <c r="QZR264" s="110" t="s">
        <v>666</v>
      </c>
      <c r="QZS264" s="110" t="s">
        <v>671</v>
      </c>
      <c r="QZT264" s="110" t="s">
        <v>666</v>
      </c>
      <c r="QZU264" s="110" t="s">
        <v>671</v>
      </c>
      <c r="QZV264" s="110" t="s">
        <v>666</v>
      </c>
      <c r="QZW264" s="110" t="s">
        <v>671</v>
      </c>
      <c r="QZX264" s="110" t="s">
        <v>666</v>
      </c>
      <c r="QZY264" s="110" t="s">
        <v>671</v>
      </c>
      <c r="QZZ264" s="110" t="s">
        <v>666</v>
      </c>
      <c r="RAA264" s="110" t="s">
        <v>671</v>
      </c>
      <c r="RAB264" s="110" t="s">
        <v>666</v>
      </c>
      <c r="RAC264" s="110" t="s">
        <v>671</v>
      </c>
      <c r="RAD264" s="110" t="s">
        <v>666</v>
      </c>
      <c r="RAE264" s="110" t="s">
        <v>671</v>
      </c>
      <c r="RAF264" s="110" t="s">
        <v>666</v>
      </c>
      <c r="RAG264" s="110" t="s">
        <v>671</v>
      </c>
      <c r="RAH264" s="110" t="s">
        <v>666</v>
      </c>
      <c r="RAI264" s="110" t="s">
        <v>671</v>
      </c>
      <c r="RAJ264" s="110" t="s">
        <v>666</v>
      </c>
      <c r="RAK264" s="110" t="s">
        <v>671</v>
      </c>
      <c r="RAL264" s="110" t="s">
        <v>666</v>
      </c>
      <c r="RAM264" s="110" t="s">
        <v>671</v>
      </c>
      <c r="RAN264" s="110" t="s">
        <v>666</v>
      </c>
      <c r="RAO264" s="110" t="s">
        <v>671</v>
      </c>
      <c r="RAP264" s="110" t="s">
        <v>666</v>
      </c>
      <c r="RAQ264" s="110" t="s">
        <v>671</v>
      </c>
      <c r="RAR264" s="110" t="s">
        <v>666</v>
      </c>
      <c r="RAS264" s="110" t="s">
        <v>671</v>
      </c>
      <c r="RAT264" s="110" t="s">
        <v>666</v>
      </c>
      <c r="RAU264" s="110" t="s">
        <v>671</v>
      </c>
      <c r="RAV264" s="110" t="s">
        <v>666</v>
      </c>
      <c r="RAW264" s="110" t="s">
        <v>671</v>
      </c>
      <c r="RAX264" s="110" t="s">
        <v>666</v>
      </c>
      <c r="RAY264" s="110" t="s">
        <v>671</v>
      </c>
      <c r="RAZ264" s="110" t="s">
        <v>666</v>
      </c>
      <c r="RBA264" s="110" t="s">
        <v>671</v>
      </c>
      <c r="RBB264" s="110" t="s">
        <v>666</v>
      </c>
      <c r="RBC264" s="110" t="s">
        <v>671</v>
      </c>
      <c r="RBD264" s="110" t="s">
        <v>666</v>
      </c>
      <c r="RBE264" s="110" t="s">
        <v>671</v>
      </c>
      <c r="RBF264" s="110" t="s">
        <v>666</v>
      </c>
      <c r="RBG264" s="110" t="s">
        <v>671</v>
      </c>
      <c r="RBH264" s="110" t="s">
        <v>666</v>
      </c>
      <c r="RBI264" s="110" t="s">
        <v>671</v>
      </c>
      <c r="RBJ264" s="110" t="s">
        <v>666</v>
      </c>
      <c r="RBK264" s="110" t="s">
        <v>671</v>
      </c>
      <c r="RBL264" s="110" t="s">
        <v>666</v>
      </c>
      <c r="RBM264" s="110" t="s">
        <v>671</v>
      </c>
      <c r="RBN264" s="110" t="s">
        <v>666</v>
      </c>
      <c r="RBO264" s="110" t="s">
        <v>671</v>
      </c>
      <c r="RBP264" s="110" t="s">
        <v>666</v>
      </c>
      <c r="RBQ264" s="110" t="s">
        <v>671</v>
      </c>
      <c r="RBR264" s="110" t="s">
        <v>666</v>
      </c>
      <c r="RBS264" s="110" t="s">
        <v>671</v>
      </c>
      <c r="RBT264" s="110" t="s">
        <v>666</v>
      </c>
      <c r="RBU264" s="110" t="s">
        <v>671</v>
      </c>
      <c r="RBV264" s="110" t="s">
        <v>666</v>
      </c>
      <c r="RBW264" s="110" t="s">
        <v>671</v>
      </c>
      <c r="RBX264" s="110" t="s">
        <v>666</v>
      </c>
      <c r="RBY264" s="110" t="s">
        <v>671</v>
      </c>
      <c r="RBZ264" s="110" t="s">
        <v>666</v>
      </c>
      <c r="RCA264" s="110" t="s">
        <v>671</v>
      </c>
      <c r="RCB264" s="110" t="s">
        <v>666</v>
      </c>
      <c r="RCC264" s="110" t="s">
        <v>671</v>
      </c>
      <c r="RCD264" s="110" t="s">
        <v>666</v>
      </c>
      <c r="RCE264" s="110" t="s">
        <v>671</v>
      </c>
      <c r="RCF264" s="110" t="s">
        <v>666</v>
      </c>
      <c r="RCG264" s="110" t="s">
        <v>671</v>
      </c>
      <c r="RCH264" s="110" t="s">
        <v>666</v>
      </c>
      <c r="RCI264" s="110" t="s">
        <v>671</v>
      </c>
      <c r="RCJ264" s="110" t="s">
        <v>666</v>
      </c>
      <c r="RCK264" s="110" t="s">
        <v>671</v>
      </c>
      <c r="RCL264" s="110" t="s">
        <v>666</v>
      </c>
      <c r="RCM264" s="110" t="s">
        <v>671</v>
      </c>
      <c r="RCN264" s="110" t="s">
        <v>666</v>
      </c>
      <c r="RCO264" s="110" t="s">
        <v>671</v>
      </c>
      <c r="RCP264" s="110" t="s">
        <v>666</v>
      </c>
      <c r="RCQ264" s="110" t="s">
        <v>671</v>
      </c>
      <c r="RCR264" s="110" t="s">
        <v>666</v>
      </c>
      <c r="RCS264" s="110" t="s">
        <v>671</v>
      </c>
      <c r="RCT264" s="110" t="s">
        <v>666</v>
      </c>
      <c r="RCU264" s="110" t="s">
        <v>671</v>
      </c>
      <c r="RCV264" s="110" t="s">
        <v>666</v>
      </c>
      <c r="RCW264" s="110" t="s">
        <v>671</v>
      </c>
      <c r="RCX264" s="110" t="s">
        <v>666</v>
      </c>
      <c r="RCY264" s="110" t="s">
        <v>671</v>
      </c>
      <c r="RCZ264" s="110" t="s">
        <v>666</v>
      </c>
      <c r="RDA264" s="110" t="s">
        <v>671</v>
      </c>
      <c r="RDB264" s="110" t="s">
        <v>666</v>
      </c>
      <c r="RDC264" s="110" t="s">
        <v>671</v>
      </c>
      <c r="RDD264" s="110" t="s">
        <v>666</v>
      </c>
      <c r="RDE264" s="110" t="s">
        <v>671</v>
      </c>
      <c r="RDF264" s="110" t="s">
        <v>666</v>
      </c>
      <c r="RDG264" s="110" t="s">
        <v>671</v>
      </c>
      <c r="RDH264" s="110" t="s">
        <v>666</v>
      </c>
      <c r="RDI264" s="110" t="s">
        <v>671</v>
      </c>
      <c r="RDJ264" s="110" t="s">
        <v>666</v>
      </c>
      <c r="RDK264" s="110" t="s">
        <v>671</v>
      </c>
      <c r="RDL264" s="110" t="s">
        <v>666</v>
      </c>
      <c r="RDM264" s="110" t="s">
        <v>671</v>
      </c>
      <c r="RDN264" s="110" t="s">
        <v>666</v>
      </c>
      <c r="RDO264" s="110" t="s">
        <v>671</v>
      </c>
      <c r="RDP264" s="110" t="s">
        <v>666</v>
      </c>
      <c r="RDQ264" s="110" t="s">
        <v>671</v>
      </c>
      <c r="RDR264" s="110" t="s">
        <v>666</v>
      </c>
      <c r="RDS264" s="110" t="s">
        <v>671</v>
      </c>
      <c r="RDT264" s="110" t="s">
        <v>666</v>
      </c>
      <c r="RDU264" s="110" t="s">
        <v>671</v>
      </c>
      <c r="RDV264" s="110" t="s">
        <v>666</v>
      </c>
      <c r="RDW264" s="110" t="s">
        <v>671</v>
      </c>
      <c r="RDX264" s="110" t="s">
        <v>666</v>
      </c>
      <c r="RDY264" s="110" t="s">
        <v>671</v>
      </c>
      <c r="RDZ264" s="110" t="s">
        <v>666</v>
      </c>
      <c r="REA264" s="110" t="s">
        <v>671</v>
      </c>
      <c r="REB264" s="110" t="s">
        <v>666</v>
      </c>
      <c r="REC264" s="110" t="s">
        <v>671</v>
      </c>
      <c r="RED264" s="110" t="s">
        <v>666</v>
      </c>
      <c r="REE264" s="110" t="s">
        <v>671</v>
      </c>
      <c r="REF264" s="110" t="s">
        <v>666</v>
      </c>
      <c r="REG264" s="110" t="s">
        <v>671</v>
      </c>
      <c r="REH264" s="110" t="s">
        <v>666</v>
      </c>
      <c r="REI264" s="110" t="s">
        <v>671</v>
      </c>
      <c r="REJ264" s="110" t="s">
        <v>666</v>
      </c>
      <c r="REK264" s="110" t="s">
        <v>671</v>
      </c>
      <c r="REL264" s="110" t="s">
        <v>666</v>
      </c>
      <c r="REM264" s="110" t="s">
        <v>671</v>
      </c>
      <c r="REN264" s="110" t="s">
        <v>666</v>
      </c>
      <c r="REO264" s="110" t="s">
        <v>671</v>
      </c>
      <c r="REP264" s="110" t="s">
        <v>666</v>
      </c>
      <c r="REQ264" s="110" t="s">
        <v>671</v>
      </c>
      <c r="RER264" s="110" t="s">
        <v>666</v>
      </c>
      <c r="RES264" s="110" t="s">
        <v>671</v>
      </c>
      <c r="RET264" s="110" t="s">
        <v>666</v>
      </c>
      <c r="REU264" s="110" t="s">
        <v>671</v>
      </c>
      <c r="REV264" s="110" t="s">
        <v>666</v>
      </c>
      <c r="REW264" s="110" t="s">
        <v>671</v>
      </c>
      <c r="REX264" s="110" t="s">
        <v>666</v>
      </c>
      <c r="REY264" s="110" t="s">
        <v>671</v>
      </c>
      <c r="REZ264" s="110" t="s">
        <v>666</v>
      </c>
      <c r="RFA264" s="110" t="s">
        <v>671</v>
      </c>
      <c r="RFB264" s="110" t="s">
        <v>666</v>
      </c>
      <c r="RFC264" s="110" t="s">
        <v>671</v>
      </c>
      <c r="RFD264" s="110" t="s">
        <v>666</v>
      </c>
      <c r="RFE264" s="110" t="s">
        <v>671</v>
      </c>
      <c r="RFF264" s="110" t="s">
        <v>666</v>
      </c>
      <c r="RFG264" s="110" t="s">
        <v>671</v>
      </c>
      <c r="RFH264" s="110" t="s">
        <v>666</v>
      </c>
      <c r="RFI264" s="110" t="s">
        <v>671</v>
      </c>
      <c r="RFJ264" s="110" t="s">
        <v>666</v>
      </c>
      <c r="RFK264" s="110" t="s">
        <v>671</v>
      </c>
      <c r="RFL264" s="110" t="s">
        <v>666</v>
      </c>
      <c r="RFM264" s="110" t="s">
        <v>671</v>
      </c>
      <c r="RFN264" s="110" t="s">
        <v>666</v>
      </c>
      <c r="RFO264" s="110" t="s">
        <v>671</v>
      </c>
      <c r="RFP264" s="110" t="s">
        <v>666</v>
      </c>
      <c r="RFQ264" s="110" t="s">
        <v>671</v>
      </c>
      <c r="RFR264" s="110" t="s">
        <v>666</v>
      </c>
      <c r="RFS264" s="110" t="s">
        <v>671</v>
      </c>
      <c r="RFT264" s="110" t="s">
        <v>666</v>
      </c>
      <c r="RFU264" s="110" t="s">
        <v>671</v>
      </c>
      <c r="RFV264" s="110" t="s">
        <v>666</v>
      </c>
      <c r="RFW264" s="110" t="s">
        <v>671</v>
      </c>
      <c r="RFX264" s="110" t="s">
        <v>666</v>
      </c>
      <c r="RFY264" s="110" t="s">
        <v>671</v>
      </c>
      <c r="RFZ264" s="110" t="s">
        <v>666</v>
      </c>
      <c r="RGA264" s="110" t="s">
        <v>671</v>
      </c>
      <c r="RGB264" s="110" t="s">
        <v>666</v>
      </c>
      <c r="RGC264" s="110" t="s">
        <v>671</v>
      </c>
      <c r="RGD264" s="110" t="s">
        <v>666</v>
      </c>
      <c r="RGE264" s="110" t="s">
        <v>671</v>
      </c>
      <c r="RGF264" s="110" t="s">
        <v>666</v>
      </c>
      <c r="RGG264" s="110" t="s">
        <v>671</v>
      </c>
      <c r="RGH264" s="110" t="s">
        <v>666</v>
      </c>
      <c r="RGI264" s="110" t="s">
        <v>671</v>
      </c>
      <c r="RGJ264" s="110" t="s">
        <v>666</v>
      </c>
      <c r="RGK264" s="110" t="s">
        <v>671</v>
      </c>
      <c r="RGL264" s="110" t="s">
        <v>666</v>
      </c>
      <c r="RGM264" s="110" t="s">
        <v>671</v>
      </c>
      <c r="RGN264" s="110" t="s">
        <v>666</v>
      </c>
      <c r="RGO264" s="110" t="s">
        <v>671</v>
      </c>
      <c r="RGP264" s="110" t="s">
        <v>666</v>
      </c>
      <c r="RGQ264" s="110" t="s">
        <v>671</v>
      </c>
      <c r="RGR264" s="110" t="s">
        <v>666</v>
      </c>
      <c r="RGS264" s="110" t="s">
        <v>671</v>
      </c>
      <c r="RGT264" s="110" t="s">
        <v>666</v>
      </c>
      <c r="RGU264" s="110" t="s">
        <v>671</v>
      </c>
      <c r="RGV264" s="110" t="s">
        <v>666</v>
      </c>
      <c r="RGW264" s="110" t="s">
        <v>671</v>
      </c>
      <c r="RGX264" s="110" t="s">
        <v>666</v>
      </c>
      <c r="RGY264" s="110" t="s">
        <v>671</v>
      </c>
      <c r="RGZ264" s="110" t="s">
        <v>666</v>
      </c>
      <c r="RHA264" s="110" t="s">
        <v>671</v>
      </c>
      <c r="RHB264" s="110" t="s">
        <v>666</v>
      </c>
      <c r="RHC264" s="110" t="s">
        <v>671</v>
      </c>
      <c r="RHD264" s="110" t="s">
        <v>666</v>
      </c>
      <c r="RHE264" s="110" t="s">
        <v>671</v>
      </c>
      <c r="RHF264" s="110" t="s">
        <v>666</v>
      </c>
      <c r="RHG264" s="110" t="s">
        <v>671</v>
      </c>
      <c r="RHH264" s="110" t="s">
        <v>666</v>
      </c>
      <c r="RHI264" s="110" t="s">
        <v>671</v>
      </c>
      <c r="RHJ264" s="110" t="s">
        <v>666</v>
      </c>
      <c r="RHK264" s="110" t="s">
        <v>671</v>
      </c>
      <c r="RHL264" s="110" t="s">
        <v>666</v>
      </c>
      <c r="RHM264" s="110" t="s">
        <v>671</v>
      </c>
      <c r="RHN264" s="110" t="s">
        <v>666</v>
      </c>
      <c r="RHO264" s="110" t="s">
        <v>671</v>
      </c>
      <c r="RHP264" s="110" t="s">
        <v>666</v>
      </c>
      <c r="RHQ264" s="110" t="s">
        <v>671</v>
      </c>
      <c r="RHR264" s="110" t="s">
        <v>666</v>
      </c>
      <c r="RHS264" s="110" t="s">
        <v>671</v>
      </c>
      <c r="RHT264" s="110" t="s">
        <v>666</v>
      </c>
      <c r="RHU264" s="110" t="s">
        <v>671</v>
      </c>
      <c r="RHV264" s="110" t="s">
        <v>666</v>
      </c>
      <c r="RHW264" s="110" t="s">
        <v>671</v>
      </c>
      <c r="RHX264" s="110" t="s">
        <v>666</v>
      </c>
      <c r="RHY264" s="110" t="s">
        <v>671</v>
      </c>
      <c r="RHZ264" s="110" t="s">
        <v>666</v>
      </c>
      <c r="RIA264" s="110" t="s">
        <v>671</v>
      </c>
      <c r="RIB264" s="110" t="s">
        <v>666</v>
      </c>
      <c r="RIC264" s="110" t="s">
        <v>671</v>
      </c>
      <c r="RID264" s="110" t="s">
        <v>666</v>
      </c>
      <c r="RIE264" s="110" t="s">
        <v>671</v>
      </c>
      <c r="RIF264" s="110" t="s">
        <v>666</v>
      </c>
      <c r="RIG264" s="110" t="s">
        <v>671</v>
      </c>
      <c r="RIH264" s="110" t="s">
        <v>666</v>
      </c>
      <c r="RII264" s="110" t="s">
        <v>671</v>
      </c>
      <c r="RIJ264" s="110" t="s">
        <v>666</v>
      </c>
      <c r="RIK264" s="110" t="s">
        <v>671</v>
      </c>
      <c r="RIL264" s="110" t="s">
        <v>666</v>
      </c>
      <c r="RIM264" s="110" t="s">
        <v>671</v>
      </c>
      <c r="RIN264" s="110" t="s">
        <v>666</v>
      </c>
      <c r="RIO264" s="110" t="s">
        <v>671</v>
      </c>
      <c r="RIP264" s="110" t="s">
        <v>666</v>
      </c>
      <c r="RIQ264" s="110" t="s">
        <v>671</v>
      </c>
      <c r="RIR264" s="110" t="s">
        <v>666</v>
      </c>
      <c r="RIS264" s="110" t="s">
        <v>671</v>
      </c>
      <c r="RIT264" s="110" t="s">
        <v>666</v>
      </c>
      <c r="RIU264" s="110" t="s">
        <v>671</v>
      </c>
      <c r="RIV264" s="110" t="s">
        <v>666</v>
      </c>
      <c r="RIW264" s="110" t="s">
        <v>671</v>
      </c>
      <c r="RIX264" s="110" t="s">
        <v>666</v>
      </c>
      <c r="RIY264" s="110" t="s">
        <v>671</v>
      </c>
      <c r="RIZ264" s="110" t="s">
        <v>666</v>
      </c>
      <c r="RJA264" s="110" t="s">
        <v>671</v>
      </c>
      <c r="RJB264" s="110" t="s">
        <v>666</v>
      </c>
      <c r="RJC264" s="110" t="s">
        <v>671</v>
      </c>
      <c r="RJD264" s="110" t="s">
        <v>666</v>
      </c>
      <c r="RJE264" s="110" t="s">
        <v>671</v>
      </c>
      <c r="RJF264" s="110" t="s">
        <v>666</v>
      </c>
      <c r="RJG264" s="110" t="s">
        <v>671</v>
      </c>
      <c r="RJH264" s="110" t="s">
        <v>666</v>
      </c>
      <c r="RJI264" s="110" t="s">
        <v>671</v>
      </c>
      <c r="RJJ264" s="110" t="s">
        <v>666</v>
      </c>
      <c r="RJK264" s="110" t="s">
        <v>671</v>
      </c>
      <c r="RJL264" s="110" t="s">
        <v>666</v>
      </c>
      <c r="RJM264" s="110" t="s">
        <v>671</v>
      </c>
      <c r="RJN264" s="110" t="s">
        <v>666</v>
      </c>
      <c r="RJO264" s="110" t="s">
        <v>671</v>
      </c>
      <c r="RJP264" s="110" t="s">
        <v>666</v>
      </c>
      <c r="RJQ264" s="110" t="s">
        <v>671</v>
      </c>
      <c r="RJR264" s="110" t="s">
        <v>666</v>
      </c>
      <c r="RJS264" s="110" t="s">
        <v>671</v>
      </c>
      <c r="RJT264" s="110" t="s">
        <v>666</v>
      </c>
      <c r="RJU264" s="110" t="s">
        <v>671</v>
      </c>
      <c r="RJV264" s="110" t="s">
        <v>666</v>
      </c>
      <c r="RJW264" s="110" t="s">
        <v>671</v>
      </c>
      <c r="RJX264" s="110" t="s">
        <v>666</v>
      </c>
      <c r="RJY264" s="110" t="s">
        <v>671</v>
      </c>
      <c r="RJZ264" s="110" t="s">
        <v>666</v>
      </c>
      <c r="RKA264" s="110" t="s">
        <v>671</v>
      </c>
      <c r="RKB264" s="110" t="s">
        <v>666</v>
      </c>
      <c r="RKC264" s="110" t="s">
        <v>671</v>
      </c>
      <c r="RKD264" s="110" t="s">
        <v>666</v>
      </c>
      <c r="RKE264" s="110" t="s">
        <v>671</v>
      </c>
      <c r="RKF264" s="110" t="s">
        <v>666</v>
      </c>
      <c r="RKG264" s="110" t="s">
        <v>671</v>
      </c>
      <c r="RKH264" s="110" t="s">
        <v>666</v>
      </c>
      <c r="RKI264" s="110" t="s">
        <v>671</v>
      </c>
      <c r="RKJ264" s="110" t="s">
        <v>666</v>
      </c>
      <c r="RKK264" s="110" t="s">
        <v>671</v>
      </c>
      <c r="RKL264" s="110" t="s">
        <v>666</v>
      </c>
      <c r="RKM264" s="110" t="s">
        <v>671</v>
      </c>
      <c r="RKN264" s="110" t="s">
        <v>666</v>
      </c>
      <c r="RKO264" s="110" t="s">
        <v>671</v>
      </c>
      <c r="RKP264" s="110" t="s">
        <v>666</v>
      </c>
      <c r="RKQ264" s="110" t="s">
        <v>671</v>
      </c>
      <c r="RKR264" s="110" t="s">
        <v>666</v>
      </c>
      <c r="RKS264" s="110" t="s">
        <v>671</v>
      </c>
      <c r="RKT264" s="110" t="s">
        <v>666</v>
      </c>
      <c r="RKU264" s="110" t="s">
        <v>671</v>
      </c>
      <c r="RKV264" s="110" t="s">
        <v>666</v>
      </c>
      <c r="RKW264" s="110" t="s">
        <v>671</v>
      </c>
      <c r="RKX264" s="110" t="s">
        <v>666</v>
      </c>
      <c r="RKY264" s="110" t="s">
        <v>671</v>
      </c>
      <c r="RKZ264" s="110" t="s">
        <v>666</v>
      </c>
      <c r="RLA264" s="110" t="s">
        <v>671</v>
      </c>
      <c r="RLB264" s="110" t="s">
        <v>666</v>
      </c>
      <c r="RLC264" s="110" t="s">
        <v>671</v>
      </c>
      <c r="RLD264" s="110" t="s">
        <v>666</v>
      </c>
      <c r="RLE264" s="110" t="s">
        <v>671</v>
      </c>
      <c r="RLF264" s="110" t="s">
        <v>666</v>
      </c>
      <c r="RLG264" s="110" t="s">
        <v>671</v>
      </c>
      <c r="RLH264" s="110" t="s">
        <v>666</v>
      </c>
      <c r="RLI264" s="110" t="s">
        <v>671</v>
      </c>
      <c r="RLJ264" s="110" t="s">
        <v>666</v>
      </c>
      <c r="RLK264" s="110" t="s">
        <v>671</v>
      </c>
      <c r="RLL264" s="110" t="s">
        <v>666</v>
      </c>
      <c r="RLM264" s="110" t="s">
        <v>671</v>
      </c>
      <c r="RLN264" s="110" t="s">
        <v>666</v>
      </c>
      <c r="RLO264" s="110" t="s">
        <v>671</v>
      </c>
      <c r="RLP264" s="110" t="s">
        <v>666</v>
      </c>
      <c r="RLQ264" s="110" t="s">
        <v>671</v>
      </c>
      <c r="RLR264" s="110" t="s">
        <v>666</v>
      </c>
      <c r="RLS264" s="110" t="s">
        <v>671</v>
      </c>
      <c r="RLT264" s="110" t="s">
        <v>666</v>
      </c>
      <c r="RLU264" s="110" t="s">
        <v>671</v>
      </c>
      <c r="RLV264" s="110" t="s">
        <v>666</v>
      </c>
      <c r="RLW264" s="110" t="s">
        <v>671</v>
      </c>
      <c r="RLX264" s="110" t="s">
        <v>666</v>
      </c>
      <c r="RLY264" s="110" t="s">
        <v>671</v>
      </c>
      <c r="RLZ264" s="110" t="s">
        <v>666</v>
      </c>
      <c r="RMA264" s="110" t="s">
        <v>671</v>
      </c>
      <c r="RMB264" s="110" t="s">
        <v>666</v>
      </c>
      <c r="RMC264" s="110" t="s">
        <v>671</v>
      </c>
      <c r="RMD264" s="110" t="s">
        <v>666</v>
      </c>
      <c r="RME264" s="110" t="s">
        <v>671</v>
      </c>
      <c r="RMF264" s="110" t="s">
        <v>666</v>
      </c>
      <c r="RMG264" s="110" t="s">
        <v>671</v>
      </c>
      <c r="RMH264" s="110" t="s">
        <v>666</v>
      </c>
      <c r="RMI264" s="110" t="s">
        <v>671</v>
      </c>
      <c r="RMJ264" s="110" t="s">
        <v>666</v>
      </c>
      <c r="RMK264" s="110" t="s">
        <v>671</v>
      </c>
      <c r="RML264" s="110" t="s">
        <v>666</v>
      </c>
      <c r="RMM264" s="110" t="s">
        <v>671</v>
      </c>
      <c r="RMN264" s="110" t="s">
        <v>666</v>
      </c>
      <c r="RMO264" s="110" t="s">
        <v>671</v>
      </c>
      <c r="RMP264" s="110" t="s">
        <v>666</v>
      </c>
      <c r="RMQ264" s="110" t="s">
        <v>671</v>
      </c>
      <c r="RMR264" s="110" t="s">
        <v>666</v>
      </c>
      <c r="RMS264" s="110" t="s">
        <v>671</v>
      </c>
      <c r="RMT264" s="110" t="s">
        <v>666</v>
      </c>
      <c r="RMU264" s="110" t="s">
        <v>671</v>
      </c>
      <c r="RMV264" s="110" t="s">
        <v>666</v>
      </c>
      <c r="RMW264" s="110" t="s">
        <v>671</v>
      </c>
      <c r="RMX264" s="110" t="s">
        <v>666</v>
      </c>
      <c r="RMY264" s="110" t="s">
        <v>671</v>
      </c>
      <c r="RMZ264" s="110" t="s">
        <v>666</v>
      </c>
      <c r="RNA264" s="110" t="s">
        <v>671</v>
      </c>
      <c r="RNB264" s="110" t="s">
        <v>666</v>
      </c>
      <c r="RNC264" s="110" t="s">
        <v>671</v>
      </c>
      <c r="RND264" s="110" t="s">
        <v>666</v>
      </c>
      <c r="RNE264" s="110" t="s">
        <v>671</v>
      </c>
      <c r="RNF264" s="110" t="s">
        <v>666</v>
      </c>
      <c r="RNG264" s="110" t="s">
        <v>671</v>
      </c>
      <c r="RNH264" s="110" t="s">
        <v>666</v>
      </c>
      <c r="RNI264" s="110" t="s">
        <v>671</v>
      </c>
      <c r="RNJ264" s="110" t="s">
        <v>666</v>
      </c>
      <c r="RNK264" s="110" t="s">
        <v>671</v>
      </c>
      <c r="RNL264" s="110" t="s">
        <v>666</v>
      </c>
      <c r="RNM264" s="110" t="s">
        <v>671</v>
      </c>
      <c r="RNN264" s="110" t="s">
        <v>666</v>
      </c>
      <c r="RNO264" s="110" t="s">
        <v>671</v>
      </c>
      <c r="RNP264" s="110" t="s">
        <v>666</v>
      </c>
      <c r="RNQ264" s="110" t="s">
        <v>671</v>
      </c>
      <c r="RNR264" s="110" t="s">
        <v>666</v>
      </c>
      <c r="RNS264" s="110" t="s">
        <v>671</v>
      </c>
      <c r="RNT264" s="110" t="s">
        <v>666</v>
      </c>
      <c r="RNU264" s="110" t="s">
        <v>671</v>
      </c>
      <c r="RNV264" s="110" t="s">
        <v>666</v>
      </c>
      <c r="RNW264" s="110" t="s">
        <v>671</v>
      </c>
      <c r="RNX264" s="110" t="s">
        <v>666</v>
      </c>
      <c r="RNY264" s="110" t="s">
        <v>671</v>
      </c>
      <c r="RNZ264" s="110" t="s">
        <v>666</v>
      </c>
      <c r="ROA264" s="110" t="s">
        <v>671</v>
      </c>
      <c r="ROB264" s="110" t="s">
        <v>666</v>
      </c>
      <c r="ROC264" s="110" t="s">
        <v>671</v>
      </c>
      <c r="ROD264" s="110" t="s">
        <v>666</v>
      </c>
      <c r="ROE264" s="110" t="s">
        <v>671</v>
      </c>
      <c r="ROF264" s="110" t="s">
        <v>666</v>
      </c>
      <c r="ROG264" s="110" t="s">
        <v>671</v>
      </c>
      <c r="ROH264" s="110" t="s">
        <v>666</v>
      </c>
      <c r="ROI264" s="110" t="s">
        <v>671</v>
      </c>
      <c r="ROJ264" s="110" t="s">
        <v>666</v>
      </c>
      <c r="ROK264" s="110" t="s">
        <v>671</v>
      </c>
      <c r="ROL264" s="110" t="s">
        <v>666</v>
      </c>
      <c r="ROM264" s="110" t="s">
        <v>671</v>
      </c>
      <c r="RON264" s="110" t="s">
        <v>666</v>
      </c>
      <c r="ROO264" s="110" t="s">
        <v>671</v>
      </c>
      <c r="ROP264" s="110" t="s">
        <v>666</v>
      </c>
      <c r="ROQ264" s="110" t="s">
        <v>671</v>
      </c>
      <c r="ROR264" s="110" t="s">
        <v>666</v>
      </c>
      <c r="ROS264" s="110" t="s">
        <v>671</v>
      </c>
      <c r="ROT264" s="110" t="s">
        <v>666</v>
      </c>
      <c r="ROU264" s="110" t="s">
        <v>671</v>
      </c>
      <c r="ROV264" s="110" t="s">
        <v>666</v>
      </c>
      <c r="ROW264" s="110" t="s">
        <v>671</v>
      </c>
      <c r="ROX264" s="110" t="s">
        <v>666</v>
      </c>
      <c r="ROY264" s="110" t="s">
        <v>671</v>
      </c>
      <c r="ROZ264" s="110" t="s">
        <v>666</v>
      </c>
      <c r="RPA264" s="110" t="s">
        <v>671</v>
      </c>
      <c r="RPB264" s="110" t="s">
        <v>666</v>
      </c>
      <c r="RPC264" s="110" t="s">
        <v>671</v>
      </c>
      <c r="RPD264" s="110" t="s">
        <v>666</v>
      </c>
      <c r="RPE264" s="110" t="s">
        <v>671</v>
      </c>
      <c r="RPF264" s="110" t="s">
        <v>666</v>
      </c>
      <c r="RPG264" s="110" t="s">
        <v>671</v>
      </c>
      <c r="RPH264" s="110" t="s">
        <v>666</v>
      </c>
      <c r="RPI264" s="110" t="s">
        <v>671</v>
      </c>
      <c r="RPJ264" s="110" t="s">
        <v>666</v>
      </c>
      <c r="RPK264" s="110" t="s">
        <v>671</v>
      </c>
      <c r="RPL264" s="110" t="s">
        <v>666</v>
      </c>
      <c r="RPM264" s="110" t="s">
        <v>671</v>
      </c>
      <c r="RPN264" s="110" t="s">
        <v>666</v>
      </c>
      <c r="RPO264" s="110" t="s">
        <v>671</v>
      </c>
      <c r="RPP264" s="110" t="s">
        <v>666</v>
      </c>
      <c r="RPQ264" s="110" t="s">
        <v>671</v>
      </c>
      <c r="RPR264" s="110" t="s">
        <v>666</v>
      </c>
      <c r="RPS264" s="110" t="s">
        <v>671</v>
      </c>
      <c r="RPT264" s="110" t="s">
        <v>666</v>
      </c>
      <c r="RPU264" s="110" t="s">
        <v>671</v>
      </c>
      <c r="RPV264" s="110" t="s">
        <v>666</v>
      </c>
      <c r="RPW264" s="110" t="s">
        <v>671</v>
      </c>
      <c r="RPX264" s="110" t="s">
        <v>666</v>
      </c>
      <c r="RPY264" s="110" t="s">
        <v>671</v>
      </c>
      <c r="RPZ264" s="110" t="s">
        <v>666</v>
      </c>
      <c r="RQA264" s="110" t="s">
        <v>671</v>
      </c>
      <c r="RQB264" s="110" t="s">
        <v>666</v>
      </c>
      <c r="RQC264" s="110" t="s">
        <v>671</v>
      </c>
      <c r="RQD264" s="110" t="s">
        <v>666</v>
      </c>
      <c r="RQE264" s="110" t="s">
        <v>671</v>
      </c>
      <c r="RQF264" s="110" t="s">
        <v>666</v>
      </c>
      <c r="RQG264" s="110" t="s">
        <v>671</v>
      </c>
      <c r="RQH264" s="110" t="s">
        <v>666</v>
      </c>
      <c r="RQI264" s="110" t="s">
        <v>671</v>
      </c>
      <c r="RQJ264" s="110" t="s">
        <v>666</v>
      </c>
      <c r="RQK264" s="110" t="s">
        <v>671</v>
      </c>
      <c r="RQL264" s="110" t="s">
        <v>666</v>
      </c>
      <c r="RQM264" s="110" t="s">
        <v>671</v>
      </c>
      <c r="RQN264" s="110" t="s">
        <v>666</v>
      </c>
      <c r="RQO264" s="110" t="s">
        <v>671</v>
      </c>
      <c r="RQP264" s="110" t="s">
        <v>666</v>
      </c>
      <c r="RQQ264" s="110" t="s">
        <v>671</v>
      </c>
      <c r="RQR264" s="110" t="s">
        <v>666</v>
      </c>
      <c r="RQS264" s="110" t="s">
        <v>671</v>
      </c>
      <c r="RQT264" s="110" t="s">
        <v>666</v>
      </c>
      <c r="RQU264" s="110" t="s">
        <v>671</v>
      </c>
      <c r="RQV264" s="110" t="s">
        <v>666</v>
      </c>
      <c r="RQW264" s="110" t="s">
        <v>671</v>
      </c>
      <c r="RQX264" s="110" t="s">
        <v>666</v>
      </c>
      <c r="RQY264" s="110" t="s">
        <v>671</v>
      </c>
      <c r="RQZ264" s="110" t="s">
        <v>666</v>
      </c>
      <c r="RRA264" s="110" t="s">
        <v>671</v>
      </c>
      <c r="RRB264" s="110" t="s">
        <v>666</v>
      </c>
      <c r="RRC264" s="110" t="s">
        <v>671</v>
      </c>
      <c r="RRD264" s="110" t="s">
        <v>666</v>
      </c>
      <c r="RRE264" s="110" t="s">
        <v>671</v>
      </c>
      <c r="RRF264" s="110" t="s">
        <v>666</v>
      </c>
      <c r="RRG264" s="110" t="s">
        <v>671</v>
      </c>
      <c r="RRH264" s="110" t="s">
        <v>666</v>
      </c>
      <c r="RRI264" s="110" t="s">
        <v>671</v>
      </c>
      <c r="RRJ264" s="110" t="s">
        <v>666</v>
      </c>
      <c r="RRK264" s="110" t="s">
        <v>671</v>
      </c>
      <c r="RRL264" s="110" t="s">
        <v>666</v>
      </c>
      <c r="RRM264" s="110" t="s">
        <v>671</v>
      </c>
      <c r="RRN264" s="110" t="s">
        <v>666</v>
      </c>
      <c r="RRO264" s="110" t="s">
        <v>671</v>
      </c>
      <c r="RRP264" s="110" t="s">
        <v>666</v>
      </c>
      <c r="RRQ264" s="110" t="s">
        <v>671</v>
      </c>
      <c r="RRR264" s="110" t="s">
        <v>666</v>
      </c>
      <c r="RRS264" s="110" t="s">
        <v>671</v>
      </c>
      <c r="RRT264" s="110" t="s">
        <v>666</v>
      </c>
      <c r="RRU264" s="110" t="s">
        <v>671</v>
      </c>
      <c r="RRV264" s="110" t="s">
        <v>666</v>
      </c>
      <c r="RRW264" s="110" t="s">
        <v>671</v>
      </c>
      <c r="RRX264" s="110" t="s">
        <v>666</v>
      </c>
      <c r="RRY264" s="110" t="s">
        <v>671</v>
      </c>
      <c r="RRZ264" s="110" t="s">
        <v>666</v>
      </c>
      <c r="RSA264" s="110" t="s">
        <v>671</v>
      </c>
      <c r="RSB264" s="110" t="s">
        <v>666</v>
      </c>
      <c r="RSC264" s="110" t="s">
        <v>671</v>
      </c>
      <c r="RSD264" s="110" t="s">
        <v>666</v>
      </c>
      <c r="RSE264" s="110" t="s">
        <v>671</v>
      </c>
      <c r="RSF264" s="110" t="s">
        <v>666</v>
      </c>
      <c r="RSG264" s="110" t="s">
        <v>671</v>
      </c>
      <c r="RSH264" s="110" t="s">
        <v>666</v>
      </c>
      <c r="RSI264" s="110" t="s">
        <v>671</v>
      </c>
      <c r="RSJ264" s="110" t="s">
        <v>666</v>
      </c>
      <c r="RSK264" s="110" t="s">
        <v>671</v>
      </c>
      <c r="RSL264" s="110" t="s">
        <v>666</v>
      </c>
      <c r="RSM264" s="110" t="s">
        <v>671</v>
      </c>
      <c r="RSN264" s="110" t="s">
        <v>666</v>
      </c>
      <c r="RSO264" s="110" t="s">
        <v>671</v>
      </c>
      <c r="RSP264" s="110" t="s">
        <v>666</v>
      </c>
      <c r="RSQ264" s="110" t="s">
        <v>671</v>
      </c>
      <c r="RSR264" s="110" t="s">
        <v>666</v>
      </c>
      <c r="RSS264" s="110" t="s">
        <v>671</v>
      </c>
      <c r="RST264" s="110" t="s">
        <v>666</v>
      </c>
      <c r="RSU264" s="110" t="s">
        <v>671</v>
      </c>
      <c r="RSV264" s="110" t="s">
        <v>666</v>
      </c>
      <c r="RSW264" s="110" t="s">
        <v>671</v>
      </c>
      <c r="RSX264" s="110" t="s">
        <v>666</v>
      </c>
      <c r="RSY264" s="110" t="s">
        <v>671</v>
      </c>
      <c r="RSZ264" s="110" t="s">
        <v>666</v>
      </c>
      <c r="RTA264" s="110" t="s">
        <v>671</v>
      </c>
      <c r="RTB264" s="110" t="s">
        <v>666</v>
      </c>
      <c r="RTC264" s="110" t="s">
        <v>671</v>
      </c>
      <c r="RTD264" s="110" t="s">
        <v>666</v>
      </c>
      <c r="RTE264" s="110" t="s">
        <v>671</v>
      </c>
      <c r="RTF264" s="110" t="s">
        <v>666</v>
      </c>
      <c r="RTG264" s="110" t="s">
        <v>671</v>
      </c>
      <c r="RTH264" s="110" t="s">
        <v>666</v>
      </c>
      <c r="RTI264" s="110" t="s">
        <v>671</v>
      </c>
      <c r="RTJ264" s="110" t="s">
        <v>666</v>
      </c>
      <c r="RTK264" s="110" t="s">
        <v>671</v>
      </c>
      <c r="RTL264" s="110" t="s">
        <v>666</v>
      </c>
      <c r="RTM264" s="110" t="s">
        <v>671</v>
      </c>
      <c r="RTN264" s="110" t="s">
        <v>666</v>
      </c>
      <c r="RTO264" s="110" t="s">
        <v>671</v>
      </c>
      <c r="RTP264" s="110" t="s">
        <v>666</v>
      </c>
      <c r="RTQ264" s="110" t="s">
        <v>671</v>
      </c>
      <c r="RTR264" s="110" t="s">
        <v>666</v>
      </c>
      <c r="RTS264" s="110" t="s">
        <v>671</v>
      </c>
      <c r="RTT264" s="110" t="s">
        <v>666</v>
      </c>
      <c r="RTU264" s="110" t="s">
        <v>671</v>
      </c>
      <c r="RTV264" s="110" t="s">
        <v>666</v>
      </c>
      <c r="RTW264" s="110" t="s">
        <v>671</v>
      </c>
      <c r="RTX264" s="110" t="s">
        <v>666</v>
      </c>
      <c r="RTY264" s="110" t="s">
        <v>671</v>
      </c>
      <c r="RTZ264" s="110" t="s">
        <v>666</v>
      </c>
      <c r="RUA264" s="110" t="s">
        <v>671</v>
      </c>
      <c r="RUB264" s="110" t="s">
        <v>666</v>
      </c>
      <c r="RUC264" s="110" t="s">
        <v>671</v>
      </c>
      <c r="RUD264" s="110" t="s">
        <v>666</v>
      </c>
      <c r="RUE264" s="110" t="s">
        <v>671</v>
      </c>
      <c r="RUF264" s="110" t="s">
        <v>666</v>
      </c>
      <c r="RUG264" s="110" t="s">
        <v>671</v>
      </c>
      <c r="RUH264" s="110" t="s">
        <v>666</v>
      </c>
      <c r="RUI264" s="110" t="s">
        <v>671</v>
      </c>
      <c r="RUJ264" s="110" t="s">
        <v>666</v>
      </c>
      <c r="RUK264" s="110" t="s">
        <v>671</v>
      </c>
      <c r="RUL264" s="110" t="s">
        <v>666</v>
      </c>
      <c r="RUM264" s="110" t="s">
        <v>671</v>
      </c>
      <c r="RUN264" s="110" t="s">
        <v>666</v>
      </c>
      <c r="RUO264" s="110" t="s">
        <v>671</v>
      </c>
      <c r="RUP264" s="110" t="s">
        <v>666</v>
      </c>
      <c r="RUQ264" s="110" t="s">
        <v>671</v>
      </c>
      <c r="RUR264" s="110" t="s">
        <v>666</v>
      </c>
      <c r="RUS264" s="110" t="s">
        <v>671</v>
      </c>
      <c r="RUT264" s="110" t="s">
        <v>666</v>
      </c>
      <c r="RUU264" s="110" t="s">
        <v>671</v>
      </c>
      <c r="RUV264" s="110" t="s">
        <v>666</v>
      </c>
      <c r="RUW264" s="110" t="s">
        <v>671</v>
      </c>
      <c r="RUX264" s="110" t="s">
        <v>666</v>
      </c>
      <c r="RUY264" s="110" t="s">
        <v>671</v>
      </c>
      <c r="RUZ264" s="110" t="s">
        <v>666</v>
      </c>
      <c r="RVA264" s="110" t="s">
        <v>671</v>
      </c>
      <c r="RVB264" s="110" t="s">
        <v>666</v>
      </c>
      <c r="RVC264" s="110" t="s">
        <v>671</v>
      </c>
      <c r="RVD264" s="110" t="s">
        <v>666</v>
      </c>
      <c r="RVE264" s="110" t="s">
        <v>671</v>
      </c>
      <c r="RVF264" s="110" t="s">
        <v>666</v>
      </c>
      <c r="RVG264" s="110" t="s">
        <v>671</v>
      </c>
      <c r="RVH264" s="110" t="s">
        <v>666</v>
      </c>
      <c r="RVI264" s="110" t="s">
        <v>671</v>
      </c>
      <c r="RVJ264" s="110" t="s">
        <v>666</v>
      </c>
      <c r="RVK264" s="110" t="s">
        <v>671</v>
      </c>
      <c r="RVL264" s="110" t="s">
        <v>666</v>
      </c>
      <c r="RVM264" s="110" t="s">
        <v>671</v>
      </c>
      <c r="RVN264" s="110" t="s">
        <v>666</v>
      </c>
      <c r="RVO264" s="110" t="s">
        <v>671</v>
      </c>
      <c r="RVP264" s="110" t="s">
        <v>666</v>
      </c>
      <c r="RVQ264" s="110" t="s">
        <v>671</v>
      </c>
      <c r="RVR264" s="110" t="s">
        <v>666</v>
      </c>
      <c r="RVS264" s="110" t="s">
        <v>671</v>
      </c>
      <c r="RVT264" s="110" t="s">
        <v>666</v>
      </c>
      <c r="RVU264" s="110" t="s">
        <v>671</v>
      </c>
      <c r="RVV264" s="110" t="s">
        <v>666</v>
      </c>
      <c r="RVW264" s="110" t="s">
        <v>671</v>
      </c>
      <c r="RVX264" s="110" t="s">
        <v>666</v>
      </c>
      <c r="RVY264" s="110" t="s">
        <v>671</v>
      </c>
      <c r="RVZ264" s="110" t="s">
        <v>666</v>
      </c>
      <c r="RWA264" s="110" t="s">
        <v>671</v>
      </c>
      <c r="RWB264" s="110" t="s">
        <v>666</v>
      </c>
      <c r="RWC264" s="110" t="s">
        <v>671</v>
      </c>
      <c r="RWD264" s="110" t="s">
        <v>666</v>
      </c>
      <c r="RWE264" s="110" t="s">
        <v>671</v>
      </c>
      <c r="RWF264" s="110" t="s">
        <v>666</v>
      </c>
      <c r="RWG264" s="110" t="s">
        <v>671</v>
      </c>
      <c r="RWH264" s="110" t="s">
        <v>666</v>
      </c>
      <c r="RWI264" s="110" t="s">
        <v>671</v>
      </c>
      <c r="RWJ264" s="110" t="s">
        <v>666</v>
      </c>
      <c r="RWK264" s="110" t="s">
        <v>671</v>
      </c>
      <c r="RWL264" s="110" t="s">
        <v>666</v>
      </c>
      <c r="RWM264" s="110" t="s">
        <v>671</v>
      </c>
      <c r="RWN264" s="110" t="s">
        <v>666</v>
      </c>
      <c r="RWO264" s="110" t="s">
        <v>671</v>
      </c>
      <c r="RWP264" s="110" t="s">
        <v>666</v>
      </c>
      <c r="RWQ264" s="110" t="s">
        <v>671</v>
      </c>
      <c r="RWR264" s="110" t="s">
        <v>666</v>
      </c>
      <c r="RWS264" s="110" t="s">
        <v>671</v>
      </c>
      <c r="RWT264" s="110" t="s">
        <v>666</v>
      </c>
      <c r="RWU264" s="110" t="s">
        <v>671</v>
      </c>
      <c r="RWV264" s="110" t="s">
        <v>666</v>
      </c>
      <c r="RWW264" s="110" t="s">
        <v>671</v>
      </c>
      <c r="RWX264" s="110" t="s">
        <v>666</v>
      </c>
      <c r="RWY264" s="110" t="s">
        <v>671</v>
      </c>
      <c r="RWZ264" s="110" t="s">
        <v>666</v>
      </c>
      <c r="RXA264" s="110" t="s">
        <v>671</v>
      </c>
      <c r="RXB264" s="110" t="s">
        <v>666</v>
      </c>
      <c r="RXC264" s="110" t="s">
        <v>671</v>
      </c>
      <c r="RXD264" s="110" t="s">
        <v>666</v>
      </c>
      <c r="RXE264" s="110" t="s">
        <v>671</v>
      </c>
      <c r="RXF264" s="110" t="s">
        <v>666</v>
      </c>
      <c r="RXG264" s="110" t="s">
        <v>671</v>
      </c>
      <c r="RXH264" s="110" t="s">
        <v>666</v>
      </c>
      <c r="RXI264" s="110" t="s">
        <v>671</v>
      </c>
      <c r="RXJ264" s="110" t="s">
        <v>666</v>
      </c>
      <c r="RXK264" s="110" t="s">
        <v>671</v>
      </c>
      <c r="RXL264" s="110" t="s">
        <v>666</v>
      </c>
      <c r="RXM264" s="110" t="s">
        <v>671</v>
      </c>
      <c r="RXN264" s="110" t="s">
        <v>666</v>
      </c>
      <c r="RXO264" s="110" t="s">
        <v>671</v>
      </c>
      <c r="RXP264" s="110" t="s">
        <v>666</v>
      </c>
      <c r="RXQ264" s="110" t="s">
        <v>671</v>
      </c>
      <c r="RXR264" s="110" t="s">
        <v>666</v>
      </c>
      <c r="RXS264" s="110" t="s">
        <v>671</v>
      </c>
      <c r="RXT264" s="110" t="s">
        <v>666</v>
      </c>
      <c r="RXU264" s="110" t="s">
        <v>671</v>
      </c>
      <c r="RXV264" s="110" t="s">
        <v>666</v>
      </c>
      <c r="RXW264" s="110" t="s">
        <v>671</v>
      </c>
      <c r="RXX264" s="110" t="s">
        <v>666</v>
      </c>
      <c r="RXY264" s="110" t="s">
        <v>671</v>
      </c>
      <c r="RXZ264" s="110" t="s">
        <v>666</v>
      </c>
      <c r="RYA264" s="110" t="s">
        <v>671</v>
      </c>
      <c r="RYB264" s="110" t="s">
        <v>666</v>
      </c>
      <c r="RYC264" s="110" t="s">
        <v>671</v>
      </c>
      <c r="RYD264" s="110" t="s">
        <v>666</v>
      </c>
      <c r="RYE264" s="110" t="s">
        <v>671</v>
      </c>
      <c r="RYF264" s="110" t="s">
        <v>666</v>
      </c>
      <c r="RYG264" s="110" t="s">
        <v>671</v>
      </c>
      <c r="RYH264" s="110" t="s">
        <v>666</v>
      </c>
      <c r="RYI264" s="110" t="s">
        <v>671</v>
      </c>
      <c r="RYJ264" s="110" t="s">
        <v>666</v>
      </c>
      <c r="RYK264" s="110" t="s">
        <v>671</v>
      </c>
      <c r="RYL264" s="110" t="s">
        <v>666</v>
      </c>
      <c r="RYM264" s="110" t="s">
        <v>671</v>
      </c>
      <c r="RYN264" s="110" t="s">
        <v>666</v>
      </c>
      <c r="RYO264" s="110" t="s">
        <v>671</v>
      </c>
      <c r="RYP264" s="110" t="s">
        <v>666</v>
      </c>
      <c r="RYQ264" s="110" t="s">
        <v>671</v>
      </c>
      <c r="RYR264" s="110" t="s">
        <v>666</v>
      </c>
      <c r="RYS264" s="110" t="s">
        <v>671</v>
      </c>
      <c r="RYT264" s="110" t="s">
        <v>666</v>
      </c>
      <c r="RYU264" s="110" t="s">
        <v>671</v>
      </c>
      <c r="RYV264" s="110" t="s">
        <v>666</v>
      </c>
      <c r="RYW264" s="110" t="s">
        <v>671</v>
      </c>
      <c r="RYX264" s="110" t="s">
        <v>666</v>
      </c>
      <c r="RYY264" s="110" t="s">
        <v>671</v>
      </c>
      <c r="RYZ264" s="110" t="s">
        <v>666</v>
      </c>
      <c r="RZA264" s="110" t="s">
        <v>671</v>
      </c>
      <c r="RZB264" s="110" t="s">
        <v>666</v>
      </c>
      <c r="RZC264" s="110" t="s">
        <v>671</v>
      </c>
      <c r="RZD264" s="110" t="s">
        <v>666</v>
      </c>
      <c r="RZE264" s="110" t="s">
        <v>671</v>
      </c>
      <c r="RZF264" s="110" t="s">
        <v>666</v>
      </c>
      <c r="RZG264" s="110" t="s">
        <v>671</v>
      </c>
      <c r="RZH264" s="110" t="s">
        <v>666</v>
      </c>
      <c r="RZI264" s="110" t="s">
        <v>671</v>
      </c>
      <c r="RZJ264" s="110" t="s">
        <v>666</v>
      </c>
      <c r="RZK264" s="110" t="s">
        <v>671</v>
      </c>
      <c r="RZL264" s="110" t="s">
        <v>666</v>
      </c>
      <c r="RZM264" s="110" t="s">
        <v>671</v>
      </c>
      <c r="RZN264" s="110" t="s">
        <v>666</v>
      </c>
      <c r="RZO264" s="110" t="s">
        <v>671</v>
      </c>
      <c r="RZP264" s="110" t="s">
        <v>666</v>
      </c>
      <c r="RZQ264" s="110" t="s">
        <v>671</v>
      </c>
      <c r="RZR264" s="110" t="s">
        <v>666</v>
      </c>
      <c r="RZS264" s="110" t="s">
        <v>671</v>
      </c>
      <c r="RZT264" s="110" t="s">
        <v>666</v>
      </c>
      <c r="RZU264" s="110" t="s">
        <v>671</v>
      </c>
      <c r="RZV264" s="110" t="s">
        <v>666</v>
      </c>
      <c r="RZW264" s="110" t="s">
        <v>671</v>
      </c>
      <c r="RZX264" s="110" t="s">
        <v>666</v>
      </c>
      <c r="RZY264" s="110" t="s">
        <v>671</v>
      </c>
      <c r="RZZ264" s="110" t="s">
        <v>666</v>
      </c>
      <c r="SAA264" s="110" t="s">
        <v>671</v>
      </c>
      <c r="SAB264" s="110" t="s">
        <v>666</v>
      </c>
      <c r="SAC264" s="110" t="s">
        <v>671</v>
      </c>
      <c r="SAD264" s="110" t="s">
        <v>666</v>
      </c>
      <c r="SAE264" s="110" t="s">
        <v>671</v>
      </c>
      <c r="SAF264" s="110" t="s">
        <v>666</v>
      </c>
      <c r="SAG264" s="110" t="s">
        <v>671</v>
      </c>
      <c r="SAH264" s="110" t="s">
        <v>666</v>
      </c>
      <c r="SAI264" s="110" t="s">
        <v>671</v>
      </c>
      <c r="SAJ264" s="110" t="s">
        <v>666</v>
      </c>
      <c r="SAK264" s="110" t="s">
        <v>671</v>
      </c>
      <c r="SAL264" s="110" t="s">
        <v>666</v>
      </c>
      <c r="SAM264" s="110" t="s">
        <v>671</v>
      </c>
      <c r="SAN264" s="110" t="s">
        <v>666</v>
      </c>
      <c r="SAO264" s="110" t="s">
        <v>671</v>
      </c>
      <c r="SAP264" s="110" t="s">
        <v>666</v>
      </c>
      <c r="SAQ264" s="110" t="s">
        <v>671</v>
      </c>
      <c r="SAR264" s="110" t="s">
        <v>666</v>
      </c>
      <c r="SAS264" s="110" t="s">
        <v>671</v>
      </c>
      <c r="SAT264" s="110" t="s">
        <v>666</v>
      </c>
      <c r="SAU264" s="110" t="s">
        <v>671</v>
      </c>
      <c r="SAV264" s="110" t="s">
        <v>666</v>
      </c>
      <c r="SAW264" s="110" t="s">
        <v>671</v>
      </c>
      <c r="SAX264" s="110" t="s">
        <v>666</v>
      </c>
      <c r="SAY264" s="110" t="s">
        <v>671</v>
      </c>
      <c r="SAZ264" s="110" t="s">
        <v>666</v>
      </c>
      <c r="SBA264" s="110" t="s">
        <v>671</v>
      </c>
      <c r="SBB264" s="110" t="s">
        <v>666</v>
      </c>
      <c r="SBC264" s="110" t="s">
        <v>671</v>
      </c>
      <c r="SBD264" s="110" t="s">
        <v>666</v>
      </c>
      <c r="SBE264" s="110" t="s">
        <v>671</v>
      </c>
      <c r="SBF264" s="110" t="s">
        <v>666</v>
      </c>
      <c r="SBG264" s="110" t="s">
        <v>671</v>
      </c>
      <c r="SBH264" s="110" t="s">
        <v>666</v>
      </c>
      <c r="SBI264" s="110" t="s">
        <v>671</v>
      </c>
      <c r="SBJ264" s="110" t="s">
        <v>666</v>
      </c>
      <c r="SBK264" s="110" t="s">
        <v>671</v>
      </c>
      <c r="SBL264" s="110" t="s">
        <v>666</v>
      </c>
      <c r="SBM264" s="110" t="s">
        <v>671</v>
      </c>
      <c r="SBN264" s="110" t="s">
        <v>666</v>
      </c>
      <c r="SBO264" s="110" t="s">
        <v>671</v>
      </c>
      <c r="SBP264" s="110" t="s">
        <v>666</v>
      </c>
      <c r="SBQ264" s="110" t="s">
        <v>671</v>
      </c>
      <c r="SBR264" s="110" t="s">
        <v>666</v>
      </c>
      <c r="SBS264" s="110" t="s">
        <v>671</v>
      </c>
      <c r="SBT264" s="110" t="s">
        <v>666</v>
      </c>
      <c r="SBU264" s="110" t="s">
        <v>671</v>
      </c>
      <c r="SBV264" s="110" t="s">
        <v>666</v>
      </c>
      <c r="SBW264" s="110" t="s">
        <v>671</v>
      </c>
      <c r="SBX264" s="110" t="s">
        <v>666</v>
      </c>
      <c r="SBY264" s="110" t="s">
        <v>671</v>
      </c>
      <c r="SBZ264" s="110" t="s">
        <v>666</v>
      </c>
      <c r="SCA264" s="110" t="s">
        <v>671</v>
      </c>
      <c r="SCB264" s="110" t="s">
        <v>666</v>
      </c>
      <c r="SCC264" s="110" t="s">
        <v>671</v>
      </c>
      <c r="SCD264" s="110" t="s">
        <v>666</v>
      </c>
      <c r="SCE264" s="110" t="s">
        <v>671</v>
      </c>
      <c r="SCF264" s="110" t="s">
        <v>666</v>
      </c>
      <c r="SCG264" s="110" t="s">
        <v>671</v>
      </c>
      <c r="SCH264" s="110" t="s">
        <v>666</v>
      </c>
      <c r="SCI264" s="110" t="s">
        <v>671</v>
      </c>
      <c r="SCJ264" s="110" t="s">
        <v>666</v>
      </c>
      <c r="SCK264" s="110" t="s">
        <v>671</v>
      </c>
      <c r="SCL264" s="110" t="s">
        <v>666</v>
      </c>
      <c r="SCM264" s="110" t="s">
        <v>671</v>
      </c>
      <c r="SCN264" s="110" t="s">
        <v>666</v>
      </c>
      <c r="SCO264" s="110" t="s">
        <v>671</v>
      </c>
      <c r="SCP264" s="110" t="s">
        <v>666</v>
      </c>
      <c r="SCQ264" s="110" t="s">
        <v>671</v>
      </c>
      <c r="SCR264" s="110" t="s">
        <v>666</v>
      </c>
      <c r="SCS264" s="110" t="s">
        <v>671</v>
      </c>
      <c r="SCT264" s="110" t="s">
        <v>666</v>
      </c>
      <c r="SCU264" s="110" t="s">
        <v>671</v>
      </c>
      <c r="SCV264" s="110" t="s">
        <v>666</v>
      </c>
      <c r="SCW264" s="110" t="s">
        <v>671</v>
      </c>
      <c r="SCX264" s="110" t="s">
        <v>666</v>
      </c>
      <c r="SCY264" s="110" t="s">
        <v>671</v>
      </c>
      <c r="SCZ264" s="110" t="s">
        <v>666</v>
      </c>
      <c r="SDA264" s="110" t="s">
        <v>671</v>
      </c>
      <c r="SDB264" s="110" t="s">
        <v>666</v>
      </c>
      <c r="SDC264" s="110" t="s">
        <v>671</v>
      </c>
      <c r="SDD264" s="110" t="s">
        <v>666</v>
      </c>
      <c r="SDE264" s="110" t="s">
        <v>671</v>
      </c>
      <c r="SDF264" s="110" t="s">
        <v>666</v>
      </c>
      <c r="SDG264" s="110" t="s">
        <v>671</v>
      </c>
      <c r="SDH264" s="110" t="s">
        <v>666</v>
      </c>
      <c r="SDI264" s="110" t="s">
        <v>671</v>
      </c>
      <c r="SDJ264" s="110" t="s">
        <v>666</v>
      </c>
      <c r="SDK264" s="110" t="s">
        <v>671</v>
      </c>
      <c r="SDL264" s="110" t="s">
        <v>666</v>
      </c>
      <c r="SDM264" s="110" t="s">
        <v>671</v>
      </c>
      <c r="SDN264" s="110" t="s">
        <v>666</v>
      </c>
      <c r="SDO264" s="110" t="s">
        <v>671</v>
      </c>
      <c r="SDP264" s="110" t="s">
        <v>666</v>
      </c>
      <c r="SDQ264" s="110" t="s">
        <v>671</v>
      </c>
      <c r="SDR264" s="110" t="s">
        <v>666</v>
      </c>
      <c r="SDS264" s="110" t="s">
        <v>671</v>
      </c>
      <c r="SDT264" s="110" t="s">
        <v>666</v>
      </c>
      <c r="SDU264" s="110" t="s">
        <v>671</v>
      </c>
      <c r="SDV264" s="110" t="s">
        <v>666</v>
      </c>
      <c r="SDW264" s="110" t="s">
        <v>671</v>
      </c>
      <c r="SDX264" s="110" t="s">
        <v>666</v>
      </c>
      <c r="SDY264" s="110" t="s">
        <v>671</v>
      </c>
      <c r="SDZ264" s="110" t="s">
        <v>666</v>
      </c>
      <c r="SEA264" s="110" t="s">
        <v>671</v>
      </c>
      <c r="SEB264" s="110" t="s">
        <v>666</v>
      </c>
      <c r="SEC264" s="110" t="s">
        <v>671</v>
      </c>
      <c r="SED264" s="110" t="s">
        <v>666</v>
      </c>
      <c r="SEE264" s="110" t="s">
        <v>671</v>
      </c>
      <c r="SEF264" s="110" t="s">
        <v>666</v>
      </c>
      <c r="SEG264" s="110" t="s">
        <v>671</v>
      </c>
      <c r="SEH264" s="110" t="s">
        <v>666</v>
      </c>
      <c r="SEI264" s="110" t="s">
        <v>671</v>
      </c>
      <c r="SEJ264" s="110" t="s">
        <v>666</v>
      </c>
      <c r="SEK264" s="110" t="s">
        <v>671</v>
      </c>
      <c r="SEL264" s="110" t="s">
        <v>666</v>
      </c>
      <c r="SEM264" s="110" t="s">
        <v>671</v>
      </c>
      <c r="SEN264" s="110" t="s">
        <v>666</v>
      </c>
      <c r="SEO264" s="110" t="s">
        <v>671</v>
      </c>
      <c r="SEP264" s="110" t="s">
        <v>666</v>
      </c>
      <c r="SEQ264" s="110" t="s">
        <v>671</v>
      </c>
      <c r="SER264" s="110" t="s">
        <v>666</v>
      </c>
      <c r="SES264" s="110" t="s">
        <v>671</v>
      </c>
      <c r="SET264" s="110" t="s">
        <v>666</v>
      </c>
      <c r="SEU264" s="110" t="s">
        <v>671</v>
      </c>
      <c r="SEV264" s="110" t="s">
        <v>666</v>
      </c>
      <c r="SEW264" s="110" t="s">
        <v>671</v>
      </c>
      <c r="SEX264" s="110" t="s">
        <v>666</v>
      </c>
      <c r="SEY264" s="110" t="s">
        <v>671</v>
      </c>
      <c r="SEZ264" s="110" t="s">
        <v>666</v>
      </c>
      <c r="SFA264" s="110" t="s">
        <v>671</v>
      </c>
      <c r="SFB264" s="110" t="s">
        <v>666</v>
      </c>
      <c r="SFC264" s="110" t="s">
        <v>671</v>
      </c>
      <c r="SFD264" s="110" t="s">
        <v>666</v>
      </c>
      <c r="SFE264" s="110" t="s">
        <v>671</v>
      </c>
      <c r="SFF264" s="110" t="s">
        <v>666</v>
      </c>
      <c r="SFG264" s="110" t="s">
        <v>671</v>
      </c>
      <c r="SFH264" s="110" t="s">
        <v>666</v>
      </c>
      <c r="SFI264" s="110" t="s">
        <v>671</v>
      </c>
      <c r="SFJ264" s="110" t="s">
        <v>666</v>
      </c>
      <c r="SFK264" s="110" t="s">
        <v>671</v>
      </c>
      <c r="SFL264" s="110" t="s">
        <v>666</v>
      </c>
      <c r="SFM264" s="110" t="s">
        <v>671</v>
      </c>
      <c r="SFN264" s="110" t="s">
        <v>666</v>
      </c>
      <c r="SFO264" s="110" t="s">
        <v>671</v>
      </c>
      <c r="SFP264" s="110" t="s">
        <v>666</v>
      </c>
      <c r="SFQ264" s="110" t="s">
        <v>671</v>
      </c>
      <c r="SFR264" s="110" t="s">
        <v>666</v>
      </c>
      <c r="SFS264" s="110" t="s">
        <v>671</v>
      </c>
      <c r="SFT264" s="110" t="s">
        <v>666</v>
      </c>
      <c r="SFU264" s="110" t="s">
        <v>671</v>
      </c>
      <c r="SFV264" s="110" t="s">
        <v>666</v>
      </c>
      <c r="SFW264" s="110" t="s">
        <v>671</v>
      </c>
      <c r="SFX264" s="110" t="s">
        <v>666</v>
      </c>
      <c r="SFY264" s="110" t="s">
        <v>671</v>
      </c>
      <c r="SFZ264" s="110" t="s">
        <v>666</v>
      </c>
      <c r="SGA264" s="110" t="s">
        <v>671</v>
      </c>
      <c r="SGB264" s="110" t="s">
        <v>666</v>
      </c>
      <c r="SGC264" s="110" t="s">
        <v>671</v>
      </c>
      <c r="SGD264" s="110" t="s">
        <v>666</v>
      </c>
      <c r="SGE264" s="110" t="s">
        <v>671</v>
      </c>
      <c r="SGF264" s="110" t="s">
        <v>666</v>
      </c>
      <c r="SGG264" s="110" t="s">
        <v>671</v>
      </c>
      <c r="SGH264" s="110" t="s">
        <v>666</v>
      </c>
      <c r="SGI264" s="110" t="s">
        <v>671</v>
      </c>
      <c r="SGJ264" s="110" t="s">
        <v>666</v>
      </c>
      <c r="SGK264" s="110" t="s">
        <v>671</v>
      </c>
      <c r="SGL264" s="110" t="s">
        <v>666</v>
      </c>
      <c r="SGM264" s="110" t="s">
        <v>671</v>
      </c>
      <c r="SGN264" s="110" t="s">
        <v>666</v>
      </c>
      <c r="SGO264" s="110" t="s">
        <v>671</v>
      </c>
      <c r="SGP264" s="110" t="s">
        <v>666</v>
      </c>
      <c r="SGQ264" s="110" t="s">
        <v>671</v>
      </c>
      <c r="SGR264" s="110" t="s">
        <v>666</v>
      </c>
      <c r="SGS264" s="110" t="s">
        <v>671</v>
      </c>
      <c r="SGT264" s="110" t="s">
        <v>666</v>
      </c>
      <c r="SGU264" s="110" t="s">
        <v>671</v>
      </c>
      <c r="SGV264" s="110" t="s">
        <v>666</v>
      </c>
      <c r="SGW264" s="110" t="s">
        <v>671</v>
      </c>
      <c r="SGX264" s="110" t="s">
        <v>666</v>
      </c>
      <c r="SGY264" s="110" t="s">
        <v>671</v>
      </c>
      <c r="SGZ264" s="110" t="s">
        <v>666</v>
      </c>
      <c r="SHA264" s="110" t="s">
        <v>671</v>
      </c>
      <c r="SHB264" s="110" t="s">
        <v>666</v>
      </c>
      <c r="SHC264" s="110" t="s">
        <v>671</v>
      </c>
      <c r="SHD264" s="110" t="s">
        <v>666</v>
      </c>
      <c r="SHE264" s="110" t="s">
        <v>671</v>
      </c>
      <c r="SHF264" s="110" t="s">
        <v>666</v>
      </c>
      <c r="SHG264" s="110" t="s">
        <v>671</v>
      </c>
      <c r="SHH264" s="110" t="s">
        <v>666</v>
      </c>
      <c r="SHI264" s="110" t="s">
        <v>671</v>
      </c>
      <c r="SHJ264" s="110" t="s">
        <v>666</v>
      </c>
      <c r="SHK264" s="110" t="s">
        <v>671</v>
      </c>
      <c r="SHL264" s="110" t="s">
        <v>666</v>
      </c>
      <c r="SHM264" s="110" t="s">
        <v>671</v>
      </c>
      <c r="SHN264" s="110" t="s">
        <v>666</v>
      </c>
      <c r="SHO264" s="110" t="s">
        <v>671</v>
      </c>
      <c r="SHP264" s="110" t="s">
        <v>666</v>
      </c>
      <c r="SHQ264" s="110" t="s">
        <v>671</v>
      </c>
      <c r="SHR264" s="110" t="s">
        <v>666</v>
      </c>
      <c r="SHS264" s="110" t="s">
        <v>671</v>
      </c>
      <c r="SHT264" s="110" t="s">
        <v>666</v>
      </c>
      <c r="SHU264" s="110" t="s">
        <v>671</v>
      </c>
      <c r="SHV264" s="110" t="s">
        <v>666</v>
      </c>
      <c r="SHW264" s="110" t="s">
        <v>671</v>
      </c>
      <c r="SHX264" s="110" t="s">
        <v>666</v>
      </c>
      <c r="SHY264" s="110" t="s">
        <v>671</v>
      </c>
      <c r="SHZ264" s="110" t="s">
        <v>666</v>
      </c>
      <c r="SIA264" s="110" t="s">
        <v>671</v>
      </c>
      <c r="SIB264" s="110" t="s">
        <v>666</v>
      </c>
      <c r="SIC264" s="110" t="s">
        <v>671</v>
      </c>
      <c r="SID264" s="110" t="s">
        <v>666</v>
      </c>
      <c r="SIE264" s="110" t="s">
        <v>671</v>
      </c>
      <c r="SIF264" s="110" t="s">
        <v>666</v>
      </c>
      <c r="SIG264" s="110" t="s">
        <v>671</v>
      </c>
      <c r="SIH264" s="110" t="s">
        <v>666</v>
      </c>
      <c r="SII264" s="110" t="s">
        <v>671</v>
      </c>
      <c r="SIJ264" s="110" t="s">
        <v>666</v>
      </c>
      <c r="SIK264" s="110" t="s">
        <v>671</v>
      </c>
      <c r="SIL264" s="110" t="s">
        <v>666</v>
      </c>
      <c r="SIM264" s="110" t="s">
        <v>671</v>
      </c>
      <c r="SIN264" s="110" t="s">
        <v>666</v>
      </c>
      <c r="SIO264" s="110" t="s">
        <v>671</v>
      </c>
      <c r="SIP264" s="110" t="s">
        <v>666</v>
      </c>
      <c r="SIQ264" s="110" t="s">
        <v>671</v>
      </c>
      <c r="SIR264" s="110" t="s">
        <v>666</v>
      </c>
      <c r="SIS264" s="110" t="s">
        <v>671</v>
      </c>
      <c r="SIT264" s="110" t="s">
        <v>666</v>
      </c>
      <c r="SIU264" s="110" t="s">
        <v>671</v>
      </c>
      <c r="SIV264" s="110" t="s">
        <v>666</v>
      </c>
      <c r="SIW264" s="110" t="s">
        <v>671</v>
      </c>
      <c r="SIX264" s="110" t="s">
        <v>666</v>
      </c>
      <c r="SIY264" s="110" t="s">
        <v>671</v>
      </c>
      <c r="SIZ264" s="110" t="s">
        <v>666</v>
      </c>
      <c r="SJA264" s="110" t="s">
        <v>671</v>
      </c>
      <c r="SJB264" s="110" t="s">
        <v>666</v>
      </c>
      <c r="SJC264" s="110" t="s">
        <v>671</v>
      </c>
      <c r="SJD264" s="110" t="s">
        <v>666</v>
      </c>
      <c r="SJE264" s="110" t="s">
        <v>671</v>
      </c>
      <c r="SJF264" s="110" t="s">
        <v>666</v>
      </c>
      <c r="SJG264" s="110" t="s">
        <v>671</v>
      </c>
      <c r="SJH264" s="110" t="s">
        <v>666</v>
      </c>
      <c r="SJI264" s="110" t="s">
        <v>671</v>
      </c>
      <c r="SJJ264" s="110" t="s">
        <v>666</v>
      </c>
      <c r="SJK264" s="110" t="s">
        <v>671</v>
      </c>
      <c r="SJL264" s="110" t="s">
        <v>666</v>
      </c>
      <c r="SJM264" s="110" t="s">
        <v>671</v>
      </c>
      <c r="SJN264" s="110" t="s">
        <v>666</v>
      </c>
      <c r="SJO264" s="110" t="s">
        <v>671</v>
      </c>
      <c r="SJP264" s="110" t="s">
        <v>666</v>
      </c>
      <c r="SJQ264" s="110" t="s">
        <v>671</v>
      </c>
      <c r="SJR264" s="110" t="s">
        <v>666</v>
      </c>
      <c r="SJS264" s="110" t="s">
        <v>671</v>
      </c>
      <c r="SJT264" s="110" t="s">
        <v>666</v>
      </c>
      <c r="SJU264" s="110" t="s">
        <v>671</v>
      </c>
      <c r="SJV264" s="110" t="s">
        <v>666</v>
      </c>
      <c r="SJW264" s="110" t="s">
        <v>671</v>
      </c>
      <c r="SJX264" s="110" t="s">
        <v>666</v>
      </c>
      <c r="SJY264" s="110" t="s">
        <v>671</v>
      </c>
      <c r="SJZ264" s="110" t="s">
        <v>666</v>
      </c>
      <c r="SKA264" s="110" t="s">
        <v>671</v>
      </c>
      <c r="SKB264" s="110" t="s">
        <v>666</v>
      </c>
      <c r="SKC264" s="110" t="s">
        <v>671</v>
      </c>
      <c r="SKD264" s="110" t="s">
        <v>666</v>
      </c>
      <c r="SKE264" s="110" t="s">
        <v>671</v>
      </c>
      <c r="SKF264" s="110" t="s">
        <v>666</v>
      </c>
      <c r="SKG264" s="110" t="s">
        <v>671</v>
      </c>
      <c r="SKH264" s="110" t="s">
        <v>666</v>
      </c>
      <c r="SKI264" s="110" t="s">
        <v>671</v>
      </c>
      <c r="SKJ264" s="110" t="s">
        <v>666</v>
      </c>
      <c r="SKK264" s="110" t="s">
        <v>671</v>
      </c>
      <c r="SKL264" s="110" t="s">
        <v>666</v>
      </c>
      <c r="SKM264" s="110" t="s">
        <v>671</v>
      </c>
      <c r="SKN264" s="110" t="s">
        <v>666</v>
      </c>
      <c r="SKO264" s="110" t="s">
        <v>671</v>
      </c>
      <c r="SKP264" s="110" t="s">
        <v>666</v>
      </c>
      <c r="SKQ264" s="110" t="s">
        <v>671</v>
      </c>
      <c r="SKR264" s="110" t="s">
        <v>666</v>
      </c>
      <c r="SKS264" s="110" t="s">
        <v>671</v>
      </c>
      <c r="SKT264" s="110" t="s">
        <v>666</v>
      </c>
      <c r="SKU264" s="110" t="s">
        <v>671</v>
      </c>
      <c r="SKV264" s="110" t="s">
        <v>666</v>
      </c>
      <c r="SKW264" s="110" t="s">
        <v>671</v>
      </c>
      <c r="SKX264" s="110" t="s">
        <v>666</v>
      </c>
      <c r="SKY264" s="110" t="s">
        <v>671</v>
      </c>
      <c r="SKZ264" s="110" t="s">
        <v>666</v>
      </c>
      <c r="SLA264" s="110" t="s">
        <v>671</v>
      </c>
      <c r="SLB264" s="110" t="s">
        <v>666</v>
      </c>
      <c r="SLC264" s="110" t="s">
        <v>671</v>
      </c>
      <c r="SLD264" s="110" t="s">
        <v>666</v>
      </c>
      <c r="SLE264" s="110" t="s">
        <v>671</v>
      </c>
      <c r="SLF264" s="110" t="s">
        <v>666</v>
      </c>
      <c r="SLG264" s="110" t="s">
        <v>671</v>
      </c>
      <c r="SLH264" s="110" t="s">
        <v>666</v>
      </c>
      <c r="SLI264" s="110" t="s">
        <v>671</v>
      </c>
      <c r="SLJ264" s="110" t="s">
        <v>666</v>
      </c>
      <c r="SLK264" s="110" t="s">
        <v>671</v>
      </c>
      <c r="SLL264" s="110" t="s">
        <v>666</v>
      </c>
      <c r="SLM264" s="110" t="s">
        <v>671</v>
      </c>
      <c r="SLN264" s="110" t="s">
        <v>666</v>
      </c>
      <c r="SLO264" s="110" t="s">
        <v>671</v>
      </c>
      <c r="SLP264" s="110" t="s">
        <v>666</v>
      </c>
      <c r="SLQ264" s="110" t="s">
        <v>671</v>
      </c>
      <c r="SLR264" s="110" t="s">
        <v>666</v>
      </c>
      <c r="SLS264" s="110" t="s">
        <v>671</v>
      </c>
      <c r="SLT264" s="110" t="s">
        <v>666</v>
      </c>
      <c r="SLU264" s="110" t="s">
        <v>671</v>
      </c>
      <c r="SLV264" s="110" t="s">
        <v>666</v>
      </c>
      <c r="SLW264" s="110" t="s">
        <v>671</v>
      </c>
      <c r="SLX264" s="110" t="s">
        <v>666</v>
      </c>
      <c r="SLY264" s="110" t="s">
        <v>671</v>
      </c>
      <c r="SLZ264" s="110" t="s">
        <v>666</v>
      </c>
      <c r="SMA264" s="110" t="s">
        <v>671</v>
      </c>
      <c r="SMB264" s="110" t="s">
        <v>666</v>
      </c>
      <c r="SMC264" s="110" t="s">
        <v>671</v>
      </c>
      <c r="SMD264" s="110" t="s">
        <v>666</v>
      </c>
      <c r="SME264" s="110" t="s">
        <v>671</v>
      </c>
      <c r="SMF264" s="110" t="s">
        <v>666</v>
      </c>
      <c r="SMG264" s="110" t="s">
        <v>671</v>
      </c>
      <c r="SMH264" s="110" t="s">
        <v>666</v>
      </c>
      <c r="SMI264" s="110" t="s">
        <v>671</v>
      </c>
      <c r="SMJ264" s="110" t="s">
        <v>666</v>
      </c>
      <c r="SMK264" s="110" t="s">
        <v>671</v>
      </c>
      <c r="SML264" s="110" t="s">
        <v>666</v>
      </c>
      <c r="SMM264" s="110" t="s">
        <v>671</v>
      </c>
      <c r="SMN264" s="110" t="s">
        <v>666</v>
      </c>
      <c r="SMO264" s="110" t="s">
        <v>671</v>
      </c>
      <c r="SMP264" s="110" t="s">
        <v>666</v>
      </c>
      <c r="SMQ264" s="110" t="s">
        <v>671</v>
      </c>
      <c r="SMR264" s="110" t="s">
        <v>666</v>
      </c>
      <c r="SMS264" s="110" t="s">
        <v>671</v>
      </c>
      <c r="SMT264" s="110" t="s">
        <v>666</v>
      </c>
      <c r="SMU264" s="110" t="s">
        <v>671</v>
      </c>
      <c r="SMV264" s="110" t="s">
        <v>666</v>
      </c>
      <c r="SMW264" s="110" t="s">
        <v>671</v>
      </c>
      <c r="SMX264" s="110" t="s">
        <v>666</v>
      </c>
      <c r="SMY264" s="110" t="s">
        <v>671</v>
      </c>
      <c r="SMZ264" s="110" t="s">
        <v>666</v>
      </c>
      <c r="SNA264" s="110" t="s">
        <v>671</v>
      </c>
      <c r="SNB264" s="110" t="s">
        <v>666</v>
      </c>
      <c r="SNC264" s="110" t="s">
        <v>671</v>
      </c>
      <c r="SND264" s="110" t="s">
        <v>666</v>
      </c>
      <c r="SNE264" s="110" t="s">
        <v>671</v>
      </c>
      <c r="SNF264" s="110" t="s">
        <v>666</v>
      </c>
      <c r="SNG264" s="110" t="s">
        <v>671</v>
      </c>
      <c r="SNH264" s="110" t="s">
        <v>666</v>
      </c>
      <c r="SNI264" s="110" t="s">
        <v>671</v>
      </c>
      <c r="SNJ264" s="110" t="s">
        <v>666</v>
      </c>
      <c r="SNK264" s="110" t="s">
        <v>671</v>
      </c>
      <c r="SNL264" s="110" t="s">
        <v>666</v>
      </c>
      <c r="SNM264" s="110" t="s">
        <v>671</v>
      </c>
      <c r="SNN264" s="110" t="s">
        <v>666</v>
      </c>
      <c r="SNO264" s="110" t="s">
        <v>671</v>
      </c>
      <c r="SNP264" s="110" t="s">
        <v>666</v>
      </c>
      <c r="SNQ264" s="110" t="s">
        <v>671</v>
      </c>
      <c r="SNR264" s="110" t="s">
        <v>666</v>
      </c>
      <c r="SNS264" s="110" t="s">
        <v>671</v>
      </c>
      <c r="SNT264" s="110" t="s">
        <v>666</v>
      </c>
      <c r="SNU264" s="110" t="s">
        <v>671</v>
      </c>
      <c r="SNV264" s="110" t="s">
        <v>666</v>
      </c>
      <c r="SNW264" s="110" t="s">
        <v>671</v>
      </c>
      <c r="SNX264" s="110" t="s">
        <v>666</v>
      </c>
      <c r="SNY264" s="110" t="s">
        <v>671</v>
      </c>
      <c r="SNZ264" s="110" t="s">
        <v>666</v>
      </c>
      <c r="SOA264" s="110" t="s">
        <v>671</v>
      </c>
      <c r="SOB264" s="110" t="s">
        <v>666</v>
      </c>
      <c r="SOC264" s="110" t="s">
        <v>671</v>
      </c>
      <c r="SOD264" s="110" t="s">
        <v>666</v>
      </c>
      <c r="SOE264" s="110" t="s">
        <v>671</v>
      </c>
      <c r="SOF264" s="110" t="s">
        <v>666</v>
      </c>
      <c r="SOG264" s="110" t="s">
        <v>671</v>
      </c>
      <c r="SOH264" s="110" t="s">
        <v>666</v>
      </c>
      <c r="SOI264" s="110" t="s">
        <v>671</v>
      </c>
      <c r="SOJ264" s="110" t="s">
        <v>666</v>
      </c>
      <c r="SOK264" s="110" t="s">
        <v>671</v>
      </c>
      <c r="SOL264" s="110" t="s">
        <v>666</v>
      </c>
      <c r="SOM264" s="110" t="s">
        <v>671</v>
      </c>
      <c r="SON264" s="110" t="s">
        <v>666</v>
      </c>
      <c r="SOO264" s="110" t="s">
        <v>671</v>
      </c>
      <c r="SOP264" s="110" t="s">
        <v>666</v>
      </c>
      <c r="SOQ264" s="110" t="s">
        <v>671</v>
      </c>
      <c r="SOR264" s="110" t="s">
        <v>666</v>
      </c>
      <c r="SOS264" s="110" t="s">
        <v>671</v>
      </c>
      <c r="SOT264" s="110" t="s">
        <v>666</v>
      </c>
      <c r="SOU264" s="110" t="s">
        <v>671</v>
      </c>
      <c r="SOV264" s="110" t="s">
        <v>666</v>
      </c>
      <c r="SOW264" s="110" t="s">
        <v>671</v>
      </c>
      <c r="SOX264" s="110" t="s">
        <v>666</v>
      </c>
      <c r="SOY264" s="110" t="s">
        <v>671</v>
      </c>
      <c r="SOZ264" s="110" t="s">
        <v>666</v>
      </c>
      <c r="SPA264" s="110" t="s">
        <v>671</v>
      </c>
      <c r="SPB264" s="110" t="s">
        <v>666</v>
      </c>
      <c r="SPC264" s="110" t="s">
        <v>671</v>
      </c>
      <c r="SPD264" s="110" t="s">
        <v>666</v>
      </c>
      <c r="SPE264" s="110" t="s">
        <v>671</v>
      </c>
      <c r="SPF264" s="110" t="s">
        <v>666</v>
      </c>
      <c r="SPG264" s="110" t="s">
        <v>671</v>
      </c>
      <c r="SPH264" s="110" t="s">
        <v>666</v>
      </c>
      <c r="SPI264" s="110" t="s">
        <v>671</v>
      </c>
      <c r="SPJ264" s="110" t="s">
        <v>666</v>
      </c>
      <c r="SPK264" s="110" t="s">
        <v>671</v>
      </c>
      <c r="SPL264" s="110" t="s">
        <v>666</v>
      </c>
      <c r="SPM264" s="110" t="s">
        <v>671</v>
      </c>
      <c r="SPN264" s="110" t="s">
        <v>666</v>
      </c>
      <c r="SPO264" s="110" t="s">
        <v>671</v>
      </c>
      <c r="SPP264" s="110" t="s">
        <v>666</v>
      </c>
      <c r="SPQ264" s="110" t="s">
        <v>671</v>
      </c>
      <c r="SPR264" s="110" t="s">
        <v>666</v>
      </c>
      <c r="SPS264" s="110" t="s">
        <v>671</v>
      </c>
      <c r="SPT264" s="110" t="s">
        <v>666</v>
      </c>
      <c r="SPU264" s="110" t="s">
        <v>671</v>
      </c>
      <c r="SPV264" s="110" t="s">
        <v>666</v>
      </c>
      <c r="SPW264" s="110" t="s">
        <v>671</v>
      </c>
      <c r="SPX264" s="110" t="s">
        <v>666</v>
      </c>
      <c r="SPY264" s="110" t="s">
        <v>671</v>
      </c>
      <c r="SPZ264" s="110" t="s">
        <v>666</v>
      </c>
      <c r="SQA264" s="110" t="s">
        <v>671</v>
      </c>
      <c r="SQB264" s="110" t="s">
        <v>666</v>
      </c>
      <c r="SQC264" s="110" t="s">
        <v>671</v>
      </c>
      <c r="SQD264" s="110" t="s">
        <v>666</v>
      </c>
      <c r="SQE264" s="110" t="s">
        <v>671</v>
      </c>
      <c r="SQF264" s="110" t="s">
        <v>666</v>
      </c>
      <c r="SQG264" s="110" t="s">
        <v>671</v>
      </c>
      <c r="SQH264" s="110" t="s">
        <v>666</v>
      </c>
      <c r="SQI264" s="110" t="s">
        <v>671</v>
      </c>
      <c r="SQJ264" s="110" t="s">
        <v>666</v>
      </c>
      <c r="SQK264" s="110" t="s">
        <v>671</v>
      </c>
      <c r="SQL264" s="110" t="s">
        <v>666</v>
      </c>
      <c r="SQM264" s="110" t="s">
        <v>671</v>
      </c>
      <c r="SQN264" s="110" t="s">
        <v>666</v>
      </c>
      <c r="SQO264" s="110" t="s">
        <v>671</v>
      </c>
      <c r="SQP264" s="110" t="s">
        <v>666</v>
      </c>
      <c r="SQQ264" s="110" t="s">
        <v>671</v>
      </c>
      <c r="SQR264" s="110" t="s">
        <v>666</v>
      </c>
      <c r="SQS264" s="110" t="s">
        <v>671</v>
      </c>
      <c r="SQT264" s="110" t="s">
        <v>666</v>
      </c>
      <c r="SQU264" s="110" t="s">
        <v>671</v>
      </c>
      <c r="SQV264" s="110" t="s">
        <v>666</v>
      </c>
      <c r="SQW264" s="110" t="s">
        <v>671</v>
      </c>
      <c r="SQX264" s="110" t="s">
        <v>666</v>
      </c>
      <c r="SQY264" s="110" t="s">
        <v>671</v>
      </c>
      <c r="SQZ264" s="110" t="s">
        <v>666</v>
      </c>
      <c r="SRA264" s="110" t="s">
        <v>671</v>
      </c>
      <c r="SRB264" s="110" t="s">
        <v>666</v>
      </c>
      <c r="SRC264" s="110" t="s">
        <v>671</v>
      </c>
      <c r="SRD264" s="110" t="s">
        <v>666</v>
      </c>
      <c r="SRE264" s="110" t="s">
        <v>671</v>
      </c>
      <c r="SRF264" s="110" t="s">
        <v>666</v>
      </c>
      <c r="SRG264" s="110" t="s">
        <v>671</v>
      </c>
      <c r="SRH264" s="110" t="s">
        <v>666</v>
      </c>
      <c r="SRI264" s="110" t="s">
        <v>671</v>
      </c>
      <c r="SRJ264" s="110" t="s">
        <v>666</v>
      </c>
      <c r="SRK264" s="110" t="s">
        <v>671</v>
      </c>
      <c r="SRL264" s="110" t="s">
        <v>666</v>
      </c>
      <c r="SRM264" s="110" t="s">
        <v>671</v>
      </c>
      <c r="SRN264" s="110" t="s">
        <v>666</v>
      </c>
      <c r="SRO264" s="110" t="s">
        <v>671</v>
      </c>
      <c r="SRP264" s="110" t="s">
        <v>666</v>
      </c>
      <c r="SRQ264" s="110" t="s">
        <v>671</v>
      </c>
      <c r="SRR264" s="110" t="s">
        <v>666</v>
      </c>
      <c r="SRS264" s="110" t="s">
        <v>671</v>
      </c>
      <c r="SRT264" s="110" t="s">
        <v>666</v>
      </c>
      <c r="SRU264" s="110" t="s">
        <v>671</v>
      </c>
      <c r="SRV264" s="110" t="s">
        <v>666</v>
      </c>
      <c r="SRW264" s="110" t="s">
        <v>671</v>
      </c>
      <c r="SRX264" s="110" t="s">
        <v>666</v>
      </c>
      <c r="SRY264" s="110" t="s">
        <v>671</v>
      </c>
      <c r="SRZ264" s="110" t="s">
        <v>666</v>
      </c>
      <c r="SSA264" s="110" t="s">
        <v>671</v>
      </c>
      <c r="SSB264" s="110" t="s">
        <v>666</v>
      </c>
      <c r="SSC264" s="110" t="s">
        <v>671</v>
      </c>
      <c r="SSD264" s="110" t="s">
        <v>666</v>
      </c>
      <c r="SSE264" s="110" t="s">
        <v>671</v>
      </c>
      <c r="SSF264" s="110" t="s">
        <v>666</v>
      </c>
      <c r="SSG264" s="110" t="s">
        <v>671</v>
      </c>
      <c r="SSH264" s="110" t="s">
        <v>666</v>
      </c>
      <c r="SSI264" s="110" t="s">
        <v>671</v>
      </c>
      <c r="SSJ264" s="110" t="s">
        <v>666</v>
      </c>
      <c r="SSK264" s="110" t="s">
        <v>671</v>
      </c>
      <c r="SSL264" s="110" t="s">
        <v>666</v>
      </c>
      <c r="SSM264" s="110" t="s">
        <v>671</v>
      </c>
      <c r="SSN264" s="110" t="s">
        <v>666</v>
      </c>
      <c r="SSO264" s="110" t="s">
        <v>671</v>
      </c>
      <c r="SSP264" s="110" t="s">
        <v>666</v>
      </c>
      <c r="SSQ264" s="110" t="s">
        <v>671</v>
      </c>
      <c r="SSR264" s="110" t="s">
        <v>666</v>
      </c>
      <c r="SSS264" s="110" t="s">
        <v>671</v>
      </c>
      <c r="SST264" s="110" t="s">
        <v>666</v>
      </c>
      <c r="SSU264" s="110" t="s">
        <v>671</v>
      </c>
      <c r="SSV264" s="110" t="s">
        <v>666</v>
      </c>
      <c r="SSW264" s="110" t="s">
        <v>671</v>
      </c>
      <c r="SSX264" s="110" t="s">
        <v>666</v>
      </c>
      <c r="SSY264" s="110" t="s">
        <v>671</v>
      </c>
      <c r="SSZ264" s="110" t="s">
        <v>666</v>
      </c>
      <c r="STA264" s="110" t="s">
        <v>671</v>
      </c>
      <c r="STB264" s="110" t="s">
        <v>666</v>
      </c>
      <c r="STC264" s="110" t="s">
        <v>671</v>
      </c>
      <c r="STD264" s="110" t="s">
        <v>666</v>
      </c>
      <c r="STE264" s="110" t="s">
        <v>671</v>
      </c>
      <c r="STF264" s="110" t="s">
        <v>666</v>
      </c>
      <c r="STG264" s="110" t="s">
        <v>671</v>
      </c>
      <c r="STH264" s="110" t="s">
        <v>666</v>
      </c>
      <c r="STI264" s="110" t="s">
        <v>671</v>
      </c>
      <c r="STJ264" s="110" t="s">
        <v>666</v>
      </c>
      <c r="STK264" s="110" t="s">
        <v>671</v>
      </c>
      <c r="STL264" s="110" t="s">
        <v>666</v>
      </c>
      <c r="STM264" s="110" t="s">
        <v>671</v>
      </c>
      <c r="STN264" s="110" t="s">
        <v>666</v>
      </c>
      <c r="STO264" s="110" t="s">
        <v>671</v>
      </c>
      <c r="STP264" s="110" t="s">
        <v>666</v>
      </c>
      <c r="STQ264" s="110" t="s">
        <v>671</v>
      </c>
      <c r="STR264" s="110" t="s">
        <v>666</v>
      </c>
      <c r="STS264" s="110" t="s">
        <v>671</v>
      </c>
      <c r="STT264" s="110" t="s">
        <v>666</v>
      </c>
      <c r="STU264" s="110" t="s">
        <v>671</v>
      </c>
      <c r="STV264" s="110" t="s">
        <v>666</v>
      </c>
      <c r="STW264" s="110" t="s">
        <v>671</v>
      </c>
      <c r="STX264" s="110" t="s">
        <v>666</v>
      </c>
      <c r="STY264" s="110" t="s">
        <v>671</v>
      </c>
      <c r="STZ264" s="110" t="s">
        <v>666</v>
      </c>
      <c r="SUA264" s="110" t="s">
        <v>671</v>
      </c>
      <c r="SUB264" s="110" t="s">
        <v>666</v>
      </c>
      <c r="SUC264" s="110" t="s">
        <v>671</v>
      </c>
      <c r="SUD264" s="110" t="s">
        <v>666</v>
      </c>
      <c r="SUE264" s="110" t="s">
        <v>671</v>
      </c>
      <c r="SUF264" s="110" t="s">
        <v>666</v>
      </c>
      <c r="SUG264" s="110" t="s">
        <v>671</v>
      </c>
      <c r="SUH264" s="110" t="s">
        <v>666</v>
      </c>
      <c r="SUI264" s="110" t="s">
        <v>671</v>
      </c>
      <c r="SUJ264" s="110" t="s">
        <v>666</v>
      </c>
      <c r="SUK264" s="110" t="s">
        <v>671</v>
      </c>
      <c r="SUL264" s="110" t="s">
        <v>666</v>
      </c>
      <c r="SUM264" s="110" t="s">
        <v>671</v>
      </c>
      <c r="SUN264" s="110" t="s">
        <v>666</v>
      </c>
      <c r="SUO264" s="110" t="s">
        <v>671</v>
      </c>
      <c r="SUP264" s="110" t="s">
        <v>666</v>
      </c>
      <c r="SUQ264" s="110" t="s">
        <v>671</v>
      </c>
      <c r="SUR264" s="110" t="s">
        <v>666</v>
      </c>
      <c r="SUS264" s="110" t="s">
        <v>671</v>
      </c>
      <c r="SUT264" s="110" t="s">
        <v>666</v>
      </c>
      <c r="SUU264" s="110" t="s">
        <v>671</v>
      </c>
      <c r="SUV264" s="110" t="s">
        <v>666</v>
      </c>
      <c r="SUW264" s="110" t="s">
        <v>671</v>
      </c>
      <c r="SUX264" s="110" t="s">
        <v>666</v>
      </c>
      <c r="SUY264" s="110" t="s">
        <v>671</v>
      </c>
      <c r="SUZ264" s="110" t="s">
        <v>666</v>
      </c>
      <c r="SVA264" s="110" t="s">
        <v>671</v>
      </c>
      <c r="SVB264" s="110" t="s">
        <v>666</v>
      </c>
      <c r="SVC264" s="110" t="s">
        <v>671</v>
      </c>
      <c r="SVD264" s="110" t="s">
        <v>666</v>
      </c>
      <c r="SVE264" s="110" t="s">
        <v>671</v>
      </c>
      <c r="SVF264" s="110" t="s">
        <v>666</v>
      </c>
      <c r="SVG264" s="110" t="s">
        <v>671</v>
      </c>
      <c r="SVH264" s="110" t="s">
        <v>666</v>
      </c>
      <c r="SVI264" s="110" t="s">
        <v>671</v>
      </c>
      <c r="SVJ264" s="110" t="s">
        <v>666</v>
      </c>
      <c r="SVK264" s="110" t="s">
        <v>671</v>
      </c>
      <c r="SVL264" s="110" t="s">
        <v>666</v>
      </c>
      <c r="SVM264" s="110" t="s">
        <v>671</v>
      </c>
      <c r="SVN264" s="110" t="s">
        <v>666</v>
      </c>
      <c r="SVO264" s="110" t="s">
        <v>671</v>
      </c>
      <c r="SVP264" s="110" t="s">
        <v>666</v>
      </c>
      <c r="SVQ264" s="110" t="s">
        <v>671</v>
      </c>
      <c r="SVR264" s="110" t="s">
        <v>666</v>
      </c>
      <c r="SVS264" s="110" t="s">
        <v>671</v>
      </c>
      <c r="SVT264" s="110" t="s">
        <v>666</v>
      </c>
      <c r="SVU264" s="110" t="s">
        <v>671</v>
      </c>
      <c r="SVV264" s="110" t="s">
        <v>666</v>
      </c>
      <c r="SVW264" s="110" t="s">
        <v>671</v>
      </c>
      <c r="SVX264" s="110" t="s">
        <v>666</v>
      </c>
      <c r="SVY264" s="110" t="s">
        <v>671</v>
      </c>
      <c r="SVZ264" s="110" t="s">
        <v>666</v>
      </c>
      <c r="SWA264" s="110" t="s">
        <v>671</v>
      </c>
      <c r="SWB264" s="110" t="s">
        <v>666</v>
      </c>
      <c r="SWC264" s="110" t="s">
        <v>671</v>
      </c>
      <c r="SWD264" s="110" t="s">
        <v>666</v>
      </c>
      <c r="SWE264" s="110" t="s">
        <v>671</v>
      </c>
      <c r="SWF264" s="110" t="s">
        <v>666</v>
      </c>
      <c r="SWG264" s="110" t="s">
        <v>671</v>
      </c>
      <c r="SWH264" s="110" t="s">
        <v>666</v>
      </c>
      <c r="SWI264" s="110" t="s">
        <v>671</v>
      </c>
      <c r="SWJ264" s="110" t="s">
        <v>666</v>
      </c>
      <c r="SWK264" s="110" t="s">
        <v>671</v>
      </c>
      <c r="SWL264" s="110" t="s">
        <v>666</v>
      </c>
      <c r="SWM264" s="110" t="s">
        <v>671</v>
      </c>
      <c r="SWN264" s="110" t="s">
        <v>666</v>
      </c>
      <c r="SWO264" s="110" t="s">
        <v>671</v>
      </c>
      <c r="SWP264" s="110" t="s">
        <v>666</v>
      </c>
      <c r="SWQ264" s="110" t="s">
        <v>671</v>
      </c>
      <c r="SWR264" s="110" t="s">
        <v>666</v>
      </c>
      <c r="SWS264" s="110" t="s">
        <v>671</v>
      </c>
      <c r="SWT264" s="110" t="s">
        <v>666</v>
      </c>
      <c r="SWU264" s="110" t="s">
        <v>671</v>
      </c>
      <c r="SWV264" s="110" t="s">
        <v>666</v>
      </c>
      <c r="SWW264" s="110" t="s">
        <v>671</v>
      </c>
      <c r="SWX264" s="110" t="s">
        <v>666</v>
      </c>
      <c r="SWY264" s="110" t="s">
        <v>671</v>
      </c>
      <c r="SWZ264" s="110" t="s">
        <v>666</v>
      </c>
      <c r="SXA264" s="110" t="s">
        <v>671</v>
      </c>
      <c r="SXB264" s="110" t="s">
        <v>666</v>
      </c>
      <c r="SXC264" s="110" t="s">
        <v>671</v>
      </c>
      <c r="SXD264" s="110" t="s">
        <v>666</v>
      </c>
      <c r="SXE264" s="110" t="s">
        <v>671</v>
      </c>
      <c r="SXF264" s="110" t="s">
        <v>666</v>
      </c>
      <c r="SXG264" s="110" t="s">
        <v>671</v>
      </c>
      <c r="SXH264" s="110" t="s">
        <v>666</v>
      </c>
      <c r="SXI264" s="110" t="s">
        <v>671</v>
      </c>
      <c r="SXJ264" s="110" t="s">
        <v>666</v>
      </c>
      <c r="SXK264" s="110" t="s">
        <v>671</v>
      </c>
      <c r="SXL264" s="110" t="s">
        <v>666</v>
      </c>
      <c r="SXM264" s="110" t="s">
        <v>671</v>
      </c>
      <c r="SXN264" s="110" t="s">
        <v>666</v>
      </c>
      <c r="SXO264" s="110" t="s">
        <v>671</v>
      </c>
      <c r="SXP264" s="110" t="s">
        <v>666</v>
      </c>
      <c r="SXQ264" s="110" t="s">
        <v>671</v>
      </c>
      <c r="SXR264" s="110" t="s">
        <v>666</v>
      </c>
      <c r="SXS264" s="110" t="s">
        <v>671</v>
      </c>
      <c r="SXT264" s="110" t="s">
        <v>666</v>
      </c>
      <c r="SXU264" s="110" t="s">
        <v>671</v>
      </c>
      <c r="SXV264" s="110" t="s">
        <v>666</v>
      </c>
      <c r="SXW264" s="110" t="s">
        <v>671</v>
      </c>
      <c r="SXX264" s="110" t="s">
        <v>666</v>
      </c>
      <c r="SXY264" s="110" t="s">
        <v>671</v>
      </c>
      <c r="SXZ264" s="110" t="s">
        <v>666</v>
      </c>
      <c r="SYA264" s="110" t="s">
        <v>671</v>
      </c>
      <c r="SYB264" s="110" t="s">
        <v>666</v>
      </c>
      <c r="SYC264" s="110" t="s">
        <v>671</v>
      </c>
      <c r="SYD264" s="110" t="s">
        <v>666</v>
      </c>
      <c r="SYE264" s="110" t="s">
        <v>671</v>
      </c>
      <c r="SYF264" s="110" t="s">
        <v>666</v>
      </c>
      <c r="SYG264" s="110" t="s">
        <v>671</v>
      </c>
      <c r="SYH264" s="110" t="s">
        <v>666</v>
      </c>
      <c r="SYI264" s="110" t="s">
        <v>671</v>
      </c>
      <c r="SYJ264" s="110" t="s">
        <v>666</v>
      </c>
      <c r="SYK264" s="110" t="s">
        <v>671</v>
      </c>
      <c r="SYL264" s="110" t="s">
        <v>666</v>
      </c>
      <c r="SYM264" s="110" t="s">
        <v>671</v>
      </c>
      <c r="SYN264" s="110" t="s">
        <v>666</v>
      </c>
      <c r="SYO264" s="110" t="s">
        <v>671</v>
      </c>
      <c r="SYP264" s="110" t="s">
        <v>666</v>
      </c>
      <c r="SYQ264" s="110" t="s">
        <v>671</v>
      </c>
      <c r="SYR264" s="110" t="s">
        <v>666</v>
      </c>
      <c r="SYS264" s="110" t="s">
        <v>671</v>
      </c>
      <c r="SYT264" s="110" t="s">
        <v>666</v>
      </c>
      <c r="SYU264" s="110" t="s">
        <v>671</v>
      </c>
      <c r="SYV264" s="110" t="s">
        <v>666</v>
      </c>
      <c r="SYW264" s="110" t="s">
        <v>671</v>
      </c>
      <c r="SYX264" s="110" t="s">
        <v>666</v>
      </c>
      <c r="SYY264" s="110" t="s">
        <v>671</v>
      </c>
      <c r="SYZ264" s="110" t="s">
        <v>666</v>
      </c>
      <c r="SZA264" s="110" t="s">
        <v>671</v>
      </c>
      <c r="SZB264" s="110" t="s">
        <v>666</v>
      </c>
      <c r="SZC264" s="110" t="s">
        <v>671</v>
      </c>
      <c r="SZD264" s="110" t="s">
        <v>666</v>
      </c>
      <c r="SZE264" s="110" t="s">
        <v>671</v>
      </c>
      <c r="SZF264" s="110" t="s">
        <v>666</v>
      </c>
      <c r="SZG264" s="110" t="s">
        <v>671</v>
      </c>
      <c r="SZH264" s="110" t="s">
        <v>666</v>
      </c>
      <c r="SZI264" s="110" t="s">
        <v>671</v>
      </c>
      <c r="SZJ264" s="110" t="s">
        <v>666</v>
      </c>
      <c r="SZK264" s="110" t="s">
        <v>671</v>
      </c>
      <c r="SZL264" s="110" t="s">
        <v>666</v>
      </c>
      <c r="SZM264" s="110" t="s">
        <v>671</v>
      </c>
      <c r="SZN264" s="110" t="s">
        <v>666</v>
      </c>
      <c r="SZO264" s="110" t="s">
        <v>671</v>
      </c>
      <c r="SZP264" s="110" t="s">
        <v>666</v>
      </c>
      <c r="SZQ264" s="110" t="s">
        <v>671</v>
      </c>
      <c r="SZR264" s="110" t="s">
        <v>666</v>
      </c>
      <c r="SZS264" s="110" t="s">
        <v>671</v>
      </c>
      <c r="SZT264" s="110" t="s">
        <v>666</v>
      </c>
      <c r="SZU264" s="110" t="s">
        <v>671</v>
      </c>
      <c r="SZV264" s="110" t="s">
        <v>666</v>
      </c>
      <c r="SZW264" s="110" t="s">
        <v>671</v>
      </c>
      <c r="SZX264" s="110" t="s">
        <v>666</v>
      </c>
      <c r="SZY264" s="110" t="s">
        <v>671</v>
      </c>
      <c r="SZZ264" s="110" t="s">
        <v>666</v>
      </c>
      <c r="TAA264" s="110" t="s">
        <v>671</v>
      </c>
      <c r="TAB264" s="110" t="s">
        <v>666</v>
      </c>
      <c r="TAC264" s="110" t="s">
        <v>671</v>
      </c>
      <c r="TAD264" s="110" t="s">
        <v>666</v>
      </c>
      <c r="TAE264" s="110" t="s">
        <v>671</v>
      </c>
      <c r="TAF264" s="110" t="s">
        <v>666</v>
      </c>
      <c r="TAG264" s="110" t="s">
        <v>671</v>
      </c>
      <c r="TAH264" s="110" t="s">
        <v>666</v>
      </c>
      <c r="TAI264" s="110" t="s">
        <v>671</v>
      </c>
      <c r="TAJ264" s="110" t="s">
        <v>666</v>
      </c>
      <c r="TAK264" s="110" t="s">
        <v>671</v>
      </c>
      <c r="TAL264" s="110" t="s">
        <v>666</v>
      </c>
      <c r="TAM264" s="110" t="s">
        <v>671</v>
      </c>
      <c r="TAN264" s="110" t="s">
        <v>666</v>
      </c>
      <c r="TAO264" s="110" t="s">
        <v>671</v>
      </c>
      <c r="TAP264" s="110" t="s">
        <v>666</v>
      </c>
      <c r="TAQ264" s="110" t="s">
        <v>671</v>
      </c>
      <c r="TAR264" s="110" t="s">
        <v>666</v>
      </c>
      <c r="TAS264" s="110" t="s">
        <v>671</v>
      </c>
      <c r="TAT264" s="110" t="s">
        <v>666</v>
      </c>
      <c r="TAU264" s="110" t="s">
        <v>671</v>
      </c>
      <c r="TAV264" s="110" t="s">
        <v>666</v>
      </c>
      <c r="TAW264" s="110" t="s">
        <v>671</v>
      </c>
      <c r="TAX264" s="110" t="s">
        <v>666</v>
      </c>
      <c r="TAY264" s="110" t="s">
        <v>671</v>
      </c>
      <c r="TAZ264" s="110" t="s">
        <v>666</v>
      </c>
      <c r="TBA264" s="110" t="s">
        <v>671</v>
      </c>
      <c r="TBB264" s="110" t="s">
        <v>666</v>
      </c>
      <c r="TBC264" s="110" t="s">
        <v>671</v>
      </c>
      <c r="TBD264" s="110" t="s">
        <v>666</v>
      </c>
      <c r="TBE264" s="110" t="s">
        <v>671</v>
      </c>
      <c r="TBF264" s="110" t="s">
        <v>666</v>
      </c>
      <c r="TBG264" s="110" t="s">
        <v>671</v>
      </c>
      <c r="TBH264" s="110" t="s">
        <v>666</v>
      </c>
      <c r="TBI264" s="110" t="s">
        <v>671</v>
      </c>
      <c r="TBJ264" s="110" t="s">
        <v>666</v>
      </c>
      <c r="TBK264" s="110" t="s">
        <v>671</v>
      </c>
      <c r="TBL264" s="110" t="s">
        <v>666</v>
      </c>
      <c r="TBM264" s="110" t="s">
        <v>671</v>
      </c>
      <c r="TBN264" s="110" t="s">
        <v>666</v>
      </c>
      <c r="TBO264" s="110" t="s">
        <v>671</v>
      </c>
      <c r="TBP264" s="110" t="s">
        <v>666</v>
      </c>
      <c r="TBQ264" s="110" t="s">
        <v>671</v>
      </c>
      <c r="TBR264" s="110" t="s">
        <v>666</v>
      </c>
      <c r="TBS264" s="110" t="s">
        <v>671</v>
      </c>
      <c r="TBT264" s="110" t="s">
        <v>666</v>
      </c>
      <c r="TBU264" s="110" t="s">
        <v>671</v>
      </c>
      <c r="TBV264" s="110" t="s">
        <v>666</v>
      </c>
      <c r="TBW264" s="110" t="s">
        <v>671</v>
      </c>
      <c r="TBX264" s="110" t="s">
        <v>666</v>
      </c>
      <c r="TBY264" s="110" t="s">
        <v>671</v>
      </c>
      <c r="TBZ264" s="110" t="s">
        <v>666</v>
      </c>
      <c r="TCA264" s="110" t="s">
        <v>671</v>
      </c>
      <c r="TCB264" s="110" t="s">
        <v>666</v>
      </c>
      <c r="TCC264" s="110" t="s">
        <v>671</v>
      </c>
      <c r="TCD264" s="110" t="s">
        <v>666</v>
      </c>
      <c r="TCE264" s="110" t="s">
        <v>671</v>
      </c>
      <c r="TCF264" s="110" t="s">
        <v>666</v>
      </c>
      <c r="TCG264" s="110" t="s">
        <v>671</v>
      </c>
      <c r="TCH264" s="110" t="s">
        <v>666</v>
      </c>
      <c r="TCI264" s="110" t="s">
        <v>671</v>
      </c>
      <c r="TCJ264" s="110" t="s">
        <v>666</v>
      </c>
      <c r="TCK264" s="110" t="s">
        <v>671</v>
      </c>
      <c r="TCL264" s="110" t="s">
        <v>666</v>
      </c>
      <c r="TCM264" s="110" t="s">
        <v>671</v>
      </c>
      <c r="TCN264" s="110" t="s">
        <v>666</v>
      </c>
      <c r="TCO264" s="110" t="s">
        <v>671</v>
      </c>
      <c r="TCP264" s="110" t="s">
        <v>666</v>
      </c>
      <c r="TCQ264" s="110" t="s">
        <v>671</v>
      </c>
      <c r="TCR264" s="110" t="s">
        <v>666</v>
      </c>
      <c r="TCS264" s="110" t="s">
        <v>671</v>
      </c>
      <c r="TCT264" s="110" t="s">
        <v>666</v>
      </c>
      <c r="TCU264" s="110" t="s">
        <v>671</v>
      </c>
      <c r="TCV264" s="110" t="s">
        <v>666</v>
      </c>
      <c r="TCW264" s="110" t="s">
        <v>671</v>
      </c>
      <c r="TCX264" s="110" t="s">
        <v>666</v>
      </c>
      <c r="TCY264" s="110" t="s">
        <v>671</v>
      </c>
      <c r="TCZ264" s="110" t="s">
        <v>666</v>
      </c>
      <c r="TDA264" s="110" t="s">
        <v>671</v>
      </c>
      <c r="TDB264" s="110" t="s">
        <v>666</v>
      </c>
      <c r="TDC264" s="110" t="s">
        <v>671</v>
      </c>
      <c r="TDD264" s="110" t="s">
        <v>666</v>
      </c>
      <c r="TDE264" s="110" t="s">
        <v>671</v>
      </c>
      <c r="TDF264" s="110" t="s">
        <v>666</v>
      </c>
      <c r="TDG264" s="110" t="s">
        <v>671</v>
      </c>
      <c r="TDH264" s="110" t="s">
        <v>666</v>
      </c>
      <c r="TDI264" s="110" t="s">
        <v>671</v>
      </c>
      <c r="TDJ264" s="110" t="s">
        <v>666</v>
      </c>
      <c r="TDK264" s="110" t="s">
        <v>671</v>
      </c>
      <c r="TDL264" s="110" t="s">
        <v>666</v>
      </c>
      <c r="TDM264" s="110" t="s">
        <v>671</v>
      </c>
      <c r="TDN264" s="110" t="s">
        <v>666</v>
      </c>
      <c r="TDO264" s="110" t="s">
        <v>671</v>
      </c>
      <c r="TDP264" s="110" t="s">
        <v>666</v>
      </c>
      <c r="TDQ264" s="110" t="s">
        <v>671</v>
      </c>
      <c r="TDR264" s="110" t="s">
        <v>666</v>
      </c>
      <c r="TDS264" s="110" t="s">
        <v>671</v>
      </c>
      <c r="TDT264" s="110" t="s">
        <v>666</v>
      </c>
      <c r="TDU264" s="110" t="s">
        <v>671</v>
      </c>
      <c r="TDV264" s="110" t="s">
        <v>666</v>
      </c>
      <c r="TDW264" s="110" t="s">
        <v>671</v>
      </c>
      <c r="TDX264" s="110" t="s">
        <v>666</v>
      </c>
      <c r="TDY264" s="110" t="s">
        <v>671</v>
      </c>
      <c r="TDZ264" s="110" t="s">
        <v>666</v>
      </c>
      <c r="TEA264" s="110" t="s">
        <v>671</v>
      </c>
      <c r="TEB264" s="110" t="s">
        <v>666</v>
      </c>
      <c r="TEC264" s="110" t="s">
        <v>671</v>
      </c>
      <c r="TED264" s="110" t="s">
        <v>666</v>
      </c>
      <c r="TEE264" s="110" t="s">
        <v>671</v>
      </c>
      <c r="TEF264" s="110" t="s">
        <v>666</v>
      </c>
      <c r="TEG264" s="110" t="s">
        <v>671</v>
      </c>
      <c r="TEH264" s="110" t="s">
        <v>666</v>
      </c>
      <c r="TEI264" s="110" t="s">
        <v>671</v>
      </c>
      <c r="TEJ264" s="110" t="s">
        <v>666</v>
      </c>
      <c r="TEK264" s="110" t="s">
        <v>671</v>
      </c>
      <c r="TEL264" s="110" t="s">
        <v>666</v>
      </c>
      <c r="TEM264" s="110" t="s">
        <v>671</v>
      </c>
      <c r="TEN264" s="110" t="s">
        <v>666</v>
      </c>
      <c r="TEO264" s="110" t="s">
        <v>671</v>
      </c>
      <c r="TEP264" s="110" t="s">
        <v>666</v>
      </c>
      <c r="TEQ264" s="110" t="s">
        <v>671</v>
      </c>
      <c r="TER264" s="110" t="s">
        <v>666</v>
      </c>
      <c r="TES264" s="110" t="s">
        <v>671</v>
      </c>
      <c r="TET264" s="110" t="s">
        <v>666</v>
      </c>
      <c r="TEU264" s="110" t="s">
        <v>671</v>
      </c>
      <c r="TEV264" s="110" t="s">
        <v>666</v>
      </c>
      <c r="TEW264" s="110" t="s">
        <v>671</v>
      </c>
      <c r="TEX264" s="110" t="s">
        <v>666</v>
      </c>
      <c r="TEY264" s="110" t="s">
        <v>671</v>
      </c>
      <c r="TEZ264" s="110" t="s">
        <v>666</v>
      </c>
      <c r="TFA264" s="110" t="s">
        <v>671</v>
      </c>
      <c r="TFB264" s="110" t="s">
        <v>666</v>
      </c>
      <c r="TFC264" s="110" t="s">
        <v>671</v>
      </c>
      <c r="TFD264" s="110" t="s">
        <v>666</v>
      </c>
      <c r="TFE264" s="110" t="s">
        <v>671</v>
      </c>
      <c r="TFF264" s="110" t="s">
        <v>666</v>
      </c>
      <c r="TFG264" s="110" t="s">
        <v>671</v>
      </c>
      <c r="TFH264" s="110" t="s">
        <v>666</v>
      </c>
      <c r="TFI264" s="110" t="s">
        <v>671</v>
      </c>
      <c r="TFJ264" s="110" t="s">
        <v>666</v>
      </c>
      <c r="TFK264" s="110" t="s">
        <v>671</v>
      </c>
      <c r="TFL264" s="110" t="s">
        <v>666</v>
      </c>
      <c r="TFM264" s="110" t="s">
        <v>671</v>
      </c>
      <c r="TFN264" s="110" t="s">
        <v>666</v>
      </c>
      <c r="TFO264" s="110" t="s">
        <v>671</v>
      </c>
      <c r="TFP264" s="110" t="s">
        <v>666</v>
      </c>
      <c r="TFQ264" s="110" t="s">
        <v>671</v>
      </c>
      <c r="TFR264" s="110" t="s">
        <v>666</v>
      </c>
      <c r="TFS264" s="110" t="s">
        <v>671</v>
      </c>
      <c r="TFT264" s="110" t="s">
        <v>666</v>
      </c>
      <c r="TFU264" s="110" t="s">
        <v>671</v>
      </c>
      <c r="TFV264" s="110" t="s">
        <v>666</v>
      </c>
      <c r="TFW264" s="110" t="s">
        <v>671</v>
      </c>
      <c r="TFX264" s="110" t="s">
        <v>666</v>
      </c>
      <c r="TFY264" s="110" t="s">
        <v>671</v>
      </c>
      <c r="TFZ264" s="110" t="s">
        <v>666</v>
      </c>
      <c r="TGA264" s="110" t="s">
        <v>671</v>
      </c>
      <c r="TGB264" s="110" t="s">
        <v>666</v>
      </c>
      <c r="TGC264" s="110" t="s">
        <v>671</v>
      </c>
      <c r="TGD264" s="110" t="s">
        <v>666</v>
      </c>
      <c r="TGE264" s="110" t="s">
        <v>671</v>
      </c>
      <c r="TGF264" s="110" t="s">
        <v>666</v>
      </c>
      <c r="TGG264" s="110" t="s">
        <v>671</v>
      </c>
      <c r="TGH264" s="110" t="s">
        <v>666</v>
      </c>
      <c r="TGI264" s="110" t="s">
        <v>671</v>
      </c>
      <c r="TGJ264" s="110" t="s">
        <v>666</v>
      </c>
      <c r="TGK264" s="110" t="s">
        <v>671</v>
      </c>
      <c r="TGL264" s="110" t="s">
        <v>666</v>
      </c>
      <c r="TGM264" s="110" t="s">
        <v>671</v>
      </c>
      <c r="TGN264" s="110" t="s">
        <v>666</v>
      </c>
      <c r="TGO264" s="110" t="s">
        <v>671</v>
      </c>
      <c r="TGP264" s="110" t="s">
        <v>666</v>
      </c>
      <c r="TGQ264" s="110" t="s">
        <v>671</v>
      </c>
      <c r="TGR264" s="110" t="s">
        <v>666</v>
      </c>
      <c r="TGS264" s="110" t="s">
        <v>671</v>
      </c>
      <c r="TGT264" s="110" t="s">
        <v>666</v>
      </c>
      <c r="TGU264" s="110" t="s">
        <v>671</v>
      </c>
      <c r="TGV264" s="110" t="s">
        <v>666</v>
      </c>
      <c r="TGW264" s="110" t="s">
        <v>671</v>
      </c>
      <c r="TGX264" s="110" t="s">
        <v>666</v>
      </c>
      <c r="TGY264" s="110" t="s">
        <v>671</v>
      </c>
      <c r="TGZ264" s="110" t="s">
        <v>666</v>
      </c>
      <c r="THA264" s="110" t="s">
        <v>671</v>
      </c>
      <c r="THB264" s="110" t="s">
        <v>666</v>
      </c>
      <c r="THC264" s="110" t="s">
        <v>671</v>
      </c>
      <c r="THD264" s="110" t="s">
        <v>666</v>
      </c>
      <c r="THE264" s="110" t="s">
        <v>671</v>
      </c>
      <c r="THF264" s="110" t="s">
        <v>666</v>
      </c>
      <c r="THG264" s="110" t="s">
        <v>671</v>
      </c>
      <c r="THH264" s="110" t="s">
        <v>666</v>
      </c>
      <c r="THI264" s="110" t="s">
        <v>671</v>
      </c>
      <c r="THJ264" s="110" t="s">
        <v>666</v>
      </c>
      <c r="THK264" s="110" t="s">
        <v>671</v>
      </c>
      <c r="THL264" s="110" t="s">
        <v>666</v>
      </c>
      <c r="THM264" s="110" t="s">
        <v>671</v>
      </c>
      <c r="THN264" s="110" t="s">
        <v>666</v>
      </c>
      <c r="THO264" s="110" t="s">
        <v>671</v>
      </c>
      <c r="THP264" s="110" t="s">
        <v>666</v>
      </c>
      <c r="THQ264" s="110" t="s">
        <v>671</v>
      </c>
      <c r="THR264" s="110" t="s">
        <v>666</v>
      </c>
      <c r="THS264" s="110" t="s">
        <v>671</v>
      </c>
      <c r="THT264" s="110" t="s">
        <v>666</v>
      </c>
      <c r="THU264" s="110" t="s">
        <v>671</v>
      </c>
      <c r="THV264" s="110" t="s">
        <v>666</v>
      </c>
      <c r="THW264" s="110" t="s">
        <v>671</v>
      </c>
      <c r="THX264" s="110" t="s">
        <v>666</v>
      </c>
      <c r="THY264" s="110" t="s">
        <v>671</v>
      </c>
      <c r="THZ264" s="110" t="s">
        <v>666</v>
      </c>
      <c r="TIA264" s="110" t="s">
        <v>671</v>
      </c>
      <c r="TIB264" s="110" t="s">
        <v>666</v>
      </c>
      <c r="TIC264" s="110" t="s">
        <v>671</v>
      </c>
      <c r="TID264" s="110" t="s">
        <v>666</v>
      </c>
      <c r="TIE264" s="110" t="s">
        <v>671</v>
      </c>
      <c r="TIF264" s="110" t="s">
        <v>666</v>
      </c>
      <c r="TIG264" s="110" t="s">
        <v>671</v>
      </c>
      <c r="TIH264" s="110" t="s">
        <v>666</v>
      </c>
      <c r="TII264" s="110" t="s">
        <v>671</v>
      </c>
      <c r="TIJ264" s="110" t="s">
        <v>666</v>
      </c>
      <c r="TIK264" s="110" t="s">
        <v>671</v>
      </c>
      <c r="TIL264" s="110" t="s">
        <v>666</v>
      </c>
      <c r="TIM264" s="110" t="s">
        <v>671</v>
      </c>
      <c r="TIN264" s="110" t="s">
        <v>666</v>
      </c>
      <c r="TIO264" s="110" t="s">
        <v>671</v>
      </c>
      <c r="TIP264" s="110" t="s">
        <v>666</v>
      </c>
      <c r="TIQ264" s="110" t="s">
        <v>671</v>
      </c>
      <c r="TIR264" s="110" t="s">
        <v>666</v>
      </c>
      <c r="TIS264" s="110" t="s">
        <v>671</v>
      </c>
      <c r="TIT264" s="110" t="s">
        <v>666</v>
      </c>
      <c r="TIU264" s="110" t="s">
        <v>671</v>
      </c>
      <c r="TIV264" s="110" t="s">
        <v>666</v>
      </c>
      <c r="TIW264" s="110" t="s">
        <v>671</v>
      </c>
      <c r="TIX264" s="110" t="s">
        <v>666</v>
      </c>
      <c r="TIY264" s="110" t="s">
        <v>671</v>
      </c>
      <c r="TIZ264" s="110" t="s">
        <v>666</v>
      </c>
      <c r="TJA264" s="110" t="s">
        <v>671</v>
      </c>
      <c r="TJB264" s="110" t="s">
        <v>666</v>
      </c>
      <c r="TJC264" s="110" t="s">
        <v>671</v>
      </c>
      <c r="TJD264" s="110" t="s">
        <v>666</v>
      </c>
      <c r="TJE264" s="110" t="s">
        <v>671</v>
      </c>
      <c r="TJF264" s="110" t="s">
        <v>666</v>
      </c>
      <c r="TJG264" s="110" t="s">
        <v>671</v>
      </c>
      <c r="TJH264" s="110" t="s">
        <v>666</v>
      </c>
      <c r="TJI264" s="110" t="s">
        <v>671</v>
      </c>
      <c r="TJJ264" s="110" t="s">
        <v>666</v>
      </c>
      <c r="TJK264" s="110" t="s">
        <v>671</v>
      </c>
      <c r="TJL264" s="110" t="s">
        <v>666</v>
      </c>
      <c r="TJM264" s="110" t="s">
        <v>671</v>
      </c>
      <c r="TJN264" s="110" t="s">
        <v>666</v>
      </c>
      <c r="TJO264" s="110" t="s">
        <v>671</v>
      </c>
      <c r="TJP264" s="110" t="s">
        <v>666</v>
      </c>
      <c r="TJQ264" s="110" t="s">
        <v>671</v>
      </c>
      <c r="TJR264" s="110" t="s">
        <v>666</v>
      </c>
      <c r="TJS264" s="110" t="s">
        <v>671</v>
      </c>
      <c r="TJT264" s="110" t="s">
        <v>666</v>
      </c>
      <c r="TJU264" s="110" t="s">
        <v>671</v>
      </c>
      <c r="TJV264" s="110" t="s">
        <v>666</v>
      </c>
      <c r="TJW264" s="110" t="s">
        <v>671</v>
      </c>
      <c r="TJX264" s="110" t="s">
        <v>666</v>
      </c>
      <c r="TJY264" s="110" t="s">
        <v>671</v>
      </c>
      <c r="TJZ264" s="110" t="s">
        <v>666</v>
      </c>
      <c r="TKA264" s="110" t="s">
        <v>671</v>
      </c>
      <c r="TKB264" s="110" t="s">
        <v>666</v>
      </c>
      <c r="TKC264" s="110" t="s">
        <v>671</v>
      </c>
      <c r="TKD264" s="110" t="s">
        <v>666</v>
      </c>
      <c r="TKE264" s="110" t="s">
        <v>671</v>
      </c>
      <c r="TKF264" s="110" t="s">
        <v>666</v>
      </c>
      <c r="TKG264" s="110" t="s">
        <v>671</v>
      </c>
      <c r="TKH264" s="110" t="s">
        <v>666</v>
      </c>
      <c r="TKI264" s="110" t="s">
        <v>671</v>
      </c>
      <c r="TKJ264" s="110" t="s">
        <v>666</v>
      </c>
      <c r="TKK264" s="110" t="s">
        <v>671</v>
      </c>
      <c r="TKL264" s="110" t="s">
        <v>666</v>
      </c>
      <c r="TKM264" s="110" t="s">
        <v>671</v>
      </c>
      <c r="TKN264" s="110" t="s">
        <v>666</v>
      </c>
      <c r="TKO264" s="110" t="s">
        <v>671</v>
      </c>
      <c r="TKP264" s="110" t="s">
        <v>666</v>
      </c>
      <c r="TKQ264" s="110" t="s">
        <v>671</v>
      </c>
      <c r="TKR264" s="110" t="s">
        <v>666</v>
      </c>
      <c r="TKS264" s="110" t="s">
        <v>671</v>
      </c>
      <c r="TKT264" s="110" t="s">
        <v>666</v>
      </c>
      <c r="TKU264" s="110" t="s">
        <v>671</v>
      </c>
      <c r="TKV264" s="110" t="s">
        <v>666</v>
      </c>
      <c r="TKW264" s="110" t="s">
        <v>671</v>
      </c>
      <c r="TKX264" s="110" t="s">
        <v>666</v>
      </c>
      <c r="TKY264" s="110" t="s">
        <v>671</v>
      </c>
      <c r="TKZ264" s="110" t="s">
        <v>666</v>
      </c>
      <c r="TLA264" s="110" t="s">
        <v>671</v>
      </c>
      <c r="TLB264" s="110" t="s">
        <v>666</v>
      </c>
      <c r="TLC264" s="110" t="s">
        <v>671</v>
      </c>
      <c r="TLD264" s="110" t="s">
        <v>666</v>
      </c>
      <c r="TLE264" s="110" t="s">
        <v>671</v>
      </c>
      <c r="TLF264" s="110" t="s">
        <v>666</v>
      </c>
      <c r="TLG264" s="110" t="s">
        <v>671</v>
      </c>
      <c r="TLH264" s="110" t="s">
        <v>666</v>
      </c>
      <c r="TLI264" s="110" t="s">
        <v>671</v>
      </c>
      <c r="TLJ264" s="110" t="s">
        <v>666</v>
      </c>
      <c r="TLK264" s="110" t="s">
        <v>671</v>
      </c>
      <c r="TLL264" s="110" t="s">
        <v>666</v>
      </c>
      <c r="TLM264" s="110" t="s">
        <v>671</v>
      </c>
      <c r="TLN264" s="110" t="s">
        <v>666</v>
      </c>
      <c r="TLO264" s="110" t="s">
        <v>671</v>
      </c>
      <c r="TLP264" s="110" t="s">
        <v>666</v>
      </c>
      <c r="TLQ264" s="110" t="s">
        <v>671</v>
      </c>
      <c r="TLR264" s="110" t="s">
        <v>666</v>
      </c>
      <c r="TLS264" s="110" t="s">
        <v>671</v>
      </c>
      <c r="TLT264" s="110" t="s">
        <v>666</v>
      </c>
      <c r="TLU264" s="110" t="s">
        <v>671</v>
      </c>
      <c r="TLV264" s="110" t="s">
        <v>666</v>
      </c>
      <c r="TLW264" s="110" t="s">
        <v>671</v>
      </c>
      <c r="TLX264" s="110" t="s">
        <v>666</v>
      </c>
      <c r="TLY264" s="110" t="s">
        <v>671</v>
      </c>
      <c r="TLZ264" s="110" t="s">
        <v>666</v>
      </c>
      <c r="TMA264" s="110" t="s">
        <v>671</v>
      </c>
      <c r="TMB264" s="110" t="s">
        <v>666</v>
      </c>
      <c r="TMC264" s="110" t="s">
        <v>671</v>
      </c>
      <c r="TMD264" s="110" t="s">
        <v>666</v>
      </c>
      <c r="TME264" s="110" t="s">
        <v>671</v>
      </c>
      <c r="TMF264" s="110" t="s">
        <v>666</v>
      </c>
      <c r="TMG264" s="110" t="s">
        <v>671</v>
      </c>
      <c r="TMH264" s="110" t="s">
        <v>666</v>
      </c>
      <c r="TMI264" s="110" t="s">
        <v>671</v>
      </c>
      <c r="TMJ264" s="110" t="s">
        <v>666</v>
      </c>
      <c r="TMK264" s="110" t="s">
        <v>671</v>
      </c>
      <c r="TML264" s="110" t="s">
        <v>666</v>
      </c>
      <c r="TMM264" s="110" t="s">
        <v>671</v>
      </c>
      <c r="TMN264" s="110" t="s">
        <v>666</v>
      </c>
      <c r="TMO264" s="110" t="s">
        <v>671</v>
      </c>
      <c r="TMP264" s="110" t="s">
        <v>666</v>
      </c>
      <c r="TMQ264" s="110" t="s">
        <v>671</v>
      </c>
      <c r="TMR264" s="110" t="s">
        <v>666</v>
      </c>
      <c r="TMS264" s="110" t="s">
        <v>671</v>
      </c>
      <c r="TMT264" s="110" t="s">
        <v>666</v>
      </c>
      <c r="TMU264" s="110" t="s">
        <v>671</v>
      </c>
      <c r="TMV264" s="110" t="s">
        <v>666</v>
      </c>
      <c r="TMW264" s="110" t="s">
        <v>671</v>
      </c>
      <c r="TMX264" s="110" t="s">
        <v>666</v>
      </c>
      <c r="TMY264" s="110" t="s">
        <v>671</v>
      </c>
      <c r="TMZ264" s="110" t="s">
        <v>666</v>
      </c>
      <c r="TNA264" s="110" t="s">
        <v>671</v>
      </c>
      <c r="TNB264" s="110" t="s">
        <v>666</v>
      </c>
      <c r="TNC264" s="110" t="s">
        <v>671</v>
      </c>
      <c r="TND264" s="110" t="s">
        <v>666</v>
      </c>
      <c r="TNE264" s="110" t="s">
        <v>671</v>
      </c>
      <c r="TNF264" s="110" t="s">
        <v>666</v>
      </c>
      <c r="TNG264" s="110" t="s">
        <v>671</v>
      </c>
      <c r="TNH264" s="110" t="s">
        <v>666</v>
      </c>
      <c r="TNI264" s="110" t="s">
        <v>671</v>
      </c>
      <c r="TNJ264" s="110" t="s">
        <v>666</v>
      </c>
      <c r="TNK264" s="110" t="s">
        <v>671</v>
      </c>
      <c r="TNL264" s="110" t="s">
        <v>666</v>
      </c>
      <c r="TNM264" s="110" t="s">
        <v>671</v>
      </c>
      <c r="TNN264" s="110" t="s">
        <v>666</v>
      </c>
      <c r="TNO264" s="110" t="s">
        <v>671</v>
      </c>
      <c r="TNP264" s="110" t="s">
        <v>666</v>
      </c>
      <c r="TNQ264" s="110" t="s">
        <v>671</v>
      </c>
      <c r="TNR264" s="110" t="s">
        <v>666</v>
      </c>
      <c r="TNS264" s="110" t="s">
        <v>671</v>
      </c>
      <c r="TNT264" s="110" t="s">
        <v>666</v>
      </c>
      <c r="TNU264" s="110" t="s">
        <v>671</v>
      </c>
      <c r="TNV264" s="110" t="s">
        <v>666</v>
      </c>
      <c r="TNW264" s="110" t="s">
        <v>671</v>
      </c>
      <c r="TNX264" s="110" t="s">
        <v>666</v>
      </c>
      <c r="TNY264" s="110" t="s">
        <v>671</v>
      </c>
      <c r="TNZ264" s="110" t="s">
        <v>666</v>
      </c>
      <c r="TOA264" s="110" t="s">
        <v>671</v>
      </c>
      <c r="TOB264" s="110" t="s">
        <v>666</v>
      </c>
      <c r="TOC264" s="110" t="s">
        <v>671</v>
      </c>
      <c r="TOD264" s="110" t="s">
        <v>666</v>
      </c>
      <c r="TOE264" s="110" t="s">
        <v>671</v>
      </c>
      <c r="TOF264" s="110" t="s">
        <v>666</v>
      </c>
      <c r="TOG264" s="110" t="s">
        <v>671</v>
      </c>
      <c r="TOH264" s="110" t="s">
        <v>666</v>
      </c>
      <c r="TOI264" s="110" t="s">
        <v>671</v>
      </c>
      <c r="TOJ264" s="110" t="s">
        <v>666</v>
      </c>
      <c r="TOK264" s="110" t="s">
        <v>671</v>
      </c>
      <c r="TOL264" s="110" t="s">
        <v>666</v>
      </c>
      <c r="TOM264" s="110" t="s">
        <v>671</v>
      </c>
      <c r="TON264" s="110" t="s">
        <v>666</v>
      </c>
      <c r="TOO264" s="110" t="s">
        <v>671</v>
      </c>
      <c r="TOP264" s="110" t="s">
        <v>666</v>
      </c>
      <c r="TOQ264" s="110" t="s">
        <v>671</v>
      </c>
      <c r="TOR264" s="110" t="s">
        <v>666</v>
      </c>
      <c r="TOS264" s="110" t="s">
        <v>671</v>
      </c>
      <c r="TOT264" s="110" t="s">
        <v>666</v>
      </c>
      <c r="TOU264" s="110" t="s">
        <v>671</v>
      </c>
      <c r="TOV264" s="110" t="s">
        <v>666</v>
      </c>
      <c r="TOW264" s="110" t="s">
        <v>671</v>
      </c>
      <c r="TOX264" s="110" t="s">
        <v>666</v>
      </c>
      <c r="TOY264" s="110" t="s">
        <v>671</v>
      </c>
      <c r="TOZ264" s="110" t="s">
        <v>666</v>
      </c>
      <c r="TPA264" s="110" t="s">
        <v>671</v>
      </c>
      <c r="TPB264" s="110" t="s">
        <v>666</v>
      </c>
      <c r="TPC264" s="110" t="s">
        <v>671</v>
      </c>
      <c r="TPD264" s="110" t="s">
        <v>666</v>
      </c>
      <c r="TPE264" s="110" t="s">
        <v>671</v>
      </c>
      <c r="TPF264" s="110" t="s">
        <v>666</v>
      </c>
      <c r="TPG264" s="110" t="s">
        <v>671</v>
      </c>
      <c r="TPH264" s="110" t="s">
        <v>666</v>
      </c>
      <c r="TPI264" s="110" t="s">
        <v>671</v>
      </c>
      <c r="TPJ264" s="110" t="s">
        <v>666</v>
      </c>
      <c r="TPK264" s="110" t="s">
        <v>671</v>
      </c>
      <c r="TPL264" s="110" t="s">
        <v>666</v>
      </c>
      <c r="TPM264" s="110" t="s">
        <v>671</v>
      </c>
      <c r="TPN264" s="110" t="s">
        <v>666</v>
      </c>
      <c r="TPO264" s="110" t="s">
        <v>671</v>
      </c>
      <c r="TPP264" s="110" t="s">
        <v>666</v>
      </c>
      <c r="TPQ264" s="110" t="s">
        <v>671</v>
      </c>
      <c r="TPR264" s="110" t="s">
        <v>666</v>
      </c>
      <c r="TPS264" s="110" t="s">
        <v>671</v>
      </c>
      <c r="TPT264" s="110" t="s">
        <v>666</v>
      </c>
      <c r="TPU264" s="110" t="s">
        <v>671</v>
      </c>
      <c r="TPV264" s="110" t="s">
        <v>666</v>
      </c>
      <c r="TPW264" s="110" t="s">
        <v>671</v>
      </c>
      <c r="TPX264" s="110" t="s">
        <v>666</v>
      </c>
      <c r="TPY264" s="110" t="s">
        <v>671</v>
      </c>
      <c r="TPZ264" s="110" t="s">
        <v>666</v>
      </c>
      <c r="TQA264" s="110" t="s">
        <v>671</v>
      </c>
      <c r="TQB264" s="110" t="s">
        <v>666</v>
      </c>
      <c r="TQC264" s="110" t="s">
        <v>671</v>
      </c>
      <c r="TQD264" s="110" t="s">
        <v>666</v>
      </c>
      <c r="TQE264" s="110" t="s">
        <v>671</v>
      </c>
      <c r="TQF264" s="110" t="s">
        <v>666</v>
      </c>
      <c r="TQG264" s="110" t="s">
        <v>671</v>
      </c>
      <c r="TQH264" s="110" t="s">
        <v>666</v>
      </c>
      <c r="TQI264" s="110" t="s">
        <v>671</v>
      </c>
      <c r="TQJ264" s="110" t="s">
        <v>666</v>
      </c>
      <c r="TQK264" s="110" t="s">
        <v>671</v>
      </c>
      <c r="TQL264" s="110" t="s">
        <v>666</v>
      </c>
      <c r="TQM264" s="110" t="s">
        <v>671</v>
      </c>
      <c r="TQN264" s="110" t="s">
        <v>666</v>
      </c>
      <c r="TQO264" s="110" t="s">
        <v>671</v>
      </c>
      <c r="TQP264" s="110" t="s">
        <v>666</v>
      </c>
      <c r="TQQ264" s="110" t="s">
        <v>671</v>
      </c>
      <c r="TQR264" s="110" t="s">
        <v>666</v>
      </c>
      <c r="TQS264" s="110" t="s">
        <v>671</v>
      </c>
      <c r="TQT264" s="110" t="s">
        <v>666</v>
      </c>
      <c r="TQU264" s="110" t="s">
        <v>671</v>
      </c>
      <c r="TQV264" s="110" t="s">
        <v>666</v>
      </c>
      <c r="TQW264" s="110" t="s">
        <v>671</v>
      </c>
      <c r="TQX264" s="110" t="s">
        <v>666</v>
      </c>
      <c r="TQY264" s="110" t="s">
        <v>671</v>
      </c>
      <c r="TQZ264" s="110" t="s">
        <v>666</v>
      </c>
      <c r="TRA264" s="110" t="s">
        <v>671</v>
      </c>
      <c r="TRB264" s="110" t="s">
        <v>666</v>
      </c>
      <c r="TRC264" s="110" t="s">
        <v>671</v>
      </c>
      <c r="TRD264" s="110" t="s">
        <v>666</v>
      </c>
      <c r="TRE264" s="110" t="s">
        <v>671</v>
      </c>
      <c r="TRF264" s="110" t="s">
        <v>666</v>
      </c>
      <c r="TRG264" s="110" t="s">
        <v>671</v>
      </c>
      <c r="TRH264" s="110" t="s">
        <v>666</v>
      </c>
      <c r="TRI264" s="110" t="s">
        <v>671</v>
      </c>
      <c r="TRJ264" s="110" t="s">
        <v>666</v>
      </c>
      <c r="TRK264" s="110" t="s">
        <v>671</v>
      </c>
      <c r="TRL264" s="110" t="s">
        <v>666</v>
      </c>
      <c r="TRM264" s="110" t="s">
        <v>671</v>
      </c>
      <c r="TRN264" s="110" t="s">
        <v>666</v>
      </c>
      <c r="TRO264" s="110" t="s">
        <v>671</v>
      </c>
      <c r="TRP264" s="110" t="s">
        <v>666</v>
      </c>
      <c r="TRQ264" s="110" t="s">
        <v>671</v>
      </c>
      <c r="TRR264" s="110" t="s">
        <v>666</v>
      </c>
      <c r="TRS264" s="110" t="s">
        <v>671</v>
      </c>
      <c r="TRT264" s="110" t="s">
        <v>666</v>
      </c>
      <c r="TRU264" s="110" t="s">
        <v>671</v>
      </c>
      <c r="TRV264" s="110" t="s">
        <v>666</v>
      </c>
      <c r="TRW264" s="110" t="s">
        <v>671</v>
      </c>
      <c r="TRX264" s="110" t="s">
        <v>666</v>
      </c>
      <c r="TRY264" s="110" t="s">
        <v>671</v>
      </c>
      <c r="TRZ264" s="110" t="s">
        <v>666</v>
      </c>
      <c r="TSA264" s="110" t="s">
        <v>671</v>
      </c>
      <c r="TSB264" s="110" t="s">
        <v>666</v>
      </c>
      <c r="TSC264" s="110" t="s">
        <v>671</v>
      </c>
      <c r="TSD264" s="110" t="s">
        <v>666</v>
      </c>
      <c r="TSE264" s="110" t="s">
        <v>671</v>
      </c>
      <c r="TSF264" s="110" t="s">
        <v>666</v>
      </c>
      <c r="TSG264" s="110" t="s">
        <v>671</v>
      </c>
      <c r="TSH264" s="110" t="s">
        <v>666</v>
      </c>
      <c r="TSI264" s="110" t="s">
        <v>671</v>
      </c>
      <c r="TSJ264" s="110" t="s">
        <v>666</v>
      </c>
      <c r="TSK264" s="110" t="s">
        <v>671</v>
      </c>
      <c r="TSL264" s="110" t="s">
        <v>666</v>
      </c>
      <c r="TSM264" s="110" t="s">
        <v>671</v>
      </c>
      <c r="TSN264" s="110" t="s">
        <v>666</v>
      </c>
      <c r="TSO264" s="110" t="s">
        <v>671</v>
      </c>
      <c r="TSP264" s="110" t="s">
        <v>666</v>
      </c>
      <c r="TSQ264" s="110" t="s">
        <v>671</v>
      </c>
      <c r="TSR264" s="110" t="s">
        <v>666</v>
      </c>
      <c r="TSS264" s="110" t="s">
        <v>671</v>
      </c>
      <c r="TST264" s="110" t="s">
        <v>666</v>
      </c>
      <c r="TSU264" s="110" t="s">
        <v>671</v>
      </c>
      <c r="TSV264" s="110" t="s">
        <v>666</v>
      </c>
      <c r="TSW264" s="110" t="s">
        <v>671</v>
      </c>
      <c r="TSX264" s="110" t="s">
        <v>666</v>
      </c>
      <c r="TSY264" s="110" t="s">
        <v>671</v>
      </c>
      <c r="TSZ264" s="110" t="s">
        <v>666</v>
      </c>
      <c r="TTA264" s="110" t="s">
        <v>671</v>
      </c>
      <c r="TTB264" s="110" t="s">
        <v>666</v>
      </c>
      <c r="TTC264" s="110" t="s">
        <v>671</v>
      </c>
      <c r="TTD264" s="110" t="s">
        <v>666</v>
      </c>
      <c r="TTE264" s="110" t="s">
        <v>671</v>
      </c>
      <c r="TTF264" s="110" t="s">
        <v>666</v>
      </c>
      <c r="TTG264" s="110" t="s">
        <v>671</v>
      </c>
      <c r="TTH264" s="110" t="s">
        <v>666</v>
      </c>
      <c r="TTI264" s="110" t="s">
        <v>671</v>
      </c>
      <c r="TTJ264" s="110" t="s">
        <v>666</v>
      </c>
      <c r="TTK264" s="110" t="s">
        <v>671</v>
      </c>
      <c r="TTL264" s="110" t="s">
        <v>666</v>
      </c>
      <c r="TTM264" s="110" t="s">
        <v>671</v>
      </c>
      <c r="TTN264" s="110" t="s">
        <v>666</v>
      </c>
      <c r="TTO264" s="110" t="s">
        <v>671</v>
      </c>
      <c r="TTP264" s="110" t="s">
        <v>666</v>
      </c>
      <c r="TTQ264" s="110" t="s">
        <v>671</v>
      </c>
      <c r="TTR264" s="110" t="s">
        <v>666</v>
      </c>
      <c r="TTS264" s="110" t="s">
        <v>671</v>
      </c>
      <c r="TTT264" s="110" t="s">
        <v>666</v>
      </c>
      <c r="TTU264" s="110" t="s">
        <v>671</v>
      </c>
      <c r="TTV264" s="110" t="s">
        <v>666</v>
      </c>
      <c r="TTW264" s="110" t="s">
        <v>671</v>
      </c>
      <c r="TTX264" s="110" t="s">
        <v>666</v>
      </c>
      <c r="TTY264" s="110" t="s">
        <v>671</v>
      </c>
      <c r="TTZ264" s="110" t="s">
        <v>666</v>
      </c>
      <c r="TUA264" s="110" t="s">
        <v>671</v>
      </c>
      <c r="TUB264" s="110" t="s">
        <v>666</v>
      </c>
      <c r="TUC264" s="110" t="s">
        <v>671</v>
      </c>
      <c r="TUD264" s="110" t="s">
        <v>666</v>
      </c>
      <c r="TUE264" s="110" t="s">
        <v>671</v>
      </c>
      <c r="TUF264" s="110" t="s">
        <v>666</v>
      </c>
      <c r="TUG264" s="110" t="s">
        <v>671</v>
      </c>
      <c r="TUH264" s="110" t="s">
        <v>666</v>
      </c>
      <c r="TUI264" s="110" t="s">
        <v>671</v>
      </c>
      <c r="TUJ264" s="110" t="s">
        <v>666</v>
      </c>
      <c r="TUK264" s="110" t="s">
        <v>671</v>
      </c>
      <c r="TUL264" s="110" t="s">
        <v>666</v>
      </c>
      <c r="TUM264" s="110" t="s">
        <v>671</v>
      </c>
      <c r="TUN264" s="110" t="s">
        <v>666</v>
      </c>
      <c r="TUO264" s="110" t="s">
        <v>671</v>
      </c>
      <c r="TUP264" s="110" t="s">
        <v>666</v>
      </c>
      <c r="TUQ264" s="110" t="s">
        <v>671</v>
      </c>
      <c r="TUR264" s="110" t="s">
        <v>666</v>
      </c>
      <c r="TUS264" s="110" t="s">
        <v>671</v>
      </c>
      <c r="TUT264" s="110" t="s">
        <v>666</v>
      </c>
      <c r="TUU264" s="110" t="s">
        <v>671</v>
      </c>
      <c r="TUV264" s="110" t="s">
        <v>666</v>
      </c>
      <c r="TUW264" s="110" t="s">
        <v>671</v>
      </c>
      <c r="TUX264" s="110" t="s">
        <v>666</v>
      </c>
      <c r="TUY264" s="110" t="s">
        <v>671</v>
      </c>
      <c r="TUZ264" s="110" t="s">
        <v>666</v>
      </c>
      <c r="TVA264" s="110" t="s">
        <v>671</v>
      </c>
      <c r="TVB264" s="110" t="s">
        <v>666</v>
      </c>
      <c r="TVC264" s="110" t="s">
        <v>671</v>
      </c>
      <c r="TVD264" s="110" t="s">
        <v>666</v>
      </c>
      <c r="TVE264" s="110" t="s">
        <v>671</v>
      </c>
      <c r="TVF264" s="110" t="s">
        <v>666</v>
      </c>
      <c r="TVG264" s="110" t="s">
        <v>671</v>
      </c>
      <c r="TVH264" s="110" t="s">
        <v>666</v>
      </c>
      <c r="TVI264" s="110" t="s">
        <v>671</v>
      </c>
      <c r="TVJ264" s="110" t="s">
        <v>666</v>
      </c>
      <c r="TVK264" s="110" t="s">
        <v>671</v>
      </c>
      <c r="TVL264" s="110" t="s">
        <v>666</v>
      </c>
      <c r="TVM264" s="110" t="s">
        <v>671</v>
      </c>
      <c r="TVN264" s="110" t="s">
        <v>666</v>
      </c>
      <c r="TVO264" s="110" t="s">
        <v>671</v>
      </c>
      <c r="TVP264" s="110" t="s">
        <v>666</v>
      </c>
      <c r="TVQ264" s="110" t="s">
        <v>671</v>
      </c>
      <c r="TVR264" s="110" t="s">
        <v>666</v>
      </c>
      <c r="TVS264" s="110" t="s">
        <v>671</v>
      </c>
      <c r="TVT264" s="110" t="s">
        <v>666</v>
      </c>
      <c r="TVU264" s="110" t="s">
        <v>671</v>
      </c>
      <c r="TVV264" s="110" t="s">
        <v>666</v>
      </c>
      <c r="TVW264" s="110" t="s">
        <v>671</v>
      </c>
      <c r="TVX264" s="110" t="s">
        <v>666</v>
      </c>
      <c r="TVY264" s="110" t="s">
        <v>671</v>
      </c>
      <c r="TVZ264" s="110" t="s">
        <v>666</v>
      </c>
      <c r="TWA264" s="110" t="s">
        <v>671</v>
      </c>
      <c r="TWB264" s="110" t="s">
        <v>666</v>
      </c>
      <c r="TWC264" s="110" t="s">
        <v>671</v>
      </c>
      <c r="TWD264" s="110" t="s">
        <v>666</v>
      </c>
      <c r="TWE264" s="110" t="s">
        <v>671</v>
      </c>
      <c r="TWF264" s="110" t="s">
        <v>666</v>
      </c>
      <c r="TWG264" s="110" t="s">
        <v>671</v>
      </c>
      <c r="TWH264" s="110" t="s">
        <v>666</v>
      </c>
      <c r="TWI264" s="110" t="s">
        <v>671</v>
      </c>
      <c r="TWJ264" s="110" t="s">
        <v>666</v>
      </c>
      <c r="TWK264" s="110" t="s">
        <v>671</v>
      </c>
      <c r="TWL264" s="110" t="s">
        <v>666</v>
      </c>
      <c r="TWM264" s="110" t="s">
        <v>671</v>
      </c>
      <c r="TWN264" s="110" t="s">
        <v>666</v>
      </c>
      <c r="TWO264" s="110" t="s">
        <v>671</v>
      </c>
      <c r="TWP264" s="110" t="s">
        <v>666</v>
      </c>
      <c r="TWQ264" s="110" t="s">
        <v>671</v>
      </c>
      <c r="TWR264" s="110" t="s">
        <v>666</v>
      </c>
      <c r="TWS264" s="110" t="s">
        <v>671</v>
      </c>
      <c r="TWT264" s="110" t="s">
        <v>666</v>
      </c>
      <c r="TWU264" s="110" t="s">
        <v>671</v>
      </c>
      <c r="TWV264" s="110" t="s">
        <v>666</v>
      </c>
      <c r="TWW264" s="110" t="s">
        <v>671</v>
      </c>
      <c r="TWX264" s="110" t="s">
        <v>666</v>
      </c>
      <c r="TWY264" s="110" t="s">
        <v>671</v>
      </c>
      <c r="TWZ264" s="110" t="s">
        <v>666</v>
      </c>
      <c r="TXA264" s="110" t="s">
        <v>671</v>
      </c>
      <c r="TXB264" s="110" t="s">
        <v>666</v>
      </c>
      <c r="TXC264" s="110" t="s">
        <v>671</v>
      </c>
      <c r="TXD264" s="110" t="s">
        <v>666</v>
      </c>
      <c r="TXE264" s="110" t="s">
        <v>671</v>
      </c>
      <c r="TXF264" s="110" t="s">
        <v>666</v>
      </c>
      <c r="TXG264" s="110" t="s">
        <v>671</v>
      </c>
      <c r="TXH264" s="110" t="s">
        <v>666</v>
      </c>
      <c r="TXI264" s="110" t="s">
        <v>671</v>
      </c>
      <c r="TXJ264" s="110" t="s">
        <v>666</v>
      </c>
      <c r="TXK264" s="110" t="s">
        <v>671</v>
      </c>
      <c r="TXL264" s="110" t="s">
        <v>666</v>
      </c>
      <c r="TXM264" s="110" t="s">
        <v>671</v>
      </c>
      <c r="TXN264" s="110" t="s">
        <v>666</v>
      </c>
      <c r="TXO264" s="110" t="s">
        <v>671</v>
      </c>
      <c r="TXP264" s="110" t="s">
        <v>666</v>
      </c>
      <c r="TXQ264" s="110" t="s">
        <v>671</v>
      </c>
      <c r="TXR264" s="110" t="s">
        <v>666</v>
      </c>
      <c r="TXS264" s="110" t="s">
        <v>671</v>
      </c>
      <c r="TXT264" s="110" t="s">
        <v>666</v>
      </c>
      <c r="TXU264" s="110" t="s">
        <v>671</v>
      </c>
      <c r="TXV264" s="110" t="s">
        <v>666</v>
      </c>
      <c r="TXW264" s="110" t="s">
        <v>671</v>
      </c>
      <c r="TXX264" s="110" t="s">
        <v>666</v>
      </c>
      <c r="TXY264" s="110" t="s">
        <v>671</v>
      </c>
      <c r="TXZ264" s="110" t="s">
        <v>666</v>
      </c>
      <c r="TYA264" s="110" t="s">
        <v>671</v>
      </c>
      <c r="TYB264" s="110" t="s">
        <v>666</v>
      </c>
      <c r="TYC264" s="110" t="s">
        <v>671</v>
      </c>
      <c r="TYD264" s="110" t="s">
        <v>666</v>
      </c>
      <c r="TYE264" s="110" t="s">
        <v>671</v>
      </c>
      <c r="TYF264" s="110" t="s">
        <v>666</v>
      </c>
      <c r="TYG264" s="110" t="s">
        <v>671</v>
      </c>
      <c r="TYH264" s="110" t="s">
        <v>666</v>
      </c>
      <c r="TYI264" s="110" t="s">
        <v>671</v>
      </c>
      <c r="TYJ264" s="110" t="s">
        <v>666</v>
      </c>
      <c r="TYK264" s="110" t="s">
        <v>671</v>
      </c>
      <c r="TYL264" s="110" t="s">
        <v>666</v>
      </c>
      <c r="TYM264" s="110" t="s">
        <v>671</v>
      </c>
      <c r="TYN264" s="110" t="s">
        <v>666</v>
      </c>
      <c r="TYO264" s="110" t="s">
        <v>671</v>
      </c>
      <c r="TYP264" s="110" t="s">
        <v>666</v>
      </c>
      <c r="TYQ264" s="110" t="s">
        <v>671</v>
      </c>
      <c r="TYR264" s="110" t="s">
        <v>666</v>
      </c>
      <c r="TYS264" s="110" t="s">
        <v>671</v>
      </c>
      <c r="TYT264" s="110" t="s">
        <v>666</v>
      </c>
      <c r="TYU264" s="110" t="s">
        <v>671</v>
      </c>
      <c r="TYV264" s="110" t="s">
        <v>666</v>
      </c>
      <c r="TYW264" s="110" t="s">
        <v>671</v>
      </c>
      <c r="TYX264" s="110" t="s">
        <v>666</v>
      </c>
      <c r="TYY264" s="110" t="s">
        <v>671</v>
      </c>
      <c r="TYZ264" s="110" t="s">
        <v>666</v>
      </c>
      <c r="TZA264" s="110" t="s">
        <v>671</v>
      </c>
      <c r="TZB264" s="110" t="s">
        <v>666</v>
      </c>
      <c r="TZC264" s="110" t="s">
        <v>671</v>
      </c>
      <c r="TZD264" s="110" t="s">
        <v>666</v>
      </c>
      <c r="TZE264" s="110" t="s">
        <v>671</v>
      </c>
      <c r="TZF264" s="110" t="s">
        <v>666</v>
      </c>
      <c r="TZG264" s="110" t="s">
        <v>671</v>
      </c>
      <c r="TZH264" s="110" t="s">
        <v>666</v>
      </c>
      <c r="TZI264" s="110" t="s">
        <v>671</v>
      </c>
      <c r="TZJ264" s="110" t="s">
        <v>666</v>
      </c>
      <c r="TZK264" s="110" t="s">
        <v>671</v>
      </c>
      <c r="TZL264" s="110" t="s">
        <v>666</v>
      </c>
      <c r="TZM264" s="110" t="s">
        <v>671</v>
      </c>
      <c r="TZN264" s="110" t="s">
        <v>666</v>
      </c>
      <c r="TZO264" s="110" t="s">
        <v>671</v>
      </c>
      <c r="TZP264" s="110" t="s">
        <v>666</v>
      </c>
      <c r="TZQ264" s="110" t="s">
        <v>671</v>
      </c>
      <c r="TZR264" s="110" t="s">
        <v>666</v>
      </c>
      <c r="TZS264" s="110" t="s">
        <v>671</v>
      </c>
      <c r="TZT264" s="110" t="s">
        <v>666</v>
      </c>
      <c r="TZU264" s="110" t="s">
        <v>671</v>
      </c>
      <c r="TZV264" s="110" t="s">
        <v>666</v>
      </c>
      <c r="TZW264" s="110" t="s">
        <v>671</v>
      </c>
      <c r="TZX264" s="110" t="s">
        <v>666</v>
      </c>
      <c r="TZY264" s="110" t="s">
        <v>671</v>
      </c>
      <c r="TZZ264" s="110" t="s">
        <v>666</v>
      </c>
      <c r="UAA264" s="110" t="s">
        <v>671</v>
      </c>
      <c r="UAB264" s="110" t="s">
        <v>666</v>
      </c>
      <c r="UAC264" s="110" t="s">
        <v>671</v>
      </c>
      <c r="UAD264" s="110" t="s">
        <v>666</v>
      </c>
      <c r="UAE264" s="110" t="s">
        <v>671</v>
      </c>
      <c r="UAF264" s="110" t="s">
        <v>666</v>
      </c>
      <c r="UAG264" s="110" t="s">
        <v>671</v>
      </c>
      <c r="UAH264" s="110" t="s">
        <v>666</v>
      </c>
      <c r="UAI264" s="110" t="s">
        <v>671</v>
      </c>
      <c r="UAJ264" s="110" t="s">
        <v>666</v>
      </c>
      <c r="UAK264" s="110" t="s">
        <v>671</v>
      </c>
      <c r="UAL264" s="110" t="s">
        <v>666</v>
      </c>
      <c r="UAM264" s="110" t="s">
        <v>671</v>
      </c>
      <c r="UAN264" s="110" t="s">
        <v>666</v>
      </c>
      <c r="UAO264" s="110" t="s">
        <v>671</v>
      </c>
      <c r="UAP264" s="110" t="s">
        <v>666</v>
      </c>
      <c r="UAQ264" s="110" t="s">
        <v>671</v>
      </c>
      <c r="UAR264" s="110" t="s">
        <v>666</v>
      </c>
      <c r="UAS264" s="110" t="s">
        <v>671</v>
      </c>
      <c r="UAT264" s="110" t="s">
        <v>666</v>
      </c>
      <c r="UAU264" s="110" t="s">
        <v>671</v>
      </c>
      <c r="UAV264" s="110" t="s">
        <v>666</v>
      </c>
      <c r="UAW264" s="110" t="s">
        <v>671</v>
      </c>
      <c r="UAX264" s="110" t="s">
        <v>666</v>
      </c>
      <c r="UAY264" s="110" t="s">
        <v>671</v>
      </c>
      <c r="UAZ264" s="110" t="s">
        <v>666</v>
      </c>
      <c r="UBA264" s="110" t="s">
        <v>671</v>
      </c>
      <c r="UBB264" s="110" t="s">
        <v>666</v>
      </c>
      <c r="UBC264" s="110" t="s">
        <v>671</v>
      </c>
      <c r="UBD264" s="110" t="s">
        <v>666</v>
      </c>
      <c r="UBE264" s="110" t="s">
        <v>671</v>
      </c>
      <c r="UBF264" s="110" t="s">
        <v>666</v>
      </c>
      <c r="UBG264" s="110" t="s">
        <v>671</v>
      </c>
      <c r="UBH264" s="110" t="s">
        <v>666</v>
      </c>
      <c r="UBI264" s="110" t="s">
        <v>671</v>
      </c>
      <c r="UBJ264" s="110" t="s">
        <v>666</v>
      </c>
      <c r="UBK264" s="110" t="s">
        <v>671</v>
      </c>
      <c r="UBL264" s="110" t="s">
        <v>666</v>
      </c>
      <c r="UBM264" s="110" t="s">
        <v>671</v>
      </c>
      <c r="UBN264" s="110" t="s">
        <v>666</v>
      </c>
      <c r="UBO264" s="110" t="s">
        <v>671</v>
      </c>
      <c r="UBP264" s="110" t="s">
        <v>666</v>
      </c>
      <c r="UBQ264" s="110" t="s">
        <v>671</v>
      </c>
      <c r="UBR264" s="110" t="s">
        <v>666</v>
      </c>
      <c r="UBS264" s="110" t="s">
        <v>671</v>
      </c>
      <c r="UBT264" s="110" t="s">
        <v>666</v>
      </c>
      <c r="UBU264" s="110" t="s">
        <v>671</v>
      </c>
      <c r="UBV264" s="110" t="s">
        <v>666</v>
      </c>
      <c r="UBW264" s="110" t="s">
        <v>671</v>
      </c>
      <c r="UBX264" s="110" t="s">
        <v>666</v>
      </c>
      <c r="UBY264" s="110" t="s">
        <v>671</v>
      </c>
      <c r="UBZ264" s="110" t="s">
        <v>666</v>
      </c>
      <c r="UCA264" s="110" t="s">
        <v>671</v>
      </c>
      <c r="UCB264" s="110" t="s">
        <v>666</v>
      </c>
      <c r="UCC264" s="110" t="s">
        <v>671</v>
      </c>
      <c r="UCD264" s="110" t="s">
        <v>666</v>
      </c>
      <c r="UCE264" s="110" t="s">
        <v>671</v>
      </c>
      <c r="UCF264" s="110" t="s">
        <v>666</v>
      </c>
      <c r="UCG264" s="110" t="s">
        <v>671</v>
      </c>
      <c r="UCH264" s="110" t="s">
        <v>666</v>
      </c>
      <c r="UCI264" s="110" t="s">
        <v>671</v>
      </c>
      <c r="UCJ264" s="110" t="s">
        <v>666</v>
      </c>
      <c r="UCK264" s="110" t="s">
        <v>671</v>
      </c>
      <c r="UCL264" s="110" t="s">
        <v>666</v>
      </c>
      <c r="UCM264" s="110" t="s">
        <v>671</v>
      </c>
      <c r="UCN264" s="110" t="s">
        <v>666</v>
      </c>
      <c r="UCO264" s="110" t="s">
        <v>671</v>
      </c>
      <c r="UCP264" s="110" t="s">
        <v>666</v>
      </c>
      <c r="UCQ264" s="110" t="s">
        <v>671</v>
      </c>
      <c r="UCR264" s="110" t="s">
        <v>666</v>
      </c>
      <c r="UCS264" s="110" t="s">
        <v>671</v>
      </c>
      <c r="UCT264" s="110" t="s">
        <v>666</v>
      </c>
      <c r="UCU264" s="110" t="s">
        <v>671</v>
      </c>
      <c r="UCV264" s="110" t="s">
        <v>666</v>
      </c>
      <c r="UCW264" s="110" t="s">
        <v>671</v>
      </c>
      <c r="UCX264" s="110" t="s">
        <v>666</v>
      </c>
      <c r="UCY264" s="110" t="s">
        <v>671</v>
      </c>
      <c r="UCZ264" s="110" t="s">
        <v>666</v>
      </c>
      <c r="UDA264" s="110" t="s">
        <v>671</v>
      </c>
      <c r="UDB264" s="110" t="s">
        <v>666</v>
      </c>
      <c r="UDC264" s="110" t="s">
        <v>671</v>
      </c>
      <c r="UDD264" s="110" t="s">
        <v>666</v>
      </c>
      <c r="UDE264" s="110" t="s">
        <v>671</v>
      </c>
      <c r="UDF264" s="110" t="s">
        <v>666</v>
      </c>
      <c r="UDG264" s="110" t="s">
        <v>671</v>
      </c>
      <c r="UDH264" s="110" t="s">
        <v>666</v>
      </c>
      <c r="UDI264" s="110" t="s">
        <v>671</v>
      </c>
      <c r="UDJ264" s="110" t="s">
        <v>666</v>
      </c>
      <c r="UDK264" s="110" t="s">
        <v>671</v>
      </c>
      <c r="UDL264" s="110" t="s">
        <v>666</v>
      </c>
      <c r="UDM264" s="110" t="s">
        <v>671</v>
      </c>
      <c r="UDN264" s="110" t="s">
        <v>666</v>
      </c>
      <c r="UDO264" s="110" t="s">
        <v>671</v>
      </c>
      <c r="UDP264" s="110" t="s">
        <v>666</v>
      </c>
      <c r="UDQ264" s="110" t="s">
        <v>671</v>
      </c>
      <c r="UDR264" s="110" t="s">
        <v>666</v>
      </c>
      <c r="UDS264" s="110" t="s">
        <v>671</v>
      </c>
      <c r="UDT264" s="110" t="s">
        <v>666</v>
      </c>
      <c r="UDU264" s="110" t="s">
        <v>671</v>
      </c>
      <c r="UDV264" s="110" t="s">
        <v>666</v>
      </c>
      <c r="UDW264" s="110" t="s">
        <v>671</v>
      </c>
      <c r="UDX264" s="110" t="s">
        <v>666</v>
      </c>
      <c r="UDY264" s="110" t="s">
        <v>671</v>
      </c>
      <c r="UDZ264" s="110" t="s">
        <v>666</v>
      </c>
      <c r="UEA264" s="110" t="s">
        <v>671</v>
      </c>
      <c r="UEB264" s="110" t="s">
        <v>666</v>
      </c>
      <c r="UEC264" s="110" t="s">
        <v>671</v>
      </c>
      <c r="UED264" s="110" t="s">
        <v>666</v>
      </c>
      <c r="UEE264" s="110" t="s">
        <v>671</v>
      </c>
      <c r="UEF264" s="110" t="s">
        <v>666</v>
      </c>
      <c r="UEG264" s="110" t="s">
        <v>671</v>
      </c>
      <c r="UEH264" s="110" t="s">
        <v>666</v>
      </c>
      <c r="UEI264" s="110" t="s">
        <v>671</v>
      </c>
      <c r="UEJ264" s="110" t="s">
        <v>666</v>
      </c>
      <c r="UEK264" s="110" t="s">
        <v>671</v>
      </c>
      <c r="UEL264" s="110" t="s">
        <v>666</v>
      </c>
      <c r="UEM264" s="110" t="s">
        <v>671</v>
      </c>
      <c r="UEN264" s="110" t="s">
        <v>666</v>
      </c>
      <c r="UEO264" s="110" t="s">
        <v>671</v>
      </c>
      <c r="UEP264" s="110" t="s">
        <v>666</v>
      </c>
      <c r="UEQ264" s="110" t="s">
        <v>671</v>
      </c>
      <c r="UER264" s="110" t="s">
        <v>666</v>
      </c>
      <c r="UES264" s="110" t="s">
        <v>671</v>
      </c>
      <c r="UET264" s="110" t="s">
        <v>666</v>
      </c>
      <c r="UEU264" s="110" t="s">
        <v>671</v>
      </c>
      <c r="UEV264" s="110" t="s">
        <v>666</v>
      </c>
      <c r="UEW264" s="110" t="s">
        <v>671</v>
      </c>
      <c r="UEX264" s="110" t="s">
        <v>666</v>
      </c>
      <c r="UEY264" s="110" t="s">
        <v>671</v>
      </c>
      <c r="UEZ264" s="110" t="s">
        <v>666</v>
      </c>
      <c r="UFA264" s="110" t="s">
        <v>671</v>
      </c>
      <c r="UFB264" s="110" t="s">
        <v>666</v>
      </c>
      <c r="UFC264" s="110" t="s">
        <v>671</v>
      </c>
      <c r="UFD264" s="110" t="s">
        <v>666</v>
      </c>
      <c r="UFE264" s="110" t="s">
        <v>671</v>
      </c>
      <c r="UFF264" s="110" t="s">
        <v>666</v>
      </c>
      <c r="UFG264" s="110" t="s">
        <v>671</v>
      </c>
      <c r="UFH264" s="110" t="s">
        <v>666</v>
      </c>
      <c r="UFI264" s="110" t="s">
        <v>671</v>
      </c>
      <c r="UFJ264" s="110" t="s">
        <v>666</v>
      </c>
      <c r="UFK264" s="110" t="s">
        <v>671</v>
      </c>
      <c r="UFL264" s="110" t="s">
        <v>666</v>
      </c>
      <c r="UFM264" s="110" t="s">
        <v>671</v>
      </c>
      <c r="UFN264" s="110" t="s">
        <v>666</v>
      </c>
      <c r="UFO264" s="110" t="s">
        <v>671</v>
      </c>
      <c r="UFP264" s="110" t="s">
        <v>666</v>
      </c>
      <c r="UFQ264" s="110" t="s">
        <v>671</v>
      </c>
      <c r="UFR264" s="110" t="s">
        <v>666</v>
      </c>
      <c r="UFS264" s="110" t="s">
        <v>671</v>
      </c>
      <c r="UFT264" s="110" t="s">
        <v>666</v>
      </c>
      <c r="UFU264" s="110" t="s">
        <v>671</v>
      </c>
      <c r="UFV264" s="110" t="s">
        <v>666</v>
      </c>
      <c r="UFW264" s="110" t="s">
        <v>671</v>
      </c>
      <c r="UFX264" s="110" t="s">
        <v>666</v>
      </c>
      <c r="UFY264" s="110" t="s">
        <v>671</v>
      </c>
      <c r="UFZ264" s="110" t="s">
        <v>666</v>
      </c>
      <c r="UGA264" s="110" t="s">
        <v>671</v>
      </c>
      <c r="UGB264" s="110" t="s">
        <v>666</v>
      </c>
      <c r="UGC264" s="110" t="s">
        <v>671</v>
      </c>
      <c r="UGD264" s="110" t="s">
        <v>666</v>
      </c>
      <c r="UGE264" s="110" t="s">
        <v>671</v>
      </c>
      <c r="UGF264" s="110" t="s">
        <v>666</v>
      </c>
      <c r="UGG264" s="110" t="s">
        <v>671</v>
      </c>
      <c r="UGH264" s="110" t="s">
        <v>666</v>
      </c>
      <c r="UGI264" s="110" t="s">
        <v>671</v>
      </c>
      <c r="UGJ264" s="110" t="s">
        <v>666</v>
      </c>
      <c r="UGK264" s="110" t="s">
        <v>671</v>
      </c>
      <c r="UGL264" s="110" t="s">
        <v>666</v>
      </c>
      <c r="UGM264" s="110" t="s">
        <v>671</v>
      </c>
      <c r="UGN264" s="110" t="s">
        <v>666</v>
      </c>
      <c r="UGO264" s="110" t="s">
        <v>671</v>
      </c>
      <c r="UGP264" s="110" t="s">
        <v>666</v>
      </c>
      <c r="UGQ264" s="110" t="s">
        <v>671</v>
      </c>
      <c r="UGR264" s="110" t="s">
        <v>666</v>
      </c>
      <c r="UGS264" s="110" t="s">
        <v>671</v>
      </c>
      <c r="UGT264" s="110" t="s">
        <v>666</v>
      </c>
      <c r="UGU264" s="110" t="s">
        <v>671</v>
      </c>
      <c r="UGV264" s="110" t="s">
        <v>666</v>
      </c>
      <c r="UGW264" s="110" t="s">
        <v>671</v>
      </c>
      <c r="UGX264" s="110" t="s">
        <v>666</v>
      </c>
      <c r="UGY264" s="110" t="s">
        <v>671</v>
      </c>
      <c r="UGZ264" s="110" t="s">
        <v>666</v>
      </c>
      <c r="UHA264" s="110" t="s">
        <v>671</v>
      </c>
      <c r="UHB264" s="110" t="s">
        <v>666</v>
      </c>
      <c r="UHC264" s="110" t="s">
        <v>671</v>
      </c>
      <c r="UHD264" s="110" t="s">
        <v>666</v>
      </c>
      <c r="UHE264" s="110" t="s">
        <v>671</v>
      </c>
      <c r="UHF264" s="110" t="s">
        <v>666</v>
      </c>
      <c r="UHG264" s="110" t="s">
        <v>671</v>
      </c>
      <c r="UHH264" s="110" t="s">
        <v>666</v>
      </c>
      <c r="UHI264" s="110" t="s">
        <v>671</v>
      </c>
      <c r="UHJ264" s="110" t="s">
        <v>666</v>
      </c>
      <c r="UHK264" s="110" t="s">
        <v>671</v>
      </c>
      <c r="UHL264" s="110" t="s">
        <v>666</v>
      </c>
      <c r="UHM264" s="110" t="s">
        <v>671</v>
      </c>
      <c r="UHN264" s="110" t="s">
        <v>666</v>
      </c>
      <c r="UHO264" s="110" t="s">
        <v>671</v>
      </c>
      <c r="UHP264" s="110" t="s">
        <v>666</v>
      </c>
      <c r="UHQ264" s="110" t="s">
        <v>671</v>
      </c>
      <c r="UHR264" s="110" t="s">
        <v>666</v>
      </c>
      <c r="UHS264" s="110" t="s">
        <v>671</v>
      </c>
      <c r="UHT264" s="110" t="s">
        <v>666</v>
      </c>
      <c r="UHU264" s="110" t="s">
        <v>671</v>
      </c>
      <c r="UHV264" s="110" t="s">
        <v>666</v>
      </c>
      <c r="UHW264" s="110" t="s">
        <v>671</v>
      </c>
      <c r="UHX264" s="110" t="s">
        <v>666</v>
      </c>
      <c r="UHY264" s="110" t="s">
        <v>671</v>
      </c>
      <c r="UHZ264" s="110" t="s">
        <v>666</v>
      </c>
      <c r="UIA264" s="110" t="s">
        <v>671</v>
      </c>
      <c r="UIB264" s="110" t="s">
        <v>666</v>
      </c>
      <c r="UIC264" s="110" t="s">
        <v>671</v>
      </c>
      <c r="UID264" s="110" t="s">
        <v>666</v>
      </c>
      <c r="UIE264" s="110" t="s">
        <v>671</v>
      </c>
      <c r="UIF264" s="110" t="s">
        <v>666</v>
      </c>
      <c r="UIG264" s="110" t="s">
        <v>671</v>
      </c>
      <c r="UIH264" s="110" t="s">
        <v>666</v>
      </c>
      <c r="UII264" s="110" t="s">
        <v>671</v>
      </c>
      <c r="UIJ264" s="110" t="s">
        <v>666</v>
      </c>
      <c r="UIK264" s="110" t="s">
        <v>671</v>
      </c>
      <c r="UIL264" s="110" t="s">
        <v>666</v>
      </c>
      <c r="UIM264" s="110" t="s">
        <v>671</v>
      </c>
      <c r="UIN264" s="110" t="s">
        <v>666</v>
      </c>
      <c r="UIO264" s="110" t="s">
        <v>671</v>
      </c>
      <c r="UIP264" s="110" t="s">
        <v>666</v>
      </c>
      <c r="UIQ264" s="110" t="s">
        <v>671</v>
      </c>
      <c r="UIR264" s="110" t="s">
        <v>666</v>
      </c>
      <c r="UIS264" s="110" t="s">
        <v>671</v>
      </c>
      <c r="UIT264" s="110" t="s">
        <v>666</v>
      </c>
      <c r="UIU264" s="110" t="s">
        <v>671</v>
      </c>
      <c r="UIV264" s="110" t="s">
        <v>666</v>
      </c>
      <c r="UIW264" s="110" t="s">
        <v>671</v>
      </c>
      <c r="UIX264" s="110" t="s">
        <v>666</v>
      </c>
      <c r="UIY264" s="110" t="s">
        <v>671</v>
      </c>
      <c r="UIZ264" s="110" t="s">
        <v>666</v>
      </c>
      <c r="UJA264" s="110" t="s">
        <v>671</v>
      </c>
      <c r="UJB264" s="110" t="s">
        <v>666</v>
      </c>
      <c r="UJC264" s="110" t="s">
        <v>671</v>
      </c>
      <c r="UJD264" s="110" t="s">
        <v>666</v>
      </c>
      <c r="UJE264" s="110" t="s">
        <v>671</v>
      </c>
      <c r="UJF264" s="110" t="s">
        <v>666</v>
      </c>
      <c r="UJG264" s="110" t="s">
        <v>671</v>
      </c>
      <c r="UJH264" s="110" t="s">
        <v>666</v>
      </c>
      <c r="UJI264" s="110" t="s">
        <v>671</v>
      </c>
      <c r="UJJ264" s="110" t="s">
        <v>666</v>
      </c>
      <c r="UJK264" s="110" t="s">
        <v>671</v>
      </c>
      <c r="UJL264" s="110" t="s">
        <v>666</v>
      </c>
      <c r="UJM264" s="110" t="s">
        <v>671</v>
      </c>
      <c r="UJN264" s="110" t="s">
        <v>666</v>
      </c>
      <c r="UJO264" s="110" t="s">
        <v>671</v>
      </c>
      <c r="UJP264" s="110" t="s">
        <v>666</v>
      </c>
      <c r="UJQ264" s="110" t="s">
        <v>671</v>
      </c>
      <c r="UJR264" s="110" t="s">
        <v>666</v>
      </c>
      <c r="UJS264" s="110" t="s">
        <v>671</v>
      </c>
      <c r="UJT264" s="110" t="s">
        <v>666</v>
      </c>
      <c r="UJU264" s="110" t="s">
        <v>671</v>
      </c>
      <c r="UJV264" s="110" t="s">
        <v>666</v>
      </c>
      <c r="UJW264" s="110" t="s">
        <v>671</v>
      </c>
      <c r="UJX264" s="110" t="s">
        <v>666</v>
      </c>
      <c r="UJY264" s="110" t="s">
        <v>671</v>
      </c>
      <c r="UJZ264" s="110" t="s">
        <v>666</v>
      </c>
      <c r="UKA264" s="110" t="s">
        <v>671</v>
      </c>
      <c r="UKB264" s="110" t="s">
        <v>666</v>
      </c>
      <c r="UKC264" s="110" t="s">
        <v>671</v>
      </c>
      <c r="UKD264" s="110" t="s">
        <v>666</v>
      </c>
      <c r="UKE264" s="110" t="s">
        <v>671</v>
      </c>
      <c r="UKF264" s="110" t="s">
        <v>666</v>
      </c>
      <c r="UKG264" s="110" t="s">
        <v>671</v>
      </c>
      <c r="UKH264" s="110" t="s">
        <v>666</v>
      </c>
      <c r="UKI264" s="110" t="s">
        <v>671</v>
      </c>
      <c r="UKJ264" s="110" t="s">
        <v>666</v>
      </c>
      <c r="UKK264" s="110" t="s">
        <v>671</v>
      </c>
      <c r="UKL264" s="110" t="s">
        <v>666</v>
      </c>
      <c r="UKM264" s="110" t="s">
        <v>671</v>
      </c>
      <c r="UKN264" s="110" t="s">
        <v>666</v>
      </c>
      <c r="UKO264" s="110" t="s">
        <v>671</v>
      </c>
      <c r="UKP264" s="110" t="s">
        <v>666</v>
      </c>
      <c r="UKQ264" s="110" t="s">
        <v>671</v>
      </c>
      <c r="UKR264" s="110" t="s">
        <v>666</v>
      </c>
      <c r="UKS264" s="110" t="s">
        <v>671</v>
      </c>
      <c r="UKT264" s="110" t="s">
        <v>666</v>
      </c>
      <c r="UKU264" s="110" t="s">
        <v>671</v>
      </c>
      <c r="UKV264" s="110" t="s">
        <v>666</v>
      </c>
      <c r="UKW264" s="110" t="s">
        <v>671</v>
      </c>
      <c r="UKX264" s="110" t="s">
        <v>666</v>
      </c>
      <c r="UKY264" s="110" t="s">
        <v>671</v>
      </c>
      <c r="UKZ264" s="110" t="s">
        <v>666</v>
      </c>
      <c r="ULA264" s="110" t="s">
        <v>671</v>
      </c>
      <c r="ULB264" s="110" t="s">
        <v>666</v>
      </c>
      <c r="ULC264" s="110" t="s">
        <v>671</v>
      </c>
      <c r="ULD264" s="110" t="s">
        <v>666</v>
      </c>
      <c r="ULE264" s="110" t="s">
        <v>671</v>
      </c>
      <c r="ULF264" s="110" t="s">
        <v>666</v>
      </c>
      <c r="ULG264" s="110" t="s">
        <v>671</v>
      </c>
      <c r="ULH264" s="110" t="s">
        <v>666</v>
      </c>
      <c r="ULI264" s="110" t="s">
        <v>671</v>
      </c>
      <c r="ULJ264" s="110" t="s">
        <v>666</v>
      </c>
      <c r="ULK264" s="110" t="s">
        <v>671</v>
      </c>
      <c r="ULL264" s="110" t="s">
        <v>666</v>
      </c>
      <c r="ULM264" s="110" t="s">
        <v>671</v>
      </c>
      <c r="ULN264" s="110" t="s">
        <v>666</v>
      </c>
      <c r="ULO264" s="110" t="s">
        <v>671</v>
      </c>
      <c r="ULP264" s="110" t="s">
        <v>666</v>
      </c>
      <c r="ULQ264" s="110" t="s">
        <v>671</v>
      </c>
      <c r="ULR264" s="110" t="s">
        <v>666</v>
      </c>
      <c r="ULS264" s="110" t="s">
        <v>671</v>
      </c>
      <c r="ULT264" s="110" t="s">
        <v>666</v>
      </c>
      <c r="ULU264" s="110" t="s">
        <v>671</v>
      </c>
      <c r="ULV264" s="110" t="s">
        <v>666</v>
      </c>
      <c r="ULW264" s="110" t="s">
        <v>671</v>
      </c>
      <c r="ULX264" s="110" t="s">
        <v>666</v>
      </c>
      <c r="ULY264" s="110" t="s">
        <v>671</v>
      </c>
      <c r="ULZ264" s="110" t="s">
        <v>666</v>
      </c>
      <c r="UMA264" s="110" t="s">
        <v>671</v>
      </c>
      <c r="UMB264" s="110" t="s">
        <v>666</v>
      </c>
      <c r="UMC264" s="110" t="s">
        <v>671</v>
      </c>
      <c r="UMD264" s="110" t="s">
        <v>666</v>
      </c>
      <c r="UME264" s="110" t="s">
        <v>671</v>
      </c>
      <c r="UMF264" s="110" t="s">
        <v>666</v>
      </c>
      <c r="UMG264" s="110" t="s">
        <v>671</v>
      </c>
      <c r="UMH264" s="110" t="s">
        <v>666</v>
      </c>
      <c r="UMI264" s="110" t="s">
        <v>671</v>
      </c>
      <c r="UMJ264" s="110" t="s">
        <v>666</v>
      </c>
      <c r="UMK264" s="110" t="s">
        <v>671</v>
      </c>
      <c r="UML264" s="110" t="s">
        <v>666</v>
      </c>
      <c r="UMM264" s="110" t="s">
        <v>671</v>
      </c>
      <c r="UMN264" s="110" t="s">
        <v>666</v>
      </c>
      <c r="UMO264" s="110" t="s">
        <v>671</v>
      </c>
      <c r="UMP264" s="110" t="s">
        <v>666</v>
      </c>
      <c r="UMQ264" s="110" t="s">
        <v>671</v>
      </c>
      <c r="UMR264" s="110" t="s">
        <v>666</v>
      </c>
      <c r="UMS264" s="110" t="s">
        <v>671</v>
      </c>
      <c r="UMT264" s="110" t="s">
        <v>666</v>
      </c>
      <c r="UMU264" s="110" t="s">
        <v>671</v>
      </c>
      <c r="UMV264" s="110" t="s">
        <v>666</v>
      </c>
      <c r="UMW264" s="110" t="s">
        <v>671</v>
      </c>
      <c r="UMX264" s="110" t="s">
        <v>666</v>
      </c>
      <c r="UMY264" s="110" t="s">
        <v>671</v>
      </c>
      <c r="UMZ264" s="110" t="s">
        <v>666</v>
      </c>
      <c r="UNA264" s="110" t="s">
        <v>671</v>
      </c>
      <c r="UNB264" s="110" t="s">
        <v>666</v>
      </c>
      <c r="UNC264" s="110" t="s">
        <v>671</v>
      </c>
      <c r="UND264" s="110" t="s">
        <v>666</v>
      </c>
      <c r="UNE264" s="110" t="s">
        <v>671</v>
      </c>
      <c r="UNF264" s="110" t="s">
        <v>666</v>
      </c>
      <c r="UNG264" s="110" t="s">
        <v>671</v>
      </c>
      <c r="UNH264" s="110" t="s">
        <v>666</v>
      </c>
      <c r="UNI264" s="110" t="s">
        <v>671</v>
      </c>
      <c r="UNJ264" s="110" t="s">
        <v>666</v>
      </c>
      <c r="UNK264" s="110" t="s">
        <v>671</v>
      </c>
      <c r="UNL264" s="110" t="s">
        <v>666</v>
      </c>
      <c r="UNM264" s="110" t="s">
        <v>671</v>
      </c>
      <c r="UNN264" s="110" t="s">
        <v>666</v>
      </c>
      <c r="UNO264" s="110" t="s">
        <v>671</v>
      </c>
      <c r="UNP264" s="110" t="s">
        <v>666</v>
      </c>
      <c r="UNQ264" s="110" t="s">
        <v>671</v>
      </c>
      <c r="UNR264" s="110" t="s">
        <v>666</v>
      </c>
      <c r="UNS264" s="110" t="s">
        <v>671</v>
      </c>
      <c r="UNT264" s="110" t="s">
        <v>666</v>
      </c>
      <c r="UNU264" s="110" t="s">
        <v>671</v>
      </c>
      <c r="UNV264" s="110" t="s">
        <v>666</v>
      </c>
      <c r="UNW264" s="110" t="s">
        <v>671</v>
      </c>
      <c r="UNX264" s="110" t="s">
        <v>666</v>
      </c>
      <c r="UNY264" s="110" t="s">
        <v>671</v>
      </c>
      <c r="UNZ264" s="110" t="s">
        <v>666</v>
      </c>
      <c r="UOA264" s="110" t="s">
        <v>671</v>
      </c>
      <c r="UOB264" s="110" t="s">
        <v>666</v>
      </c>
      <c r="UOC264" s="110" t="s">
        <v>671</v>
      </c>
      <c r="UOD264" s="110" t="s">
        <v>666</v>
      </c>
      <c r="UOE264" s="110" t="s">
        <v>671</v>
      </c>
      <c r="UOF264" s="110" t="s">
        <v>666</v>
      </c>
      <c r="UOG264" s="110" t="s">
        <v>671</v>
      </c>
      <c r="UOH264" s="110" t="s">
        <v>666</v>
      </c>
      <c r="UOI264" s="110" t="s">
        <v>671</v>
      </c>
      <c r="UOJ264" s="110" t="s">
        <v>666</v>
      </c>
      <c r="UOK264" s="110" t="s">
        <v>671</v>
      </c>
      <c r="UOL264" s="110" t="s">
        <v>666</v>
      </c>
      <c r="UOM264" s="110" t="s">
        <v>671</v>
      </c>
      <c r="UON264" s="110" t="s">
        <v>666</v>
      </c>
      <c r="UOO264" s="110" t="s">
        <v>671</v>
      </c>
      <c r="UOP264" s="110" t="s">
        <v>666</v>
      </c>
      <c r="UOQ264" s="110" t="s">
        <v>671</v>
      </c>
      <c r="UOR264" s="110" t="s">
        <v>666</v>
      </c>
      <c r="UOS264" s="110" t="s">
        <v>671</v>
      </c>
      <c r="UOT264" s="110" t="s">
        <v>666</v>
      </c>
      <c r="UOU264" s="110" t="s">
        <v>671</v>
      </c>
      <c r="UOV264" s="110" t="s">
        <v>666</v>
      </c>
      <c r="UOW264" s="110" t="s">
        <v>671</v>
      </c>
      <c r="UOX264" s="110" t="s">
        <v>666</v>
      </c>
      <c r="UOY264" s="110" t="s">
        <v>671</v>
      </c>
      <c r="UOZ264" s="110" t="s">
        <v>666</v>
      </c>
      <c r="UPA264" s="110" t="s">
        <v>671</v>
      </c>
      <c r="UPB264" s="110" t="s">
        <v>666</v>
      </c>
      <c r="UPC264" s="110" t="s">
        <v>671</v>
      </c>
      <c r="UPD264" s="110" t="s">
        <v>666</v>
      </c>
      <c r="UPE264" s="110" t="s">
        <v>671</v>
      </c>
      <c r="UPF264" s="110" t="s">
        <v>666</v>
      </c>
      <c r="UPG264" s="110" t="s">
        <v>671</v>
      </c>
      <c r="UPH264" s="110" t="s">
        <v>666</v>
      </c>
      <c r="UPI264" s="110" t="s">
        <v>671</v>
      </c>
      <c r="UPJ264" s="110" t="s">
        <v>666</v>
      </c>
      <c r="UPK264" s="110" t="s">
        <v>671</v>
      </c>
      <c r="UPL264" s="110" t="s">
        <v>666</v>
      </c>
      <c r="UPM264" s="110" t="s">
        <v>671</v>
      </c>
      <c r="UPN264" s="110" t="s">
        <v>666</v>
      </c>
      <c r="UPO264" s="110" t="s">
        <v>671</v>
      </c>
      <c r="UPP264" s="110" t="s">
        <v>666</v>
      </c>
      <c r="UPQ264" s="110" t="s">
        <v>671</v>
      </c>
      <c r="UPR264" s="110" t="s">
        <v>666</v>
      </c>
      <c r="UPS264" s="110" t="s">
        <v>671</v>
      </c>
      <c r="UPT264" s="110" t="s">
        <v>666</v>
      </c>
      <c r="UPU264" s="110" t="s">
        <v>671</v>
      </c>
      <c r="UPV264" s="110" t="s">
        <v>666</v>
      </c>
      <c r="UPW264" s="110" t="s">
        <v>671</v>
      </c>
      <c r="UPX264" s="110" t="s">
        <v>666</v>
      </c>
      <c r="UPY264" s="110" t="s">
        <v>671</v>
      </c>
      <c r="UPZ264" s="110" t="s">
        <v>666</v>
      </c>
      <c r="UQA264" s="110" t="s">
        <v>671</v>
      </c>
      <c r="UQB264" s="110" t="s">
        <v>666</v>
      </c>
      <c r="UQC264" s="110" t="s">
        <v>671</v>
      </c>
      <c r="UQD264" s="110" t="s">
        <v>666</v>
      </c>
      <c r="UQE264" s="110" t="s">
        <v>671</v>
      </c>
      <c r="UQF264" s="110" t="s">
        <v>666</v>
      </c>
      <c r="UQG264" s="110" t="s">
        <v>671</v>
      </c>
      <c r="UQH264" s="110" t="s">
        <v>666</v>
      </c>
      <c r="UQI264" s="110" t="s">
        <v>671</v>
      </c>
      <c r="UQJ264" s="110" t="s">
        <v>666</v>
      </c>
      <c r="UQK264" s="110" t="s">
        <v>671</v>
      </c>
      <c r="UQL264" s="110" t="s">
        <v>666</v>
      </c>
      <c r="UQM264" s="110" t="s">
        <v>671</v>
      </c>
      <c r="UQN264" s="110" t="s">
        <v>666</v>
      </c>
      <c r="UQO264" s="110" t="s">
        <v>671</v>
      </c>
      <c r="UQP264" s="110" t="s">
        <v>666</v>
      </c>
      <c r="UQQ264" s="110" t="s">
        <v>671</v>
      </c>
      <c r="UQR264" s="110" t="s">
        <v>666</v>
      </c>
      <c r="UQS264" s="110" t="s">
        <v>671</v>
      </c>
      <c r="UQT264" s="110" t="s">
        <v>666</v>
      </c>
      <c r="UQU264" s="110" t="s">
        <v>671</v>
      </c>
      <c r="UQV264" s="110" t="s">
        <v>666</v>
      </c>
      <c r="UQW264" s="110" t="s">
        <v>671</v>
      </c>
      <c r="UQX264" s="110" t="s">
        <v>666</v>
      </c>
      <c r="UQY264" s="110" t="s">
        <v>671</v>
      </c>
      <c r="UQZ264" s="110" t="s">
        <v>666</v>
      </c>
      <c r="URA264" s="110" t="s">
        <v>671</v>
      </c>
      <c r="URB264" s="110" t="s">
        <v>666</v>
      </c>
      <c r="URC264" s="110" t="s">
        <v>671</v>
      </c>
      <c r="URD264" s="110" t="s">
        <v>666</v>
      </c>
      <c r="URE264" s="110" t="s">
        <v>671</v>
      </c>
      <c r="URF264" s="110" t="s">
        <v>666</v>
      </c>
      <c r="URG264" s="110" t="s">
        <v>671</v>
      </c>
      <c r="URH264" s="110" t="s">
        <v>666</v>
      </c>
      <c r="URI264" s="110" t="s">
        <v>671</v>
      </c>
      <c r="URJ264" s="110" t="s">
        <v>666</v>
      </c>
      <c r="URK264" s="110" t="s">
        <v>671</v>
      </c>
      <c r="URL264" s="110" t="s">
        <v>666</v>
      </c>
      <c r="URM264" s="110" t="s">
        <v>671</v>
      </c>
      <c r="URN264" s="110" t="s">
        <v>666</v>
      </c>
      <c r="URO264" s="110" t="s">
        <v>671</v>
      </c>
      <c r="URP264" s="110" t="s">
        <v>666</v>
      </c>
      <c r="URQ264" s="110" t="s">
        <v>671</v>
      </c>
      <c r="URR264" s="110" t="s">
        <v>666</v>
      </c>
      <c r="URS264" s="110" t="s">
        <v>671</v>
      </c>
      <c r="URT264" s="110" t="s">
        <v>666</v>
      </c>
      <c r="URU264" s="110" t="s">
        <v>671</v>
      </c>
      <c r="URV264" s="110" t="s">
        <v>666</v>
      </c>
      <c r="URW264" s="110" t="s">
        <v>671</v>
      </c>
      <c r="URX264" s="110" t="s">
        <v>666</v>
      </c>
      <c r="URY264" s="110" t="s">
        <v>671</v>
      </c>
      <c r="URZ264" s="110" t="s">
        <v>666</v>
      </c>
      <c r="USA264" s="110" t="s">
        <v>671</v>
      </c>
      <c r="USB264" s="110" t="s">
        <v>666</v>
      </c>
      <c r="USC264" s="110" t="s">
        <v>671</v>
      </c>
      <c r="USD264" s="110" t="s">
        <v>666</v>
      </c>
      <c r="USE264" s="110" t="s">
        <v>671</v>
      </c>
      <c r="USF264" s="110" t="s">
        <v>666</v>
      </c>
      <c r="USG264" s="110" t="s">
        <v>671</v>
      </c>
      <c r="USH264" s="110" t="s">
        <v>666</v>
      </c>
      <c r="USI264" s="110" t="s">
        <v>671</v>
      </c>
      <c r="USJ264" s="110" t="s">
        <v>666</v>
      </c>
      <c r="USK264" s="110" t="s">
        <v>671</v>
      </c>
      <c r="USL264" s="110" t="s">
        <v>666</v>
      </c>
      <c r="USM264" s="110" t="s">
        <v>671</v>
      </c>
      <c r="USN264" s="110" t="s">
        <v>666</v>
      </c>
      <c r="USO264" s="110" t="s">
        <v>671</v>
      </c>
      <c r="USP264" s="110" t="s">
        <v>666</v>
      </c>
      <c r="USQ264" s="110" t="s">
        <v>671</v>
      </c>
      <c r="USR264" s="110" t="s">
        <v>666</v>
      </c>
      <c r="USS264" s="110" t="s">
        <v>671</v>
      </c>
      <c r="UST264" s="110" t="s">
        <v>666</v>
      </c>
      <c r="USU264" s="110" t="s">
        <v>671</v>
      </c>
      <c r="USV264" s="110" t="s">
        <v>666</v>
      </c>
      <c r="USW264" s="110" t="s">
        <v>671</v>
      </c>
      <c r="USX264" s="110" t="s">
        <v>666</v>
      </c>
      <c r="USY264" s="110" t="s">
        <v>671</v>
      </c>
      <c r="USZ264" s="110" t="s">
        <v>666</v>
      </c>
      <c r="UTA264" s="110" t="s">
        <v>671</v>
      </c>
      <c r="UTB264" s="110" t="s">
        <v>666</v>
      </c>
      <c r="UTC264" s="110" t="s">
        <v>671</v>
      </c>
      <c r="UTD264" s="110" t="s">
        <v>666</v>
      </c>
      <c r="UTE264" s="110" t="s">
        <v>671</v>
      </c>
      <c r="UTF264" s="110" t="s">
        <v>666</v>
      </c>
      <c r="UTG264" s="110" t="s">
        <v>671</v>
      </c>
      <c r="UTH264" s="110" t="s">
        <v>666</v>
      </c>
      <c r="UTI264" s="110" t="s">
        <v>671</v>
      </c>
      <c r="UTJ264" s="110" t="s">
        <v>666</v>
      </c>
      <c r="UTK264" s="110" t="s">
        <v>671</v>
      </c>
      <c r="UTL264" s="110" t="s">
        <v>666</v>
      </c>
      <c r="UTM264" s="110" t="s">
        <v>671</v>
      </c>
      <c r="UTN264" s="110" t="s">
        <v>666</v>
      </c>
      <c r="UTO264" s="110" t="s">
        <v>671</v>
      </c>
      <c r="UTP264" s="110" t="s">
        <v>666</v>
      </c>
      <c r="UTQ264" s="110" t="s">
        <v>671</v>
      </c>
      <c r="UTR264" s="110" t="s">
        <v>666</v>
      </c>
      <c r="UTS264" s="110" t="s">
        <v>671</v>
      </c>
      <c r="UTT264" s="110" t="s">
        <v>666</v>
      </c>
      <c r="UTU264" s="110" t="s">
        <v>671</v>
      </c>
      <c r="UTV264" s="110" t="s">
        <v>666</v>
      </c>
      <c r="UTW264" s="110" t="s">
        <v>671</v>
      </c>
      <c r="UTX264" s="110" t="s">
        <v>666</v>
      </c>
      <c r="UTY264" s="110" t="s">
        <v>671</v>
      </c>
      <c r="UTZ264" s="110" t="s">
        <v>666</v>
      </c>
      <c r="UUA264" s="110" t="s">
        <v>671</v>
      </c>
      <c r="UUB264" s="110" t="s">
        <v>666</v>
      </c>
      <c r="UUC264" s="110" t="s">
        <v>671</v>
      </c>
      <c r="UUD264" s="110" t="s">
        <v>666</v>
      </c>
      <c r="UUE264" s="110" t="s">
        <v>671</v>
      </c>
      <c r="UUF264" s="110" t="s">
        <v>666</v>
      </c>
      <c r="UUG264" s="110" t="s">
        <v>671</v>
      </c>
      <c r="UUH264" s="110" t="s">
        <v>666</v>
      </c>
      <c r="UUI264" s="110" t="s">
        <v>671</v>
      </c>
      <c r="UUJ264" s="110" t="s">
        <v>666</v>
      </c>
      <c r="UUK264" s="110" t="s">
        <v>671</v>
      </c>
      <c r="UUL264" s="110" t="s">
        <v>666</v>
      </c>
      <c r="UUM264" s="110" t="s">
        <v>671</v>
      </c>
      <c r="UUN264" s="110" t="s">
        <v>666</v>
      </c>
      <c r="UUO264" s="110" t="s">
        <v>671</v>
      </c>
      <c r="UUP264" s="110" t="s">
        <v>666</v>
      </c>
      <c r="UUQ264" s="110" t="s">
        <v>671</v>
      </c>
      <c r="UUR264" s="110" t="s">
        <v>666</v>
      </c>
      <c r="UUS264" s="110" t="s">
        <v>671</v>
      </c>
      <c r="UUT264" s="110" t="s">
        <v>666</v>
      </c>
      <c r="UUU264" s="110" t="s">
        <v>671</v>
      </c>
      <c r="UUV264" s="110" t="s">
        <v>666</v>
      </c>
      <c r="UUW264" s="110" t="s">
        <v>671</v>
      </c>
      <c r="UUX264" s="110" t="s">
        <v>666</v>
      </c>
      <c r="UUY264" s="110" t="s">
        <v>671</v>
      </c>
      <c r="UUZ264" s="110" t="s">
        <v>666</v>
      </c>
      <c r="UVA264" s="110" t="s">
        <v>671</v>
      </c>
      <c r="UVB264" s="110" t="s">
        <v>666</v>
      </c>
      <c r="UVC264" s="110" t="s">
        <v>671</v>
      </c>
      <c r="UVD264" s="110" t="s">
        <v>666</v>
      </c>
      <c r="UVE264" s="110" t="s">
        <v>671</v>
      </c>
      <c r="UVF264" s="110" t="s">
        <v>666</v>
      </c>
      <c r="UVG264" s="110" t="s">
        <v>671</v>
      </c>
      <c r="UVH264" s="110" t="s">
        <v>666</v>
      </c>
      <c r="UVI264" s="110" t="s">
        <v>671</v>
      </c>
      <c r="UVJ264" s="110" t="s">
        <v>666</v>
      </c>
      <c r="UVK264" s="110" t="s">
        <v>671</v>
      </c>
      <c r="UVL264" s="110" t="s">
        <v>666</v>
      </c>
      <c r="UVM264" s="110" t="s">
        <v>671</v>
      </c>
      <c r="UVN264" s="110" t="s">
        <v>666</v>
      </c>
      <c r="UVO264" s="110" t="s">
        <v>671</v>
      </c>
      <c r="UVP264" s="110" t="s">
        <v>666</v>
      </c>
      <c r="UVQ264" s="110" t="s">
        <v>671</v>
      </c>
      <c r="UVR264" s="110" t="s">
        <v>666</v>
      </c>
      <c r="UVS264" s="110" t="s">
        <v>671</v>
      </c>
      <c r="UVT264" s="110" t="s">
        <v>666</v>
      </c>
      <c r="UVU264" s="110" t="s">
        <v>671</v>
      </c>
      <c r="UVV264" s="110" t="s">
        <v>666</v>
      </c>
      <c r="UVW264" s="110" t="s">
        <v>671</v>
      </c>
      <c r="UVX264" s="110" t="s">
        <v>666</v>
      </c>
      <c r="UVY264" s="110" t="s">
        <v>671</v>
      </c>
      <c r="UVZ264" s="110" t="s">
        <v>666</v>
      </c>
      <c r="UWA264" s="110" t="s">
        <v>671</v>
      </c>
      <c r="UWB264" s="110" t="s">
        <v>666</v>
      </c>
      <c r="UWC264" s="110" t="s">
        <v>671</v>
      </c>
      <c r="UWD264" s="110" t="s">
        <v>666</v>
      </c>
      <c r="UWE264" s="110" t="s">
        <v>671</v>
      </c>
      <c r="UWF264" s="110" t="s">
        <v>666</v>
      </c>
      <c r="UWG264" s="110" t="s">
        <v>671</v>
      </c>
      <c r="UWH264" s="110" t="s">
        <v>666</v>
      </c>
      <c r="UWI264" s="110" t="s">
        <v>671</v>
      </c>
      <c r="UWJ264" s="110" t="s">
        <v>666</v>
      </c>
      <c r="UWK264" s="110" t="s">
        <v>671</v>
      </c>
      <c r="UWL264" s="110" t="s">
        <v>666</v>
      </c>
      <c r="UWM264" s="110" t="s">
        <v>671</v>
      </c>
      <c r="UWN264" s="110" t="s">
        <v>666</v>
      </c>
      <c r="UWO264" s="110" t="s">
        <v>671</v>
      </c>
      <c r="UWP264" s="110" t="s">
        <v>666</v>
      </c>
      <c r="UWQ264" s="110" t="s">
        <v>671</v>
      </c>
      <c r="UWR264" s="110" t="s">
        <v>666</v>
      </c>
      <c r="UWS264" s="110" t="s">
        <v>671</v>
      </c>
      <c r="UWT264" s="110" t="s">
        <v>666</v>
      </c>
      <c r="UWU264" s="110" t="s">
        <v>671</v>
      </c>
      <c r="UWV264" s="110" t="s">
        <v>666</v>
      </c>
      <c r="UWW264" s="110" t="s">
        <v>671</v>
      </c>
      <c r="UWX264" s="110" t="s">
        <v>666</v>
      </c>
      <c r="UWY264" s="110" t="s">
        <v>671</v>
      </c>
      <c r="UWZ264" s="110" t="s">
        <v>666</v>
      </c>
      <c r="UXA264" s="110" t="s">
        <v>671</v>
      </c>
      <c r="UXB264" s="110" t="s">
        <v>666</v>
      </c>
      <c r="UXC264" s="110" t="s">
        <v>671</v>
      </c>
      <c r="UXD264" s="110" t="s">
        <v>666</v>
      </c>
      <c r="UXE264" s="110" t="s">
        <v>671</v>
      </c>
      <c r="UXF264" s="110" t="s">
        <v>666</v>
      </c>
      <c r="UXG264" s="110" t="s">
        <v>671</v>
      </c>
      <c r="UXH264" s="110" t="s">
        <v>666</v>
      </c>
      <c r="UXI264" s="110" t="s">
        <v>671</v>
      </c>
      <c r="UXJ264" s="110" t="s">
        <v>666</v>
      </c>
      <c r="UXK264" s="110" t="s">
        <v>671</v>
      </c>
      <c r="UXL264" s="110" t="s">
        <v>666</v>
      </c>
      <c r="UXM264" s="110" t="s">
        <v>671</v>
      </c>
      <c r="UXN264" s="110" t="s">
        <v>666</v>
      </c>
      <c r="UXO264" s="110" t="s">
        <v>671</v>
      </c>
      <c r="UXP264" s="110" t="s">
        <v>666</v>
      </c>
      <c r="UXQ264" s="110" t="s">
        <v>671</v>
      </c>
      <c r="UXR264" s="110" t="s">
        <v>666</v>
      </c>
      <c r="UXS264" s="110" t="s">
        <v>671</v>
      </c>
      <c r="UXT264" s="110" t="s">
        <v>666</v>
      </c>
      <c r="UXU264" s="110" t="s">
        <v>671</v>
      </c>
      <c r="UXV264" s="110" t="s">
        <v>666</v>
      </c>
      <c r="UXW264" s="110" t="s">
        <v>671</v>
      </c>
      <c r="UXX264" s="110" t="s">
        <v>666</v>
      </c>
      <c r="UXY264" s="110" t="s">
        <v>671</v>
      </c>
      <c r="UXZ264" s="110" t="s">
        <v>666</v>
      </c>
      <c r="UYA264" s="110" t="s">
        <v>671</v>
      </c>
      <c r="UYB264" s="110" t="s">
        <v>666</v>
      </c>
      <c r="UYC264" s="110" t="s">
        <v>671</v>
      </c>
      <c r="UYD264" s="110" t="s">
        <v>666</v>
      </c>
      <c r="UYE264" s="110" t="s">
        <v>671</v>
      </c>
      <c r="UYF264" s="110" t="s">
        <v>666</v>
      </c>
      <c r="UYG264" s="110" t="s">
        <v>671</v>
      </c>
      <c r="UYH264" s="110" t="s">
        <v>666</v>
      </c>
      <c r="UYI264" s="110" t="s">
        <v>671</v>
      </c>
      <c r="UYJ264" s="110" t="s">
        <v>666</v>
      </c>
      <c r="UYK264" s="110" t="s">
        <v>671</v>
      </c>
      <c r="UYL264" s="110" t="s">
        <v>666</v>
      </c>
      <c r="UYM264" s="110" t="s">
        <v>671</v>
      </c>
      <c r="UYN264" s="110" t="s">
        <v>666</v>
      </c>
      <c r="UYO264" s="110" t="s">
        <v>671</v>
      </c>
      <c r="UYP264" s="110" t="s">
        <v>666</v>
      </c>
      <c r="UYQ264" s="110" t="s">
        <v>671</v>
      </c>
      <c r="UYR264" s="110" t="s">
        <v>666</v>
      </c>
      <c r="UYS264" s="110" t="s">
        <v>671</v>
      </c>
      <c r="UYT264" s="110" t="s">
        <v>666</v>
      </c>
      <c r="UYU264" s="110" t="s">
        <v>671</v>
      </c>
      <c r="UYV264" s="110" t="s">
        <v>666</v>
      </c>
      <c r="UYW264" s="110" t="s">
        <v>671</v>
      </c>
      <c r="UYX264" s="110" t="s">
        <v>666</v>
      </c>
      <c r="UYY264" s="110" t="s">
        <v>671</v>
      </c>
      <c r="UYZ264" s="110" t="s">
        <v>666</v>
      </c>
      <c r="UZA264" s="110" t="s">
        <v>671</v>
      </c>
      <c r="UZB264" s="110" t="s">
        <v>666</v>
      </c>
      <c r="UZC264" s="110" t="s">
        <v>671</v>
      </c>
      <c r="UZD264" s="110" t="s">
        <v>666</v>
      </c>
      <c r="UZE264" s="110" t="s">
        <v>671</v>
      </c>
      <c r="UZF264" s="110" t="s">
        <v>666</v>
      </c>
      <c r="UZG264" s="110" t="s">
        <v>671</v>
      </c>
      <c r="UZH264" s="110" t="s">
        <v>666</v>
      </c>
      <c r="UZI264" s="110" t="s">
        <v>671</v>
      </c>
      <c r="UZJ264" s="110" t="s">
        <v>666</v>
      </c>
      <c r="UZK264" s="110" t="s">
        <v>671</v>
      </c>
      <c r="UZL264" s="110" t="s">
        <v>666</v>
      </c>
      <c r="UZM264" s="110" t="s">
        <v>671</v>
      </c>
      <c r="UZN264" s="110" t="s">
        <v>666</v>
      </c>
      <c r="UZO264" s="110" t="s">
        <v>671</v>
      </c>
      <c r="UZP264" s="110" t="s">
        <v>666</v>
      </c>
      <c r="UZQ264" s="110" t="s">
        <v>671</v>
      </c>
      <c r="UZR264" s="110" t="s">
        <v>666</v>
      </c>
      <c r="UZS264" s="110" t="s">
        <v>671</v>
      </c>
      <c r="UZT264" s="110" t="s">
        <v>666</v>
      </c>
      <c r="UZU264" s="110" t="s">
        <v>671</v>
      </c>
      <c r="UZV264" s="110" t="s">
        <v>666</v>
      </c>
      <c r="UZW264" s="110" t="s">
        <v>671</v>
      </c>
      <c r="UZX264" s="110" t="s">
        <v>666</v>
      </c>
      <c r="UZY264" s="110" t="s">
        <v>671</v>
      </c>
      <c r="UZZ264" s="110" t="s">
        <v>666</v>
      </c>
      <c r="VAA264" s="110" t="s">
        <v>671</v>
      </c>
      <c r="VAB264" s="110" t="s">
        <v>666</v>
      </c>
      <c r="VAC264" s="110" t="s">
        <v>671</v>
      </c>
      <c r="VAD264" s="110" t="s">
        <v>666</v>
      </c>
      <c r="VAE264" s="110" t="s">
        <v>671</v>
      </c>
      <c r="VAF264" s="110" t="s">
        <v>666</v>
      </c>
      <c r="VAG264" s="110" t="s">
        <v>671</v>
      </c>
      <c r="VAH264" s="110" t="s">
        <v>666</v>
      </c>
      <c r="VAI264" s="110" t="s">
        <v>671</v>
      </c>
      <c r="VAJ264" s="110" t="s">
        <v>666</v>
      </c>
      <c r="VAK264" s="110" t="s">
        <v>671</v>
      </c>
      <c r="VAL264" s="110" t="s">
        <v>666</v>
      </c>
      <c r="VAM264" s="110" t="s">
        <v>671</v>
      </c>
      <c r="VAN264" s="110" t="s">
        <v>666</v>
      </c>
      <c r="VAO264" s="110" t="s">
        <v>671</v>
      </c>
      <c r="VAP264" s="110" t="s">
        <v>666</v>
      </c>
      <c r="VAQ264" s="110" t="s">
        <v>671</v>
      </c>
      <c r="VAR264" s="110" t="s">
        <v>666</v>
      </c>
      <c r="VAS264" s="110" t="s">
        <v>671</v>
      </c>
      <c r="VAT264" s="110" t="s">
        <v>666</v>
      </c>
      <c r="VAU264" s="110" t="s">
        <v>671</v>
      </c>
      <c r="VAV264" s="110" t="s">
        <v>666</v>
      </c>
      <c r="VAW264" s="110" t="s">
        <v>671</v>
      </c>
      <c r="VAX264" s="110" t="s">
        <v>666</v>
      </c>
      <c r="VAY264" s="110" t="s">
        <v>671</v>
      </c>
      <c r="VAZ264" s="110" t="s">
        <v>666</v>
      </c>
      <c r="VBA264" s="110" t="s">
        <v>671</v>
      </c>
      <c r="VBB264" s="110" t="s">
        <v>666</v>
      </c>
      <c r="VBC264" s="110" t="s">
        <v>671</v>
      </c>
      <c r="VBD264" s="110" t="s">
        <v>666</v>
      </c>
      <c r="VBE264" s="110" t="s">
        <v>671</v>
      </c>
      <c r="VBF264" s="110" t="s">
        <v>666</v>
      </c>
      <c r="VBG264" s="110" t="s">
        <v>671</v>
      </c>
      <c r="VBH264" s="110" t="s">
        <v>666</v>
      </c>
      <c r="VBI264" s="110" t="s">
        <v>671</v>
      </c>
      <c r="VBJ264" s="110" t="s">
        <v>666</v>
      </c>
      <c r="VBK264" s="110" t="s">
        <v>671</v>
      </c>
      <c r="VBL264" s="110" t="s">
        <v>666</v>
      </c>
      <c r="VBM264" s="110" t="s">
        <v>671</v>
      </c>
      <c r="VBN264" s="110" t="s">
        <v>666</v>
      </c>
      <c r="VBO264" s="110" t="s">
        <v>671</v>
      </c>
      <c r="VBP264" s="110" t="s">
        <v>666</v>
      </c>
      <c r="VBQ264" s="110" t="s">
        <v>671</v>
      </c>
      <c r="VBR264" s="110" t="s">
        <v>666</v>
      </c>
      <c r="VBS264" s="110" t="s">
        <v>671</v>
      </c>
      <c r="VBT264" s="110" t="s">
        <v>666</v>
      </c>
      <c r="VBU264" s="110" t="s">
        <v>671</v>
      </c>
      <c r="VBV264" s="110" t="s">
        <v>666</v>
      </c>
      <c r="VBW264" s="110" t="s">
        <v>671</v>
      </c>
      <c r="VBX264" s="110" t="s">
        <v>666</v>
      </c>
      <c r="VBY264" s="110" t="s">
        <v>671</v>
      </c>
      <c r="VBZ264" s="110" t="s">
        <v>666</v>
      </c>
      <c r="VCA264" s="110" t="s">
        <v>671</v>
      </c>
      <c r="VCB264" s="110" t="s">
        <v>666</v>
      </c>
      <c r="VCC264" s="110" t="s">
        <v>671</v>
      </c>
      <c r="VCD264" s="110" t="s">
        <v>666</v>
      </c>
      <c r="VCE264" s="110" t="s">
        <v>671</v>
      </c>
      <c r="VCF264" s="110" t="s">
        <v>666</v>
      </c>
      <c r="VCG264" s="110" t="s">
        <v>671</v>
      </c>
      <c r="VCH264" s="110" t="s">
        <v>666</v>
      </c>
      <c r="VCI264" s="110" t="s">
        <v>671</v>
      </c>
      <c r="VCJ264" s="110" t="s">
        <v>666</v>
      </c>
      <c r="VCK264" s="110" t="s">
        <v>671</v>
      </c>
      <c r="VCL264" s="110" t="s">
        <v>666</v>
      </c>
      <c r="VCM264" s="110" t="s">
        <v>671</v>
      </c>
      <c r="VCN264" s="110" t="s">
        <v>666</v>
      </c>
      <c r="VCO264" s="110" t="s">
        <v>671</v>
      </c>
      <c r="VCP264" s="110" t="s">
        <v>666</v>
      </c>
      <c r="VCQ264" s="110" t="s">
        <v>671</v>
      </c>
      <c r="VCR264" s="110" t="s">
        <v>666</v>
      </c>
      <c r="VCS264" s="110" t="s">
        <v>671</v>
      </c>
      <c r="VCT264" s="110" t="s">
        <v>666</v>
      </c>
      <c r="VCU264" s="110" t="s">
        <v>671</v>
      </c>
      <c r="VCV264" s="110" t="s">
        <v>666</v>
      </c>
      <c r="VCW264" s="110" t="s">
        <v>671</v>
      </c>
      <c r="VCX264" s="110" t="s">
        <v>666</v>
      </c>
      <c r="VCY264" s="110" t="s">
        <v>671</v>
      </c>
      <c r="VCZ264" s="110" t="s">
        <v>666</v>
      </c>
      <c r="VDA264" s="110" t="s">
        <v>671</v>
      </c>
      <c r="VDB264" s="110" t="s">
        <v>666</v>
      </c>
      <c r="VDC264" s="110" t="s">
        <v>671</v>
      </c>
      <c r="VDD264" s="110" t="s">
        <v>666</v>
      </c>
      <c r="VDE264" s="110" t="s">
        <v>671</v>
      </c>
      <c r="VDF264" s="110" t="s">
        <v>666</v>
      </c>
      <c r="VDG264" s="110" t="s">
        <v>671</v>
      </c>
      <c r="VDH264" s="110" t="s">
        <v>666</v>
      </c>
      <c r="VDI264" s="110" t="s">
        <v>671</v>
      </c>
      <c r="VDJ264" s="110" t="s">
        <v>666</v>
      </c>
      <c r="VDK264" s="110" t="s">
        <v>671</v>
      </c>
      <c r="VDL264" s="110" t="s">
        <v>666</v>
      </c>
      <c r="VDM264" s="110" t="s">
        <v>671</v>
      </c>
      <c r="VDN264" s="110" t="s">
        <v>666</v>
      </c>
      <c r="VDO264" s="110" t="s">
        <v>671</v>
      </c>
      <c r="VDP264" s="110" t="s">
        <v>666</v>
      </c>
      <c r="VDQ264" s="110" t="s">
        <v>671</v>
      </c>
      <c r="VDR264" s="110" t="s">
        <v>666</v>
      </c>
      <c r="VDS264" s="110" t="s">
        <v>671</v>
      </c>
      <c r="VDT264" s="110" t="s">
        <v>666</v>
      </c>
      <c r="VDU264" s="110" t="s">
        <v>671</v>
      </c>
      <c r="VDV264" s="110" t="s">
        <v>666</v>
      </c>
      <c r="VDW264" s="110" t="s">
        <v>671</v>
      </c>
      <c r="VDX264" s="110" t="s">
        <v>666</v>
      </c>
      <c r="VDY264" s="110" t="s">
        <v>671</v>
      </c>
      <c r="VDZ264" s="110" t="s">
        <v>666</v>
      </c>
      <c r="VEA264" s="110" t="s">
        <v>671</v>
      </c>
      <c r="VEB264" s="110" t="s">
        <v>666</v>
      </c>
      <c r="VEC264" s="110" t="s">
        <v>671</v>
      </c>
      <c r="VED264" s="110" t="s">
        <v>666</v>
      </c>
      <c r="VEE264" s="110" t="s">
        <v>671</v>
      </c>
      <c r="VEF264" s="110" t="s">
        <v>666</v>
      </c>
      <c r="VEG264" s="110" t="s">
        <v>671</v>
      </c>
      <c r="VEH264" s="110" t="s">
        <v>666</v>
      </c>
      <c r="VEI264" s="110" t="s">
        <v>671</v>
      </c>
      <c r="VEJ264" s="110" t="s">
        <v>666</v>
      </c>
      <c r="VEK264" s="110" t="s">
        <v>671</v>
      </c>
      <c r="VEL264" s="110" t="s">
        <v>666</v>
      </c>
      <c r="VEM264" s="110" t="s">
        <v>671</v>
      </c>
      <c r="VEN264" s="110" t="s">
        <v>666</v>
      </c>
      <c r="VEO264" s="110" t="s">
        <v>671</v>
      </c>
      <c r="VEP264" s="110" t="s">
        <v>666</v>
      </c>
      <c r="VEQ264" s="110" t="s">
        <v>671</v>
      </c>
      <c r="VER264" s="110" t="s">
        <v>666</v>
      </c>
      <c r="VES264" s="110" t="s">
        <v>671</v>
      </c>
      <c r="VET264" s="110" t="s">
        <v>666</v>
      </c>
      <c r="VEU264" s="110" t="s">
        <v>671</v>
      </c>
      <c r="VEV264" s="110" t="s">
        <v>666</v>
      </c>
      <c r="VEW264" s="110" t="s">
        <v>671</v>
      </c>
      <c r="VEX264" s="110" t="s">
        <v>666</v>
      </c>
      <c r="VEY264" s="110" t="s">
        <v>671</v>
      </c>
      <c r="VEZ264" s="110" t="s">
        <v>666</v>
      </c>
      <c r="VFA264" s="110" t="s">
        <v>671</v>
      </c>
      <c r="VFB264" s="110" t="s">
        <v>666</v>
      </c>
      <c r="VFC264" s="110" t="s">
        <v>671</v>
      </c>
      <c r="VFD264" s="110" t="s">
        <v>666</v>
      </c>
      <c r="VFE264" s="110" t="s">
        <v>671</v>
      </c>
      <c r="VFF264" s="110" t="s">
        <v>666</v>
      </c>
      <c r="VFG264" s="110" t="s">
        <v>671</v>
      </c>
      <c r="VFH264" s="110" t="s">
        <v>666</v>
      </c>
      <c r="VFI264" s="110" t="s">
        <v>671</v>
      </c>
      <c r="VFJ264" s="110" t="s">
        <v>666</v>
      </c>
      <c r="VFK264" s="110" t="s">
        <v>671</v>
      </c>
      <c r="VFL264" s="110" t="s">
        <v>666</v>
      </c>
      <c r="VFM264" s="110" t="s">
        <v>671</v>
      </c>
      <c r="VFN264" s="110" t="s">
        <v>666</v>
      </c>
      <c r="VFO264" s="110" t="s">
        <v>671</v>
      </c>
      <c r="VFP264" s="110" t="s">
        <v>666</v>
      </c>
      <c r="VFQ264" s="110" t="s">
        <v>671</v>
      </c>
      <c r="VFR264" s="110" t="s">
        <v>666</v>
      </c>
      <c r="VFS264" s="110" t="s">
        <v>671</v>
      </c>
      <c r="VFT264" s="110" t="s">
        <v>666</v>
      </c>
      <c r="VFU264" s="110" t="s">
        <v>671</v>
      </c>
      <c r="VFV264" s="110" t="s">
        <v>666</v>
      </c>
      <c r="VFW264" s="110" t="s">
        <v>671</v>
      </c>
      <c r="VFX264" s="110" t="s">
        <v>666</v>
      </c>
      <c r="VFY264" s="110" t="s">
        <v>671</v>
      </c>
      <c r="VFZ264" s="110" t="s">
        <v>666</v>
      </c>
      <c r="VGA264" s="110" t="s">
        <v>671</v>
      </c>
      <c r="VGB264" s="110" t="s">
        <v>666</v>
      </c>
      <c r="VGC264" s="110" t="s">
        <v>671</v>
      </c>
      <c r="VGD264" s="110" t="s">
        <v>666</v>
      </c>
      <c r="VGE264" s="110" t="s">
        <v>671</v>
      </c>
      <c r="VGF264" s="110" t="s">
        <v>666</v>
      </c>
      <c r="VGG264" s="110" t="s">
        <v>671</v>
      </c>
      <c r="VGH264" s="110" t="s">
        <v>666</v>
      </c>
      <c r="VGI264" s="110" t="s">
        <v>671</v>
      </c>
      <c r="VGJ264" s="110" t="s">
        <v>666</v>
      </c>
      <c r="VGK264" s="110" t="s">
        <v>671</v>
      </c>
      <c r="VGL264" s="110" t="s">
        <v>666</v>
      </c>
      <c r="VGM264" s="110" t="s">
        <v>671</v>
      </c>
      <c r="VGN264" s="110" t="s">
        <v>666</v>
      </c>
      <c r="VGO264" s="110" t="s">
        <v>671</v>
      </c>
      <c r="VGP264" s="110" t="s">
        <v>666</v>
      </c>
      <c r="VGQ264" s="110" t="s">
        <v>671</v>
      </c>
      <c r="VGR264" s="110" t="s">
        <v>666</v>
      </c>
      <c r="VGS264" s="110" t="s">
        <v>671</v>
      </c>
      <c r="VGT264" s="110" t="s">
        <v>666</v>
      </c>
      <c r="VGU264" s="110" t="s">
        <v>671</v>
      </c>
      <c r="VGV264" s="110" t="s">
        <v>666</v>
      </c>
      <c r="VGW264" s="110" t="s">
        <v>671</v>
      </c>
      <c r="VGX264" s="110" t="s">
        <v>666</v>
      </c>
      <c r="VGY264" s="110" t="s">
        <v>671</v>
      </c>
      <c r="VGZ264" s="110" t="s">
        <v>666</v>
      </c>
      <c r="VHA264" s="110" t="s">
        <v>671</v>
      </c>
      <c r="VHB264" s="110" t="s">
        <v>666</v>
      </c>
      <c r="VHC264" s="110" t="s">
        <v>671</v>
      </c>
      <c r="VHD264" s="110" t="s">
        <v>666</v>
      </c>
      <c r="VHE264" s="110" t="s">
        <v>671</v>
      </c>
      <c r="VHF264" s="110" t="s">
        <v>666</v>
      </c>
      <c r="VHG264" s="110" t="s">
        <v>671</v>
      </c>
      <c r="VHH264" s="110" t="s">
        <v>666</v>
      </c>
      <c r="VHI264" s="110" t="s">
        <v>671</v>
      </c>
      <c r="VHJ264" s="110" t="s">
        <v>666</v>
      </c>
      <c r="VHK264" s="110" t="s">
        <v>671</v>
      </c>
      <c r="VHL264" s="110" t="s">
        <v>666</v>
      </c>
      <c r="VHM264" s="110" t="s">
        <v>671</v>
      </c>
      <c r="VHN264" s="110" t="s">
        <v>666</v>
      </c>
      <c r="VHO264" s="110" t="s">
        <v>671</v>
      </c>
      <c r="VHP264" s="110" t="s">
        <v>666</v>
      </c>
      <c r="VHQ264" s="110" t="s">
        <v>671</v>
      </c>
      <c r="VHR264" s="110" t="s">
        <v>666</v>
      </c>
      <c r="VHS264" s="110" t="s">
        <v>671</v>
      </c>
      <c r="VHT264" s="110" t="s">
        <v>666</v>
      </c>
      <c r="VHU264" s="110" t="s">
        <v>671</v>
      </c>
      <c r="VHV264" s="110" t="s">
        <v>666</v>
      </c>
      <c r="VHW264" s="110" t="s">
        <v>671</v>
      </c>
      <c r="VHX264" s="110" t="s">
        <v>666</v>
      </c>
      <c r="VHY264" s="110" t="s">
        <v>671</v>
      </c>
      <c r="VHZ264" s="110" t="s">
        <v>666</v>
      </c>
      <c r="VIA264" s="110" t="s">
        <v>671</v>
      </c>
      <c r="VIB264" s="110" t="s">
        <v>666</v>
      </c>
      <c r="VIC264" s="110" t="s">
        <v>671</v>
      </c>
      <c r="VID264" s="110" t="s">
        <v>666</v>
      </c>
      <c r="VIE264" s="110" t="s">
        <v>671</v>
      </c>
      <c r="VIF264" s="110" t="s">
        <v>666</v>
      </c>
      <c r="VIG264" s="110" t="s">
        <v>671</v>
      </c>
      <c r="VIH264" s="110" t="s">
        <v>666</v>
      </c>
      <c r="VII264" s="110" t="s">
        <v>671</v>
      </c>
      <c r="VIJ264" s="110" t="s">
        <v>666</v>
      </c>
      <c r="VIK264" s="110" t="s">
        <v>671</v>
      </c>
      <c r="VIL264" s="110" t="s">
        <v>666</v>
      </c>
      <c r="VIM264" s="110" t="s">
        <v>671</v>
      </c>
      <c r="VIN264" s="110" t="s">
        <v>666</v>
      </c>
      <c r="VIO264" s="110" t="s">
        <v>671</v>
      </c>
      <c r="VIP264" s="110" t="s">
        <v>666</v>
      </c>
      <c r="VIQ264" s="110" t="s">
        <v>671</v>
      </c>
      <c r="VIR264" s="110" t="s">
        <v>666</v>
      </c>
      <c r="VIS264" s="110" t="s">
        <v>671</v>
      </c>
      <c r="VIT264" s="110" t="s">
        <v>666</v>
      </c>
      <c r="VIU264" s="110" t="s">
        <v>671</v>
      </c>
      <c r="VIV264" s="110" t="s">
        <v>666</v>
      </c>
      <c r="VIW264" s="110" t="s">
        <v>671</v>
      </c>
      <c r="VIX264" s="110" t="s">
        <v>666</v>
      </c>
      <c r="VIY264" s="110" t="s">
        <v>671</v>
      </c>
      <c r="VIZ264" s="110" t="s">
        <v>666</v>
      </c>
      <c r="VJA264" s="110" t="s">
        <v>671</v>
      </c>
      <c r="VJB264" s="110" t="s">
        <v>666</v>
      </c>
      <c r="VJC264" s="110" t="s">
        <v>671</v>
      </c>
      <c r="VJD264" s="110" t="s">
        <v>666</v>
      </c>
      <c r="VJE264" s="110" t="s">
        <v>671</v>
      </c>
      <c r="VJF264" s="110" t="s">
        <v>666</v>
      </c>
      <c r="VJG264" s="110" t="s">
        <v>671</v>
      </c>
      <c r="VJH264" s="110" t="s">
        <v>666</v>
      </c>
      <c r="VJI264" s="110" t="s">
        <v>671</v>
      </c>
      <c r="VJJ264" s="110" t="s">
        <v>666</v>
      </c>
      <c r="VJK264" s="110" t="s">
        <v>671</v>
      </c>
      <c r="VJL264" s="110" t="s">
        <v>666</v>
      </c>
      <c r="VJM264" s="110" t="s">
        <v>671</v>
      </c>
      <c r="VJN264" s="110" t="s">
        <v>666</v>
      </c>
      <c r="VJO264" s="110" t="s">
        <v>671</v>
      </c>
      <c r="VJP264" s="110" t="s">
        <v>666</v>
      </c>
      <c r="VJQ264" s="110" t="s">
        <v>671</v>
      </c>
      <c r="VJR264" s="110" t="s">
        <v>666</v>
      </c>
      <c r="VJS264" s="110" t="s">
        <v>671</v>
      </c>
      <c r="VJT264" s="110" t="s">
        <v>666</v>
      </c>
      <c r="VJU264" s="110" t="s">
        <v>671</v>
      </c>
      <c r="VJV264" s="110" t="s">
        <v>666</v>
      </c>
      <c r="VJW264" s="110" t="s">
        <v>671</v>
      </c>
      <c r="VJX264" s="110" t="s">
        <v>666</v>
      </c>
      <c r="VJY264" s="110" t="s">
        <v>671</v>
      </c>
      <c r="VJZ264" s="110" t="s">
        <v>666</v>
      </c>
      <c r="VKA264" s="110" t="s">
        <v>671</v>
      </c>
      <c r="VKB264" s="110" t="s">
        <v>666</v>
      </c>
      <c r="VKC264" s="110" t="s">
        <v>671</v>
      </c>
      <c r="VKD264" s="110" t="s">
        <v>666</v>
      </c>
      <c r="VKE264" s="110" t="s">
        <v>671</v>
      </c>
      <c r="VKF264" s="110" t="s">
        <v>666</v>
      </c>
      <c r="VKG264" s="110" t="s">
        <v>671</v>
      </c>
      <c r="VKH264" s="110" t="s">
        <v>666</v>
      </c>
      <c r="VKI264" s="110" t="s">
        <v>671</v>
      </c>
      <c r="VKJ264" s="110" t="s">
        <v>666</v>
      </c>
      <c r="VKK264" s="110" t="s">
        <v>671</v>
      </c>
      <c r="VKL264" s="110" t="s">
        <v>666</v>
      </c>
      <c r="VKM264" s="110" t="s">
        <v>671</v>
      </c>
      <c r="VKN264" s="110" t="s">
        <v>666</v>
      </c>
      <c r="VKO264" s="110" t="s">
        <v>671</v>
      </c>
      <c r="VKP264" s="110" t="s">
        <v>666</v>
      </c>
      <c r="VKQ264" s="110" t="s">
        <v>671</v>
      </c>
      <c r="VKR264" s="110" t="s">
        <v>666</v>
      </c>
      <c r="VKS264" s="110" t="s">
        <v>671</v>
      </c>
      <c r="VKT264" s="110" t="s">
        <v>666</v>
      </c>
      <c r="VKU264" s="110" t="s">
        <v>671</v>
      </c>
      <c r="VKV264" s="110" t="s">
        <v>666</v>
      </c>
      <c r="VKW264" s="110" t="s">
        <v>671</v>
      </c>
      <c r="VKX264" s="110" t="s">
        <v>666</v>
      </c>
      <c r="VKY264" s="110" t="s">
        <v>671</v>
      </c>
      <c r="VKZ264" s="110" t="s">
        <v>666</v>
      </c>
      <c r="VLA264" s="110" t="s">
        <v>671</v>
      </c>
      <c r="VLB264" s="110" t="s">
        <v>666</v>
      </c>
      <c r="VLC264" s="110" t="s">
        <v>671</v>
      </c>
      <c r="VLD264" s="110" t="s">
        <v>666</v>
      </c>
      <c r="VLE264" s="110" t="s">
        <v>671</v>
      </c>
      <c r="VLF264" s="110" t="s">
        <v>666</v>
      </c>
      <c r="VLG264" s="110" t="s">
        <v>671</v>
      </c>
      <c r="VLH264" s="110" t="s">
        <v>666</v>
      </c>
      <c r="VLI264" s="110" t="s">
        <v>671</v>
      </c>
      <c r="VLJ264" s="110" t="s">
        <v>666</v>
      </c>
      <c r="VLK264" s="110" t="s">
        <v>671</v>
      </c>
      <c r="VLL264" s="110" t="s">
        <v>666</v>
      </c>
      <c r="VLM264" s="110" t="s">
        <v>671</v>
      </c>
      <c r="VLN264" s="110" t="s">
        <v>666</v>
      </c>
      <c r="VLO264" s="110" t="s">
        <v>671</v>
      </c>
      <c r="VLP264" s="110" t="s">
        <v>666</v>
      </c>
      <c r="VLQ264" s="110" t="s">
        <v>671</v>
      </c>
      <c r="VLR264" s="110" t="s">
        <v>666</v>
      </c>
      <c r="VLS264" s="110" t="s">
        <v>671</v>
      </c>
      <c r="VLT264" s="110" t="s">
        <v>666</v>
      </c>
      <c r="VLU264" s="110" t="s">
        <v>671</v>
      </c>
      <c r="VLV264" s="110" t="s">
        <v>666</v>
      </c>
      <c r="VLW264" s="110" t="s">
        <v>671</v>
      </c>
      <c r="VLX264" s="110" t="s">
        <v>666</v>
      </c>
      <c r="VLY264" s="110" t="s">
        <v>671</v>
      </c>
      <c r="VLZ264" s="110" t="s">
        <v>666</v>
      </c>
      <c r="VMA264" s="110" t="s">
        <v>671</v>
      </c>
      <c r="VMB264" s="110" t="s">
        <v>666</v>
      </c>
      <c r="VMC264" s="110" t="s">
        <v>671</v>
      </c>
      <c r="VMD264" s="110" t="s">
        <v>666</v>
      </c>
      <c r="VME264" s="110" t="s">
        <v>671</v>
      </c>
      <c r="VMF264" s="110" t="s">
        <v>666</v>
      </c>
      <c r="VMG264" s="110" t="s">
        <v>671</v>
      </c>
      <c r="VMH264" s="110" t="s">
        <v>666</v>
      </c>
      <c r="VMI264" s="110" t="s">
        <v>671</v>
      </c>
      <c r="VMJ264" s="110" t="s">
        <v>666</v>
      </c>
      <c r="VMK264" s="110" t="s">
        <v>671</v>
      </c>
      <c r="VML264" s="110" t="s">
        <v>666</v>
      </c>
      <c r="VMM264" s="110" t="s">
        <v>671</v>
      </c>
      <c r="VMN264" s="110" t="s">
        <v>666</v>
      </c>
      <c r="VMO264" s="110" t="s">
        <v>671</v>
      </c>
      <c r="VMP264" s="110" t="s">
        <v>666</v>
      </c>
      <c r="VMQ264" s="110" t="s">
        <v>671</v>
      </c>
      <c r="VMR264" s="110" t="s">
        <v>666</v>
      </c>
      <c r="VMS264" s="110" t="s">
        <v>671</v>
      </c>
      <c r="VMT264" s="110" t="s">
        <v>666</v>
      </c>
      <c r="VMU264" s="110" t="s">
        <v>671</v>
      </c>
      <c r="VMV264" s="110" t="s">
        <v>666</v>
      </c>
      <c r="VMW264" s="110" t="s">
        <v>671</v>
      </c>
      <c r="VMX264" s="110" t="s">
        <v>666</v>
      </c>
      <c r="VMY264" s="110" t="s">
        <v>671</v>
      </c>
      <c r="VMZ264" s="110" t="s">
        <v>666</v>
      </c>
      <c r="VNA264" s="110" t="s">
        <v>671</v>
      </c>
      <c r="VNB264" s="110" t="s">
        <v>666</v>
      </c>
      <c r="VNC264" s="110" t="s">
        <v>671</v>
      </c>
      <c r="VND264" s="110" t="s">
        <v>666</v>
      </c>
      <c r="VNE264" s="110" t="s">
        <v>671</v>
      </c>
      <c r="VNF264" s="110" t="s">
        <v>666</v>
      </c>
      <c r="VNG264" s="110" t="s">
        <v>671</v>
      </c>
      <c r="VNH264" s="110" t="s">
        <v>666</v>
      </c>
      <c r="VNI264" s="110" t="s">
        <v>671</v>
      </c>
      <c r="VNJ264" s="110" t="s">
        <v>666</v>
      </c>
      <c r="VNK264" s="110" t="s">
        <v>671</v>
      </c>
      <c r="VNL264" s="110" t="s">
        <v>666</v>
      </c>
      <c r="VNM264" s="110" t="s">
        <v>671</v>
      </c>
      <c r="VNN264" s="110" t="s">
        <v>666</v>
      </c>
      <c r="VNO264" s="110" t="s">
        <v>671</v>
      </c>
      <c r="VNP264" s="110" t="s">
        <v>666</v>
      </c>
      <c r="VNQ264" s="110" t="s">
        <v>671</v>
      </c>
      <c r="VNR264" s="110" t="s">
        <v>666</v>
      </c>
      <c r="VNS264" s="110" t="s">
        <v>671</v>
      </c>
      <c r="VNT264" s="110" t="s">
        <v>666</v>
      </c>
      <c r="VNU264" s="110" t="s">
        <v>671</v>
      </c>
      <c r="VNV264" s="110" t="s">
        <v>666</v>
      </c>
      <c r="VNW264" s="110" t="s">
        <v>671</v>
      </c>
      <c r="VNX264" s="110" t="s">
        <v>666</v>
      </c>
      <c r="VNY264" s="110" t="s">
        <v>671</v>
      </c>
      <c r="VNZ264" s="110" t="s">
        <v>666</v>
      </c>
      <c r="VOA264" s="110" t="s">
        <v>671</v>
      </c>
      <c r="VOB264" s="110" t="s">
        <v>666</v>
      </c>
      <c r="VOC264" s="110" t="s">
        <v>671</v>
      </c>
      <c r="VOD264" s="110" t="s">
        <v>666</v>
      </c>
      <c r="VOE264" s="110" t="s">
        <v>671</v>
      </c>
      <c r="VOF264" s="110" t="s">
        <v>666</v>
      </c>
      <c r="VOG264" s="110" t="s">
        <v>671</v>
      </c>
      <c r="VOH264" s="110" t="s">
        <v>666</v>
      </c>
      <c r="VOI264" s="110" t="s">
        <v>671</v>
      </c>
      <c r="VOJ264" s="110" t="s">
        <v>666</v>
      </c>
      <c r="VOK264" s="110" t="s">
        <v>671</v>
      </c>
      <c r="VOL264" s="110" t="s">
        <v>666</v>
      </c>
      <c r="VOM264" s="110" t="s">
        <v>671</v>
      </c>
      <c r="VON264" s="110" t="s">
        <v>666</v>
      </c>
      <c r="VOO264" s="110" t="s">
        <v>671</v>
      </c>
      <c r="VOP264" s="110" t="s">
        <v>666</v>
      </c>
      <c r="VOQ264" s="110" t="s">
        <v>671</v>
      </c>
      <c r="VOR264" s="110" t="s">
        <v>666</v>
      </c>
      <c r="VOS264" s="110" t="s">
        <v>671</v>
      </c>
      <c r="VOT264" s="110" t="s">
        <v>666</v>
      </c>
      <c r="VOU264" s="110" t="s">
        <v>671</v>
      </c>
      <c r="VOV264" s="110" t="s">
        <v>666</v>
      </c>
      <c r="VOW264" s="110" t="s">
        <v>671</v>
      </c>
      <c r="VOX264" s="110" t="s">
        <v>666</v>
      </c>
      <c r="VOY264" s="110" t="s">
        <v>671</v>
      </c>
      <c r="VOZ264" s="110" t="s">
        <v>666</v>
      </c>
      <c r="VPA264" s="110" t="s">
        <v>671</v>
      </c>
      <c r="VPB264" s="110" t="s">
        <v>666</v>
      </c>
      <c r="VPC264" s="110" t="s">
        <v>671</v>
      </c>
      <c r="VPD264" s="110" t="s">
        <v>666</v>
      </c>
      <c r="VPE264" s="110" t="s">
        <v>671</v>
      </c>
      <c r="VPF264" s="110" t="s">
        <v>666</v>
      </c>
      <c r="VPG264" s="110" t="s">
        <v>671</v>
      </c>
      <c r="VPH264" s="110" t="s">
        <v>666</v>
      </c>
      <c r="VPI264" s="110" t="s">
        <v>671</v>
      </c>
      <c r="VPJ264" s="110" t="s">
        <v>666</v>
      </c>
      <c r="VPK264" s="110" t="s">
        <v>671</v>
      </c>
      <c r="VPL264" s="110" t="s">
        <v>666</v>
      </c>
      <c r="VPM264" s="110" t="s">
        <v>671</v>
      </c>
      <c r="VPN264" s="110" t="s">
        <v>666</v>
      </c>
      <c r="VPO264" s="110" t="s">
        <v>671</v>
      </c>
      <c r="VPP264" s="110" t="s">
        <v>666</v>
      </c>
      <c r="VPQ264" s="110" t="s">
        <v>671</v>
      </c>
      <c r="VPR264" s="110" t="s">
        <v>666</v>
      </c>
      <c r="VPS264" s="110" t="s">
        <v>671</v>
      </c>
      <c r="VPT264" s="110" t="s">
        <v>666</v>
      </c>
      <c r="VPU264" s="110" t="s">
        <v>671</v>
      </c>
      <c r="VPV264" s="110" t="s">
        <v>666</v>
      </c>
      <c r="VPW264" s="110" t="s">
        <v>671</v>
      </c>
      <c r="VPX264" s="110" t="s">
        <v>666</v>
      </c>
      <c r="VPY264" s="110" t="s">
        <v>671</v>
      </c>
      <c r="VPZ264" s="110" t="s">
        <v>666</v>
      </c>
      <c r="VQA264" s="110" t="s">
        <v>671</v>
      </c>
      <c r="VQB264" s="110" t="s">
        <v>666</v>
      </c>
      <c r="VQC264" s="110" t="s">
        <v>671</v>
      </c>
      <c r="VQD264" s="110" t="s">
        <v>666</v>
      </c>
      <c r="VQE264" s="110" t="s">
        <v>671</v>
      </c>
      <c r="VQF264" s="110" t="s">
        <v>666</v>
      </c>
      <c r="VQG264" s="110" t="s">
        <v>671</v>
      </c>
      <c r="VQH264" s="110" t="s">
        <v>666</v>
      </c>
      <c r="VQI264" s="110" t="s">
        <v>671</v>
      </c>
      <c r="VQJ264" s="110" t="s">
        <v>666</v>
      </c>
      <c r="VQK264" s="110" t="s">
        <v>671</v>
      </c>
      <c r="VQL264" s="110" t="s">
        <v>666</v>
      </c>
      <c r="VQM264" s="110" t="s">
        <v>671</v>
      </c>
      <c r="VQN264" s="110" t="s">
        <v>666</v>
      </c>
      <c r="VQO264" s="110" t="s">
        <v>671</v>
      </c>
      <c r="VQP264" s="110" t="s">
        <v>666</v>
      </c>
      <c r="VQQ264" s="110" t="s">
        <v>671</v>
      </c>
      <c r="VQR264" s="110" t="s">
        <v>666</v>
      </c>
      <c r="VQS264" s="110" t="s">
        <v>671</v>
      </c>
      <c r="VQT264" s="110" t="s">
        <v>666</v>
      </c>
      <c r="VQU264" s="110" t="s">
        <v>671</v>
      </c>
      <c r="VQV264" s="110" t="s">
        <v>666</v>
      </c>
      <c r="VQW264" s="110" t="s">
        <v>671</v>
      </c>
      <c r="VQX264" s="110" t="s">
        <v>666</v>
      </c>
      <c r="VQY264" s="110" t="s">
        <v>671</v>
      </c>
      <c r="VQZ264" s="110" t="s">
        <v>666</v>
      </c>
      <c r="VRA264" s="110" t="s">
        <v>671</v>
      </c>
      <c r="VRB264" s="110" t="s">
        <v>666</v>
      </c>
      <c r="VRC264" s="110" t="s">
        <v>671</v>
      </c>
      <c r="VRD264" s="110" t="s">
        <v>666</v>
      </c>
      <c r="VRE264" s="110" t="s">
        <v>671</v>
      </c>
      <c r="VRF264" s="110" t="s">
        <v>666</v>
      </c>
      <c r="VRG264" s="110" t="s">
        <v>671</v>
      </c>
      <c r="VRH264" s="110" t="s">
        <v>666</v>
      </c>
      <c r="VRI264" s="110" t="s">
        <v>671</v>
      </c>
      <c r="VRJ264" s="110" t="s">
        <v>666</v>
      </c>
      <c r="VRK264" s="110" t="s">
        <v>671</v>
      </c>
      <c r="VRL264" s="110" t="s">
        <v>666</v>
      </c>
      <c r="VRM264" s="110" t="s">
        <v>671</v>
      </c>
      <c r="VRN264" s="110" t="s">
        <v>666</v>
      </c>
      <c r="VRO264" s="110" t="s">
        <v>671</v>
      </c>
      <c r="VRP264" s="110" t="s">
        <v>666</v>
      </c>
      <c r="VRQ264" s="110" t="s">
        <v>671</v>
      </c>
      <c r="VRR264" s="110" t="s">
        <v>666</v>
      </c>
      <c r="VRS264" s="110" t="s">
        <v>671</v>
      </c>
      <c r="VRT264" s="110" t="s">
        <v>666</v>
      </c>
      <c r="VRU264" s="110" t="s">
        <v>671</v>
      </c>
      <c r="VRV264" s="110" t="s">
        <v>666</v>
      </c>
      <c r="VRW264" s="110" t="s">
        <v>671</v>
      </c>
      <c r="VRX264" s="110" t="s">
        <v>666</v>
      </c>
      <c r="VRY264" s="110" t="s">
        <v>671</v>
      </c>
      <c r="VRZ264" s="110" t="s">
        <v>666</v>
      </c>
      <c r="VSA264" s="110" t="s">
        <v>671</v>
      </c>
      <c r="VSB264" s="110" t="s">
        <v>666</v>
      </c>
      <c r="VSC264" s="110" t="s">
        <v>671</v>
      </c>
      <c r="VSD264" s="110" t="s">
        <v>666</v>
      </c>
      <c r="VSE264" s="110" t="s">
        <v>671</v>
      </c>
      <c r="VSF264" s="110" t="s">
        <v>666</v>
      </c>
      <c r="VSG264" s="110" t="s">
        <v>671</v>
      </c>
      <c r="VSH264" s="110" t="s">
        <v>666</v>
      </c>
      <c r="VSI264" s="110" t="s">
        <v>671</v>
      </c>
      <c r="VSJ264" s="110" t="s">
        <v>666</v>
      </c>
      <c r="VSK264" s="110" t="s">
        <v>671</v>
      </c>
      <c r="VSL264" s="110" t="s">
        <v>666</v>
      </c>
      <c r="VSM264" s="110" t="s">
        <v>671</v>
      </c>
      <c r="VSN264" s="110" t="s">
        <v>666</v>
      </c>
      <c r="VSO264" s="110" t="s">
        <v>671</v>
      </c>
      <c r="VSP264" s="110" t="s">
        <v>666</v>
      </c>
      <c r="VSQ264" s="110" t="s">
        <v>671</v>
      </c>
      <c r="VSR264" s="110" t="s">
        <v>666</v>
      </c>
      <c r="VSS264" s="110" t="s">
        <v>671</v>
      </c>
      <c r="VST264" s="110" t="s">
        <v>666</v>
      </c>
      <c r="VSU264" s="110" t="s">
        <v>671</v>
      </c>
      <c r="VSV264" s="110" t="s">
        <v>666</v>
      </c>
      <c r="VSW264" s="110" t="s">
        <v>671</v>
      </c>
      <c r="VSX264" s="110" t="s">
        <v>666</v>
      </c>
      <c r="VSY264" s="110" t="s">
        <v>671</v>
      </c>
      <c r="VSZ264" s="110" t="s">
        <v>666</v>
      </c>
      <c r="VTA264" s="110" t="s">
        <v>671</v>
      </c>
      <c r="VTB264" s="110" t="s">
        <v>666</v>
      </c>
      <c r="VTC264" s="110" t="s">
        <v>671</v>
      </c>
      <c r="VTD264" s="110" t="s">
        <v>666</v>
      </c>
      <c r="VTE264" s="110" t="s">
        <v>671</v>
      </c>
      <c r="VTF264" s="110" t="s">
        <v>666</v>
      </c>
      <c r="VTG264" s="110" t="s">
        <v>671</v>
      </c>
      <c r="VTH264" s="110" t="s">
        <v>666</v>
      </c>
      <c r="VTI264" s="110" t="s">
        <v>671</v>
      </c>
      <c r="VTJ264" s="110" t="s">
        <v>666</v>
      </c>
      <c r="VTK264" s="110" t="s">
        <v>671</v>
      </c>
      <c r="VTL264" s="110" t="s">
        <v>666</v>
      </c>
      <c r="VTM264" s="110" t="s">
        <v>671</v>
      </c>
      <c r="VTN264" s="110" t="s">
        <v>666</v>
      </c>
      <c r="VTO264" s="110" t="s">
        <v>671</v>
      </c>
      <c r="VTP264" s="110" t="s">
        <v>666</v>
      </c>
      <c r="VTQ264" s="110" t="s">
        <v>671</v>
      </c>
      <c r="VTR264" s="110" t="s">
        <v>666</v>
      </c>
      <c r="VTS264" s="110" t="s">
        <v>671</v>
      </c>
      <c r="VTT264" s="110" t="s">
        <v>666</v>
      </c>
      <c r="VTU264" s="110" t="s">
        <v>671</v>
      </c>
      <c r="VTV264" s="110" t="s">
        <v>666</v>
      </c>
      <c r="VTW264" s="110" t="s">
        <v>671</v>
      </c>
      <c r="VTX264" s="110" t="s">
        <v>666</v>
      </c>
      <c r="VTY264" s="110" t="s">
        <v>671</v>
      </c>
      <c r="VTZ264" s="110" t="s">
        <v>666</v>
      </c>
      <c r="VUA264" s="110" t="s">
        <v>671</v>
      </c>
      <c r="VUB264" s="110" t="s">
        <v>666</v>
      </c>
      <c r="VUC264" s="110" t="s">
        <v>671</v>
      </c>
      <c r="VUD264" s="110" t="s">
        <v>666</v>
      </c>
      <c r="VUE264" s="110" t="s">
        <v>671</v>
      </c>
      <c r="VUF264" s="110" t="s">
        <v>666</v>
      </c>
      <c r="VUG264" s="110" t="s">
        <v>671</v>
      </c>
      <c r="VUH264" s="110" t="s">
        <v>666</v>
      </c>
      <c r="VUI264" s="110" t="s">
        <v>671</v>
      </c>
      <c r="VUJ264" s="110" t="s">
        <v>666</v>
      </c>
      <c r="VUK264" s="110" t="s">
        <v>671</v>
      </c>
      <c r="VUL264" s="110" t="s">
        <v>666</v>
      </c>
      <c r="VUM264" s="110" t="s">
        <v>671</v>
      </c>
      <c r="VUN264" s="110" t="s">
        <v>666</v>
      </c>
      <c r="VUO264" s="110" t="s">
        <v>671</v>
      </c>
      <c r="VUP264" s="110" t="s">
        <v>666</v>
      </c>
      <c r="VUQ264" s="110" t="s">
        <v>671</v>
      </c>
      <c r="VUR264" s="110" t="s">
        <v>666</v>
      </c>
      <c r="VUS264" s="110" t="s">
        <v>671</v>
      </c>
      <c r="VUT264" s="110" t="s">
        <v>666</v>
      </c>
      <c r="VUU264" s="110" t="s">
        <v>671</v>
      </c>
      <c r="VUV264" s="110" t="s">
        <v>666</v>
      </c>
      <c r="VUW264" s="110" t="s">
        <v>671</v>
      </c>
      <c r="VUX264" s="110" t="s">
        <v>666</v>
      </c>
      <c r="VUY264" s="110" t="s">
        <v>671</v>
      </c>
      <c r="VUZ264" s="110" t="s">
        <v>666</v>
      </c>
      <c r="VVA264" s="110" t="s">
        <v>671</v>
      </c>
      <c r="VVB264" s="110" t="s">
        <v>666</v>
      </c>
      <c r="VVC264" s="110" t="s">
        <v>671</v>
      </c>
      <c r="VVD264" s="110" t="s">
        <v>666</v>
      </c>
      <c r="VVE264" s="110" t="s">
        <v>671</v>
      </c>
      <c r="VVF264" s="110" t="s">
        <v>666</v>
      </c>
      <c r="VVG264" s="110" t="s">
        <v>671</v>
      </c>
      <c r="VVH264" s="110" t="s">
        <v>666</v>
      </c>
      <c r="VVI264" s="110" t="s">
        <v>671</v>
      </c>
      <c r="VVJ264" s="110" t="s">
        <v>666</v>
      </c>
      <c r="VVK264" s="110" t="s">
        <v>671</v>
      </c>
      <c r="VVL264" s="110" t="s">
        <v>666</v>
      </c>
      <c r="VVM264" s="110" t="s">
        <v>671</v>
      </c>
      <c r="VVN264" s="110" t="s">
        <v>666</v>
      </c>
      <c r="VVO264" s="110" t="s">
        <v>671</v>
      </c>
      <c r="VVP264" s="110" t="s">
        <v>666</v>
      </c>
      <c r="VVQ264" s="110" t="s">
        <v>671</v>
      </c>
      <c r="VVR264" s="110" t="s">
        <v>666</v>
      </c>
      <c r="VVS264" s="110" t="s">
        <v>671</v>
      </c>
      <c r="VVT264" s="110" t="s">
        <v>666</v>
      </c>
      <c r="VVU264" s="110" t="s">
        <v>671</v>
      </c>
      <c r="VVV264" s="110" t="s">
        <v>666</v>
      </c>
      <c r="VVW264" s="110" t="s">
        <v>671</v>
      </c>
      <c r="VVX264" s="110" t="s">
        <v>666</v>
      </c>
      <c r="VVY264" s="110" t="s">
        <v>671</v>
      </c>
      <c r="VVZ264" s="110" t="s">
        <v>666</v>
      </c>
      <c r="VWA264" s="110" t="s">
        <v>671</v>
      </c>
      <c r="VWB264" s="110" t="s">
        <v>666</v>
      </c>
      <c r="VWC264" s="110" t="s">
        <v>671</v>
      </c>
      <c r="VWD264" s="110" t="s">
        <v>666</v>
      </c>
      <c r="VWE264" s="110" t="s">
        <v>671</v>
      </c>
      <c r="VWF264" s="110" t="s">
        <v>666</v>
      </c>
      <c r="VWG264" s="110" t="s">
        <v>671</v>
      </c>
      <c r="VWH264" s="110" t="s">
        <v>666</v>
      </c>
      <c r="VWI264" s="110" t="s">
        <v>671</v>
      </c>
      <c r="VWJ264" s="110" t="s">
        <v>666</v>
      </c>
      <c r="VWK264" s="110" t="s">
        <v>671</v>
      </c>
      <c r="VWL264" s="110" t="s">
        <v>666</v>
      </c>
      <c r="VWM264" s="110" t="s">
        <v>671</v>
      </c>
      <c r="VWN264" s="110" t="s">
        <v>666</v>
      </c>
      <c r="VWO264" s="110" t="s">
        <v>671</v>
      </c>
      <c r="VWP264" s="110" t="s">
        <v>666</v>
      </c>
      <c r="VWQ264" s="110" t="s">
        <v>671</v>
      </c>
      <c r="VWR264" s="110" t="s">
        <v>666</v>
      </c>
      <c r="VWS264" s="110" t="s">
        <v>671</v>
      </c>
      <c r="VWT264" s="110" t="s">
        <v>666</v>
      </c>
      <c r="VWU264" s="110" t="s">
        <v>671</v>
      </c>
      <c r="VWV264" s="110" t="s">
        <v>666</v>
      </c>
      <c r="VWW264" s="110" t="s">
        <v>671</v>
      </c>
      <c r="VWX264" s="110" t="s">
        <v>666</v>
      </c>
      <c r="VWY264" s="110" t="s">
        <v>671</v>
      </c>
      <c r="VWZ264" s="110" t="s">
        <v>666</v>
      </c>
      <c r="VXA264" s="110" t="s">
        <v>671</v>
      </c>
      <c r="VXB264" s="110" t="s">
        <v>666</v>
      </c>
      <c r="VXC264" s="110" t="s">
        <v>671</v>
      </c>
      <c r="VXD264" s="110" t="s">
        <v>666</v>
      </c>
      <c r="VXE264" s="110" t="s">
        <v>671</v>
      </c>
      <c r="VXF264" s="110" t="s">
        <v>666</v>
      </c>
      <c r="VXG264" s="110" t="s">
        <v>671</v>
      </c>
      <c r="VXH264" s="110" t="s">
        <v>666</v>
      </c>
      <c r="VXI264" s="110" t="s">
        <v>671</v>
      </c>
      <c r="VXJ264" s="110" t="s">
        <v>666</v>
      </c>
      <c r="VXK264" s="110" t="s">
        <v>671</v>
      </c>
      <c r="VXL264" s="110" t="s">
        <v>666</v>
      </c>
      <c r="VXM264" s="110" t="s">
        <v>671</v>
      </c>
      <c r="VXN264" s="110" t="s">
        <v>666</v>
      </c>
      <c r="VXO264" s="110" t="s">
        <v>671</v>
      </c>
      <c r="VXP264" s="110" t="s">
        <v>666</v>
      </c>
      <c r="VXQ264" s="110" t="s">
        <v>671</v>
      </c>
      <c r="VXR264" s="110" t="s">
        <v>666</v>
      </c>
      <c r="VXS264" s="110" t="s">
        <v>671</v>
      </c>
      <c r="VXT264" s="110" t="s">
        <v>666</v>
      </c>
      <c r="VXU264" s="110" t="s">
        <v>671</v>
      </c>
      <c r="VXV264" s="110" t="s">
        <v>666</v>
      </c>
      <c r="VXW264" s="110" t="s">
        <v>671</v>
      </c>
      <c r="VXX264" s="110" t="s">
        <v>666</v>
      </c>
      <c r="VXY264" s="110" t="s">
        <v>671</v>
      </c>
      <c r="VXZ264" s="110" t="s">
        <v>666</v>
      </c>
      <c r="VYA264" s="110" t="s">
        <v>671</v>
      </c>
      <c r="VYB264" s="110" t="s">
        <v>666</v>
      </c>
      <c r="VYC264" s="110" t="s">
        <v>671</v>
      </c>
      <c r="VYD264" s="110" t="s">
        <v>666</v>
      </c>
      <c r="VYE264" s="110" t="s">
        <v>671</v>
      </c>
      <c r="VYF264" s="110" t="s">
        <v>666</v>
      </c>
      <c r="VYG264" s="110" t="s">
        <v>671</v>
      </c>
      <c r="VYH264" s="110" t="s">
        <v>666</v>
      </c>
      <c r="VYI264" s="110" t="s">
        <v>671</v>
      </c>
      <c r="VYJ264" s="110" t="s">
        <v>666</v>
      </c>
      <c r="VYK264" s="110" t="s">
        <v>671</v>
      </c>
      <c r="VYL264" s="110" t="s">
        <v>666</v>
      </c>
      <c r="VYM264" s="110" t="s">
        <v>671</v>
      </c>
      <c r="VYN264" s="110" t="s">
        <v>666</v>
      </c>
      <c r="VYO264" s="110" t="s">
        <v>671</v>
      </c>
      <c r="VYP264" s="110" t="s">
        <v>666</v>
      </c>
      <c r="VYQ264" s="110" t="s">
        <v>671</v>
      </c>
      <c r="VYR264" s="110" t="s">
        <v>666</v>
      </c>
      <c r="VYS264" s="110" t="s">
        <v>671</v>
      </c>
      <c r="VYT264" s="110" t="s">
        <v>666</v>
      </c>
      <c r="VYU264" s="110" t="s">
        <v>671</v>
      </c>
      <c r="VYV264" s="110" t="s">
        <v>666</v>
      </c>
      <c r="VYW264" s="110" t="s">
        <v>671</v>
      </c>
      <c r="VYX264" s="110" t="s">
        <v>666</v>
      </c>
      <c r="VYY264" s="110" t="s">
        <v>671</v>
      </c>
      <c r="VYZ264" s="110" t="s">
        <v>666</v>
      </c>
      <c r="VZA264" s="110" t="s">
        <v>671</v>
      </c>
      <c r="VZB264" s="110" t="s">
        <v>666</v>
      </c>
      <c r="VZC264" s="110" t="s">
        <v>671</v>
      </c>
      <c r="VZD264" s="110" t="s">
        <v>666</v>
      </c>
      <c r="VZE264" s="110" t="s">
        <v>671</v>
      </c>
      <c r="VZF264" s="110" t="s">
        <v>666</v>
      </c>
      <c r="VZG264" s="110" t="s">
        <v>671</v>
      </c>
      <c r="VZH264" s="110" t="s">
        <v>666</v>
      </c>
      <c r="VZI264" s="110" t="s">
        <v>671</v>
      </c>
      <c r="VZJ264" s="110" t="s">
        <v>666</v>
      </c>
      <c r="VZK264" s="110" t="s">
        <v>671</v>
      </c>
      <c r="VZL264" s="110" t="s">
        <v>666</v>
      </c>
      <c r="VZM264" s="110" t="s">
        <v>671</v>
      </c>
      <c r="VZN264" s="110" t="s">
        <v>666</v>
      </c>
      <c r="VZO264" s="110" t="s">
        <v>671</v>
      </c>
      <c r="VZP264" s="110" t="s">
        <v>666</v>
      </c>
      <c r="VZQ264" s="110" t="s">
        <v>671</v>
      </c>
      <c r="VZR264" s="110" t="s">
        <v>666</v>
      </c>
      <c r="VZS264" s="110" t="s">
        <v>671</v>
      </c>
      <c r="VZT264" s="110" t="s">
        <v>666</v>
      </c>
      <c r="VZU264" s="110" t="s">
        <v>671</v>
      </c>
      <c r="VZV264" s="110" t="s">
        <v>666</v>
      </c>
      <c r="VZW264" s="110" t="s">
        <v>671</v>
      </c>
      <c r="VZX264" s="110" t="s">
        <v>666</v>
      </c>
      <c r="VZY264" s="110" t="s">
        <v>671</v>
      </c>
      <c r="VZZ264" s="110" t="s">
        <v>666</v>
      </c>
      <c r="WAA264" s="110" t="s">
        <v>671</v>
      </c>
      <c r="WAB264" s="110" t="s">
        <v>666</v>
      </c>
      <c r="WAC264" s="110" t="s">
        <v>671</v>
      </c>
      <c r="WAD264" s="110" t="s">
        <v>666</v>
      </c>
      <c r="WAE264" s="110" t="s">
        <v>671</v>
      </c>
      <c r="WAF264" s="110" t="s">
        <v>666</v>
      </c>
      <c r="WAG264" s="110" t="s">
        <v>671</v>
      </c>
      <c r="WAH264" s="110" t="s">
        <v>666</v>
      </c>
      <c r="WAI264" s="110" t="s">
        <v>671</v>
      </c>
      <c r="WAJ264" s="110" t="s">
        <v>666</v>
      </c>
      <c r="WAK264" s="110" t="s">
        <v>671</v>
      </c>
      <c r="WAL264" s="110" t="s">
        <v>666</v>
      </c>
      <c r="WAM264" s="110" t="s">
        <v>671</v>
      </c>
      <c r="WAN264" s="110" t="s">
        <v>666</v>
      </c>
      <c r="WAO264" s="110" t="s">
        <v>671</v>
      </c>
      <c r="WAP264" s="110" t="s">
        <v>666</v>
      </c>
      <c r="WAQ264" s="110" t="s">
        <v>671</v>
      </c>
      <c r="WAR264" s="110" t="s">
        <v>666</v>
      </c>
      <c r="WAS264" s="110" t="s">
        <v>671</v>
      </c>
      <c r="WAT264" s="110" t="s">
        <v>666</v>
      </c>
      <c r="WAU264" s="110" t="s">
        <v>671</v>
      </c>
      <c r="WAV264" s="110" t="s">
        <v>666</v>
      </c>
      <c r="WAW264" s="110" t="s">
        <v>671</v>
      </c>
      <c r="WAX264" s="110" t="s">
        <v>666</v>
      </c>
      <c r="WAY264" s="110" t="s">
        <v>671</v>
      </c>
      <c r="WAZ264" s="110" t="s">
        <v>666</v>
      </c>
      <c r="WBA264" s="110" t="s">
        <v>671</v>
      </c>
      <c r="WBB264" s="110" t="s">
        <v>666</v>
      </c>
      <c r="WBC264" s="110" t="s">
        <v>671</v>
      </c>
      <c r="WBD264" s="110" t="s">
        <v>666</v>
      </c>
      <c r="WBE264" s="110" t="s">
        <v>671</v>
      </c>
      <c r="WBF264" s="110" t="s">
        <v>666</v>
      </c>
      <c r="WBG264" s="110" t="s">
        <v>671</v>
      </c>
      <c r="WBH264" s="110" t="s">
        <v>666</v>
      </c>
      <c r="WBI264" s="110" t="s">
        <v>671</v>
      </c>
      <c r="WBJ264" s="110" t="s">
        <v>666</v>
      </c>
      <c r="WBK264" s="110" t="s">
        <v>671</v>
      </c>
      <c r="WBL264" s="110" t="s">
        <v>666</v>
      </c>
      <c r="WBM264" s="110" t="s">
        <v>671</v>
      </c>
      <c r="WBN264" s="110" t="s">
        <v>666</v>
      </c>
      <c r="WBO264" s="110" t="s">
        <v>671</v>
      </c>
      <c r="WBP264" s="110" t="s">
        <v>666</v>
      </c>
      <c r="WBQ264" s="110" t="s">
        <v>671</v>
      </c>
      <c r="WBR264" s="110" t="s">
        <v>666</v>
      </c>
      <c r="WBS264" s="110" t="s">
        <v>671</v>
      </c>
      <c r="WBT264" s="110" t="s">
        <v>666</v>
      </c>
      <c r="WBU264" s="110" t="s">
        <v>671</v>
      </c>
      <c r="WBV264" s="110" t="s">
        <v>666</v>
      </c>
      <c r="WBW264" s="110" t="s">
        <v>671</v>
      </c>
      <c r="WBX264" s="110" t="s">
        <v>666</v>
      </c>
      <c r="WBY264" s="110" t="s">
        <v>671</v>
      </c>
      <c r="WBZ264" s="110" t="s">
        <v>666</v>
      </c>
      <c r="WCA264" s="110" t="s">
        <v>671</v>
      </c>
      <c r="WCB264" s="110" t="s">
        <v>666</v>
      </c>
      <c r="WCC264" s="110" t="s">
        <v>671</v>
      </c>
      <c r="WCD264" s="110" t="s">
        <v>666</v>
      </c>
      <c r="WCE264" s="110" t="s">
        <v>671</v>
      </c>
      <c r="WCF264" s="110" t="s">
        <v>666</v>
      </c>
      <c r="WCG264" s="110" t="s">
        <v>671</v>
      </c>
      <c r="WCH264" s="110" t="s">
        <v>666</v>
      </c>
      <c r="WCI264" s="110" t="s">
        <v>671</v>
      </c>
      <c r="WCJ264" s="110" t="s">
        <v>666</v>
      </c>
      <c r="WCK264" s="110" t="s">
        <v>671</v>
      </c>
      <c r="WCL264" s="110" t="s">
        <v>666</v>
      </c>
      <c r="WCM264" s="110" t="s">
        <v>671</v>
      </c>
      <c r="WCN264" s="110" t="s">
        <v>666</v>
      </c>
      <c r="WCO264" s="110" t="s">
        <v>671</v>
      </c>
      <c r="WCP264" s="110" t="s">
        <v>666</v>
      </c>
      <c r="WCQ264" s="110" t="s">
        <v>671</v>
      </c>
      <c r="WCR264" s="110" t="s">
        <v>666</v>
      </c>
      <c r="WCS264" s="110" t="s">
        <v>671</v>
      </c>
      <c r="WCT264" s="110" t="s">
        <v>666</v>
      </c>
      <c r="WCU264" s="110" t="s">
        <v>671</v>
      </c>
      <c r="WCV264" s="110" t="s">
        <v>666</v>
      </c>
      <c r="WCW264" s="110" t="s">
        <v>671</v>
      </c>
      <c r="WCX264" s="110" t="s">
        <v>666</v>
      </c>
      <c r="WCY264" s="110" t="s">
        <v>671</v>
      </c>
      <c r="WCZ264" s="110" t="s">
        <v>666</v>
      </c>
      <c r="WDA264" s="110" t="s">
        <v>671</v>
      </c>
      <c r="WDB264" s="110" t="s">
        <v>666</v>
      </c>
      <c r="WDC264" s="110" t="s">
        <v>671</v>
      </c>
      <c r="WDD264" s="110" t="s">
        <v>666</v>
      </c>
      <c r="WDE264" s="110" t="s">
        <v>671</v>
      </c>
      <c r="WDF264" s="110" t="s">
        <v>666</v>
      </c>
      <c r="WDG264" s="110" t="s">
        <v>671</v>
      </c>
      <c r="WDH264" s="110" t="s">
        <v>666</v>
      </c>
      <c r="WDI264" s="110" t="s">
        <v>671</v>
      </c>
      <c r="WDJ264" s="110" t="s">
        <v>666</v>
      </c>
      <c r="WDK264" s="110" t="s">
        <v>671</v>
      </c>
      <c r="WDL264" s="110" t="s">
        <v>666</v>
      </c>
      <c r="WDM264" s="110" t="s">
        <v>671</v>
      </c>
      <c r="WDN264" s="110" t="s">
        <v>666</v>
      </c>
      <c r="WDO264" s="110" t="s">
        <v>671</v>
      </c>
      <c r="WDP264" s="110" t="s">
        <v>666</v>
      </c>
      <c r="WDQ264" s="110" t="s">
        <v>671</v>
      </c>
      <c r="WDR264" s="110" t="s">
        <v>666</v>
      </c>
      <c r="WDS264" s="110" t="s">
        <v>671</v>
      </c>
      <c r="WDT264" s="110" t="s">
        <v>666</v>
      </c>
      <c r="WDU264" s="110" t="s">
        <v>671</v>
      </c>
      <c r="WDV264" s="110" t="s">
        <v>666</v>
      </c>
      <c r="WDW264" s="110" t="s">
        <v>671</v>
      </c>
      <c r="WDX264" s="110" t="s">
        <v>666</v>
      </c>
      <c r="WDY264" s="110" t="s">
        <v>671</v>
      </c>
      <c r="WDZ264" s="110" t="s">
        <v>666</v>
      </c>
      <c r="WEA264" s="110" t="s">
        <v>671</v>
      </c>
      <c r="WEB264" s="110" t="s">
        <v>666</v>
      </c>
      <c r="WEC264" s="110" t="s">
        <v>671</v>
      </c>
      <c r="WED264" s="110" t="s">
        <v>666</v>
      </c>
      <c r="WEE264" s="110" t="s">
        <v>671</v>
      </c>
      <c r="WEF264" s="110" t="s">
        <v>666</v>
      </c>
      <c r="WEG264" s="110" t="s">
        <v>671</v>
      </c>
      <c r="WEH264" s="110" t="s">
        <v>666</v>
      </c>
      <c r="WEI264" s="110" t="s">
        <v>671</v>
      </c>
      <c r="WEJ264" s="110" t="s">
        <v>666</v>
      </c>
      <c r="WEK264" s="110" t="s">
        <v>671</v>
      </c>
      <c r="WEL264" s="110" t="s">
        <v>666</v>
      </c>
      <c r="WEM264" s="110" t="s">
        <v>671</v>
      </c>
      <c r="WEN264" s="110" t="s">
        <v>666</v>
      </c>
      <c r="WEO264" s="110" t="s">
        <v>671</v>
      </c>
      <c r="WEP264" s="110" t="s">
        <v>666</v>
      </c>
      <c r="WEQ264" s="110" t="s">
        <v>671</v>
      </c>
      <c r="WER264" s="110" t="s">
        <v>666</v>
      </c>
      <c r="WES264" s="110" t="s">
        <v>671</v>
      </c>
      <c r="WET264" s="110" t="s">
        <v>666</v>
      </c>
      <c r="WEU264" s="110" t="s">
        <v>671</v>
      </c>
      <c r="WEV264" s="110" t="s">
        <v>666</v>
      </c>
      <c r="WEW264" s="110" t="s">
        <v>671</v>
      </c>
      <c r="WEX264" s="110" t="s">
        <v>666</v>
      </c>
      <c r="WEY264" s="110" t="s">
        <v>671</v>
      </c>
      <c r="WEZ264" s="110" t="s">
        <v>666</v>
      </c>
      <c r="WFA264" s="110" t="s">
        <v>671</v>
      </c>
      <c r="WFB264" s="110" t="s">
        <v>666</v>
      </c>
      <c r="WFC264" s="110" t="s">
        <v>671</v>
      </c>
      <c r="WFD264" s="110" t="s">
        <v>666</v>
      </c>
      <c r="WFE264" s="110" t="s">
        <v>671</v>
      </c>
      <c r="WFF264" s="110" t="s">
        <v>666</v>
      </c>
      <c r="WFG264" s="110" t="s">
        <v>671</v>
      </c>
      <c r="WFH264" s="110" t="s">
        <v>666</v>
      </c>
      <c r="WFI264" s="110" t="s">
        <v>671</v>
      </c>
      <c r="WFJ264" s="110" t="s">
        <v>666</v>
      </c>
      <c r="WFK264" s="110" t="s">
        <v>671</v>
      </c>
      <c r="WFL264" s="110" t="s">
        <v>666</v>
      </c>
      <c r="WFM264" s="110" t="s">
        <v>671</v>
      </c>
      <c r="WFN264" s="110" t="s">
        <v>666</v>
      </c>
      <c r="WFO264" s="110" t="s">
        <v>671</v>
      </c>
      <c r="WFP264" s="110" t="s">
        <v>666</v>
      </c>
      <c r="WFQ264" s="110" t="s">
        <v>671</v>
      </c>
      <c r="WFR264" s="110" t="s">
        <v>666</v>
      </c>
      <c r="WFS264" s="110" t="s">
        <v>671</v>
      </c>
      <c r="WFT264" s="110" t="s">
        <v>666</v>
      </c>
      <c r="WFU264" s="110" t="s">
        <v>671</v>
      </c>
      <c r="WFV264" s="110" t="s">
        <v>666</v>
      </c>
      <c r="WFW264" s="110" t="s">
        <v>671</v>
      </c>
      <c r="WFX264" s="110" t="s">
        <v>666</v>
      </c>
      <c r="WFY264" s="110" t="s">
        <v>671</v>
      </c>
      <c r="WFZ264" s="110" t="s">
        <v>666</v>
      </c>
      <c r="WGA264" s="110" t="s">
        <v>671</v>
      </c>
      <c r="WGB264" s="110" t="s">
        <v>666</v>
      </c>
      <c r="WGC264" s="110" t="s">
        <v>671</v>
      </c>
      <c r="WGD264" s="110" t="s">
        <v>666</v>
      </c>
      <c r="WGE264" s="110" t="s">
        <v>671</v>
      </c>
      <c r="WGF264" s="110" t="s">
        <v>666</v>
      </c>
      <c r="WGG264" s="110" t="s">
        <v>671</v>
      </c>
      <c r="WGH264" s="110" t="s">
        <v>666</v>
      </c>
      <c r="WGI264" s="110" t="s">
        <v>671</v>
      </c>
      <c r="WGJ264" s="110" t="s">
        <v>666</v>
      </c>
      <c r="WGK264" s="110" t="s">
        <v>671</v>
      </c>
      <c r="WGL264" s="110" t="s">
        <v>666</v>
      </c>
      <c r="WGM264" s="110" t="s">
        <v>671</v>
      </c>
      <c r="WGN264" s="110" t="s">
        <v>666</v>
      </c>
      <c r="WGO264" s="110" t="s">
        <v>671</v>
      </c>
      <c r="WGP264" s="110" t="s">
        <v>666</v>
      </c>
      <c r="WGQ264" s="110" t="s">
        <v>671</v>
      </c>
      <c r="WGR264" s="110" t="s">
        <v>666</v>
      </c>
      <c r="WGS264" s="110" t="s">
        <v>671</v>
      </c>
      <c r="WGT264" s="110" t="s">
        <v>666</v>
      </c>
      <c r="WGU264" s="110" t="s">
        <v>671</v>
      </c>
      <c r="WGV264" s="110" t="s">
        <v>666</v>
      </c>
      <c r="WGW264" s="110" t="s">
        <v>671</v>
      </c>
      <c r="WGX264" s="110" t="s">
        <v>666</v>
      </c>
      <c r="WGY264" s="110" t="s">
        <v>671</v>
      </c>
      <c r="WGZ264" s="110" t="s">
        <v>666</v>
      </c>
      <c r="WHA264" s="110" t="s">
        <v>671</v>
      </c>
      <c r="WHB264" s="110" t="s">
        <v>666</v>
      </c>
      <c r="WHC264" s="110" t="s">
        <v>671</v>
      </c>
      <c r="WHD264" s="110" t="s">
        <v>666</v>
      </c>
      <c r="WHE264" s="110" t="s">
        <v>671</v>
      </c>
      <c r="WHF264" s="110" t="s">
        <v>666</v>
      </c>
      <c r="WHG264" s="110" t="s">
        <v>671</v>
      </c>
      <c r="WHH264" s="110" t="s">
        <v>666</v>
      </c>
      <c r="WHI264" s="110" t="s">
        <v>671</v>
      </c>
      <c r="WHJ264" s="110" t="s">
        <v>666</v>
      </c>
      <c r="WHK264" s="110" t="s">
        <v>671</v>
      </c>
      <c r="WHL264" s="110" t="s">
        <v>666</v>
      </c>
      <c r="WHM264" s="110" t="s">
        <v>671</v>
      </c>
      <c r="WHN264" s="110" t="s">
        <v>666</v>
      </c>
      <c r="WHO264" s="110" t="s">
        <v>671</v>
      </c>
      <c r="WHP264" s="110" t="s">
        <v>666</v>
      </c>
      <c r="WHQ264" s="110" t="s">
        <v>671</v>
      </c>
      <c r="WHR264" s="110" t="s">
        <v>666</v>
      </c>
      <c r="WHS264" s="110" t="s">
        <v>671</v>
      </c>
      <c r="WHT264" s="110" t="s">
        <v>666</v>
      </c>
      <c r="WHU264" s="110" t="s">
        <v>671</v>
      </c>
      <c r="WHV264" s="110" t="s">
        <v>666</v>
      </c>
      <c r="WHW264" s="110" t="s">
        <v>671</v>
      </c>
      <c r="WHX264" s="110" t="s">
        <v>666</v>
      </c>
      <c r="WHY264" s="110" t="s">
        <v>671</v>
      </c>
      <c r="WHZ264" s="110" t="s">
        <v>666</v>
      </c>
      <c r="WIA264" s="110" t="s">
        <v>671</v>
      </c>
      <c r="WIB264" s="110" t="s">
        <v>666</v>
      </c>
      <c r="WIC264" s="110" t="s">
        <v>671</v>
      </c>
      <c r="WID264" s="110" t="s">
        <v>666</v>
      </c>
      <c r="WIE264" s="110" t="s">
        <v>671</v>
      </c>
      <c r="WIF264" s="110" t="s">
        <v>666</v>
      </c>
      <c r="WIG264" s="110" t="s">
        <v>671</v>
      </c>
      <c r="WIH264" s="110" t="s">
        <v>666</v>
      </c>
      <c r="WII264" s="110" t="s">
        <v>671</v>
      </c>
      <c r="WIJ264" s="110" t="s">
        <v>666</v>
      </c>
      <c r="WIK264" s="110" t="s">
        <v>671</v>
      </c>
      <c r="WIL264" s="110" t="s">
        <v>666</v>
      </c>
      <c r="WIM264" s="110" t="s">
        <v>671</v>
      </c>
      <c r="WIN264" s="110" t="s">
        <v>666</v>
      </c>
      <c r="WIO264" s="110" t="s">
        <v>671</v>
      </c>
      <c r="WIP264" s="110" t="s">
        <v>666</v>
      </c>
      <c r="WIQ264" s="110" t="s">
        <v>671</v>
      </c>
      <c r="WIR264" s="110" t="s">
        <v>666</v>
      </c>
      <c r="WIS264" s="110" t="s">
        <v>671</v>
      </c>
      <c r="WIT264" s="110" t="s">
        <v>666</v>
      </c>
      <c r="WIU264" s="110" t="s">
        <v>671</v>
      </c>
      <c r="WIV264" s="110" t="s">
        <v>666</v>
      </c>
      <c r="WIW264" s="110" t="s">
        <v>671</v>
      </c>
      <c r="WIX264" s="110" t="s">
        <v>666</v>
      </c>
      <c r="WIY264" s="110" t="s">
        <v>671</v>
      </c>
      <c r="WIZ264" s="110" t="s">
        <v>666</v>
      </c>
      <c r="WJA264" s="110" t="s">
        <v>671</v>
      </c>
      <c r="WJB264" s="110" t="s">
        <v>666</v>
      </c>
      <c r="WJC264" s="110" t="s">
        <v>671</v>
      </c>
      <c r="WJD264" s="110" t="s">
        <v>666</v>
      </c>
      <c r="WJE264" s="110" t="s">
        <v>671</v>
      </c>
      <c r="WJF264" s="110" t="s">
        <v>666</v>
      </c>
      <c r="WJG264" s="110" t="s">
        <v>671</v>
      </c>
      <c r="WJH264" s="110" t="s">
        <v>666</v>
      </c>
      <c r="WJI264" s="110" t="s">
        <v>671</v>
      </c>
      <c r="WJJ264" s="110" t="s">
        <v>666</v>
      </c>
      <c r="WJK264" s="110" t="s">
        <v>671</v>
      </c>
      <c r="WJL264" s="110" t="s">
        <v>666</v>
      </c>
      <c r="WJM264" s="110" t="s">
        <v>671</v>
      </c>
      <c r="WJN264" s="110" t="s">
        <v>666</v>
      </c>
      <c r="WJO264" s="110" t="s">
        <v>671</v>
      </c>
      <c r="WJP264" s="110" t="s">
        <v>666</v>
      </c>
      <c r="WJQ264" s="110" t="s">
        <v>671</v>
      </c>
      <c r="WJR264" s="110" t="s">
        <v>666</v>
      </c>
      <c r="WJS264" s="110" t="s">
        <v>671</v>
      </c>
      <c r="WJT264" s="110" t="s">
        <v>666</v>
      </c>
      <c r="WJU264" s="110" t="s">
        <v>671</v>
      </c>
      <c r="WJV264" s="110" t="s">
        <v>666</v>
      </c>
      <c r="WJW264" s="110" t="s">
        <v>671</v>
      </c>
      <c r="WJX264" s="110" t="s">
        <v>666</v>
      </c>
      <c r="WJY264" s="110" t="s">
        <v>671</v>
      </c>
      <c r="WJZ264" s="110" t="s">
        <v>666</v>
      </c>
      <c r="WKA264" s="110" t="s">
        <v>671</v>
      </c>
      <c r="WKB264" s="110" t="s">
        <v>666</v>
      </c>
      <c r="WKC264" s="110" t="s">
        <v>671</v>
      </c>
      <c r="WKD264" s="110" t="s">
        <v>666</v>
      </c>
      <c r="WKE264" s="110" t="s">
        <v>671</v>
      </c>
      <c r="WKF264" s="110" t="s">
        <v>666</v>
      </c>
      <c r="WKG264" s="110" t="s">
        <v>671</v>
      </c>
      <c r="WKH264" s="110" t="s">
        <v>666</v>
      </c>
      <c r="WKI264" s="110" t="s">
        <v>671</v>
      </c>
      <c r="WKJ264" s="110" t="s">
        <v>666</v>
      </c>
      <c r="WKK264" s="110" t="s">
        <v>671</v>
      </c>
      <c r="WKL264" s="110" t="s">
        <v>666</v>
      </c>
      <c r="WKM264" s="110" t="s">
        <v>671</v>
      </c>
      <c r="WKN264" s="110" t="s">
        <v>666</v>
      </c>
      <c r="WKO264" s="110" t="s">
        <v>671</v>
      </c>
      <c r="WKP264" s="110" t="s">
        <v>666</v>
      </c>
      <c r="WKQ264" s="110" t="s">
        <v>671</v>
      </c>
      <c r="WKR264" s="110" t="s">
        <v>666</v>
      </c>
      <c r="WKS264" s="110" t="s">
        <v>671</v>
      </c>
      <c r="WKT264" s="110" t="s">
        <v>666</v>
      </c>
      <c r="WKU264" s="110" t="s">
        <v>671</v>
      </c>
      <c r="WKV264" s="110" t="s">
        <v>666</v>
      </c>
      <c r="WKW264" s="110" t="s">
        <v>671</v>
      </c>
      <c r="WKX264" s="110" t="s">
        <v>666</v>
      </c>
      <c r="WKY264" s="110" t="s">
        <v>671</v>
      </c>
      <c r="WKZ264" s="110" t="s">
        <v>666</v>
      </c>
      <c r="WLA264" s="110" t="s">
        <v>671</v>
      </c>
      <c r="WLB264" s="110" t="s">
        <v>666</v>
      </c>
      <c r="WLC264" s="110" t="s">
        <v>671</v>
      </c>
      <c r="WLD264" s="110" t="s">
        <v>666</v>
      </c>
      <c r="WLE264" s="110" t="s">
        <v>671</v>
      </c>
      <c r="WLF264" s="110" t="s">
        <v>666</v>
      </c>
      <c r="WLG264" s="110" t="s">
        <v>671</v>
      </c>
      <c r="WLH264" s="110" t="s">
        <v>666</v>
      </c>
      <c r="WLI264" s="110" t="s">
        <v>671</v>
      </c>
      <c r="WLJ264" s="110" t="s">
        <v>666</v>
      </c>
      <c r="WLK264" s="110" t="s">
        <v>671</v>
      </c>
      <c r="WLL264" s="110" t="s">
        <v>666</v>
      </c>
      <c r="WLM264" s="110" t="s">
        <v>671</v>
      </c>
      <c r="WLN264" s="110" t="s">
        <v>666</v>
      </c>
      <c r="WLO264" s="110" t="s">
        <v>671</v>
      </c>
      <c r="WLP264" s="110" t="s">
        <v>666</v>
      </c>
      <c r="WLQ264" s="110" t="s">
        <v>671</v>
      </c>
      <c r="WLR264" s="110" t="s">
        <v>666</v>
      </c>
      <c r="WLS264" s="110" t="s">
        <v>671</v>
      </c>
      <c r="WLT264" s="110" t="s">
        <v>666</v>
      </c>
      <c r="WLU264" s="110" t="s">
        <v>671</v>
      </c>
      <c r="WLV264" s="110" t="s">
        <v>666</v>
      </c>
      <c r="WLW264" s="110" t="s">
        <v>671</v>
      </c>
      <c r="WLX264" s="110" t="s">
        <v>666</v>
      </c>
      <c r="WLY264" s="110" t="s">
        <v>671</v>
      </c>
      <c r="WLZ264" s="110" t="s">
        <v>666</v>
      </c>
      <c r="WMA264" s="110" t="s">
        <v>671</v>
      </c>
      <c r="WMB264" s="110" t="s">
        <v>666</v>
      </c>
      <c r="WMC264" s="110" t="s">
        <v>671</v>
      </c>
      <c r="WMD264" s="110" t="s">
        <v>666</v>
      </c>
      <c r="WME264" s="110" t="s">
        <v>671</v>
      </c>
      <c r="WMF264" s="110" t="s">
        <v>666</v>
      </c>
      <c r="WMG264" s="110" t="s">
        <v>671</v>
      </c>
      <c r="WMH264" s="110" t="s">
        <v>666</v>
      </c>
      <c r="WMI264" s="110" t="s">
        <v>671</v>
      </c>
      <c r="WMJ264" s="110" t="s">
        <v>666</v>
      </c>
      <c r="WMK264" s="110" t="s">
        <v>671</v>
      </c>
      <c r="WML264" s="110" t="s">
        <v>666</v>
      </c>
      <c r="WMM264" s="110" t="s">
        <v>671</v>
      </c>
      <c r="WMN264" s="110" t="s">
        <v>666</v>
      </c>
      <c r="WMO264" s="110" t="s">
        <v>671</v>
      </c>
      <c r="WMP264" s="110" t="s">
        <v>666</v>
      </c>
      <c r="WMQ264" s="110" t="s">
        <v>671</v>
      </c>
      <c r="WMR264" s="110" t="s">
        <v>666</v>
      </c>
      <c r="WMS264" s="110" t="s">
        <v>671</v>
      </c>
      <c r="WMT264" s="110" t="s">
        <v>666</v>
      </c>
      <c r="WMU264" s="110" t="s">
        <v>671</v>
      </c>
      <c r="WMV264" s="110" t="s">
        <v>666</v>
      </c>
      <c r="WMW264" s="110" t="s">
        <v>671</v>
      </c>
      <c r="WMX264" s="110" t="s">
        <v>666</v>
      </c>
      <c r="WMY264" s="110" t="s">
        <v>671</v>
      </c>
      <c r="WMZ264" s="110" t="s">
        <v>666</v>
      </c>
      <c r="WNA264" s="110" t="s">
        <v>671</v>
      </c>
      <c r="WNB264" s="110" t="s">
        <v>666</v>
      </c>
      <c r="WNC264" s="110" t="s">
        <v>671</v>
      </c>
      <c r="WND264" s="110" t="s">
        <v>666</v>
      </c>
      <c r="WNE264" s="110" t="s">
        <v>671</v>
      </c>
      <c r="WNF264" s="110" t="s">
        <v>666</v>
      </c>
      <c r="WNG264" s="110" t="s">
        <v>671</v>
      </c>
      <c r="WNH264" s="110" t="s">
        <v>666</v>
      </c>
      <c r="WNI264" s="110" t="s">
        <v>671</v>
      </c>
      <c r="WNJ264" s="110" t="s">
        <v>666</v>
      </c>
      <c r="WNK264" s="110" t="s">
        <v>671</v>
      </c>
      <c r="WNL264" s="110" t="s">
        <v>666</v>
      </c>
      <c r="WNM264" s="110" t="s">
        <v>671</v>
      </c>
      <c r="WNN264" s="110" t="s">
        <v>666</v>
      </c>
      <c r="WNO264" s="110" t="s">
        <v>671</v>
      </c>
      <c r="WNP264" s="110" t="s">
        <v>666</v>
      </c>
      <c r="WNQ264" s="110" t="s">
        <v>671</v>
      </c>
      <c r="WNR264" s="110" t="s">
        <v>666</v>
      </c>
      <c r="WNS264" s="110" t="s">
        <v>671</v>
      </c>
      <c r="WNT264" s="110" t="s">
        <v>666</v>
      </c>
      <c r="WNU264" s="110" t="s">
        <v>671</v>
      </c>
      <c r="WNV264" s="110" t="s">
        <v>666</v>
      </c>
      <c r="WNW264" s="110" t="s">
        <v>671</v>
      </c>
      <c r="WNX264" s="110" t="s">
        <v>666</v>
      </c>
      <c r="WNY264" s="110" t="s">
        <v>671</v>
      </c>
      <c r="WNZ264" s="110" t="s">
        <v>666</v>
      </c>
      <c r="WOA264" s="110" t="s">
        <v>671</v>
      </c>
      <c r="WOB264" s="110" t="s">
        <v>666</v>
      </c>
      <c r="WOC264" s="110" t="s">
        <v>671</v>
      </c>
      <c r="WOD264" s="110" t="s">
        <v>666</v>
      </c>
      <c r="WOE264" s="110" t="s">
        <v>671</v>
      </c>
      <c r="WOF264" s="110" t="s">
        <v>666</v>
      </c>
      <c r="WOG264" s="110" t="s">
        <v>671</v>
      </c>
      <c r="WOH264" s="110" t="s">
        <v>666</v>
      </c>
      <c r="WOI264" s="110" t="s">
        <v>671</v>
      </c>
      <c r="WOJ264" s="110" t="s">
        <v>666</v>
      </c>
      <c r="WOK264" s="110" t="s">
        <v>671</v>
      </c>
      <c r="WOL264" s="110" t="s">
        <v>666</v>
      </c>
      <c r="WOM264" s="110" t="s">
        <v>671</v>
      </c>
      <c r="WON264" s="110" t="s">
        <v>666</v>
      </c>
      <c r="WOO264" s="110" t="s">
        <v>671</v>
      </c>
      <c r="WOP264" s="110" t="s">
        <v>666</v>
      </c>
      <c r="WOQ264" s="110" t="s">
        <v>671</v>
      </c>
      <c r="WOR264" s="110" t="s">
        <v>666</v>
      </c>
      <c r="WOS264" s="110" t="s">
        <v>671</v>
      </c>
      <c r="WOT264" s="110" t="s">
        <v>666</v>
      </c>
      <c r="WOU264" s="110" t="s">
        <v>671</v>
      </c>
      <c r="WOV264" s="110" t="s">
        <v>666</v>
      </c>
      <c r="WOW264" s="110" t="s">
        <v>671</v>
      </c>
      <c r="WOX264" s="110" t="s">
        <v>666</v>
      </c>
      <c r="WOY264" s="110" t="s">
        <v>671</v>
      </c>
      <c r="WOZ264" s="110" t="s">
        <v>666</v>
      </c>
      <c r="WPA264" s="110" t="s">
        <v>671</v>
      </c>
      <c r="WPB264" s="110" t="s">
        <v>666</v>
      </c>
      <c r="WPC264" s="110" t="s">
        <v>671</v>
      </c>
      <c r="WPD264" s="110" t="s">
        <v>666</v>
      </c>
      <c r="WPE264" s="110" t="s">
        <v>671</v>
      </c>
      <c r="WPF264" s="110" t="s">
        <v>666</v>
      </c>
      <c r="WPG264" s="110" t="s">
        <v>671</v>
      </c>
      <c r="WPH264" s="110" t="s">
        <v>666</v>
      </c>
      <c r="WPI264" s="110" t="s">
        <v>671</v>
      </c>
      <c r="WPJ264" s="110" t="s">
        <v>666</v>
      </c>
      <c r="WPK264" s="110" t="s">
        <v>671</v>
      </c>
      <c r="WPL264" s="110" t="s">
        <v>666</v>
      </c>
      <c r="WPM264" s="110" t="s">
        <v>671</v>
      </c>
      <c r="WPN264" s="110" t="s">
        <v>666</v>
      </c>
      <c r="WPO264" s="110" t="s">
        <v>671</v>
      </c>
      <c r="WPP264" s="110" t="s">
        <v>666</v>
      </c>
      <c r="WPQ264" s="110" t="s">
        <v>671</v>
      </c>
      <c r="WPR264" s="110" t="s">
        <v>666</v>
      </c>
      <c r="WPS264" s="110" t="s">
        <v>671</v>
      </c>
      <c r="WPT264" s="110" t="s">
        <v>666</v>
      </c>
      <c r="WPU264" s="110" t="s">
        <v>671</v>
      </c>
      <c r="WPV264" s="110" t="s">
        <v>666</v>
      </c>
      <c r="WPW264" s="110" t="s">
        <v>671</v>
      </c>
      <c r="WPX264" s="110" t="s">
        <v>666</v>
      </c>
      <c r="WPY264" s="110" t="s">
        <v>671</v>
      </c>
      <c r="WPZ264" s="110" t="s">
        <v>666</v>
      </c>
      <c r="WQA264" s="110" t="s">
        <v>671</v>
      </c>
      <c r="WQB264" s="110" t="s">
        <v>666</v>
      </c>
      <c r="WQC264" s="110" t="s">
        <v>671</v>
      </c>
      <c r="WQD264" s="110" t="s">
        <v>666</v>
      </c>
      <c r="WQE264" s="110" t="s">
        <v>671</v>
      </c>
      <c r="WQF264" s="110" t="s">
        <v>666</v>
      </c>
      <c r="WQG264" s="110" t="s">
        <v>671</v>
      </c>
      <c r="WQH264" s="110" t="s">
        <v>666</v>
      </c>
      <c r="WQI264" s="110" t="s">
        <v>671</v>
      </c>
      <c r="WQJ264" s="110" t="s">
        <v>666</v>
      </c>
      <c r="WQK264" s="110" t="s">
        <v>671</v>
      </c>
      <c r="WQL264" s="110" t="s">
        <v>666</v>
      </c>
      <c r="WQM264" s="110" t="s">
        <v>671</v>
      </c>
      <c r="WQN264" s="110" t="s">
        <v>666</v>
      </c>
      <c r="WQO264" s="110" t="s">
        <v>671</v>
      </c>
      <c r="WQP264" s="110" t="s">
        <v>666</v>
      </c>
      <c r="WQQ264" s="110" t="s">
        <v>671</v>
      </c>
      <c r="WQR264" s="110" t="s">
        <v>666</v>
      </c>
      <c r="WQS264" s="110" t="s">
        <v>671</v>
      </c>
      <c r="WQT264" s="110" t="s">
        <v>666</v>
      </c>
      <c r="WQU264" s="110" t="s">
        <v>671</v>
      </c>
      <c r="WQV264" s="110" t="s">
        <v>666</v>
      </c>
      <c r="WQW264" s="110" t="s">
        <v>671</v>
      </c>
      <c r="WQX264" s="110" t="s">
        <v>666</v>
      </c>
      <c r="WQY264" s="110" t="s">
        <v>671</v>
      </c>
      <c r="WQZ264" s="110" t="s">
        <v>666</v>
      </c>
      <c r="WRA264" s="110" t="s">
        <v>671</v>
      </c>
      <c r="WRB264" s="110" t="s">
        <v>666</v>
      </c>
      <c r="WRC264" s="110" t="s">
        <v>671</v>
      </c>
      <c r="WRD264" s="110" t="s">
        <v>666</v>
      </c>
      <c r="WRE264" s="110" t="s">
        <v>671</v>
      </c>
      <c r="WRF264" s="110" t="s">
        <v>666</v>
      </c>
      <c r="WRG264" s="110" t="s">
        <v>671</v>
      </c>
      <c r="WRH264" s="110" t="s">
        <v>666</v>
      </c>
      <c r="WRI264" s="110" t="s">
        <v>671</v>
      </c>
      <c r="WRJ264" s="110" t="s">
        <v>666</v>
      </c>
      <c r="WRK264" s="110" t="s">
        <v>671</v>
      </c>
      <c r="WRL264" s="110" t="s">
        <v>666</v>
      </c>
      <c r="WRM264" s="110" t="s">
        <v>671</v>
      </c>
      <c r="WRN264" s="110" t="s">
        <v>666</v>
      </c>
      <c r="WRO264" s="110" t="s">
        <v>671</v>
      </c>
      <c r="WRP264" s="110" t="s">
        <v>666</v>
      </c>
      <c r="WRQ264" s="110" t="s">
        <v>671</v>
      </c>
      <c r="WRR264" s="110" t="s">
        <v>666</v>
      </c>
      <c r="WRS264" s="110" t="s">
        <v>671</v>
      </c>
      <c r="WRT264" s="110" t="s">
        <v>666</v>
      </c>
      <c r="WRU264" s="110" t="s">
        <v>671</v>
      </c>
      <c r="WRV264" s="110" t="s">
        <v>666</v>
      </c>
      <c r="WRW264" s="110" t="s">
        <v>671</v>
      </c>
      <c r="WRX264" s="110" t="s">
        <v>666</v>
      </c>
      <c r="WRY264" s="110" t="s">
        <v>671</v>
      </c>
      <c r="WRZ264" s="110" t="s">
        <v>666</v>
      </c>
      <c r="WSA264" s="110" t="s">
        <v>671</v>
      </c>
      <c r="WSB264" s="110" t="s">
        <v>666</v>
      </c>
      <c r="WSC264" s="110" t="s">
        <v>671</v>
      </c>
      <c r="WSD264" s="110" t="s">
        <v>666</v>
      </c>
      <c r="WSE264" s="110" t="s">
        <v>671</v>
      </c>
      <c r="WSF264" s="110" t="s">
        <v>666</v>
      </c>
      <c r="WSG264" s="110" t="s">
        <v>671</v>
      </c>
      <c r="WSH264" s="110" t="s">
        <v>666</v>
      </c>
      <c r="WSI264" s="110" t="s">
        <v>671</v>
      </c>
      <c r="WSJ264" s="110" t="s">
        <v>666</v>
      </c>
      <c r="WSK264" s="110" t="s">
        <v>671</v>
      </c>
      <c r="WSL264" s="110" t="s">
        <v>666</v>
      </c>
      <c r="WSM264" s="110" t="s">
        <v>671</v>
      </c>
      <c r="WSN264" s="110" t="s">
        <v>666</v>
      </c>
      <c r="WSO264" s="110" t="s">
        <v>671</v>
      </c>
      <c r="WSP264" s="110" t="s">
        <v>666</v>
      </c>
      <c r="WSQ264" s="110" t="s">
        <v>671</v>
      </c>
      <c r="WSR264" s="110" t="s">
        <v>666</v>
      </c>
      <c r="WSS264" s="110" t="s">
        <v>671</v>
      </c>
      <c r="WST264" s="110" t="s">
        <v>666</v>
      </c>
      <c r="WSU264" s="110" t="s">
        <v>671</v>
      </c>
      <c r="WSV264" s="110" t="s">
        <v>666</v>
      </c>
      <c r="WSW264" s="110" t="s">
        <v>671</v>
      </c>
      <c r="WSX264" s="110" t="s">
        <v>666</v>
      </c>
      <c r="WSY264" s="110" t="s">
        <v>671</v>
      </c>
      <c r="WSZ264" s="110" t="s">
        <v>666</v>
      </c>
      <c r="WTA264" s="110" t="s">
        <v>671</v>
      </c>
      <c r="WTB264" s="110" t="s">
        <v>666</v>
      </c>
      <c r="WTC264" s="110" t="s">
        <v>671</v>
      </c>
      <c r="WTD264" s="110" t="s">
        <v>666</v>
      </c>
      <c r="WTE264" s="110" t="s">
        <v>671</v>
      </c>
      <c r="WTF264" s="110" t="s">
        <v>666</v>
      </c>
      <c r="WTG264" s="110" t="s">
        <v>671</v>
      </c>
      <c r="WTH264" s="110" t="s">
        <v>666</v>
      </c>
      <c r="WTI264" s="110" t="s">
        <v>671</v>
      </c>
      <c r="WTJ264" s="110" t="s">
        <v>666</v>
      </c>
      <c r="WTK264" s="110" t="s">
        <v>671</v>
      </c>
      <c r="WTL264" s="110" t="s">
        <v>666</v>
      </c>
      <c r="WTM264" s="110" t="s">
        <v>671</v>
      </c>
      <c r="WTN264" s="110" t="s">
        <v>666</v>
      </c>
      <c r="WTO264" s="110" t="s">
        <v>671</v>
      </c>
      <c r="WTP264" s="110" t="s">
        <v>666</v>
      </c>
      <c r="WTQ264" s="110" t="s">
        <v>671</v>
      </c>
      <c r="WTR264" s="110" t="s">
        <v>666</v>
      </c>
      <c r="WTS264" s="110" t="s">
        <v>671</v>
      </c>
      <c r="WTT264" s="110" t="s">
        <v>666</v>
      </c>
      <c r="WTU264" s="110" t="s">
        <v>671</v>
      </c>
      <c r="WTV264" s="110" t="s">
        <v>666</v>
      </c>
      <c r="WTW264" s="110" t="s">
        <v>671</v>
      </c>
      <c r="WTX264" s="110" t="s">
        <v>666</v>
      </c>
      <c r="WTY264" s="110" t="s">
        <v>671</v>
      </c>
      <c r="WTZ264" s="110" t="s">
        <v>666</v>
      </c>
      <c r="WUA264" s="110" t="s">
        <v>671</v>
      </c>
      <c r="WUB264" s="110" t="s">
        <v>666</v>
      </c>
      <c r="WUC264" s="110" t="s">
        <v>671</v>
      </c>
      <c r="WUD264" s="110" t="s">
        <v>666</v>
      </c>
      <c r="WUE264" s="110" t="s">
        <v>671</v>
      </c>
      <c r="WUF264" s="110" t="s">
        <v>666</v>
      </c>
      <c r="WUG264" s="110" t="s">
        <v>671</v>
      </c>
      <c r="WUH264" s="110" t="s">
        <v>666</v>
      </c>
      <c r="WUI264" s="110" t="s">
        <v>671</v>
      </c>
      <c r="WUJ264" s="110" t="s">
        <v>666</v>
      </c>
      <c r="WUK264" s="110" t="s">
        <v>671</v>
      </c>
      <c r="WUL264" s="110" t="s">
        <v>666</v>
      </c>
      <c r="WUM264" s="110" t="s">
        <v>671</v>
      </c>
      <c r="WUN264" s="110" t="s">
        <v>666</v>
      </c>
      <c r="WUO264" s="110" t="s">
        <v>671</v>
      </c>
      <c r="WUP264" s="110" t="s">
        <v>666</v>
      </c>
      <c r="WUQ264" s="110" t="s">
        <v>671</v>
      </c>
      <c r="WUR264" s="110" t="s">
        <v>666</v>
      </c>
      <c r="WUS264" s="110" t="s">
        <v>671</v>
      </c>
      <c r="WUT264" s="110" t="s">
        <v>666</v>
      </c>
      <c r="WUU264" s="110" t="s">
        <v>671</v>
      </c>
      <c r="WUV264" s="110" t="s">
        <v>666</v>
      </c>
      <c r="WUW264" s="110" t="s">
        <v>671</v>
      </c>
      <c r="WUX264" s="110" t="s">
        <v>666</v>
      </c>
      <c r="WUY264" s="110" t="s">
        <v>671</v>
      </c>
      <c r="WUZ264" s="110" t="s">
        <v>666</v>
      </c>
      <c r="WVA264" s="110" t="s">
        <v>671</v>
      </c>
      <c r="WVB264" s="110" t="s">
        <v>666</v>
      </c>
      <c r="WVC264" s="110" t="s">
        <v>671</v>
      </c>
      <c r="WVD264" s="110" t="s">
        <v>666</v>
      </c>
      <c r="WVE264" s="110" t="s">
        <v>671</v>
      </c>
      <c r="WVF264" s="110" t="s">
        <v>666</v>
      </c>
      <c r="WVG264" s="110" t="s">
        <v>671</v>
      </c>
      <c r="WVH264" s="110" t="s">
        <v>666</v>
      </c>
      <c r="WVI264" s="110" t="s">
        <v>671</v>
      </c>
      <c r="WVJ264" s="110" t="s">
        <v>666</v>
      </c>
      <c r="WVK264" s="110" t="s">
        <v>671</v>
      </c>
      <c r="WVL264" s="110" t="s">
        <v>666</v>
      </c>
      <c r="WVM264" s="110" t="s">
        <v>671</v>
      </c>
      <c r="WVN264" s="110" t="s">
        <v>666</v>
      </c>
      <c r="WVO264" s="110" t="s">
        <v>671</v>
      </c>
      <c r="WVP264" s="110" t="s">
        <v>666</v>
      </c>
      <c r="WVQ264" s="110" t="s">
        <v>671</v>
      </c>
      <c r="WVR264" s="110" t="s">
        <v>666</v>
      </c>
      <c r="WVS264" s="110" t="s">
        <v>671</v>
      </c>
      <c r="WVT264" s="110" t="s">
        <v>666</v>
      </c>
      <c r="WVU264" s="110" t="s">
        <v>671</v>
      </c>
      <c r="WVV264" s="110" t="s">
        <v>666</v>
      </c>
      <c r="WVW264" s="110" t="s">
        <v>671</v>
      </c>
      <c r="WVX264" s="110" t="s">
        <v>666</v>
      </c>
      <c r="WVY264" s="110" t="s">
        <v>671</v>
      </c>
      <c r="WVZ264" s="110" t="s">
        <v>666</v>
      </c>
      <c r="WWA264" s="110" t="s">
        <v>671</v>
      </c>
      <c r="WWB264" s="110" t="s">
        <v>666</v>
      </c>
      <c r="WWC264" s="110" t="s">
        <v>671</v>
      </c>
      <c r="WWD264" s="110" t="s">
        <v>666</v>
      </c>
      <c r="WWE264" s="110" t="s">
        <v>671</v>
      </c>
      <c r="WWF264" s="110" t="s">
        <v>666</v>
      </c>
      <c r="WWG264" s="110" t="s">
        <v>671</v>
      </c>
      <c r="WWH264" s="110" t="s">
        <v>666</v>
      </c>
      <c r="WWI264" s="110" t="s">
        <v>671</v>
      </c>
      <c r="WWJ264" s="110" t="s">
        <v>666</v>
      </c>
      <c r="WWK264" s="110" t="s">
        <v>671</v>
      </c>
      <c r="WWL264" s="110" t="s">
        <v>666</v>
      </c>
      <c r="WWM264" s="110" t="s">
        <v>671</v>
      </c>
      <c r="WWN264" s="110" t="s">
        <v>666</v>
      </c>
      <c r="WWO264" s="110" t="s">
        <v>671</v>
      </c>
      <c r="WWP264" s="110" t="s">
        <v>666</v>
      </c>
      <c r="WWQ264" s="110" t="s">
        <v>671</v>
      </c>
      <c r="WWR264" s="110" t="s">
        <v>666</v>
      </c>
      <c r="WWS264" s="110" t="s">
        <v>671</v>
      </c>
      <c r="WWT264" s="110" t="s">
        <v>666</v>
      </c>
      <c r="WWU264" s="110" t="s">
        <v>671</v>
      </c>
      <c r="WWV264" s="110" t="s">
        <v>666</v>
      </c>
      <c r="WWW264" s="110" t="s">
        <v>671</v>
      </c>
      <c r="WWX264" s="110" t="s">
        <v>666</v>
      </c>
      <c r="WWY264" s="110" t="s">
        <v>671</v>
      </c>
      <c r="WWZ264" s="110" t="s">
        <v>666</v>
      </c>
      <c r="WXA264" s="110" t="s">
        <v>671</v>
      </c>
      <c r="WXB264" s="110" t="s">
        <v>666</v>
      </c>
      <c r="WXC264" s="110" t="s">
        <v>671</v>
      </c>
      <c r="WXD264" s="110" t="s">
        <v>666</v>
      </c>
      <c r="WXE264" s="110" t="s">
        <v>671</v>
      </c>
      <c r="WXF264" s="110" t="s">
        <v>666</v>
      </c>
      <c r="WXG264" s="110" t="s">
        <v>671</v>
      </c>
      <c r="WXH264" s="110" t="s">
        <v>666</v>
      </c>
      <c r="WXI264" s="110" t="s">
        <v>671</v>
      </c>
      <c r="WXJ264" s="110" t="s">
        <v>666</v>
      </c>
      <c r="WXK264" s="110" t="s">
        <v>671</v>
      </c>
      <c r="WXL264" s="110" t="s">
        <v>666</v>
      </c>
      <c r="WXM264" s="110" t="s">
        <v>671</v>
      </c>
      <c r="WXN264" s="110" t="s">
        <v>666</v>
      </c>
      <c r="WXO264" s="110" t="s">
        <v>671</v>
      </c>
      <c r="WXP264" s="110" t="s">
        <v>666</v>
      </c>
      <c r="WXQ264" s="110" t="s">
        <v>671</v>
      </c>
      <c r="WXR264" s="110" t="s">
        <v>666</v>
      </c>
      <c r="WXS264" s="110" t="s">
        <v>671</v>
      </c>
      <c r="WXT264" s="110" t="s">
        <v>666</v>
      </c>
      <c r="WXU264" s="110" t="s">
        <v>671</v>
      </c>
      <c r="WXV264" s="110" t="s">
        <v>666</v>
      </c>
      <c r="WXW264" s="110" t="s">
        <v>671</v>
      </c>
      <c r="WXX264" s="110" t="s">
        <v>666</v>
      </c>
      <c r="WXY264" s="110" t="s">
        <v>671</v>
      </c>
      <c r="WXZ264" s="110" t="s">
        <v>666</v>
      </c>
      <c r="WYA264" s="110" t="s">
        <v>671</v>
      </c>
      <c r="WYB264" s="110" t="s">
        <v>666</v>
      </c>
      <c r="WYC264" s="110" t="s">
        <v>671</v>
      </c>
      <c r="WYD264" s="110" t="s">
        <v>666</v>
      </c>
      <c r="WYE264" s="110" t="s">
        <v>671</v>
      </c>
      <c r="WYF264" s="110" t="s">
        <v>666</v>
      </c>
      <c r="WYG264" s="110" t="s">
        <v>671</v>
      </c>
      <c r="WYH264" s="110" t="s">
        <v>666</v>
      </c>
      <c r="WYI264" s="110" t="s">
        <v>671</v>
      </c>
      <c r="WYJ264" s="110" t="s">
        <v>666</v>
      </c>
      <c r="WYK264" s="110" t="s">
        <v>671</v>
      </c>
      <c r="WYL264" s="110" t="s">
        <v>666</v>
      </c>
      <c r="WYM264" s="110" t="s">
        <v>671</v>
      </c>
      <c r="WYN264" s="110" t="s">
        <v>666</v>
      </c>
      <c r="WYO264" s="110" t="s">
        <v>671</v>
      </c>
      <c r="WYP264" s="110" t="s">
        <v>666</v>
      </c>
      <c r="WYQ264" s="110" t="s">
        <v>671</v>
      </c>
      <c r="WYR264" s="110" t="s">
        <v>666</v>
      </c>
      <c r="WYS264" s="110" t="s">
        <v>671</v>
      </c>
      <c r="WYT264" s="110" t="s">
        <v>666</v>
      </c>
      <c r="WYU264" s="110" t="s">
        <v>671</v>
      </c>
      <c r="WYV264" s="110" t="s">
        <v>666</v>
      </c>
      <c r="WYW264" s="110" t="s">
        <v>671</v>
      </c>
      <c r="WYX264" s="110" t="s">
        <v>666</v>
      </c>
      <c r="WYY264" s="110" t="s">
        <v>671</v>
      </c>
      <c r="WYZ264" s="110" t="s">
        <v>666</v>
      </c>
      <c r="WZA264" s="110" t="s">
        <v>671</v>
      </c>
      <c r="WZB264" s="110" t="s">
        <v>666</v>
      </c>
      <c r="WZC264" s="110" t="s">
        <v>671</v>
      </c>
      <c r="WZD264" s="110" t="s">
        <v>666</v>
      </c>
      <c r="WZE264" s="110" t="s">
        <v>671</v>
      </c>
      <c r="WZF264" s="110" t="s">
        <v>666</v>
      </c>
      <c r="WZG264" s="110" t="s">
        <v>671</v>
      </c>
      <c r="WZH264" s="110" t="s">
        <v>666</v>
      </c>
      <c r="WZI264" s="110" t="s">
        <v>671</v>
      </c>
      <c r="WZJ264" s="110" t="s">
        <v>666</v>
      </c>
      <c r="WZK264" s="110" t="s">
        <v>671</v>
      </c>
      <c r="WZL264" s="110" t="s">
        <v>666</v>
      </c>
      <c r="WZM264" s="110" t="s">
        <v>671</v>
      </c>
      <c r="WZN264" s="110" t="s">
        <v>666</v>
      </c>
      <c r="WZO264" s="110" t="s">
        <v>671</v>
      </c>
      <c r="WZP264" s="110" t="s">
        <v>666</v>
      </c>
      <c r="WZQ264" s="110" t="s">
        <v>671</v>
      </c>
      <c r="WZR264" s="110" t="s">
        <v>666</v>
      </c>
      <c r="WZS264" s="110" t="s">
        <v>671</v>
      </c>
      <c r="WZT264" s="110" t="s">
        <v>666</v>
      </c>
      <c r="WZU264" s="110" t="s">
        <v>671</v>
      </c>
      <c r="WZV264" s="110" t="s">
        <v>666</v>
      </c>
      <c r="WZW264" s="110" t="s">
        <v>671</v>
      </c>
      <c r="WZX264" s="110" t="s">
        <v>666</v>
      </c>
      <c r="WZY264" s="110" t="s">
        <v>671</v>
      </c>
      <c r="WZZ264" s="110" t="s">
        <v>666</v>
      </c>
      <c r="XAA264" s="110" t="s">
        <v>671</v>
      </c>
      <c r="XAB264" s="110" t="s">
        <v>666</v>
      </c>
      <c r="XAC264" s="110" t="s">
        <v>671</v>
      </c>
      <c r="XAD264" s="110" t="s">
        <v>666</v>
      </c>
      <c r="XAE264" s="110" t="s">
        <v>671</v>
      </c>
      <c r="XAF264" s="110" t="s">
        <v>666</v>
      </c>
      <c r="XAG264" s="110" t="s">
        <v>671</v>
      </c>
      <c r="XAH264" s="110" t="s">
        <v>666</v>
      </c>
      <c r="XAI264" s="110" t="s">
        <v>671</v>
      </c>
      <c r="XAJ264" s="110" t="s">
        <v>666</v>
      </c>
      <c r="XAK264" s="110" t="s">
        <v>671</v>
      </c>
      <c r="XAL264" s="110" t="s">
        <v>666</v>
      </c>
      <c r="XAM264" s="110" t="s">
        <v>671</v>
      </c>
      <c r="XAN264" s="110" t="s">
        <v>666</v>
      </c>
      <c r="XAO264" s="110" t="s">
        <v>671</v>
      </c>
      <c r="XAP264" s="110" t="s">
        <v>666</v>
      </c>
      <c r="XAQ264" s="110" t="s">
        <v>671</v>
      </c>
      <c r="XAR264" s="110" t="s">
        <v>666</v>
      </c>
      <c r="XAS264" s="110" t="s">
        <v>671</v>
      </c>
      <c r="XAT264" s="110" t="s">
        <v>666</v>
      </c>
      <c r="XAU264" s="110" t="s">
        <v>671</v>
      </c>
      <c r="XAV264" s="110" t="s">
        <v>666</v>
      </c>
      <c r="XAW264" s="110" t="s">
        <v>671</v>
      </c>
      <c r="XAX264" s="110" t="s">
        <v>666</v>
      </c>
      <c r="XAY264" s="110" t="s">
        <v>671</v>
      </c>
      <c r="XAZ264" s="110" t="s">
        <v>666</v>
      </c>
      <c r="XBA264" s="110" t="s">
        <v>671</v>
      </c>
      <c r="XBB264" s="110" t="s">
        <v>666</v>
      </c>
      <c r="XBC264" s="110" t="s">
        <v>671</v>
      </c>
      <c r="XBD264" s="110" t="s">
        <v>666</v>
      </c>
      <c r="XBE264" s="110" t="s">
        <v>671</v>
      </c>
      <c r="XBF264" s="110" t="s">
        <v>666</v>
      </c>
      <c r="XBG264" s="110" t="s">
        <v>671</v>
      </c>
      <c r="XBH264" s="110" t="s">
        <v>666</v>
      </c>
      <c r="XBI264" s="110" t="s">
        <v>671</v>
      </c>
      <c r="XBJ264" s="110" t="s">
        <v>666</v>
      </c>
      <c r="XBK264" s="110" t="s">
        <v>671</v>
      </c>
      <c r="XBL264" s="110" t="s">
        <v>666</v>
      </c>
      <c r="XBM264" s="110" t="s">
        <v>671</v>
      </c>
      <c r="XBN264" s="110" t="s">
        <v>666</v>
      </c>
      <c r="XBO264" s="110" t="s">
        <v>671</v>
      </c>
      <c r="XBP264" s="110" t="s">
        <v>666</v>
      </c>
      <c r="XBQ264" s="110" t="s">
        <v>671</v>
      </c>
      <c r="XBR264" s="110" t="s">
        <v>666</v>
      </c>
      <c r="XBS264" s="110" t="s">
        <v>671</v>
      </c>
      <c r="XBT264" s="110" t="s">
        <v>666</v>
      </c>
      <c r="XBU264" s="110" t="s">
        <v>671</v>
      </c>
      <c r="XBV264" s="110" t="s">
        <v>666</v>
      </c>
      <c r="XBW264" s="110" t="s">
        <v>671</v>
      </c>
      <c r="XBX264" s="110" t="s">
        <v>666</v>
      </c>
      <c r="XBY264" s="110" t="s">
        <v>671</v>
      </c>
      <c r="XBZ264" s="110" t="s">
        <v>666</v>
      </c>
      <c r="XCA264" s="110" t="s">
        <v>671</v>
      </c>
      <c r="XCB264" s="110" t="s">
        <v>666</v>
      </c>
      <c r="XCC264" s="110" t="s">
        <v>671</v>
      </c>
      <c r="XCD264" s="110" t="s">
        <v>666</v>
      </c>
      <c r="XCE264" s="110" t="s">
        <v>671</v>
      </c>
      <c r="XCF264" s="110" t="s">
        <v>666</v>
      </c>
      <c r="XCG264" s="110" t="s">
        <v>671</v>
      </c>
      <c r="XCH264" s="110" t="s">
        <v>666</v>
      </c>
      <c r="XCI264" s="110" t="s">
        <v>671</v>
      </c>
      <c r="XCJ264" s="110" t="s">
        <v>666</v>
      </c>
      <c r="XCK264" s="110" t="s">
        <v>671</v>
      </c>
      <c r="XCL264" s="110" t="s">
        <v>666</v>
      </c>
      <c r="XCM264" s="110" t="s">
        <v>671</v>
      </c>
      <c r="XCN264" s="110" t="s">
        <v>666</v>
      </c>
      <c r="XCO264" s="110" t="s">
        <v>671</v>
      </c>
      <c r="XCP264" s="110" t="s">
        <v>666</v>
      </c>
      <c r="XCQ264" s="110" t="s">
        <v>671</v>
      </c>
      <c r="XCR264" s="110" t="s">
        <v>666</v>
      </c>
      <c r="XCS264" s="110" t="s">
        <v>671</v>
      </c>
      <c r="XCT264" s="110" t="s">
        <v>666</v>
      </c>
      <c r="XCU264" s="110" t="s">
        <v>671</v>
      </c>
      <c r="XCV264" s="110" t="s">
        <v>666</v>
      </c>
      <c r="XCW264" s="110" t="s">
        <v>671</v>
      </c>
      <c r="XCX264" s="110" t="s">
        <v>666</v>
      </c>
      <c r="XCY264" s="110" t="s">
        <v>671</v>
      </c>
      <c r="XCZ264" s="110" t="s">
        <v>666</v>
      </c>
      <c r="XDA264" s="110" t="s">
        <v>671</v>
      </c>
      <c r="XDB264" s="110" t="s">
        <v>666</v>
      </c>
      <c r="XDC264" s="110" t="s">
        <v>671</v>
      </c>
      <c r="XDD264" s="110" t="s">
        <v>666</v>
      </c>
      <c r="XDE264" s="110" t="s">
        <v>671</v>
      </c>
      <c r="XDF264" s="110" t="s">
        <v>666</v>
      </c>
      <c r="XDG264" s="110" t="s">
        <v>671</v>
      </c>
      <c r="XDH264" s="110" t="s">
        <v>666</v>
      </c>
      <c r="XDI264" s="110" t="s">
        <v>671</v>
      </c>
      <c r="XDJ264" s="110" t="s">
        <v>666</v>
      </c>
      <c r="XDK264" s="110" t="s">
        <v>671</v>
      </c>
      <c r="XDL264" s="110" t="s">
        <v>666</v>
      </c>
      <c r="XDM264" s="110" t="s">
        <v>671</v>
      </c>
      <c r="XDN264" s="110" t="s">
        <v>666</v>
      </c>
      <c r="XDO264" s="110" t="s">
        <v>671</v>
      </c>
      <c r="XDP264" s="110" t="s">
        <v>666</v>
      </c>
      <c r="XDQ264" s="110" t="s">
        <v>671</v>
      </c>
      <c r="XDR264" s="110" t="s">
        <v>666</v>
      </c>
      <c r="XDS264" s="110" t="s">
        <v>671</v>
      </c>
      <c r="XDT264" s="110" t="s">
        <v>666</v>
      </c>
      <c r="XDU264" s="110" t="s">
        <v>671</v>
      </c>
      <c r="XDV264" s="110" t="s">
        <v>666</v>
      </c>
      <c r="XDW264" s="110" t="s">
        <v>671</v>
      </c>
      <c r="XDX264" s="110" t="s">
        <v>666</v>
      </c>
      <c r="XDY264" s="110" t="s">
        <v>671</v>
      </c>
      <c r="XDZ264" s="110" t="s">
        <v>666</v>
      </c>
      <c r="XEA264" s="110" t="s">
        <v>671</v>
      </c>
      <c r="XEB264" s="110" t="s">
        <v>666</v>
      </c>
      <c r="XEC264" s="110" t="s">
        <v>671</v>
      </c>
      <c r="XED264" s="110" t="s">
        <v>666</v>
      </c>
      <c r="XEE264" s="110" t="s">
        <v>671</v>
      </c>
      <c r="XEF264" s="110" t="s">
        <v>666</v>
      </c>
      <c r="XEG264" s="110" t="s">
        <v>671</v>
      </c>
      <c r="XEH264" s="110" t="s">
        <v>666</v>
      </c>
      <c r="XEI264" s="110" t="s">
        <v>671</v>
      </c>
      <c r="XEJ264" s="110" t="s">
        <v>666</v>
      </c>
      <c r="XEK264" s="110" t="s">
        <v>671</v>
      </c>
      <c r="XEL264" s="110" t="s">
        <v>666</v>
      </c>
      <c r="XEM264" s="110" t="s">
        <v>671</v>
      </c>
      <c r="XEN264" s="110" t="s">
        <v>666</v>
      </c>
      <c r="XEO264" s="110" t="s">
        <v>671</v>
      </c>
      <c r="XEP264" s="110" t="s">
        <v>666</v>
      </c>
      <c r="XEQ264" s="110" t="s">
        <v>671</v>
      </c>
      <c r="XER264" s="110" t="s">
        <v>666</v>
      </c>
      <c r="XES264" s="110" t="s">
        <v>671</v>
      </c>
      <c r="XET264" s="110" t="s">
        <v>666</v>
      </c>
      <c r="XEU264" s="110" t="s">
        <v>671</v>
      </c>
      <c r="XEV264" s="110" t="s">
        <v>666</v>
      </c>
      <c r="XEW264" s="110" t="s">
        <v>671</v>
      </c>
      <c r="XEX264" s="110" t="s">
        <v>666</v>
      </c>
      <c r="XEY264" s="110" t="s">
        <v>671</v>
      </c>
      <c r="XEZ264" s="110" t="s">
        <v>666</v>
      </c>
      <c r="XFA264" s="110" t="s">
        <v>671</v>
      </c>
      <c r="XFB264" s="110" t="s">
        <v>666</v>
      </c>
      <c r="XFC264" s="110" t="s">
        <v>671</v>
      </c>
      <c r="XFD264" s="110" t="s">
        <v>666</v>
      </c>
    </row>
    <row r="265" spans="1:16384" customFormat="1" ht="15.75" x14ac:dyDescent="0.25">
      <c r="A265" s="15">
        <v>13</v>
      </c>
      <c r="B265" s="121" t="str">
        <f t="shared" si="13"/>
        <v>00.03.27.1.2.2.1.A.13.2022</v>
      </c>
      <c r="C265" s="39">
        <v>13</v>
      </c>
      <c r="D265" s="130" t="s">
        <v>649</v>
      </c>
      <c r="E265" s="187" t="s">
        <v>672</v>
      </c>
      <c r="F265" s="110" t="s">
        <v>219</v>
      </c>
      <c r="G265" s="132" t="s">
        <v>673</v>
      </c>
      <c r="H265" s="131">
        <v>2108010401</v>
      </c>
      <c r="I265" s="131" t="s">
        <v>720</v>
      </c>
      <c r="J265" s="131" t="s">
        <v>720</v>
      </c>
      <c r="K265" s="125" t="s">
        <v>638</v>
      </c>
      <c r="L265" s="125" t="s">
        <v>707</v>
      </c>
      <c r="M265" s="125">
        <v>2022</v>
      </c>
      <c r="N265" s="127" t="s">
        <v>674</v>
      </c>
      <c r="O265" s="127"/>
    </row>
    <row r="266" spans="1:16384" customFormat="1" ht="15.75" x14ac:dyDescent="0.25">
      <c r="A266" s="15">
        <v>14</v>
      </c>
      <c r="B266" s="121" t="str">
        <f t="shared" si="13"/>
        <v>00.03.27.1.2.2.1.A.14.2022</v>
      </c>
      <c r="C266" s="29">
        <v>14</v>
      </c>
      <c r="D266" s="130" t="s">
        <v>649</v>
      </c>
      <c r="E266" s="187" t="s">
        <v>678</v>
      </c>
      <c r="F266" s="110" t="s">
        <v>219</v>
      </c>
      <c r="G266" s="132" t="s">
        <v>679</v>
      </c>
      <c r="H266" s="131"/>
      <c r="I266" s="131" t="s">
        <v>720</v>
      </c>
      <c r="J266" s="131" t="s">
        <v>720</v>
      </c>
      <c r="K266" s="125" t="s">
        <v>638</v>
      </c>
      <c r="L266" s="125" t="s">
        <v>707</v>
      </c>
      <c r="M266" s="125">
        <v>2022</v>
      </c>
      <c r="N266" s="127" t="s">
        <v>674</v>
      </c>
      <c r="O266" s="127"/>
    </row>
    <row r="267" spans="1:16384" customFormat="1" ht="15.75" x14ac:dyDescent="0.25">
      <c r="A267" s="15">
        <v>15</v>
      </c>
      <c r="B267" s="121" t="str">
        <f t="shared" si="13"/>
        <v>00.03.27.1.2.2.1.A.15.2022</v>
      </c>
      <c r="C267" s="39">
        <v>15</v>
      </c>
      <c r="D267" s="130" t="s">
        <v>649</v>
      </c>
      <c r="E267" s="187" t="s">
        <v>678</v>
      </c>
      <c r="F267" s="110" t="s">
        <v>219</v>
      </c>
      <c r="G267" s="132" t="s">
        <v>679</v>
      </c>
      <c r="H267" s="131"/>
      <c r="I267" s="131" t="s">
        <v>720</v>
      </c>
      <c r="J267" s="131" t="s">
        <v>720</v>
      </c>
      <c r="K267" s="125" t="s">
        <v>638</v>
      </c>
      <c r="L267" s="125" t="s">
        <v>707</v>
      </c>
      <c r="M267" s="125">
        <v>2022</v>
      </c>
      <c r="N267" s="127" t="s">
        <v>674</v>
      </c>
      <c r="O267" s="127"/>
    </row>
    <row r="268" spans="1:16384" customFormat="1" ht="15.75" x14ac:dyDescent="0.25">
      <c r="A268" s="15">
        <v>16</v>
      </c>
      <c r="B268" s="121" t="str">
        <f t="shared" si="13"/>
        <v>00.03.27.1.2.2.1.A.16.2022</v>
      </c>
      <c r="C268" s="29">
        <v>16</v>
      </c>
      <c r="D268" s="130" t="s">
        <v>649</v>
      </c>
      <c r="E268" s="187" t="s">
        <v>678</v>
      </c>
      <c r="F268" s="110" t="s">
        <v>219</v>
      </c>
      <c r="G268" s="132" t="s">
        <v>679</v>
      </c>
      <c r="H268" s="131"/>
      <c r="I268" s="131" t="s">
        <v>720</v>
      </c>
      <c r="J268" s="131" t="s">
        <v>720</v>
      </c>
      <c r="K268" s="125" t="s">
        <v>638</v>
      </c>
      <c r="L268" s="125" t="s">
        <v>707</v>
      </c>
      <c r="M268" s="125">
        <v>2022</v>
      </c>
      <c r="N268" s="127" t="s">
        <v>674</v>
      </c>
      <c r="O268" s="127"/>
    </row>
    <row r="269" spans="1:16384" customFormat="1" ht="15.75" x14ac:dyDescent="0.25">
      <c r="A269" s="15">
        <v>17</v>
      </c>
      <c r="B269" s="121" t="str">
        <f t="shared" si="13"/>
        <v>00.03.27.1.2.2.1.A.172022</v>
      </c>
      <c r="C269" s="39">
        <v>17</v>
      </c>
      <c r="D269" s="130"/>
      <c r="E269" s="187" t="s">
        <v>672</v>
      </c>
      <c r="F269" s="110" t="s">
        <v>219</v>
      </c>
      <c r="G269" s="132" t="s">
        <v>673</v>
      </c>
      <c r="H269" s="131">
        <v>2108010404</v>
      </c>
      <c r="I269" s="131" t="s">
        <v>720</v>
      </c>
      <c r="J269" s="131" t="s">
        <v>720</v>
      </c>
      <c r="K269" s="125" t="s">
        <v>638</v>
      </c>
      <c r="L269" s="125" t="s">
        <v>707</v>
      </c>
      <c r="M269" s="125">
        <v>2022</v>
      </c>
      <c r="N269" s="127"/>
      <c r="O269" s="127"/>
    </row>
    <row r="270" spans="1:16384" customFormat="1" ht="15.75" x14ac:dyDescent="0.25">
      <c r="A270" s="15">
        <v>18</v>
      </c>
      <c r="B270" s="121" t="str">
        <f t="shared" si="13"/>
        <v>00.03.27.1.2.2.1.A.182022</v>
      </c>
      <c r="C270" s="29">
        <v>18</v>
      </c>
      <c r="D270" s="130"/>
      <c r="E270" s="187" t="s">
        <v>672</v>
      </c>
      <c r="F270" s="110" t="s">
        <v>219</v>
      </c>
      <c r="G270" s="132" t="s">
        <v>673</v>
      </c>
      <c r="H270" s="131">
        <v>2108010402</v>
      </c>
      <c r="I270" s="131" t="s">
        <v>720</v>
      </c>
      <c r="J270" s="131" t="s">
        <v>720</v>
      </c>
      <c r="K270" s="125" t="s">
        <v>638</v>
      </c>
      <c r="L270" s="125" t="s">
        <v>707</v>
      </c>
      <c r="M270" s="125">
        <v>2022</v>
      </c>
      <c r="N270" s="127"/>
      <c r="O270" s="127"/>
    </row>
    <row r="271" spans="1:16384" customFormat="1" ht="15.75" x14ac:dyDescent="0.25">
      <c r="A271" s="15">
        <v>19</v>
      </c>
      <c r="B271" s="121" t="str">
        <f t="shared" si="13"/>
        <v>00.03.27.1.2.2.1.A.19.2022</v>
      </c>
      <c r="C271" s="39">
        <v>19</v>
      </c>
      <c r="D271" s="130" t="s">
        <v>649</v>
      </c>
      <c r="E271" s="154" t="s">
        <v>686</v>
      </c>
      <c r="F271" s="127" t="s">
        <v>684</v>
      </c>
      <c r="G271" s="135"/>
      <c r="H271" s="133" t="s">
        <v>685</v>
      </c>
      <c r="I271" s="131" t="s">
        <v>720</v>
      </c>
      <c r="J271" s="131" t="s">
        <v>720</v>
      </c>
      <c r="K271" s="125" t="s">
        <v>638</v>
      </c>
      <c r="L271" s="125" t="s">
        <v>707</v>
      </c>
      <c r="M271" s="125">
        <v>2022</v>
      </c>
      <c r="N271" s="127"/>
      <c r="O271" s="127"/>
    </row>
    <row r="272" spans="1:16384" customFormat="1" ht="15.75" x14ac:dyDescent="0.25">
      <c r="A272" s="15">
        <v>20</v>
      </c>
      <c r="B272" s="121" t="str">
        <f t="shared" si="13"/>
        <v>00.03.27.1.2.2.1.A.20.2022</v>
      </c>
      <c r="C272" s="29">
        <v>20</v>
      </c>
      <c r="D272" s="130" t="s">
        <v>649</v>
      </c>
      <c r="E272" s="154" t="s">
        <v>687</v>
      </c>
      <c r="F272" s="127" t="s">
        <v>681</v>
      </c>
      <c r="G272" s="135" t="s">
        <v>682</v>
      </c>
      <c r="H272" s="127" t="s">
        <v>691</v>
      </c>
      <c r="I272" s="131" t="s">
        <v>720</v>
      </c>
      <c r="J272" s="131" t="s">
        <v>720</v>
      </c>
      <c r="K272" s="125" t="s">
        <v>638</v>
      </c>
      <c r="L272" s="125" t="s">
        <v>707</v>
      </c>
      <c r="M272" s="125">
        <v>2022</v>
      </c>
      <c r="N272" s="127"/>
      <c r="O272" s="127"/>
    </row>
    <row r="273" spans="1:15" customFormat="1" ht="15.75" x14ac:dyDescent="0.25">
      <c r="A273" s="15">
        <v>21</v>
      </c>
      <c r="B273" s="121" t="str">
        <f t="shared" si="13"/>
        <v>00.03.27.1.2.2.1.A.21.2022</v>
      </c>
      <c r="C273" s="39">
        <v>21</v>
      </c>
      <c r="D273" s="130" t="s">
        <v>649</v>
      </c>
      <c r="E273" s="154" t="s">
        <v>688</v>
      </c>
      <c r="F273" s="127" t="s">
        <v>681</v>
      </c>
      <c r="G273" s="135" t="s">
        <v>683</v>
      </c>
      <c r="H273" s="127" t="s">
        <v>692</v>
      </c>
      <c r="I273" s="131" t="s">
        <v>720</v>
      </c>
      <c r="J273" s="131" t="s">
        <v>720</v>
      </c>
      <c r="K273" s="125" t="s">
        <v>638</v>
      </c>
      <c r="L273" s="125" t="s">
        <v>707</v>
      </c>
      <c r="M273" s="125">
        <v>2022</v>
      </c>
      <c r="N273" s="127"/>
      <c r="O273" s="127"/>
    </row>
    <row r="274" spans="1:15" customFormat="1" ht="15.75" x14ac:dyDescent="0.25">
      <c r="A274" s="15">
        <v>22</v>
      </c>
      <c r="B274" s="121" t="str">
        <f t="shared" si="13"/>
        <v>00.03.27.1.2.2.1.A.22.2022</v>
      </c>
      <c r="C274" s="29">
        <v>22</v>
      </c>
      <c r="D274" s="130" t="s">
        <v>649</v>
      </c>
      <c r="E274" s="187" t="s">
        <v>689</v>
      </c>
      <c r="F274" s="125" t="s">
        <v>669</v>
      </c>
      <c r="G274" s="131" t="s">
        <v>690</v>
      </c>
      <c r="H274" s="131">
        <v>2620298</v>
      </c>
      <c r="I274" s="131" t="s">
        <v>720</v>
      </c>
      <c r="J274" s="131" t="s">
        <v>720</v>
      </c>
      <c r="K274" s="125" t="s">
        <v>638</v>
      </c>
      <c r="L274" s="125" t="s">
        <v>707</v>
      </c>
      <c r="M274" s="125">
        <v>2022</v>
      </c>
      <c r="N274" s="127"/>
      <c r="O274" s="127"/>
    </row>
    <row r="275" spans="1:15" s="78" customFormat="1" ht="15.75" x14ac:dyDescent="0.25">
      <c r="A275" s="15">
        <v>23</v>
      </c>
      <c r="B275" s="121" t="str">
        <f t="shared" si="13"/>
        <v>00.03.27.1.2.2.1.A.23.2022</v>
      </c>
      <c r="C275" s="39">
        <v>23</v>
      </c>
      <c r="D275" s="79" t="s">
        <v>649</v>
      </c>
      <c r="E275" s="80" t="s">
        <v>697</v>
      </c>
      <c r="F275" s="79"/>
      <c r="G275" s="79"/>
      <c r="H275" s="79"/>
      <c r="I275" s="131" t="s">
        <v>720</v>
      </c>
      <c r="J275" s="131" t="s">
        <v>720</v>
      </c>
      <c r="K275" s="125" t="s">
        <v>638</v>
      </c>
      <c r="L275" s="79" t="s">
        <v>698</v>
      </c>
      <c r="M275" s="79">
        <v>2022</v>
      </c>
      <c r="N275" s="79"/>
      <c r="O275" s="79"/>
    </row>
    <row r="276" spans="1:15" s="78" customFormat="1" ht="15.75" x14ac:dyDescent="0.25">
      <c r="A276" s="15">
        <v>24</v>
      </c>
      <c r="B276" s="121" t="str">
        <f t="shared" si="13"/>
        <v>00.03.27.1.2.2.1.A.24.2022</v>
      </c>
      <c r="C276" s="29">
        <v>24</v>
      </c>
      <c r="D276" s="168" t="s">
        <v>649</v>
      </c>
      <c r="E276" s="169" t="s">
        <v>717</v>
      </c>
      <c r="F276" s="79" t="s">
        <v>718</v>
      </c>
      <c r="G276" s="168"/>
      <c r="H276" s="168"/>
      <c r="I276" s="131" t="s">
        <v>720</v>
      </c>
      <c r="J276" s="131" t="s">
        <v>720</v>
      </c>
      <c r="K276" s="125" t="s">
        <v>638</v>
      </c>
      <c r="L276" s="79" t="s">
        <v>698</v>
      </c>
      <c r="M276" s="79">
        <v>2022</v>
      </c>
      <c r="N276" s="79"/>
      <c r="O276" s="79"/>
    </row>
    <row r="277" spans="1:15" s="78" customFormat="1" ht="15.75" x14ac:dyDescent="0.25">
      <c r="A277" s="15">
        <v>25</v>
      </c>
      <c r="B277" s="121" t="str">
        <f t="shared" si="13"/>
        <v>00.03.27.1.2.2.1.A.25.2022</v>
      </c>
      <c r="C277" s="39">
        <v>25</v>
      </c>
      <c r="D277" s="168" t="s">
        <v>649</v>
      </c>
      <c r="E277" s="169" t="s">
        <v>717</v>
      </c>
      <c r="F277" s="79" t="s">
        <v>718</v>
      </c>
      <c r="G277" s="168"/>
      <c r="H277" s="168"/>
      <c r="I277" s="131" t="s">
        <v>720</v>
      </c>
      <c r="J277" s="131" t="s">
        <v>720</v>
      </c>
      <c r="K277" s="125" t="s">
        <v>638</v>
      </c>
      <c r="L277" s="79" t="s">
        <v>698</v>
      </c>
      <c r="M277" s="79">
        <v>2022</v>
      </c>
      <c r="N277" s="79"/>
      <c r="O277" s="79"/>
    </row>
    <row r="278" spans="1:15" s="78" customFormat="1" ht="15.75" x14ac:dyDescent="0.25">
      <c r="A278" s="15">
        <v>26</v>
      </c>
      <c r="B278" s="121" t="str">
        <f t="shared" si="13"/>
        <v>00.03.27.1.2.2.1.A.26.2022</v>
      </c>
      <c r="C278" s="29">
        <v>26</v>
      </c>
      <c r="D278" s="168" t="s">
        <v>649</v>
      </c>
      <c r="E278" s="169" t="s">
        <v>413</v>
      </c>
      <c r="F278" s="79" t="s">
        <v>719</v>
      </c>
      <c r="G278" s="168"/>
      <c r="H278" s="168"/>
      <c r="I278" s="131" t="s">
        <v>720</v>
      </c>
      <c r="J278" s="131" t="s">
        <v>720</v>
      </c>
      <c r="K278" s="125" t="s">
        <v>638</v>
      </c>
      <c r="L278" s="79" t="s">
        <v>698</v>
      </c>
      <c r="M278" s="79">
        <v>2022</v>
      </c>
      <c r="N278" s="79"/>
      <c r="O278" s="79"/>
    </row>
    <row r="279" spans="1:15" s="78" customFormat="1" ht="15.75" x14ac:dyDescent="0.25">
      <c r="A279" s="15">
        <v>27</v>
      </c>
      <c r="B279" s="121" t="str">
        <f t="shared" si="13"/>
        <v>00.03.27.1.2.2.1.A.27.2022</v>
      </c>
      <c r="C279" s="39">
        <v>27</v>
      </c>
      <c r="D279" s="168" t="s">
        <v>649</v>
      </c>
      <c r="E279" s="169" t="s">
        <v>678</v>
      </c>
      <c r="F279" s="79" t="s">
        <v>729</v>
      </c>
      <c r="G279" s="168" t="s">
        <v>730</v>
      </c>
      <c r="H279" s="168">
        <v>2111010035</v>
      </c>
      <c r="I279" s="131" t="s">
        <v>720</v>
      </c>
      <c r="J279" s="131" t="s">
        <v>720</v>
      </c>
      <c r="K279" s="47" t="s">
        <v>638</v>
      </c>
      <c r="L279" s="79" t="s">
        <v>698</v>
      </c>
      <c r="M279" s="79">
        <v>2022</v>
      </c>
      <c r="N279" s="79" t="s">
        <v>731</v>
      </c>
      <c r="O279" s="79"/>
    </row>
    <row r="280" spans="1:15" s="78" customFormat="1" ht="15.75" x14ac:dyDescent="0.25">
      <c r="A280" s="15">
        <v>28</v>
      </c>
      <c r="B280" s="121" t="str">
        <f t="shared" si="13"/>
        <v>00.03.27.1.2.2.1.A.28.2022</v>
      </c>
      <c r="C280" s="29">
        <v>28</v>
      </c>
      <c r="D280" s="168" t="s">
        <v>649</v>
      </c>
      <c r="E280" s="80" t="s">
        <v>413</v>
      </c>
      <c r="F280" s="79" t="s">
        <v>719</v>
      </c>
      <c r="G280" s="168"/>
      <c r="H280" s="168"/>
      <c r="I280" s="131" t="s">
        <v>720</v>
      </c>
      <c r="J280" s="131" t="s">
        <v>720</v>
      </c>
      <c r="K280" s="47" t="s">
        <v>638</v>
      </c>
      <c r="L280" s="79" t="s">
        <v>748</v>
      </c>
      <c r="M280" s="79">
        <v>2022</v>
      </c>
      <c r="N280" s="79"/>
      <c r="O280" s="79"/>
    </row>
    <row r="281" spans="1:15" s="78" customFormat="1" ht="15.75" x14ac:dyDescent="0.25">
      <c r="A281" s="15">
        <v>29</v>
      </c>
      <c r="B281" s="121" t="str">
        <f t="shared" si="13"/>
        <v>00.03.27.1.2.2.1.A.29.2022</v>
      </c>
      <c r="C281" s="39">
        <v>29</v>
      </c>
      <c r="D281" s="168" t="s">
        <v>649</v>
      </c>
      <c r="E281" s="80" t="s">
        <v>413</v>
      </c>
      <c r="F281" s="79" t="s">
        <v>719</v>
      </c>
      <c r="G281" s="168"/>
      <c r="H281" s="168"/>
      <c r="I281" s="131" t="s">
        <v>720</v>
      </c>
      <c r="J281" s="131" t="s">
        <v>720</v>
      </c>
      <c r="K281" s="47" t="s">
        <v>638</v>
      </c>
      <c r="L281" s="79" t="s">
        <v>748</v>
      </c>
      <c r="M281" s="79">
        <v>2022</v>
      </c>
      <c r="N281" s="79"/>
      <c r="O281" s="79"/>
    </row>
    <row r="282" spans="1:15" s="78" customFormat="1" ht="15.75" x14ac:dyDescent="0.25">
      <c r="A282" s="15">
        <v>30</v>
      </c>
      <c r="B282" s="121" t="str">
        <f t="shared" si="13"/>
        <v>00.03.27.1.2.2.1.A.30.2022</v>
      </c>
      <c r="C282" s="29">
        <v>30</v>
      </c>
      <c r="D282" s="168" t="s">
        <v>649</v>
      </c>
      <c r="E282" s="169" t="s">
        <v>754</v>
      </c>
      <c r="F282" s="79" t="s">
        <v>755</v>
      </c>
      <c r="G282" s="168"/>
      <c r="H282" s="168"/>
      <c r="I282" s="131" t="s">
        <v>720</v>
      </c>
      <c r="J282" s="131" t="s">
        <v>720</v>
      </c>
      <c r="K282" s="47" t="s">
        <v>638</v>
      </c>
      <c r="L282" s="79" t="s">
        <v>748</v>
      </c>
      <c r="M282" s="79">
        <v>2022</v>
      </c>
      <c r="N282" s="79"/>
      <c r="O282" s="79"/>
    </row>
    <row r="283" spans="1:15" s="78" customFormat="1" ht="15.75" x14ac:dyDescent="0.25">
      <c r="A283" s="15">
        <v>31</v>
      </c>
      <c r="B283" s="121" t="str">
        <f t="shared" si="13"/>
        <v>00.03.27.1.2.2.1.A.31.2022</v>
      </c>
      <c r="C283" s="39">
        <v>31</v>
      </c>
      <c r="D283" s="168" t="s">
        <v>649</v>
      </c>
      <c r="E283" s="169" t="s">
        <v>754</v>
      </c>
      <c r="F283" s="79" t="s">
        <v>755</v>
      </c>
      <c r="G283" s="168"/>
      <c r="H283" s="168"/>
      <c r="I283" s="131" t="s">
        <v>720</v>
      </c>
      <c r="J283" s="131" t="s">
        <v>720</v>
      </c>
      <c r="K283" s="47" t="s">
        <v>638</v>
      </c>
      <c r="L283" s="79" t="s">
        <v>748</v>
      </c>
      <c r="M283" s="79">
        <v>2022</v>
      </c>
      <c r="N283" s="79"/>
      <c r="O283" s="79"/>
    </row>
    <row r="284" spans="1:15" s="78" customFormat="1" ht="15.75" x14ac:dyDescent="0.25">
      <c r="A284" s="15">
        <v>32</v>
      </c>
      <c r="B284" s="121" t="str">
        <f t="shared" si="13"/>
        <v>00.03.27.1.2.2.1.A.32.2022</v>
      </c>
      <c r="C284" s="29">
        <v>32</v>
      </c>
      <c r="D284" s="168" t="s">
        <v>649</v>
      </c>
      <c r="E284" s="169" t="s">
        <v>768</v>
      </c>
      <c r="F284" s="110" t="s">
        <v>718</v>
      </c>
      <c r="G284" s="110" t="s">
        <v>769</v>
      </c>
      <c r="H284" s="110" t="s">
        <v>770</v>
      </c>
      <c r="I284" s="131" t="s">
        <v>720</v>
      </c>
      <c r="J284" s="131" t="s">
        <v>720</v>
      </c>
      <c r="K284" s="47" t="s">
        <v>638</v>
      </c>
      <c r="L284" s="79" t="s">
        <v>748</v>
      </c>
      <c r="M284" s="79">
        <v>2022</v>
      </c>
      <c r="N284" s="79"/>
      <c r="O284" s="79"/>
    </row>
    <row r="285" spans="1:15" s="78" customFormat="1" ht="15.75" x14ac:dyDescent="0.25">
      <c r="A285" s="15">
        <v>33</v>
      </c>
      <c r="B285" s="121" t="str">
        <f t="shared" si="13"/>
        <v>00.03.27.1.2.2.1.A.33.2023</v>
      </c>
      <c r="C285" s="29">
        <v>33</v>
      </c>
      <c r="D285" s="168" t="s">
        <v>649</v>
      </c>
      <c r="E285" s="169" t="s">
        <v>847</v>
      </c>
      <c r="F285" s="110" t="s">
        <v>718</v>
      </c>
      <c r="G285" s="110" t="s">
        <v>848</v>
      </c>
      <c r="H285" s="129" t="s">
        <v>0</v>
      </c>
      <c r="I285" s="131" t="s">
        <v>720</v>
      </c>
      <c r="J285" s="131" t="s">
        <v>720</v>
      </c>
      <c r="K285" s="47" t="s">
        <v>638</v>
      </c>
      <c r="L285" s="79" t="s">
        <v>846</v>
      </c>
      <c r="M285" s="79">
        <v>2023</v>
      </c>
      <c r="N285" s="79"/>
      <c r="O285" s="79"/>
    </row>
    <row r="286" spans="1:15" customFormat="1" ht="15.75" x14ac:dyDescent="0.25">
      <c r="A286" s="2"/>
      <c r="B286" s="129"/>
      <c r="C286" s="130"/>
      <c r="D286" s="130"/>
      <c r="E286" s="130"/>
      <c r="F286" s="125"/>
      <c r="G286" s="131"/>
      <c r="H286" s="131"/>
      <c r="I286" s="131"/>
      <c r="J286" s="131"/>
      <c r="K286" s="125"/>
      <c r="L286" s="125"/>
      <c r="M286" s="125"/>
      <c r="N286" s="127"/>
      <c r="O286" s="127"/>
    </row>
    <row r="287" spans="1:15" x14ac:dyDescent="0.25">
      <c r="A287" s="15">
        <v>1</v>
      </c>
      <c r="B287" s="121" t="str">
        <f>"00.03.27.1.17.17.1.A."&amp;C287&amp;D287&amp;M287</f>
        <v>00.03.27.1.17.17.1.A.1.2020</v>
      </c>
      <c r="C287" s="17">
        <v>1</v>
      </c>
      <c r="D287" s="17" t="s">
        <v>649</v>
      </c>
      <c r="E287" s="16" t="s">
        <v>443</v>
      </c>
      <c r="F287" s="21" t="s">
        <v>274</v>
      </c>
      <c r="G287" s="29" t="s">
        <v>275</v>
      </c>
      <c r="H287" s="53">
        <v>202004100478</v>
      </c>
      <c r="I287" s="17" t="s">
        <v>444</v>
      </c>
      <c r="J287" s="17" t="s">
        <v>444</v>
      </c>
      <c r="K287" s="18" t="s">
        <v>392</v>
      </c>
      <c r="L287" s="18"/>
      <c r="M287" s="18">
        <v>2020</v>
      </c>
      <c r="N287" s="101" t="s">
        <v>622</v>
      </c>
      <c r="O287" s="101" t="s">
        <v>622</v>
      </c>
    </row>
    <row r="288" spans="1:15" x14ac:dyDescent="0.25">
      <c r="A288" s="15">
        <v>2</v>
      </c>
      <c r="B288" s="121" t="str">
        <f t="shared" ref="B288:B296" si="14">"00.03.27.1.17.17.1.A."&amp;C288&amp;D288&amp;M288</f>
        <v>00.03.27.1.17.17.1.A.2.2020</v>
      </c>
      <c r="C288" s="17">
        <v>2</v>
      </c>
      <c r="D288" s="17" t="s">
        <v>649</v>
      </c>
      <c r="E288" s="16" t="s">
        <v>443</v>
      </c>
      <c r="F288" s="21" t="s">
        <v>274</v>
      </c>
      <c r="G288" s="29" t="s">
        <v>275</v>
      </c>
      <c r="H288" s="53">
        <v>202004100472</v>
      </c>
      <c r="I288" s="17" t="s">
        <v>444</v>
      </c>
      <c r="J288" s="17" t="s">
        <v>444</v>
      </c>
      <c r="K288" s="18" t="s">
        <v>392</v>
      </c>
      <c r="L288" s="18"/>
      <c r="M288" s="18">
        <v>2020</v>
      </c>
      <c r="N288" s="101" t="s">
        <v>622</v>
      </c>
      <c r="O288" s="101" t="s">
        <v>622</v>
      </c>
    </row>
    <row r="289" spans="1:15" x14ac:dyDescent="0.25">
      <c r="A289" s="21">
        <v>3</v>
      </c>
      <c r="B289" s="121" t="str">
        <f t="shared" si="14"/>
        <v>00.03.27.1.17.17.1.A.3.2019</v>
      </c>
      <c r="C289" s="17">
        <v>3</v>
      </c>
      <c r="D289" s="17" t="s">
        <v>649</v>
      </c>
      <c r="E289" s="35" t="s">
        <v>541</v>
      </c>
      <c r="F289" s="21" t="s">
        <v>294</v>
      </c>
      <c r="G289" s="21" t="s">
        <v>0</v>
      </c>
      <c r="H289" s="21" t="s">
        <v>0</v>
      </c>
      <c r="I289" s="17" t="s">
        <v>444</v>
      </c>
      <c r="J289" s="17" t="s">
        <v>444</v>
      </c>
      <c r="K289" s="18" t="s">
        <v>392</v>
      </c>
      <c r="L289" s="18"/>
      <c r="M289" s="21">
        <v>2019</v>
      </c>
      <c r="N289" s="101" t="s">
        <v>622</v>
      </c>
      <c r="O289" s="44"/>
    </row>
    <row r="290" spans="1:15" x14ac:dyDescent="0.25">
      <c r="A290" s="21">
        <v>3</v>
      </c>
      <c r="B290" s="121" t="str">
        <f>"00.03.27.1.17.17.1.A."&amp;C290&amp;D290&amp;M290</f>
        <v>00.03.27.1.17.17.1.A.4.2019</v>
      </c>
      <c r="C290" s="17">
        <v>4</v>
      </c>
      <c r="D290" s="17" t="s">
        <v>649</v>
      </c>
      <c r="E290" s="35" t="s">
        <v>541</v>
      </c>
      <c r="F290" s="21" t="s">
        <v>294</v>
      </c>
      <c r="G290" s="21" t="s">
        <v>0</v>
      </c>
      <c r="H290" s="21" t="s">
        <v>0</v>
      </c>
      <c r="I290" s="17" t="s">
        <v>444</v>
      </c>
      <c r="J290" s="17" t="s">
        <v>444</v>
      </c>
      <c r="K290" s="18" t="s">
        <v>392</v>
      </c>
      <c r="L290" s="18"/>
      <c r="M290" s="21">
        <v>2019</v>
      </c>
      <c r="N290" s="101" t="s">
        <v>622</v>
      </c>
      <c r="O290" s="44"/>
    </row>
    <row r="291" spans="1:15" x14ac:dyDescent="0.25">
      <c r="A291" s="21">
        <v>3</v>
      </c>
      <c r="B291" s="121" t="str">
        <f>"00.03.27.1.17.17.1.A."&amp;C291&amp;D291&amp;M291</f>
        <v>00.03.27.1.17.17.1.A.5.2019</v>
      </c>
      <c r="C291" s="17">
        <v>5</v>
      </c>
      <c r="D291" s="17" t="s">
        <v>649</v>
      </c>
      <c r="E291" s="35" t="s">
        <v>541</v>
      </c>
      <c r="F291" s="21" t="s">
        <v>294</v>
      </c>
      <c r="G291" s="21" t="s">
        <v>0</v>
      </c>
      <c r="H291" s="21" t="s">
        <v>0</v>
      </c>
      <c r="I291" s="17" t="s">
        <v>444</v>
      </c>
      <c r="J291" s="17" t="s">
        <v>444</v>
      </c>
      <c r="K291" s="18" t="s">
        <v>392</v>
      </c>
      <c r="L291" s="18"/>
      <c r="M291" s="21">
        <v>2019</v>
      </c>
      <c r="N291" s="101" t="s">
        <v>622</v>
      </c>
      <c r="O291" s="44"/>
    </row>
    <row r="292" spans="1:15" x14ac:dyDescent="0.25">
      <c r="A292" s="21">
        <v>3</v>
      </c>
      <c r="B292" s="121" t="str">
        <f>"00.03.27.1.17.17.1.A."&amp;C292&amp;D292&amp;M292</f>
        <v>00.03.27.1.17.17.1.A.6.2019</v>
      </c>
      <c r="C292" s="17">
        <v>6</v>
      </c>
      <c r="D292" s="17" t="s">
        <v>649</v>
      </c>
      <c r="E292" s="35" t="s">
        <v>541</v>
      </c>
      <c r="F292" s="21" t="s">
        <v>294</v>
      </c>
      <c r="G292" s="21" t="s">
        <v>0</v>
      </c>
      <c r="H292" s="21" t="s">
        <v>0</v>
      </c>
      <c r="I292" s="17" t="s">
        <v>444</v>
      </c>
      <c r="J292" s="17" t="s">
        <v>444</v>
      </c>
      <c r="K292" s="18" t="s">
        <v>392</v>
      </c>
      <c r="L292" s="18"/>
      <c r="M292" s="21">
        <v>2019</v>
      </c>
      <c r="N292" s="101" t="s">
        <v>622</v>
      </c>
      <c r="O292" s="44"/>
    </row>
    <row r="293" spans="1:15" x14ac:dyDescent="0.25">
      <c r="A293" s="15">
        <v>4</v>
      </c>
      <c r="B293" s="121" t="str">
        <f t="shared" si="14"/>
        <v>00.03.27.1.17.17.1.A.7.2020</v>
      </c>
      <c r="C293" s="17">
        <v>7</v>
      </c>
      <c r="D293" s="17" t="s">
        <v>649</v>
      </c>
      <c r="E293" s="35" t="s">
        <v>542</v>
      </c>
      <c r="F293" s="21" t="s">
        <v>13</v>
      </c>
      <c r="G293" s="21" t="s">
        <v>0</v>
      </c>
      <c r="H293" s="21" t="s">
        <v>0</v>
      </c>
      <c r="I293" s="17" t="s">
        <v>444</v>
      </c>
      <c r="J293" s="17" t="s">
        <v>444</v>
      </c>
      <c r="K293" s="18" t="s">
        <v>392</v>
      </c>
      <c r="L293" s="18"/>
      <c r="M293" s="21">
        <v>2020</v>
      </c>
      <c r="N293" s="101" t="s">
        <v>622</v>
      </c>
      <c r="O293" s="21"/>
    </row>
    <row r="294" spans="1:15" x14ac:dyDescent="0.25">
      <c r="A294" s="15">
        <v>4</v>
      </c>
      <c r="B294" s="121" t="str">
        <f>"00.03.27.1.17.17.1.A."&amp;C294&amp;D294&amp;M294</f>
        <v>00.03.27.1.17.17.1.A.8.2020</v>
      </c>
      <c r="C294" s="17">
        <v>8</v>
      </c>
      <c r="D294" s="17" t="s">
        <v>649</v>
      </c>
      <c r="E294" s="35" t="s">
        <v>542</v>
      </c>
      <c r="F294" s="21" t="s">
        <v>13</v>
      </c>
      <c r="G294" s="21" t="s">
        <v>0</v>
      </c>
      <c r="H294" s="21" t="s">
        <v>0</v>
      </c>
      <c r="I294" s="17" t="s">
        <v>444</v>
      </c>
      <c r="J294" s="17" t="s">
        <v>444</v>
      </c>
      <c r="K294" s="18" t="s">
        <v>392</v>
      </c>
      <c r="L294" s="18"/>
      <c r="M294" s="21">
        <v>2020</v>
      </c>
      <c r="N294" s="101" t="s">
        <v>622</v>
      </c>
      <c r="O294" s="21"/>
    </row>
    <row r="295" spans="1:15" x14ac:dyDescent="0.25">
      <c r="A295" s="15">
        <v>4</v>
      </c>
      <c r="B295" s="121" t="str">
        <f>"00.03.27.1.17.17.1.A."&amp;C295&amp;D295&amp;M295</f>
        <v>00.03.27.1.17.17.1.A.9.2020</v>
      </c>
      <c r="C295" s="17">
        <v>9</v>
      </c>
      <c r="D295" s="17" t="s">
        <v>649</v>
      </c>
      <c r="E295" s="35" t="s">
        <v>542</v>
      </c>
      <c r="F295" s="21" t="s">
        <v>13</v>
      </c>
      <c r="G295" s="21" t="s">
        <v>0</v>
      </c>
      <c r="H295" s="21" t="s">
        <v>0</v>
      </c>
      <c r="I295" s="17" t="s">
        <v>444</v>
      </c>
      <c r="J295" s="17" t="s">
        <v>444</v>
      </c>
      <c r="K295" s="18" t="s">
        <v>392</v>
      </c>
      <c r="L295" s="18"/>
      <c r="M295" s="21">
        <v>2020</v>
      </c>
      <c r="N295" s="101" t="s">
        <v>622</v>
      </c>
      <c r="O295" s="21"/>
    </row>
    <row r="296" spans="1:15" x14ac:dyDescent="0.25">
      <c r="A296" s="21">
        <v>5</v>
      </c>
      <c r="B296" s="121" t="str">
        <f t="shared" si="14"/>
        <v>00.03.27.1.17.17.1.A.10.2018</v>
      </c>
      <c r="C296" s="17">
        <v>10</v>
      </c>
      <c r="D296" s="17" t="s">
        <v>649</v>
      </c>
      <c r="E296" s="35" t="s">
        <v>147</v>
      </c>
      <c r="F296" s="21" t="s">
        <v>543</v>
      </c>
      <c r="G296" s="21" t="s">
        <v>0</v>
      </c>
      <c r="H296" s="21" t="s">
        <v>0</v>
      </c>
      <c r="I296" s="17" t="s">
        <v>444</v>
      </c>
      <c r="J296" s="17" t="s">
        <v>444</v>
      </c>
      <c r="K296" s="18" t="s">
        <v>392</v>
      </c>
      <c r="L296" s="18"/>
      <c r="M296" s="21">
        <v>2018</v>
      </c>
      <c r="N296" s="102" t="s">
        <v>622</v>
      </c>
      <c r="O296" s="44"/>
    </row>
    <row r="297" spans="1:15" ht="15.75" x14ac:dyDescent="0.25">
      <c r="A297" s="34">
        <v>1</v>
      </c>
      <c r="B297" s="122" t="str">
        <f>"00.03.27.2.2.2.1.A."&amp;C297&amp;D297&amp;M297</f>
        <v>00.03.27.2.2.2.1.A.1.2017</v>
      </c>
      <c r="C297" s="30">
        <v>1</v>
      </c>
      <c r="D297" s="17" t="s">
        <v>649</v>
      </c>
      <c r="E297" s="54" t="s">
        <v>47</v>
      </c>
      <c r="F297" s="34" t="s">
        <v>192</v>
      </c>
      <c r="G297" s="95" t="s">
        <v>597</v>
      </c>
      <c r="H297" s="34">
        <v>12060675</v>
      </c>
      <c r="I297" s="30" t="s">
        <v>48</v>
      </c>
      <c r="J297" s="30" t="s">
        <v>48</v>
      </c>
      <c r="K297" s="41" t="s">
        <v>393</v>
      </c>
      <c r="L297" s="41"/>
      <c r="M297" s="37">
        <v>2017</v>
      </c>
      <c r="N297" s="101" t="s">
        <v>622</v>
      </c>
      <c r="O297" s="101" t="s">
        <v>622</v>
      </c>
    </row>
    <row r="298" spans="1:15" ht="15.75" x14ac:dyDescent="0.25">
      <c r="A298" s="15">
        <v>2</v>
      </c>
      <c r="B298" s="122" t="str">
        <f t="shared" ref="B298:B339" si="15">"00.03.27.2.2.2.1.A."&amp;C298&amp;D298&amp;M298</f>
        <v>00.03.27.2.2.2.1.A.2.2017</v>
      </c>
      <c r="C298" s="17">
        <v>2</v>
      </c>
      <c r="D298" s="17" t="s">
        <v>649</v>
      </c>
      <c r="E298" s="16" t="s">
        <v>47</v>
      </c>
      <c r="F298" s="15" t="s">
        <v>192</v>
      </c>
      <c r="G298" s="15" t="s">
        <v>218</v>
      </c>
      <c r="H298" s="15">
        <v>11080597</v>
      </c>
      <c r="I298" s="30" t="s">
        <v>48</v>
      </c>
      <c r="J298" s="17" t="s">
        <v>48</v>
      </c>
      <c r="K298" s="41" t="s">
        <v>393</v>
      </c>
      <c r="L298" s="41"/>
      <c r="M298" s="21">
        <v>2017</v>
      </c>
      <c r="N298" s="101" t="s">
        <v>622</v>
      </c>
      <c r="O298" s="101" t="s">
        <v>622</v>
      </c>
    </row>
    <row r="299" spans="1:15" ht="15.75" x14ac:dyDescent="0.25">
      <c r="A299" s="15">
        <v>3</v>
      </c>
      <c r="B299" s="122" t="str">
        <f t="shared" si="15"/>
        <v>00.03.27.2.2.2.1.A.3.2018</v>
      </c>
      <c r="C299" s="30">
        <v>3</v>
      </c>
      <c r="D299" s="17" t="s">
        <v>649</v>
      </c>
      <c r="E299" s="16" t="s">
        <v>47</v>
      </c>
      <c r="F299" s="15" t="s">
        <v>192</v>
      </c>
      <c r="G299" s="15" t="s">
        <v>387</v>
      </c>
      <c r="H299" s="15">
        <v>41101011</v>
      </c>
      <c r="I299" s="30" t="s">
        <v>48</v>
      </c>
      <c r="J299" s="17" t="s">
        <v>48</v>
      </c>
      <c r="K299" s="41" t="s">
        <v>393</v>
      </c>
      <c r="L299" s="41"/>
      <c r="M299" s="21">
        <v>2018</v>
      </c>
      <c r="N299" s="101" t="s">
        <v>622</v>
      </c>
      <c r="O299" s="101" t="s">
        <v>622</v>
      </c>
    </row>
    <row r="300" spans="1:15" ht="15.75" x14ac:dyDescent="0.25">
      <c r="A300" s="15">
        <v>4</v>
      </c>
      <c r="B300" s="122" t="str">
        <f t="shared" si="15"/>
        <v>00.03.27.2.2.2.1.A.4.2017</v>
      </c>
      <c r="C300" s="17">
        <v>4</v>
      </c>
      <c r="D300" s="17" t="s">
        <v>649</v>
      </c>
      <c r="E300" s="16" t="s">
        <v>49</v>
      </c>
      <c r="F300" s="15" t="s">
        <v>219</v>
      </c>
      <c r="G300" s="15" t="s">
        <v>220</v>
      </c>
      <c r="H300" s="15">
        <v>1008000511</v>
      </c>
      <c r="I300" s="30" t="s">
        <v>48</v>
      </c>
      <c r="J300" s="17" t="s">
        <v>48</v>
      </c>
      <c r="K300" s="41" t="s">
        <v>393</v>
      </c>
      <c r="L300" s="41"/>
      <c r="M300" s="21">
        <v>2017</v>
      </c>
      <c r="N300" s="101" t="s">
        <v>622</v>
      </c>
      <c r="O300" s="101" t="s">
        <v>622</v>
      </c>
    </row>
    <row r="301" spans="1:15" ht="15.75" x14ac:dyDescent="0.25">
      <c r="A301" s="15">
        <v>5</v>
      </c>
      <c r="B301" s="122" t="str">
        <f t="shared" si="15"/>
        <v>00.03.27.2.2.2.1.A.5.2017</v>
      </c>
      <c r="C301" s="30">
        <v>5</v>
      </c>
      <c r="D301" s="17" t="s">
        <v>649</v>
      </c>
      <c r="E301" s="16" t="s">
        <v>49</v>
      </c>
      <c r="F301" s="15" t="s">
        <v>221</v>
      </c>
      <c r="G301" s="15" t="s">
        <v>222</v>
      </c>
      <c r="H301" s="15">
        <v>155320</v>
      </c>
      <c r="I301" s="30" t="s">
        <v>48</v>
      </c>
      <c r="J301" s="17" t="s">
        <v>48</v>
      </c>
      <c r="K301" s="41" t="s">
        <v>393</v>
      </c>
      <c r="L301" s="41"/>
      <c r="M301" s="21">
        <v>2017</v>
      </c>
      <c r="N301" s="102" t="s">
        <v>622</v>
      </c>
      <c r="O301" s="102" t="s">
        <v>622</v>
      </c>
    </row>
    <row r="302" spans="1:15" ht="15.75" x14ac:dyDescent="0.25">
      <c r="A302" s="15">
        <v>6</v>
      </c>
      <c r="B302" s="122" t="str">
        <f t="shared" si="15"/>
        <v>00.03.27.2.2.2.1.A.6.2017</v>
      </c>
      <c r="C302" s="17">
        <v>6</v>
      </c>
      <c r="D302" s="17" t="s">
        <v>649</v>
      </c>
      <c r="E302" s="16" t="s">
        <v>49</v>
      </c>
      <c r="F302" s="15" t="s">
        <v>224</v>
      </c>
      <c r="G302" s="15" t="s">
        <v>223</v>
      </c>
      <c r="H302" s="15">
        <v>12080126</v>
      </c>
      <c r="I302" s="30" t="s">
        <v>48</v>
      </c>
      <c r="J302" s="17" t="s">
        <v>48</v>
      </c>
      <c r="K302" s="41" t="s">
        <v>393</v>
      </c>
      <c r="L302" s="41"/>
      <c r="M302" s="21">
        <v>2017</v>
      </c>
      <c r="N302" s="102" t="s">
        <v>622</v>
      </c>
      <c r="O302" s="102" t="s">
        <v>622</v>
      </c>
    </row>
    <row r="303" spans="1:15" ht="15.75" x14ac:dyDescent="0.25">
      <c r="A303" s="15">
        <v>7</v>
      </c>
      <c r="B303" s="122" t="str">
        <f t="shared" si="15"/>
        <v>00.03.27.2.2.2.1.A.7.2018</v>
      </c>
      <c r="C303" s="30">
        <v>7</v>
      </c>
      <c r="D303" s="17" t="s">
        <v>649</v>
      </c>
      <c r="E303" s="16" t="s">
        <v>49</v>
      </c>
      <c r="F303" s="15" t="s">
        <v>224</v>
      </c>
      <c r="G303" s="15" t="s">
        <v>223</v>
      </c>
      <c r="H303" s="15">
        <v>12080133</v>
      </c>
      <c r="I303" s="30" t="s">
        <v>48</v>
      </c>
      <c r="J303" s="17" t="s">
        <v>48</v>
      </c>
      <c r="K303" s="41" t="s">
        <v>393</v>
      </c>
      <c r="L303" s="41"/>
      <c r="M303" s="21">
        <v>2018</v>
      </c>
      <c r="N303" s="102" t="s">
        <v>622</v>
      </c>
      <c r="O303" s="44"/>
    </row>
    <row r="304" spans="1:15" ht="15.75" x14ac:dyDescent="0.25">
      <c r="A304" s="15">
        <v>8</v>
      </c>
      <c r="B304" s="122" t="str">
        <f t="shared" si="15"/>
        <v>00.03.27.2.2.2.1.A.8.2018</v>
      </c>
      <c r="C304" s="17">
        <v>8</v>
      </c>
      <c r="D304" s="17" t="s">
        <v>649</v>
      </c>
      <c r="E304" s="16" t="s">
        <v>397</v>
      </c>
      <c r="F304" s="19" t="s">
        <v>2</v>
      </c>
      <c r="G304" s="19" t="s">
        <v>225</v>
      </c>
      <c r="H304" s="15">
        <v>185155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2" t="s">
        <v>622</v>
      </c>
      <c r="O304" s="102" t="s">
        <v>622</v>
      </c>
    </row>
    <row r="305" spans="1:15" ht="15.75" x14ac:dyDescent="0.25">
      <c r="A305" s="15">
        <v>9</v>
      </c>
      <c r="B305" s="122" t="str">
        <f t="shared" si="15"/>
        <v>00.03.27.2.2.2.1.A.9.2018</v>
      </c>
      <c r="C305" s="30">
        <v>9</v>
      </c>
      <c r="D305" s="17" t="s">
        <v>649</v>
      </c>
      <c r="E305" s="16" t="s">
        <v>4</v>
      </c>
      <c r="F305" s="15" t="s">
        <v>227</v>
      </c>
      <c r="G305" s="15" t="s">
        <v>226</v>
      </c>
      <c r="H305" s="15" t="s">
        <v>113</v>
      </c>
      <c r="I305" s="30" t="s">
        <v>48</v>
      </c>
      <c r="J305" s="17" t="s">
        <v>48</v>
      </c>
      <c r="K305" s="41" t="s">
        <v>393</v>
      </c>
      <c r="L305" s="41"/>
      <c r="M305" s="21">
        <v>2018</v>
      </c>
      <c r="N305" s="102" t="s">
        <v>622</v>
      </c>
      <c r="O305" s="44"/>
    </row>
    <row r="306" spans="1:15" ht="15.75" x14ac:dyDescent="0.25">
      <c r="A306" s="15">
        <v>10</v>
      </c>
      <c r="B306" s="122" t="str">
        <f t="shared" si="15"/>
        <v>00.03.27.2.2.2.1.A.10.2018</v>
      </c>
      <c r="C306" s="17">
        <v>10</v>
      </c>
      <c r="D306" s="17" t="s">
        <v>649</v>
      </c>
      <c r="E306" s="16" t="s">
        <v>513</v>
      </c>
      <c r="F306" s="15" t="s">
        <v>228</v>
      </c>
      <c r="G306" s="15" t="s">
        <v>191</v>
      </c>
      <c r="H306" s="15" t="s">
        <v>114</v>
      </c>
      <c r="I306" s="30" t="s">
        <v>48</v>
      </c>
      <c r="J306" s="17" t="s">
        <v>48</v>
      </c>
      <c r="K306" s="41" t="s">
        <v>393</v>
      </c>
      <c r="L306" s="41"/>
      <c r="M306" s="21">
        <v>2018</v>
      </c>
      <c r="N306" s="102" t="s">
        <v>622</v>
      </c>
      <c r="O306" s="102" t="s">
        <v>622</v>
      </c>
    </row>
    <row r="307" spans="1:15" ht="15.75" x14ac:dyDescent="0.25">
      <c r="A307" s="15">
        <v>11</v>
      </c>
      <c r="B307" s="122" t="str">
        <f t="shared" si="15"/>
        <v>00.03.27.2.2.2.1.A.11.2018</v>
      </c>
      <c r="C307" s="30">
        <v>11</v>
      </c>
      <c r="D307" s="17" t="s">
        <v>649</v>
      </c>
      <c r="E307" s="16" t="s">
        <v>513</v>
      </c>
      <c r="F307" s="15" t="s">
        <v>228</v>
      </c>
      <c r="G307" s="15" t="s">
        <v>191</v>
      </c>
      <c r="H307" s="15" t="s">
        <v>352</v>
      </c>
      <c r="I307" s="30" t="s">
        <v>48</v>
      </c>
      <c r="J307" s="17" t="s">
        <v>48</v>
      </c>
      <c r="K307" s="41" t="s">
        <v>393</v>
      </c>
      <c r="L307" s="41"/>
      <c r="M307" s="21">
        <v>2018</v>
      </c>
      <c r="N307" s="102" t="s">
        <v>622</v>
      </c>
      <c r="O307" s="102" t="s">
        <v>622</v>
      </c>
    </row>
    <row r="308" spans="1:15" ht="15.75" x14ac:dyDescent="0.25">
      <c r="A308" s="15">
        <v>12</v>
      </c>
      <c r="B308" s="122" t="str">
        <f t="shared" si="15"/>
        <v>00.03.27.2.2.2.1.A.12.2018</v>
      </c>
      <c r="C308" s="17">
        <v>12</v>
      </c>
      <c r="D308" s="17" t="s">
        <v>649</v>
      </c>
      <c r="E308" s="16" t="s">
        <v>513</v>
      </c>
      <c r="F308" s="15" t="s">
        <v>228</v>
      </c>
      <c r="G308" s="15" t="s">
        <v>191</v>
      </c>
      <c r="H308" s="15" t="s">
        <v>514</v>
      </c>
      <c r="I308" s="30" t="s">
        <v>48</v>
      </c>
      <c r="J308" s="17" t="s">
        <v>48</v>
      </c>
      <c r="K308" s="41" t="s">
        <v>393</v>
      </c>
      <c r="L308" s="41"/>
      <c r="M308" s="21">
        <v>2018</v>
      </c>
      <c r="N308" s="102" t="s">
        <v>622</v>
      </c>
      <c r="O308" s="102" t="s">
        <v>622</v>
      </c>
    </row>
    <row r="309" spans="1:15" ht="15.75" x14ac:dyDescent="0.25">
      <c r="A309" s="15">
        <v>13</v>
      </c>
      <c r="B309" s="122" t="str">
        <f t="shared" si="15"/>
        <v>00.03.27.2.2.2.1.A.13.2018</v>
      </c>
      <c r="C309" s="30">
        <v>13</v>
      </c>
      <c r="D309" s="17" t="s">
        <v>649</v>
      </c>
      <c r="E309" s="16" t="s">
        <v>513</v>
      </c>
      <c r="F309" s="15" t="s">
        <v>228</v>
      </c>
      <c r="G309" s="15" t="s">
        <v>191</v>
      </c>
      <c r="H309" s="15" t="s">
        <v>322</v>
      </c>
      <c r="I309" s="30" t="s">
        <v>48</v>
      </c>
      <c r="J309" s="17" t="s">
        <v>48</v>
      </c>
      <c r="K309" s="41" t="s">
        <v>393</v>
      </c>
      <c r="L309" s="41"/>
      <c r="M309" s="21">
        <v>2018</v>
      </c>
      <c r="N309" s="102" t="s">
        <v>622</v>
      </c>
      <c r="O309" s="102" t="s">
        <v>622</v>
      </c>
    </row>
    <row r="310" spans="1:15" ht="15.75" x14ac:dyDescent="0.25">
      <c r="A310" s="15">
        <v>14</v>
      </c>
      <c r="B310" s="122" t="str">
        <f t="shared" si="15"/>
        <v>00.03.27.2.2.2.1.A.14.2018</v>
      </c>
      <c r="C310" s="17">
        <v>14</v>
      </c>
      <c r="D310" s="17" t="s">
        <v>649</v>
      </c>
      <c r="E310" s="16" t="s">
        <v>513</v>
      </c>
      <c r="F310" s="15" t="s">
        <v>228</v>
      </c>
      <c r="G310" s="15" t="s">
        <v>191</v>
      </c>
      <c r="H310" s="15" t="s">
        <v>323</v>
      </c>
      <c r="I310" s="30" t="s">
        <v>48</v>
      </c>
      <c r="J310" s="17" t="s">
        <v>48</v>
      </c>
      <c r="K310" s="41" t="s">
        <v>393</v>
      </c>
      <c r="L310" s="41"/>
      <c r="M310" s="21">
        <v>2018</v>
      </c>
      <c r="N310" s="102" t="s">
        <v>622</v>
      </c>
      <c r="O310" s="102" t="s">
        <v>622</v>
      </c>
    </row>
    <row r="311" spans="1:15" ht="15.75" x14ac:dyDescent="0.25">
      <c r="A311" s="15">
        <v>15</v>
      </c>
      <c r="B311" s="122" t="str">
        <f t="shared" si="15"/>
        <v>00.03.27.2.2.2.1.A.15.2017</v>
      </c>
      <c r="C311" s="30">
        <v>15</v>
      </c>
      <c r="D311" s="17" t="s">
        <v>649</v>
      </c>
      <c r="E311" s="16" t="s">
        <v>158</v>
      </c>
      <c r="F311" s="15" t="s">
        <v>33</v>
      </c>
      <c r="G311" s="15" t="s">
        <v>0</v>
      </c>
      <c r="H311" s="15" t="s">
        <v>0</v>
      </c>
      <c r="I311" s="30" t="s">
        <v>48</v>
      </c>
      <c r="J311" s="17" t="s">
        <v>48</v>
      </c>
      <c r="K311" s="41" t="s">
        <v>393</v>
      </c>
      <c r="L311" s="41"/>
      <c r="M311" s="21">
        <v>2017</v>
      </c>
      <c r="N311" s="102" t="s">
        <v>622</v>
      </c>
      <c r="O311" s="44"/>
    </row>
    <row r="312" spans="1:15" ht="15.75" x14ac:dyDescent="0.25">
      <c r="A312" s="15">
        <v>16</v>
      </c>
      <c r="B312" s="122" t="str">
        <f t="shared" si="15"/>
        <v>00.03.27.2.2.2.1.A.16.2017</v>
      </c>
      <c r="C312" s="17">
        <v>16</v>
      </c>
      <c r="D312" s="17" t="s">
        <v>649</v>
      </c>
      <c r="E312" s="16" t="s">
        <v>158</v>
      </c>
      <c r="F312" s="15" t="s">
        <v>15</v>
      </c>
      <c r="G312" s="15" t="s">
        <v>0</v>
      </c>
      <c r="H312" s="15" t="s">
        <v>3</v>
      </c>
      <c r="I312" s="30" t="s">
        <v>48</v>
      </c>
      <c r="J312" s="17" t="s">
        <v>48</v>
      </c>
      <c r="K312" s="41" t="s">
        <v>393</v>
      </c>
      <c r="L312" s="41"/>
      <c r="M312" s="21">
        <v>2017</v>
      </c>
      <c r="N312" s="102" t="s">
        <v>622</v>
      </c>
      <c r="O312" s="44"/>
    </row>
    <row r="313" spans="1:15" ht="15.75" x14ac:dyDescent="0.25">
      <c r="A313" s="15">
        <v>17</v>
      </c>
      <c r="B313" s="122" t="str">
        <f t="shared" si="15"/>
        <v>00.03.27.2.2.2.1.A.17.2017</v>
      </c>
      <c r="C313" s="30">
        <v>17</v>
      </c>
      <c r="D313" s="17" t="s">
        <v>649</v>
      </c>
      <c r="E313" s="16" t="s">
        <v>158</v>
      </c>
      <c r="F313" s="15" t="s">
        <v>15</v>
      </c>
      <c r="G313" s="15" t="s">
        <v>0</v>
      </c>
      <c r="H313" s="15" t="s">
        <v>3</v>
      </c>
      <c r="I313" s="30" t="s">
        <v>48</v>
      </c>
      <c r="J313" s="17" t="s">
        <v>48</v>
      </c>
      <c r="K313" s="41" t="s">
        <v>393</v>
      </c>
      <c r="L313" s="41"/>
      <c r="M313" s="21">
        <v>2017</v>
      </c>
      <c r="N313" s="102" t="s">
        <v>622</v>
      </c>
      <c r="O313" s="44"/>
    </row>
    <row r="314" spans="1:15" ht="15.75" x14ac:dyDescent="0.25">
      <c r="A314" s="15">
        <v>18</v>
      </c>
      <c r="B314" s="122" t="str">
        <f t="shared" si="15"/>
        <v>00.03.27.2.2.2.1.A.18.2018</v>
      </c>
      <c r="C314" s="17">
        <v>18</v>
      </c>
      <c r="D314" s="17" t="s">
        <v>649</v>
      </c>
      <c r="E314" s="16" t="s">
        <v>188</v>
      </c>
      <c r="F314" s="15" t="s">
        <v>154</v>
      </c>
      <c r="G314" s="15" t="s">
        <v>0</v>
      </c>
      <c r="H314" s="15" t="s">
        <v>3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44"/>
    </row>
    <row r="315" spans="1:15" ht="15.75" x14ac:dyDescent="0.25">
      <c r="A315" s="15">
        <v>19</v>
      </c>
      <c r="B315" s="122" t="str">
        <f t="shared" si="15"/>
        <v>00.03.27.2.2.2.1.A.19.2018</v>
      </c>
      <c r="C315" s="30">
        <v>19</v>
      </c>
      <c r="D315" s="17" t="s">
        <v>649</v>
      </c>
      <c r="E315" s="16" t="s">
        <v>50</v>
      </c>
      <c r="F315" s="15" t="s">
        <v>181</v>
      </c>
      <c r="G315" s="15" t="s">
        <v>0</v>
      </c>
      <c r="H315" s="15" t="s">
        <v>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44"/>
    </row>
    <row r="316" spans="1:15" ht="15.75" x14ac:dyDescent="0.25">
      <c r="A316" s="15">
        <v>20</v>
      </c>
      <c r="B316" s="122" t="str">
        <f t="shared" si="15"/>
        <v>00.03.27.2.2.2.1.A.20.2018</v>
      </c>
      <c r="C316" s="17">
        <v>20</v>
      </c>
      <c r="D316" s="17" t="s">
        <v>649</v>
      </c>
      <c r="E316" s="16" t="s">
        <v>50</v>
      </c>
      <c r="F316" s="15" t="s">
        <v>182</v>
      </c>
      <c r="G316" s="15" t="s">
        <v>0</v>
      </c>
      <c r="H316" s="15" t="s">
        <v>3</v>
      </c>
      <c r="I316" s="30" t="s">
        <v>48</v>
      </c>
      <c r="J316" s="17" t="s">
        <v>48</v>
      </c>
      <c r="K316" s="41" t="s">
        <v>393</v>
      </c>
      <c r="L316" s="41"/>
      <c r="M316" s="21">
        <v>2018</v>
      </c>
      <c r="N316" s="102" t="s">
        <v>622</v>
      </c>
      <c r="O316" s="44"/>
    </row>
    <row r="317" spans="1:15" ht="15.75" x14ac:dyDescent="0.25">
      <c r="A317" s="15">
        <v>21</v>
      </c>
      <c r="B317" s="122" t="str">
        <f t="shared" si="15"/>
        <v>00.03.27.2.2.2.1.A.21.2018</v>
      </c>
      <c r="C317" s="30">
        <v>21</v>
      </c>
      <c r="D317" s="17" t="s">
        <v>649</v>
      </c>
      <c r="E317" s="16" t="s">
        <v>50</v>
      </c>
      <c r="F317" s="15" t="s">
        <v>183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2018</v>
      </c>
      <c r="N317" s="102" t="s">
        <v>622</v>
      </c>
      <c r="O317" s="44"/>
    </row>
    <row r="318" spans="1:15" ht="15.75" x14ac:dyDescent="0.25">
      <c r="A318" s="15">
        <v>22</v>
      </c>
      <c r="B318" s="122" t="str">
        <f t="shared" si="15"/>
        <v>00.03.27.2.2.2.1.A.22.2018</v>
      </c>
      <c r="C318" s="17">
        <v>22</v>
      </c>
      <c r="D318" s="17" t="s">
        <v>649</v>
      </c>
      <c r="E318" s="16" t="s">
        <v>50</v>
      </c>
      <c r="F318" s="15" t="s">
        <v>184</v>
      </c>
      <c r="G318" s="15" t="s">
        <v>0</v>
      </c>
      <c r="H318" s="15" t="s">
        <v>3</v>
      </c>
      <c r="I318" s="30" t="s">
        <v>48</v>
      </c>
      <c r="J318" s="17" t="s">
        <v>48</v>
      </c>
      <c r="K318" s="41" t="s">
        <v>393</v>
      </c>
      <c r="L318" s="41"/>
      <c r="M318" s="21">
        <v>2018</v>
      </c>
      <c r="N318" s="102" t="s">
        <v>622</v>
      </c>
      <c r="O318" s="44"/>
    </row>
    <row r="319" spans="1:15" ht="15.75" x14ac:dyDescent="0.25">
      <c r="A319" s="15">
        <v>23</v>
      </c>
      <c r="B319" s="122" t="str">
        <f t="shared" si="15"/>
        <v>00.03.27.2.2.2.1.A.23.2018</v>
      </c>
      <c r="C319" s="30">
        <v>23</v>
      </c>
      <c r="D319" s="17" t="s">
        <v>649</v>
      </c>
      <c r="E319" s="16" t="s">
        <v>50</v>
      </c>
      <c r="F319" s="15" t="s">
        <v>185</v>
      </c>
      <c r="G319" s="15" t="s">
        <v>0</v>
      </c>
      <c r="H319" s="15" t="s">
        <v>3</v>
      </c>
      <c r="I319" s="30" t="s">
        <v>48</v>
      </c>
      <c r="J319" s="17" t="s">
        <v>48</v>
      </c>
      <c r="K319" s="41" t="s">
        <v>393</v>
      </c>
      <c r="L319" s="41"/>
      <c r="M319" s="21">
        <v>2018</v>
      </c>
      <c r="N319" s="102" t="s">
        <v>622</v>
      </c>
      <c r="O319" s="44"/>
    </row>
    <row r="320" spans="1:15" ht="15.75" x14ac:dyDescent="0.25">
      <c r="A320" s="15">
        <v>24</v>
      </c>
      <c r="B320" s="122" t="str">
        <f t="shared" si="15"/>
        <v>00.03.27.2.2.2.1.A.24.2018</v>
      </c>
      <c r="C320" s="17">
        <v>24</v>
      </c>
      <c r="D320" s="17" t="s">
        <v>649</v>
      </c>
      <c r="E320" s="16" t="s">
        <v>50</v>
      </c>
      <c r="F320" s="15" t="s">
        <v>186</v>
      </c>
      <c r="G320" s="15" t="s">
        <v>0</v>
      </c>
      <c r="H320" s="15" t="s">
        <v>3</v>
      </c>
      <c r="I320" s="30" t="s">
        <v>48</v>
      </c>
      <c r="J320" s="17" t="s">
        <v>48</v>
      </c>
      <c r="K320" s="41" t="s">
        <v>393</v>
      </c>
      <c r="L320" s="41"/>
      <c r="M320" s="21">
        <v>2018</v>
      </c>
      <c r="N320" s="102" t="s">
        <v>622</v>
      </c>
      <c r="O320" s="44"/>
    </row>
    <row r="321" spans="1:15" ht="15.75" x14ac:dyDescent="0.25">
      <c r="A321" s="72">
        <v>25</v>
      </c>
      <c r="B321" s="122" t="str">
        <f t="shared" si="15"/>
        <v>00.03.27.2.2.2.1.A.25.2017</v>
      </c>
      <c r="C321" s="30">
        <v>25</v>
      </c>
      <c r="D321" s="17" t="s">
        <v>649</v>
      </c>
      <c r="E321" s="71" t="s">
        <v>6</v>
      </c>
      <c r="F321" s="72" t="s">
        <v>229</v>
      </c>
      <c r="G321" s="72" t="s">
        <v>230</v>
      </c>
      <c r="H321" s="72">
        <v>151213094</v>
      </c>
      <c r="I321" s="30" t="s">
        <v>48</v>
      </c>
      <c r="J321" s="73" t="s">
        <v>614</v>
      </c>
      <c r="K321" s="74" t="s">
        <v>393</v>
      </c>
      <c r="L321" s="74"/>
      <c r="M321" s="69">
        <v>2017</v>
      </c>
      <c r="N321" s="102" t="s">
        <v>622</v>
      </c>
      <c r="O321" s="44"/>
    </row>
    <row r="322" spans="1:15" ht="15.75" x14ac:dyDescent="0.25">
      <c r="A322" s="72">
        <v>26</v>
      </c>
      <c r="B322" s="122" t="str">
        <f t="shared" si="15"/>
        <v>00.03.27.2.2.2.1.A.26.2017</v>
      </c>
      <c r="C322" s="17">
        <v>26</v>
      </c>
      <c r="D322" s="17" t="s">
        <v>649</v>
      </c>
      <c r="E322" s="71" t="s">
        <v>6</v>
      </c>
      <c r="F322" s="72" t="s">
        <v>229</v>
      </c>
      <c r="G322" s="72" t="s">
        <v>230</v>
      </c>
      <c r="H322" s="72">
        <v>151113126</v>
      </c>
      <c r="I322" s="30" t="s">
        <v>48</v>
      </c>
      <c r="J322" s="73" t="s">
        <v>614</v>
      </c>
      <c r="K322" s="74" t="s">
        <v>393</v>
      </c>
      <c r="L322" s="74"/>
      <c r="M322" s="69">
        <v>2017</v>
      </c>
      <c r="N322" s="102" t="s">
        <v>622</v>
      </c>
      <c r="O322" s="44"/>
    </row>
    <row r="323" spans="1:15" ht="15.75" x14ac:dyDescent="0.25">
      <c r="A323" s="18">
        <v>27</v>
      </c>
      <c r="B323" s="122" t="str">
        <f t="shared" si="15"/>
        <v>00.03.27.2.2.2.1.A.27.2017</v>
      </c>
      <c r="C323" s="30">
        <v>27</v>
      </c>
      <c r="D323" s="17" t="s">
        <v>649</v>
      </c>
      <c r="E323" s="82" t="s">
        <v>6</v>
      </c>
      <c r="F323" s="18" t="s">
        <v>229</v>
      </c>
      <c r="G323" s="18" t="s">
        <v>230</v>
      </c>
      <c r="H323" s="18">
        <v>151113129</v>
      </c>
      <c r="I323" s="103" t="s">
        <v>48</v>
      </c>
      <c r="J323" s="83" t="s">
        <v>614</v>
      </c>
      <c r="K323" s="41" t="s">
        <v>393</v>
      </c>
      <c r="L323" s="41"/>
      <c r="M323" s="79">
        <v>2017</v>
      </c>
      <c r="N323" s="102" t="s">
        <v>622</v>
      </c>
      <c r="O323" s="102" t="s">
        <v>622</v>
      </c>
    </row>
    <row r="324" spans="1:15" ht="15.75" x14ac:dyDescent="0.25">
      <c r="A324" s="18">
        <v>28</v>
      </c>
      <c r="B324" s="122" t="str">
        <f t="shared" si="15"/>
        <v>00.03.27.2.2.2.1.A.28.2017</v>
      </c>
      <c r="C324" s="17">
        <v>28</v>
      </c>
      <c r="D324" s="17" t="s">
        <v>649</v>
      </c>
      <c r="E324" s="82" t="s">
        <v>6</v>
      </c>
      <c r="F324" s="18" t="s">
        <v>229</v>
      </c>
      <c r="G324" s="18" t="s">
        <v>230</v>
      </c>
      <c r="H324" s="18">
        <v>151213093</v>
      </c>
      <c r="I324" s="103" t="s">
        <v>48</v>
      </c>
      <c r="J324" s="83" t="s">
        <v>614</v>
      </c>
      <c r="K324" s="41" t="s">
        <v>393</v>
      </c>
      <c r="L324" s="41"/>
      <c r="M324" s="79">
        <v>2017</v>
      </c>
      <c r="N324" s="102" t="s">
        <v>622</v>
      </c>
      <c r="O324" s="102" t="s">
        <v>622</v>
      </c>
    </row>
    <row r="325" spans="1:15" ht="15.75" x14ac:dyDescent="0.25">
      <c r="A325" s="18">
        <v>29</v>
      </c>
      <c r="B325" s="122" t="str">
        <f t="shared" si="15"/>
        <v>00.03.27.2.2.2.1.A.29.2017</v>
      </c>
      <c r="C325" s="30">
        <v>29</v>
      </c>
      <c r="D325" s="17" t="s">
        <v>649</v>
      </c>
      <c r="E325" s="82" t="s">
        <v>6</v>
      </c>
      <c r="F325" s="18" t="s">
        <v>229</v>
      </c>
      <c r="G325" s="18" t="s">
        <v>230</v>
      </c>
      <c r="H325" s="18">
        <v>151113127</v>
      </c>
      <c r="I325" s="103" t="s">
        <v>48</v>
      </c>
      <c r="J325" s="83" t="s">
        <v>614</v>
      </c>
      <c r="K325" s="41" t="s">
        <v>393</v>
      </c>
      <c r="L325" s="41"/>
      <c r="M325" s="79">
        <v>2017</v>
      </c>
      <c r="N325" s="102" t="s">
        <v>622</v>
      </c>
      <c r="O325" s="102" t="s">
        <v>622</v>
      </c>
    </row>
    <row r="326" spans="1:15" ht="15.75" x14ac:dyDescent="0.25">
      <c r="A326" s="15">
        <v>30</v>
      </c>
      <c r="B326" s="122" t="str">
        <f t="shared" si="15"/>
        <v>00.03.27.2.2.2.1.A.30.2017</v>
      </c>
      <c r="C326" s="17">
        <v>30</v>
      </c>
      <c r="D326" s="17" t="s">
        <v>649</v>
      </c>
      <c r="E326" s="16" t="s">
        <v>115</v>
      </c>
      <c r="F326" s="15" t="s">
        <v>231</v>
      </c>
      <c r="G326" s="15" t="s">
        <v>232</v>
      </c>
      <c r="H326" s="15">
        <v>73505003062</v>
      </c>
      <c r="I326" s="30" t="s">
        <v>48</v>
      </c>
      <c r="J326" s="17" t="s">
        <v>48</v>
      </c>
      <c r="K326" s="41" t="s">
        <v>393</v>
      </c>
      <c r="L326" s="41"/>
      <c r="M326" s="21">
        <v>2017</v>
      </c>
      <c r="N326" s="102" t="s">
        <v>622</v>
      </c>
      <c r="O326" s="102" t="s">
        <v>622</v>
      </c>
    </row>
    <row r="327" spans="1:15" ht="15.75" x14ac:dyDescent="0.25">
      <c r="A327" s="15">
        <v>31</v>
      </c>
      <c r="B327" s="122" t="str">
        <f t="shared" si="15"/>
        <v>00.03.27.2.2.2.1.A.31.2017</v>
      </c>
      <c r="C327" s="30">
        <v>31</v>
      </c>
      <c r="D327" s="17" t="s">
        <v>649</v>
      </c>
      <c r="E327" s="16" t="s">
        <v>51</v>
      </c>
      <c r="F327" s="15" t="s">
        <v>606</v>
      </c>
      <c r="G327" s="15" t="s">
        <v>233</v>
      </c>
      <c r="H327" s="15">
        <v>14951</v>
      </c>
      <c r="I327" s="30" t="s">
        <v>48</v>
      </c>
      <c r="J327" s="17" t="s">
        <v>48</v>
      </c>
      <c r="K327" s="41" t="s">
        <v>393</v>
      </c>
      <c r="L327" s="41"/>
      <c r="M327" s="21">
        <v>2017</v>
      </c>
      <c r="N327" s="102" t="s">
        <v>622</v>
      </c>
      <c r="O327" s="44"/>
    </row>
    <row r="328" spans="1:15" ht="15.75" x14ac:dyDescent="0.25">
      <c r="A328" s="15">
        <v>32</v>
      </c>
      <c r="B328" s="122" t="str">
        <f t="shared" si="15"/>
        <v>00.03.27.2.2.2.1.A.32.2021</v>
      </c>
      <c r="C328" s="17">
        <v>32</v>
      </c>
      <c r="D328" s="17" t="s">
        <v>649</v>
      </c>
      <c r="E328" s="16" t="s">
        <v>51</v>
      </c>
      <c r="F328" s="15" t="s">
        <v>606</v>
      </c>
      <c r="G328" s="15" t="s">
        <v>605</v>
      </c>
      <c r="H328" s="15">
        <v>29123</v>
      </c>
      <c r="I328" s="30" t="s">
        <v>48</v>
      </c>
      <c r="J328" s="17" t="s">
        <v>48</v>
      </c>
      <c r="K328" s="41" t="s">
        <v>393</v>
      </c>
      <c r="L328" s="41"/>
      <c r="M328" s="21">
        <v>2021</v>
      </c>
      <c r="N328" s="102" t="s">
        <v>622</v>
      </c>
      <c r="O328" s="102" t="s">
        <v>622</v>
      </c>
    </row>
    <row r="329" spans="1:15" ht="15.75" x14ac:dyDescent="0.25">
      <c r="A329" s="15">
        <v>33</v>
      </c>
      <c r="B329" s="122" t="str">
        <f t="shared" si="15"/>
        <v>00.03.27.2.2.2.1.A.33.2020</v>
      </c>
      <c r="C329" s="30">
        <v>33</v>
      </c>
      <c r="D329" s="17" t="s">
        <v>649</v>
      </c>
      <c r="E329" s="16" t="s">
        <v>143</v>
      </c>
      <c r="F329" s="15" t="s">
        <v>103</v>
      </c>
      <c r="G329" s="15" t="s">
        <v>0</v>
      </c>
      <c r="H329" s="15" t="s">
        <v>0</v>
      </c>
      <c r="I329" s="30" t="s">
        <v>48</v>
      </c>
      <c r="J329" s="17" t="s">
        <v>48</v>
      </c>
      <c r="K329" s="41" t="s">
        <v>393</v>
      </c>
      <c r="L329" s="41"/>
      <c r="M329" s="21">
        <v>2020</v>
      </c>
      <c r="N329" s="102" t="s">
        <v>622</v>
      </c>
      <c r="O329" s="44"/>
    </row>
    <row r="330" spans="1:15" ht="15.75" x14ac:dyDescent="0.25">
      <c r="A330" s="15">
        <v>34</v>
      </c>
      <c r="B330" s="122" t="str">
        <f t="shared" si="15"/>
        <v>00.03.27.2.2.2.1.A.34.2018</v>
      </c>
      <c r="C330" s="17">
        <v>34</v>
      </c>
      <c r="D330" s="17" t="s">
        <v>649</v>
      </c>
      <c r="E330" s="16" t="s">
        <v>143</v>
      </c>
      <c r="F330" s="15" t="s">
        <v>142</v>
      </c>
      <c r="G330" s="15" t="s">
        <v>0</v>
      </c>
      <c r="H330" s="15" t="s">
        <v>0</v>
      </c>
      <c r="I330" s="30" t="s">
        <v>48</v>
      </c>
      <c r="J330" s="17" t="s">
        <v>48</v>
      </c>
      <c r="K330" s="41" t="s">
        <v>393</v>
      </c>
      <c r="L330" s="41"/>
      <c r="M330" s="21">
        <v>2018</v>
      </c>
      <c r="N330" s="102" t="s">
        <v>622</v>
      </c>
      <c r="O330" s="44"/>
    </row>
    <row r="331" spans="1:15" ht="15.75" x14ac:dyDescent="0.25">
      <c r="A331" s="15">
        <v>35</v>
      </c>
      <c r="B331" s="122" t="str">
        <f t="shared" si="15"/>
        <v>00.03.27.2.2.2.1.A.35.2018</v>
      </c>
      <c r="C331" s="30">
        <v>35</v>
      </c>
      <c r="D331" s="17" t="s">
        <v>649</v>
      </c>
      <c r="E331" s="16" t="s">
        <v>134</v>
      </c>
      <c r="F331" s="15" t="s">
        <v>126</v>
      </c>
      <c r="G331" s="15" t="s">
        <v>234</v>
      </c>
      <c r="H331" s="15" t="s">
        <v>135</v>
      </c>
      <c r="I331" s="30" t="s">
        <v>48</v>
      </c>
      <c r="J331" s="15" t="s">
        <v>48</v>
      </c>
      <c r="K331" s="41" t="s">
        <v>393</v>
      </c>
      <c r="L331" s="41"/>
      <c r="M331" s="21">
        <v>2018</v>
      </c>
      <c r="N331" s="102" t="s">
        <v>622</v>
      </c>
      <c r="O331" s="102" t="s">
        <v>622</v>
      </c>
    </row>
    <row r="332" spans="1:15" ht="15.75" x14ac:dyDescent="0.25">
      <c r="A332" s="15">
        <v>36</v>
      </c>
      <c r="B332" s="122" t="str">
        <f t="shared" si="15"/>
        <v>00.03.27.2.2.2.1.A.36.2019</v>
      </c>
      <c r="C332" s="17">
        <v>36</v>
      </c>
      <c r="D332" s="17" t="s">
        <v>649</v>
      </c>
      <c r="E332" s="22" t="s">
        <v>118</v>
      </c>
      <c r="F332" s="15" t="s">
        <v>274</v>
      </c>
      <c r="G332" s="15" t="s">
        <v>353</v>
      </c>
      <c r="H332" s="15" t="s">
        <v>0</v>
      </c>
      <c r="I332" s="30" t="s">
        <v>48</v>
      </c>
      <c r="J332" s="15" t="s">
        <v>48</v>
      </c>
      <c r="K332" s="41" t="s">
        <v>393</v>
      </c>
      <c r="L332" s="41"/>
      <c r="M332" s="21">
        <v>2019</v>
      </c>
      <c r="N332" s="102" t="s">
        <v>622</v>
      </c>
      <c r="O332" s="102" t="s">
        <v>622</v>
      </c>
    </row>
    <row r="333" spans="1:15" ht="15.75" x14ac:dyDescent="0.25">
      <c r="A333" s="15">
        <v>37</v>
      </c>
      <c r="B333" s="122" t="str">
        <f t="shared" si="15"/>
        <v>00.03.27.2.2.2.1.A.37.2019</v>
      </c>
      <c r="C333" s="30">
        <v>37</v>
      </c>
      <c r="D333" s="17" t="s">
        <v>649</v>
      </c>
      <c r="E333" s="22" t="s">
        <v>354</v>
      </c>
      <c r="F333" s="15" t="s">
        <v>342</v>
      </c>
      <c r="G333" s="15" t="s">
        <v>343</v>
      </c>
      <c r="H333" s="15" t="s">
        <v>355</v>
      </c>
      <c r="I333" s="30" t="s">
        <v>48</v>
      </c>
      <c r="J333" s="15" t="s">
        <v>48</v>
      </c>
      <c r="K333" s="41" t="s">
        <v>393</v>
      </c>
      <c r="L333" s="41"/>
      <c r="M333" s="21">
        <v>2019</v>
      </c>
      <c r="N333" s="102" t="s">
        <v>622</v>
      </c>
      <c r="O333" s="102" t="s">
        <v>622</v>
      </c>
    </row>
    <row r="334" spans="1:15" ht="15.75" x14ac:dyDescent="0.25">
      <c r="A334" s="15">
        <v>38</v>
      </c>
      <c r="B334" s="122" t="str">
        <f t="shared" si="15"/>
        <v>00.03.27.2.2.2.1.A.38.2020</v>
      </c>
      <c r="C334" s="17">
        <v>38</v>
      </c>
      <c r="D334" s="17" t="s">
        <v>649</v>
      </c>
      <c r="E334" s="22" t="s">
        <v>445</v>
      </c>
      <c r="F334" s="15" t="s">
        <v>447</v>
      </c>
      <c r="G334" s="15" t="s">
        <v>0</v>
      </c>
      <c r="H334" s="15" t="s">
        <v>0</v>
      </c>
      <c r="I334" s="30" t="s">
        <v>48</v>
      </c>
      <c r="J334" s="15" t="s">
        <v>48</v>
      </c>
      <c r="K334" s="31" t="s">
        <v>393</v>
      </c>
      <c r="L334" s="31"/>
      <c r="M334" s="21">
        <v>2020</v>
      </c>
      <c r="N334" s="102" t="s">
        <v>622</v>
      </c>
      <c r="O334" s="44"/>
    </row>
    <row r="335" spans="1:15" ht="15.75" x14ac:dyDescent="0.25">
      <c r="A335" s="15">
        <v>39</v>
      </c>
      <c r="B335" s="122" t="str">
        <f t="shared" si="15"/>
        <v>00.03.27.2.2.2.1.A.39.2020</v>
      </c>
      <c r="C335" s="30">
        <v>39</v>
      </c>
      <c r="D335" s="17" t="s">
        <v>649</v>
      </c>
      <c r="E335" s="91" t="s">
        <v>467</v>
      </c>
      <c r="F335" s="18" t="s">
        <v>244</v>
      </c>
      <c r="G335" s="18" t="s">
        <v>468</v>
      </c>
      <c r="H335" s="18" t="s">
        <v>472</v>
      </c>
      <c r="I335" s="30" t="s">
        <v>48</v>
      </c>
      <c r="J335" s="18" t="s">
        <v>48</v>
      </c>
      <c r="K335" s="31" t="s">
        <v>393</v>
      </c>
      <c r="L335" s="31"/>
      <c r="M335" s="79">
        <v>2020</v>
      </c>
      <c r="N335" s="102" t="s">
        <v>622</v>
      </c>
      <c r="O335" s="102" t="s">
        <v>622</v>
      </c>
    </row>
    <row r="336" spans="1:15" ht="15.75" x14ac:dyDescent="0.25">
      <c r="A336" s="15">
        <v>40</v>
      </c>
      <c r="B336" s="122" t="str">
        <f t="shared" si="15"/>
        <v>00.03.27.2.2.2.1.A.40.2020</v>
      </c>
      <c r="C336" s="17">
        <v>40</v>
      </c>
      <c r="D336" s="17" t="s">
        <v>649</v>
      </c>
      <c r="E336" s="22" t="s">
        <v>360</v>
      </c>
      <c r="F336" s="15" t="s">
        <v>471</v>
      </c>
      <c r="G336" s="15" t="s">
        <v>0</v>
      </c>
      <c r="H336" s="15" t="s">
        <v>0</v>
      </c>
      <c r="I336" s="30" t="s">
        <v>48</v>
      </c>
      <c r="J336" s="15" t="s">
        <v>48</v>
      </c>
      <c r="K336" s="31" t="s">
        <v>393</v>
      </c>
      <c r="L336" s="31"/>
      <c r="M336" s="21">
        <v>2020</v>
      </c>
      <c r="N336" s="102" t="s">
        <v>622</v>
      </c>
      <c r="O336" s="44"/>
    </row>
    <row r="337" spans="1:15" ht="15.75" x14ac:dyDescent="0.25">
      <c r="A337" s="15">
        <v>41</v>
      </c>
      <c r="B337" s="122" t="str">
        <f t="shared" si="15"/>
        <v>00.03.27.2.2.2.1.A.41.2020</v>
      </c>
      <c r="C337" s="30">
        <v>41</v>
      </c>
      <c r="D337" s="17" t="s">
        <v>649</v>
      </c>
      <c r="E337" s="22" t="s">
        <v>502</v>
      </c>
      <c r="F337" s="15" t="s">
        <v>503</v>
      </c>
      <c r="G337" s="15" t="s">
        <v>504</v>
      </c>
      <c r="H337" s="15">
        <v>18179164</v>
      </c>
      <c r="I337" s="30" t="s">
        <v>48</v>
      </c>
      <c r="J337" s="15" t="s">
        <v>48</v>
      </c>
      <c r="K337" s="31" t="s">
        <v>393</v>
      </c>
      <c r="L337" s="31"/>
      <c r="M337" s="21">
        <v>2020</v>
      </c>
      <c r="N337" s="101" t="s">
        <v>622</v>
      </c>
      <c r="O337" s="21"/>
    </row>
    <row r="338" spans="1:15" ht="15.75" x14ac:dyDescent="0.25">
      <c r="A338" s="15">
        <v>42</v>
      </c>
      <c r="B338" s="122" t="str">
        <f t="shared" si="15"/>
        <v>00.03.27.2.2.2.1.A.42.2020</v>
      </c>
      <c r="C338" s="17">
        <v>42</v>
      </c>
      <c r="D338" s="17" t="s">
        <v>649</v>
      </c>
      <c r="E338" s="22" t="s">
        <v>502</v>
      </c>
      <c r="F338" s="15" t="s">
        <v>503</v>
      </c>
      <c r="G338" s="15" t="s">
        <v>504</v>
      </c>
      <c r="H338" s="15">
        <v>18179228</v>
      </c>
      <c r="I338" s="30" t="s">
        <v>48</v>
      </c>
      <c r="J338" s="15" t="s">
        <v>48</v>
      </c>
      <c r="K338" s="31" t="s">
        <v>393</v>
      </c>
      <c r="L338" s="31"/>
      <c r="M338" s="21">
        <v>2020</v>
      </c>
      <c r="N338" s="101" t="s">
        <v>622</v>
      </c>
      <c r="O338" s="21"/>
    </row>
    <row r="339" spans="1:15" ht="15.75" x14ac:dyDescent="0.25">
      <c r="A339" s="34">
        <v>43</v>
      </c>
      <c r="B339" s="122" t="str">
        <f t="shared" si="15"/>
        <v>00.03.27.2.2.2.1.A.43.2022</v>
      </c>
      <c r="C339" s="30">
        <v>43</v>
      </c>
      <c r="D339" s="17" t="s">
        <v>649</v>
      </c>
      <c r="E339" s="54" t="s">
        <v>47</v>
      </c>
      <c r="F339" s="127" t="s">
        <v>219</v>
      </c>
      <c r="G339" s="133" t="s">
        <v>679</v>
      </c>
      <c r="H339" s="34"/>
      <c r="I339" s="30" t="s">
        <v>48</v>
      </c>
      <c r="J339" s="34" t="s">
        <v>48</v>
      </c>
      <c r="K339" s="41" t="s">
        <v>393</v>
      </c>
      <c r="L339" s="41"/>
      <c r="M339" s="37">
        <v>2022</v>
      </c>
      <c r="N339" s="101" t="s">
        <v>622</v>
      </c>
      <c r="O339" s="21"/>
    </row>
    <row r="340" spans="1:15" x14ac:dyDescent="0.25">
      <c r="A340" s="34">
        <v>23</v>
      </c>
      <c r="B340" s="123" t="str">
        <f>"00.03.27.3.1.1.1.B."&amp;C340&amp;D340&amp;M340</f>
        <v>00.03.27.3.1.1.1.B.23.2021</v>
      </c>
      <c r="C340" s="17">
        <v>23</v>
      </c>
      <c r="D340" s="17" t="s">
        <v>649</v>
      </c>
      <c r="E340" s="16" t="s">
        <v>402</v>
      </c>
      <c r="F340" s="15" t="s">
        <v>244</v>
      </c>
      <c r="G340" s="15" t="s">
        <v>519</v>
      </c>
      <c r="H340" s="15" t="s">
        <v>522</v>
      </c>
      <c r="I340" s="30" t="s">
        <v>48</v>
      </c>
      <c r="J340" s="34" t="s">
        <v>48</v>
      </c>
      <c r="K340" s="41" t="s">
        <v>393</v>
      </c>
      <c r="L340" s="41"/>
      <c r="M340" s="21">
        <v>2021</v>
      </c>
      <c r="N340" s="101" t="s">
        <v>622</v>
      </c>
      <c r="O340" s="101" t="s">
        <v>622</v>
      </c>
    </row>
    <row r="341" spans="1:15" x14ac:dyDescent="0.25">
      <c r="A341" s="15">
        <v>24</v>
      </c>
      <c r="B341" s="123" t="str">
        <f>"00.03.27.3.1.1.1.B."&amp;C341&amp;D341&amp;M341</f>
        <v>00.03.27.3.1.1.1.B.24.2021</v>
      </c>
      <c r="C341" s="17">
        <v>24</v>
      </c>
      <c r="D341" s="17" t="s">
        <v>649</v>
      </c>
      <c r="E341" s="16" t="s">
        <v>402</v>
      </c>
      <c r="F341" s="15" t="s">
        <v>244</v>
      </c>
      <c r="G341" s="15" t="s">
        <v>519</v>
      </c>
      <c r="H341" s="15" t="s">
        <v>613</v>
      </c>
      <c r="I341" s="30" t="s">
        <v>48</v>
      </c>
      <c r="J341" s="34" t="s">
        <v>48</v>
      </c>
      <c r="K341" s="41" t="s">
        <v>393</v>
      </c>
      <c r="L341" s="41"/>
      <c r="M341" s="21">
        <v>2021</v>
      </c>
      <c r="N341" s="101" t="s">
        <v>622</v>
      </c>
      <c r="O341" s="101" t="s">
        <v>622</v>
      </c>
    </row>
    <row r="342" spans="1:15" x14ac:dyDescent="0.25">
      <c r="A342" s="34">
        <v>29</v>
      </c>
      <c r="B342" s="123" t="str">
        <f>"00.03.27.3.1.1.1.B."&amp;C342&amp;D342&amp;M342</f>
        <v>00.03.27.3.1.1.1.B.29.2020</v>
      </c>
      <c r="C342" s="30">
        <v>29</v>
      </c>
      <c r="D342" s="17" t="s">
        <v>649</v>
      </c>
      <c r="E342" s="88" t="s">
        <v>564</v>
      </c>
      <c r="F342" s="67" t="s">
        <v>565</v>
      </c>
      <c r="G342" s="67" t="s">
        <v>566</v>
      </c>
      <c r="H342" s="92">
        <v>201202218281</v>
      </c>
      <c r="I342" s="30" t="s">
        <v>48</v>
      </c>
      <c r="J342" s="34" t="s">
        <v>48</v>
      </c>
      <c r="K342" s="93" t="s">
        <v>393</v>
      </c>
      <c r="L342" s="93"/>
      <c r="M342" s="81">
        <v>2020</v>
      </c>
      <c r="N342" s="101" t="s">
        <v>622</v>
      </c>
      <c r="O342" s="101" t="s">
        <v>622</v>
      </c>
    </row>
    <row r="343" spans="1:15" x14ac:dyDescent="0.25">
      <c r="A343" s="15">
        <v>30</v>
      </c>
      <c r="B343" s="123" t="str">
        <f>"00.03.27.3.1.1.1.B."&amp;C343&amp;D343&amp;M343</f>
        <v>00.03.27.3.1.1.1.B.30.2021</v>
      </c>
      <c r="C343" s="17">
        <v>30</v>
      </c>
      <c r="D343" s="17" t="s">
        <v>649</v>
      </c>
      <c r="E343" s="32" t="s">
        <v>564</v>
      </c>
      <c r="F343" s="21" t="s">
        <v>567</v>
      </c>
      <c r="G343" s="21" t="s">
        <v>568</v>
      </c>
      <c r="H343" s="21" t="s">
        <v>569</v>
      </c>
      <c r="I343" s="30" t="s">
        <v>48</v>
      </c>
      <c r="J343" s="34" t="s">
        <v>48</v>
      </c>
      <c r="K343" s="93" t="s">
        <v>393</v>
      </c>
      <c r="L343" s="93"/>
      <c r="M343" s="81">
        <v>2021</v>
      </c>
      <c r="N343" s="101" t="s">
        <v>622</v>
      </c>
      <c r="O343" s="21"/>
    </row>
    <row r="344" spans="1:15" x14ac:dyDescent="0.25">
      <c r="A344" s="34">
        <v>31</v>
      </c>
      <c r="B344" s="123" t="str">
        <f>"00.03.27.3.1.1.1.B."&amp;C344&amp;D344&amp;M344</f>
        <v>00.03.27.3.1.1.1.B.31.2021</v>
      </c>
      <c r="C344" s="30">
        <v>31</v>
      </c>
      <c r="D344" s="17" t="s">
        <v>649</v>
      </c>
      <c r="E344" s="32" t="s">
        <v>564</v>
      </c>
      <c r="F344" s="21" t="s">
        <v>567</v>
      </c>
      <c r="G344" s="21" t="s">
        <v>568</v>
      </c>
      <c r="H344" s="21" t="s">
        <v>570</v>
      </c>
      <c r="I344" s="30" t="s">
        <v>48</v>
      </c>
      <c r="J344" s="34" t="s">
        <v>48</v>
      </c>
      <c r="K344" s="93" t="s">
        <v>393</v>
      </c>
      <c r="L344" s="93"/>
      <c r="M344" s="81">
        <v>2021</v>
      </c>
      <c r="N344" s="101" t="s">
        <v>622</v>
      </c>
      <c r="O344" s="21"/>
    </row>
    <row r="345" spans="1:15" customFormat="1" ht="15.75" x14ac:dyDescent="0.25">
      <c r="A345" s="15">
        <v>32</v>
      </c>
      <c r="B345" s="58" t="s">
        <v>676</v>
      </c>
      <c r="C345" s="17">
        <v>32</v>
      </c>
      <c r="D345" s="130" t="s">
        <v>649</v>
      </c>
      <c r="E345" s="130" t="s">
        <v>672</v>
      </c>
      <c r="F345" s="127" t="s">
        <v>219</v>
      </c>
      <c r="G345" s="133" t="s">
        <v>673</v>
      </c>
      <c r="H345" s="131"/>
      <c r="I345" s="146" t="s">
        <v>48</v>
      </c>
      <c r="J345" s="147" t="s">
        <v>48</v>
      </c>
      <c r="K345" s="125" t="s">
        <v>638</v>
      </c>
      <c r="L345" s="125"/>
      <c r="M345" s="125">
        <v>2022</v>
      </c>
      <c r="N345" s="127" t="s">
        <v>674</v>
      </c>
      <c r="O345" s="127"/>
    </row>
    <row r="346" spans="1:15" customFormat="1" ht="15.75" x14ac:dyDescent="0.25">
      <c r="A346" s="34">
        <v>33</v>
      </c>
      <c r="B346" s="58" t="s">
        <v>704</v>
      </c>
      <c r="C346" s="30">
        <v>33</v>
      </c>
      <c r="D346" s="130" t="s">
        <v>649</v>
      </c>
      <c r="E346" s="144" t="s">
        <v>51</v>
      </c>
      <c r="F346" s="127" t="s">
        <v>518</v>
      </c>
      <c r="G346" s="135" t="s">
        <v>701</v>
      </c>
      <c r="H346" s="127" t="s">
        <v>702</v>
      </c>
      <c r="I346" s="146" t="s">
        <v>48</v>
      </c>
      <c r="J346" s="147" t="s">
        <v>48</v>
      </c>
      <c r="K346" s="125" t="s">
        <v>638</v>
      </c>
      <c r="L346" s="145"/>
      <c r="M346" s="145"/>
      <c r="N346" s="127"/>
      <c r="O346" s="127"/>
    </row>
    <row r="347" spans="1:15" customFormat="1" ht="15.75" x14ac:dyDescent="0.25">
      <c r="A347" s="15">
        <v>34</v>
      </c>
      <c r="B347" s="58" t="s">
        <v>705</v>
      </c>
      <c r="C347" s="17">
        <v>34</v>
      </c>
      <c r="D347" s="130" t="s">
        <v>649</v>
      </c>
      <c r="E347" s="144" t="s">
        <v>51</v>
      </c>
      <c r="F347" s="127" t="s">
        <v>518</v>
      </c>
      <c r="G347" s="135" t="s">
        <v>701</v>
      </c>
      <c r="H347" s="127" t="s">
        <v>703</v>
      </c>
      <c r="I347" s="146" t="s">
        <v>48</v>
      </c>
      <c r="J347" s="147" t="s">
        <v>48</v>
      </c>
      <c r="K347" s="125" t="s">
        <v>638</v>
      </c>
      <c r="L347" s="145"/>
      <c r="M347" s="145"/>
      <c r="N347" s="127"/>
      <c r="O347" s="127"/>
    </row>
    <row r="348" spans="1:15" customFormat="1" ht="15.75" x14ac:dyDescent="0.25">
      <c r="A348" s="34">
        <v>35</v>
      </c>
      <c r="B348" s="58" t="s">
        <v>728</v>
      </c>
      <c r="C348" s="30">
        <v>35</v>
      </c>
      <c r="D348" s="130" t="s">
        <v>649</v>
      </c>
      <c r="E348" s="144" t="s">
        <v>725</v>
      </c>
      <c r="F348" s="140" t="s">
        <v>726</v>
      </c>
      <c r="G348" s="171" t="s">
        <v>727</v>
      </c>
      <c r="H348" s="140"/>
      <c r="I348" s="146" t="s">
        <v>48</v>
      </c>
      <c r="J348" s="147" t="s">
        <v>48</v>
      </c>
      <c r="K348" s="145" t="s">
        <v>732</v>
      </c>
      <c r="L348" s="145" t="s">
        <v>724</v>
      </c>
      <c r="M348" s="145">
        <v>2022</v>
      </c>
      <c r="N348" s="127"/>
      <c r="O348" s="127"/>
    </row>
    <row r="349" spans="1:15" ht="15.75" x14ac:dyDescent="0.25">
      <c r="A349" s="15">
        <v>36</v>
      </c>
      <c r="B349" s="58" t="s">
        <v>734</v>
      </c>
      <c r="C349" s="17">
        <v>36</v>
      </c>
      <c r="D349" s="168" t="s">
        <v>649</v>
      </c>
      <c r="E349" s="169" t="s">
        <v>678</v>
      </c>
      <c r="F349" s="79" t="s">
        <v>729</v>
      </c>
      <c r="G349" s="168" t="s">
        <v>730</v>
      </c>
      <c r="H349" s="168">
        <v>2111010036</v>
      </c>
      <c r="I349" s="146" t="s">
        <v>48</v>
      </c>
      <c r="J349" s="147" t="s">
        <v>48</v>
      </c>
      <c r="K349" s="145" t="s">
        <v>732</v>
      </c>
      <c r="L349" s="79" t="s">
        <v>698</v>
      </c>
      <c r="M349" s="79">
        <v>2022</v>
      </c>
      <c r="N349" s="79" t="s">
        <v>731</v>
      </c>
      <c r="O349" s="79"/>
    </row>
    <row r="350" spans="1:15" ht="15.75" x14ac:dyDescent="0.25">
      <c r="A350" s="34">
        <v>37</v>
      </c>
      <c r="B350" s="58" t="s">
        <v>743</v>
      </c>
      <c r="C350" s="30">
        <v>37</v>
      </c>
      <c r="D350" s="17" t="s">
        <v>649</v>
      </c>
      <c r="E350" s="54" t="s">
        <v>410</v>
      </c>
      <c r="F350" s="127" t="s">
        <v>729</v>
      </c>
      <c r="G350" s="133" t="s">
        <v>733</v>
      </c>
      <c r="H350" s="15">
        <v>2108010093</v>
      </c>
      <c r="I350" s="146" t="s">
        <v>48</v>
      </c>
      <c r="J350" s="147" t="s">
        <v>48</v>
      </c>
      <c r="K350" s="41" t="s">
        <v>638</v>
      </c>
      <c r="L350" s="41" t="s">
        <v>698</v>
      </c>
      <c r="M350" s="37">
        <v>2022</v>
      </c>
      <c r="N350" s="101" t="s">
        <v>731</v>
      </c>
      <c r="O350" s="21"/>
    </row>
    <row r="351" spans="1:15" ht="15.75" x14ac:dyDescent="0.25">
      <c r="A351" s="15">
        <v>38</v>
      </c>
      <c r="B351" s="58" t="s">
        <v>744</v>
      </c>
      <c r="C351" s="17">
        <v>38</v>
      </c>
      <c r="D351" s="17" t="s">
        <v>649</v>
      </c>
      <c r="E351" s="54" t="s">
        <v>402</v>
      </c>
      <c r="F351" s="140" t="s">
        <v>718</v>
      </c>
      <c r="G351" s="172" t="s">
        <v>519</v>
      </c>
      <c r="H351" s="34" t="s">
        <v>737</v>
      </c>
      <c r="I351" s="146" t="s">
        <v>48</v>
      </c>
      <c r="J351" s="147" t="s">
        <v>48</v>
      </c>
      <c r="K351" s="41" t="s">
        <v>638</v>
      </c>
      <c r="L351" s="41" t="s">
        <v>698</v>
      </c>
      <c r="M351" s="37">
        <v>2022</v>
      </c>
      <c r="N351" s="101" t="s">
        <v>731</v>
      </c>
      <c r="O351" s="21"/>
    </row>
    <row r="352" spans="1:15" ht="15.75" x14ac:dyDescent="0.25">
      <c r="A352" s="34">
        <v>39</v>
      </c>
      <c r="B352" s="58" t="s">
        <v>745</v>
      </c>
      <c r="C352" s="30">
        <v>39</v>
      </c>
      <c r="D352" s="17" t="s">
        <v>649</v>
      </c>
      <c r="E352" s="54" t="s">
        <v>402</v>
      </c>
      <c r="F352" s="140" t="s">
        <v>718</v>
      </c>
      <c r="G352" s="172" t="s">
        <v>519</v>
      </c>
      <c r="H352" s="34" t="s">
        <v>738</v>
      </c>
      <c r="I352" s="146" t="s">
        <v>48</v>
      </c>
      <c r="J352" s="147" t="s">
        <v>48</v>
      </c>
      <c r="K352" s="41" t="s">
        <v>638</v>
      </c>
      <c r="L352" s="41" t="s">
        <v>698</v>
      </c>
      <c r="M352" s="37">
        <v>2022</v>
      </c>
      <c r="N352" s="101" t="s">
        <v>731</v>
      </c>
      <c r="O352" s="21"/>
    </row>
    <row r="353" spans="1:15" ht="15.75" x14ac:dyDescent="0.25">
      <c r="A353" s="15">
        <v>40</v>
      </c>
      <c r="B353" s="58" t="s">
        <v>746</v>
      </c>
      <c r="C353" s="17">
        <v>40</v>
      </c>
      <c r="D353" s="17" t="s">
        <v>649</v>
      </c>
      <c r="E353" s="54" t="s">
        <v>564</v>
      </c>
      <c r="F353" s="140" t="s">
        <v>735</v>
      </c>
      <c r="G353" s="172" t="s">
        <v>736</v>
      </c>
      <c r="H353" s="34" t="s">
        <v>739</v>
      </c>
      <c r="I353" s="146" t="s">
        <v>48</v>
      </c>
      <c r="J353" s="147" t="s">
        <v>48</v>
      </c>
      <c r="K353" s="41" t="s">
        <v>638</v>
      </c>
      <c r="L353" s="41" t="s">
        <v>698</v>
      </c>
      <c r="M353" s="37">
        <v>2022</v>
      </c>
      <c r="N353" s="101" t="s">
        <v>731</v>
      </c>
      <c r="O353" s="21"/>
    </row>
    <row r="354" spans="1:15" s="78" customFormat="1" ht="15.75" x14ac:dyDescent="0.25">
      <c r="A354" s="34">
        <v>41</v>
      </c>
      <c r="B354" s="58" t="s">
        <v>756</v>
      </c>
      <c r="C354" s="30">
        <v>41</v>
      </c>
      <c r="D354" s="168" t="s">
        <v>649</v>
      </c>
      <c r="E354" s="32" t="s">
        <v>754</v>
      </c>
      <c r="F354" s="79" t="s">
        <v>755</v>
      </c>
      <c r="G354" s="168"/>
      <c r="H354" s="168"/>
      <c r="I354" s="146" t="s">
        <v>48</v>
      </c>
      <c r="J354" s="147" t="s">
        <v>48</v>
      </c>
      <c r="K354" s="47" t="s">
        <v>638</v>
      </c>
      <c r="L354" s="79" t="s">
        <v>748</v>
      </c>
      <c r="M354" s="79">
        <v>2022</v>
      </c>
      <c r="N354" s="79"/>
      <c r="O354" s="79"/>
    </row>
    <row r="355" spans="1:15" s="78" customFormat="1" ht="15.75" x14ac:dyDescent="0.25">
      <c r="A355" s="15">
        <v>42</v>
      </c>
      <c r="B355" s="58" t="s">
        <v>757</v>
      </c>
      <c r="C355" s="17">
        <v>42</v>
      </c>
      <c r="D355" s="168" t="s">
        <v>649</v>
      </c>
      <c r="E355" s="32" t="s">
        <v>754</v>
      </c>
      <c r="F355" s="79" t="s">
        <v>755</v>
      </c>
      <c r="G355" s="168"/>
      <c r="H355" s="168"/>
      <c r="I355" s="146" t="s">
        <v>48</v>
      </c>
      <c r="J355" s="147" t="s">
        <v>48</v>
      </c>
      <c r="K355" s="47" t="s">
        <v>638</v>
      </c>
      <c r="L355" s="79" t="s">
        <v>748</v>
      </c>
      <c r="M355" s="79">
        <v>2022</v>
      </c>
      <c r="N355" s="79"/>
      <c r="O355" s="79"/>
    </row>
    <row r="356" spans="1:15" s="78" customFormat="1" ht="15.75" x14ac:dyDescent="0.25">
      <c r="A356" s="34">
        <v>43</v>
      </c>
      <c r="B356" s="58" t="s">
        <v>777</v>
      </c>
      <c r="C356" s="30">
        <v>43</v>
      </c>
      <c r="D356" s="168" t="s">
        <v>649</v>
      </c>
      <c r="E356" s="38" t="s">
        <v>776</v>
      </c>
      <c r="F356" s="112" t="s">
        <v>747</v>
      </c>
      <c r="G356" s="104" t="s">
        <v>0</v>
      </c>
      <c r="H356" s="104" t="s">
        <v>0</v>
      </c>
      <c r="I356" s="146" t="s">
        <v>48</v>
      </c>
      <c r="J356" s="147" t="s">
        <v>48</v>
      </c>
      <c r="K356" s="26" t="s">
        <v>638</v>
      </c>
      <c r="L356" s="112" t="s">
        <v>657</v>
      </c>
      <c r="M356" s="112">
        <v>2022</v>
      </c>
      <c r="N356" s="79"/>
      <c r="O356" s="79"/>
    </row>
    <row r="357" spans="1:15" s="78" customFormat="1" ht="15.75" x14ac:dyDescent="0.25">
      <c r="A357" s="15">
        <v>44</v>
      </c>
      <c r="B357" s="58" t="s">
        <v>778</v>
      </c>
      <c r="C357" s="30">
        <v>44</v>
      </c>
      <c r="D357" s="168" t="s">
        <v>649</v>
      </c>
      <c r="E357" s="38" t="s">
        <v>779</v>
      </c>
      <c r="F357" s="112" t="s">
        <v>0</v>
      </c>
      <c r="G357" s="104" t="s">
        <v>0</v>
      </c>
      <c r="H357" s="104" t="s">
        <v>0</v>
      </c>
      <c r="I357" s="146" t="s">
        <v>48</v>
      </c>
      <c r="J357" s="147" t="s">
        <v>48</v>
      </c>
      <c r="K357" s="26" t="s">
        <v>638</v>
      </c>
      <c r="L357" s="112" t="s">
        <v>657</v>
      </c>
      <c r="M357" s="112">
        <v>2022</v>
      </c>
      <c r="N357" s="79"/>
      <c r="O357" s="79"/>
    </row>
    <row r="358" spans="1:15" s="78" customFormat="1" ht="15.75" x14ac:dyDescent="0.25">
      <c r="A358" s="1">
        <v>45</v>
      </c>
      <c r="B358" s="58" t="s">
        <v>781</v>
      </c>
      <c r="C358" s="30">
        <v>45</v>
      </c>
      <c r="D358" s="168" t="s">
        <v>649</v>
      </c>
      <c r="E358" s="38" t="s">
        <v>782</v>
      </c>
      <c r="F358" s="112" t="s">
        <v>747</v>
      </c>
      <c r="G358" s="104" t="s">
        <v>0</v>
      </c>
      <c r="H358" s="104" t="s">
        <v>0</v>
      </c>
      <c r="I358" s="146" t="s">
        <v>48</v>
      </c>
      <c r="J358" s="147" t="s">
        <v>783</v>
      </c>
      <c r="K358" s="26" t="s">
        <v>638</v>
      </c>
      <c r="L358" s="112" t="s">
        <v>657</v>
      </c>
      <c r="M358" s="112">
        <v>2022</v>
      </c>
      <c r="N358" s="79"/>
      <c r="O358" s="79"/>
    </row>
    <row r="359" spans="1:15" s="78" customFormat="1" ht="15.75" x14ac:dyDescent="0.25">
      <c r="A359" s="15">
        <v>46</v>
      </c>
      <c r="B359" s="58" t="s">
        <v>784</v>
      </c>
      <c r="C359" s="30">
        <v>46</v>
      </c>
      <c r="D359" s="168" t="s">
        <v>649</v>
      </c>
      <c r="E359" s="38" t="s">
        <v>782</v>
      </c>
      <c r="F359" s="112" t="s">
        <v>747</v>
      </c>
      <c r="G359" s="104" t="s">
        <v>0</v>
      </c>
      <c r="H359" s="104" t="s">
        <v>0</v>
      </c>
      <c r="I359" s="146" t="s">
        <v>48</v>
      </c>
      <c r="J359" s="147" t="s">
        <v>783</v>
      </c>
      <c r="K359" s="26" t="s">
        <v>638</v>
      </c>
      <c r="L359" s="112" t="s">
        <v>657</v>
      </c>
      <c r="M359" s="112">
        <v>2022</v>
      </c>
      <c r="N359" s="79"/>
      <c r="O359" s="79"/>
    </row>
    <row r="360" spans="1:15" s="78" customFormat="1" ht="15.75" x14ac:dyDescent="0.25">
      <c r="A360" s="1">
        <v>47</v>
      </c>
      <c r="B360" s="58" t="s">
        <v>785</v>
      </c>
      <c r="C360" s="30">
        <v>47</v>
      </c>
      <c r="D360" s="168" t="s">
        <v>649</v>
      </c>
      <c r="E360" s="38" t="s">
        <v>782</v>
      </c>
      <c r="F360" s="112" t="s">
        <v>747</v>
      </c>
      <c r="G360" s="104" t="s">
        <v>0</v>
      </c>
      <c r="H360" s="104" t="s">
        <v>0</v>
      </c>
      <c r="I360" s="146" t="s">
        <v>48</v>
      </c>
      <c r="J360" s="147" t="s">
        <v>783</v>
      </c>
      <c r="K360" s="26" t="s">
        <v>638</v>
      </c>
      <c r="L360" s="112" t="s">
        <v>657</v>
      </c>
      <c r="M360" s="112">
        <v>2022</v>
      </c>
      <c r="N360" s="79"/>
      <c r="O360" s="79"/>
    </row>
    <row r="361" spans="1:15" ht="15.75" x14ac:dyDescent="0.25">
      <c r="A361" s="37"/>
      <c r="B361" s="58" t="s">
        <v>850</v>
      </c>
      <c r="C361" s="30">
        <v>48</v>
      </c>
      <c r="D361" s="17" t="s">
        <v>649</v>
      </c>
      <c r="E361" s="111" t="s">
        <v>789</v>
      </c>
      <c r="F361" s="15" t="s">
        <v>0</v>
      </c>
      <c r="G361" s="15" t="s">
        <v>0</v>
      </c>
      <c r="H361" s="15" t="s">
        <v>0</v>
      </c>
      <c r="I361" s="146" t="s">
        <v>48</v>
      </c>
      <c r="J361" s="147" t="s">
        <v>783</v>
      </c>
      <c r="K361" s="26" t="s">
        <v>638</v>
      </c>
      <c r="L361" s="26" t="s">
        <v>660</v>
      </c>
      <c r="M361" s="112">
        <v>2022</v>
      </c>
      <c r="N361" s="101"/>
      <c r="O361" s="21"/>
    </row>
    <row r="362" spans="1:15" ht="15.75" x14ac:dyDescent="0.25">
      <c r="B362" s="58" t="s">
        <v>849</v>
      </c>
      <c r="C362" s="30">
        <v>49</v>
      </c>
      <c r="D362" s="17" t="s">
        <v>649</v>
      </c>
      <c r="E362" s="111" t="s">
        <v>158</v>
      </c>
      <c r="F362" s="34" t="s">
        <v>15</v>
      </c>
      <c r="G362" s="30"/>
      <c r="H362" s="30"/>
      <c r="I362" s="146" t="s">
        <v>48</v>
      </c>
      <c r="J362" s="147" t="s">
        <v>783</v>
      </c>
      <c r="K362" s="26" t="s">
        <v>638</v>
      </c>
      <c r="L362" s="26" t="s">
        <v>851</v>
      </c>
      <c r="M362" s="41">
        <v>2023</v>
      </c>
      <c r="N362" s="101"/>
      <c r="O362" s="21"/>
    </row>
    <row r="363" spans="1:15" ht="15.75" x14ac:dyDescent="0.25">
      <c r="B363" s="58" t="s">
        <v>888</v>
      </c>
      <c r="C363" s="30">
        <v>50</v>
      </c>
      <c r="D363" s="17" t="s">
        <v>649</v>
      </c>
      <c r="E363" s="111" t="str">
        <f>'[1]2023'!$B$106</f>
        <v>triway oksigen</v>
      </c>
      <c r="F363" s="34" t="s">
        <v>0</v>
      </c>
      <c r="G363" s="30" t="s">
        <v>0</v>
      </c>
      <c r="H363" s="30" t="s">
        <v>0</v>
      </c>
      <c r="I363" s="146" t="s">
        <v>48</v>
      </c>
      <c r="J363" s="147" t="s">
        <v>783</v>
      </c>
      <c r="K363" s="26" t="s">
        <v>638</v>
      </c>
      <c r="L363" s="26" t="s">
        <v>851</v>
      </c>
      <c r="M363" s="41">
        <v>2023</v>
      </c>
      <c r="N363" s="101"/>
      <c r="O363" s="21"/>
    </row>
    <row r="364" spans="1:15" ht="15.75" x14ac:dyDescent="0.25">
      <c r="B364" s="119"/>
      <c r="C364" s="30"/>
      <c r="D364" s="17"/>
      <c r="E364" s="111"/>
      <c r="F364" s="34"/>
      <c r="G364" s="30"/>
      <c r="H364" s="30"/>
      <c r="I364" s="146"/>
      <c r="J364" s="147"/>
      <c r="K364" s="26"/>
      <c r="L364" s="26"/>
      <c r="M364" s="41"/>
      <c r="N364" s="101"/>
      <c r="O364" s="21"/>
    </row>
    <row r="365" spans="1:15" ht="15.75" x14ac:dyDescent="0.25">
      <c r="A365" s="34">
        <v>1</v>
      </c>
      <c r="B365" s="139" t="str">
        <f t="shared" ref="B365:B398" si="16">"00.03.27.2.3.3.3.A."&amp;C365&amp;D365&amp;M365</f>
        <v>00.03.27.2.3.3.3.A.1.2016</v>
      </c>
      <c r="C365" s="30">
        <v>1</v>
      </c>
      <c r="D365" s="17" t="s">
        <v>649</v>
      </c>
      <c r="E365" s="54" t="s">
        <v>150</v>
      </c>
      <c r="F365" s="34" t="s">
        <v>235</v>
      </c>
      <c r="G365" s="34" t="s">
        <v>236</v>
      </c>
      <c r="H365" s="34" t="s">
        <v>53</v>
      </c>
      <c r="I365" s="34" t="s">
        <v>627</v>
      </c>
      <c r="J365" s="34" t="s">
        <v>54</v>
      </c>
      <c r="K365" s="41" t="s">
        <v>393</v>
      </c>
      <c r="L365" s="41"/>
      <c r="M365" s="37">
        <v>2016</v>
      </c>
      <c r="N365" s="101" t="s">
        <v>622</v>
      </c>
      <c r="O365" s="101" t="s">
        <v>622</v>
      </c>
    </row>
    <row r="366" spans="1:15" ht="15.75" x14ac:dyDescent="0.25">
      <c r="A366" s="15">
        <v>2</v>
      </c>
      <c r="B366" s="139" t="str">
        <f t="shared" si="16"/>
        <v>00.03.27.2.3.3.3.A.2.2017</v>
      </c>
      <c r="C366" s="17">
        <v>2</v>
      </c>
      <c r="D366" s="17" t="s">
        <v>649</v>
      </c>
      <c r="E366" s="16" t="s">
        <v>150</v>
      </c>
      <c r="F366" s="21" t="s">
        <v>244</v>
      </c>
      <c r="G366" s="21" t="s">
        <v>237</v>
      </c>
      <c r="H366" s="21" t="s">
        <v>95</v>
      </c>
      <c r="I366" s="34" t="s">
        <v>627</v>
      </c>
      <c r="J366" s="29" t="s">
        <v>54</v>
      </c>
      <c r="K366" s="41" t="s">
        <v>393</v>
      </c>
      <c r="L366" s="41"/>
      <c r="M366" s="21">
        <v>2017</v>
      </c>
      <c r="N366" s="101" t="s">
        <v>622</v>
      </c>
      <c r="O366" s="101" t="s">
        <v>622</v>
      </c>
    </row>
    <row r="367" spans="1:15" ht="15.75" x14ac:dyDescent="0.25">
      <c r="A367" s="34">
        <v>3</v>
      </c>
      <c r="B367" s="139" t="str">
        <f t="shared" si="16"/>
        <v>00.03.27.2.3.3.3.A.3.2017</v>
      </c>
      <c r="C367" s="30">
        <v>3</v>
      </c>
      <c r="D367" s="17" t="s">
        <v>649</v>
      </c>
      <c r="E367" s="16" t="s">
        <v>150</v>
      </c>
      <c r="F367" s="21" t="s">
        <v>244</v>
      </c>
      <c r="G367" s="21" t="s">
        <v>237</v>
      </c>
      <c r="H367" s="21" t="s">
        <v>61</v>
      </c>
      <c r="I367" s="34" t="s">
        <v>627</v>
      </c>
      <c r="J367" s="29" t="s">
        <v>62</v>
      </c>
      <c r="K367" s="41" t="s">
        <v>393</v>
      </c>
      <c r="L367" s="41"/>
      <c r="M367" s="21">
        <v>2017</v>
      </c>
      <c r="N367" s="101" t="s">
        <v>622</v>
      </c>
      <c r="O367" s="101" t="s">
        <v>622</v>
      </c>
    </row>
    <row r="368" spans="1:15" ht="15.75" x14ac:dyDescent="0.25">
      <c r="A368" s="15">
        <v>4</v>
      </c>
      <c r="B368" s="139" t="str">
        <f t="shared" si="16"/>
        <v>00.03.27.2.3.3.3.A.4.2017</v>
      </c>
      <c r="C368" s="17">
        <v>4</v>
      </c>
      <c r="D368" s="17" t="s">
        <v>649</v>
      </c>
      <c r="E368" s="16" t="s">
        <v>402</v>
      </c>
      <c r="F368" s="21" t="s">
        <v>229</v>
      </c>
      <c r="G368" s="21" t="s">
        <v>239</v>
      </c>
      <c r="H368" s="21">
        <v>151113130</v>
      </c>
      <c r="I368" s="34" t="s">
        <v>627</v>
      </c>
      <c r="J368" s="29" t="s">
        <v>54</v>
      </c>
      <c r="K368" s="41" t="s">
        <v>393</v>
      </c>
      <c r="L368" s="41"/>
      <c r="M368" s="21">
        <v>2017</v>
      </c>
      <c r="N368" s="101" t="s">
        <v>622</v>
      </c>
      <c r="O368" s="101" t="s">
        <v>622</v>
      </c>
    </row>
    <row r="369" spans="1:16" ht="15.75" x14ac:dyDescent="0.25">
      <c r="A369" s="34">
        <v>5</v>
      </c>
      <c r="B369" s="139" t="str">
        <f t="shared" si="16"/>
        <v>00.03.27.2.3.3.3.A.5.2019</v>
      </c>
      <c r="C369" s="30">
        <v>5</v>
      </c>
      <c r="D369" s="17" t="s">
        <v>649</v>
      </c>
      <c r="E369" s="16" t="s">
        <v>402</v>
      </c>
      <c r="F369" s="21" t="s">
        <v>168</v>
      </c>
      <c r="G369" s="21" t="s">
        <v>367</v>
      </c>
      <c r="H369" s="21" t="s">
        <v>368</v>
      </c>
      <c r="I369" s="34" t="s">
        <v>627</v>
      </c>
      <c r="J369" s="29" t="s">
        <v>96</v>
      </c>
      <c r="K369" s="41" t="s">
        <v>393</v>
      </c>
      <c r="L369" s="41"/>
      <c r="M369" s="21">
        <v>2019</v>
      </c>
      <c r="N369" s="101" t="s">
        <v>622</v>
      </c>
      <c r="O369" s="101" t="s">
        <v>622</v>
      </c>
    </row>
    <row r="370" spans="1:16" ht="15.75" x14ac:dyDescent="0.25">
      <c r="A370" s="15">
        <v>6</v>
      </c>
      <c r="B370" s="139" t="str">
        <f t="shared" si="16"/>
        <v>00.03.27.2.3.3.3.A.6.2016</v>
      </c>
      <c r="C370" s="17">
        <v>6</v>
      </c>
      <c r="D370" s="17" t="s">
        <v>649</v>
      </c>
      <c r="E370" s="97" t="s">
        <v>402</v>
      </c>
      <c r="F370" s="47" t="s">
        <v>244</v>
      </c>
      <c r="G370" s="98" t="s">
        <v>180</v>
      </c>
      <c r="H370" s="47" t="s">
        <v>19</v>
      </c>
      <c r="I370" s="34" t="s">
        <v>627</v>
      </c>
      <c r="J370" s="29" t="s">
        <v>96</v>
      </c>
      <c r="K370" s="99" t="s">
        <v>393</v>
      </c>
      <c r="L370" s="99"/>
      <c r="M370" s="98">
        <v>2016</v>
      </c>
      <c r="N370" s="101" t="s">
        <v>622</v>
      </c>
      <c r="O370" s="101" t="s">
        <v>622</v>
      </c>
    </row>
    <row r="371" spans="1:16" ht="15.75" x14ac:dyDescent="0.25">
      <c r="A371" s="34">
        <v>7</v>
      </c>
      <c r="B371" s="139" t="str">
        <f t="shared" si="16"/>
        <v>00.03.27.2.3.3.3.A.7.2017</v>
      </c>
      <c r="C371" s="30">
        <v>7</v>
      </c>
      <c r="D371" s="17" t="s">
        <v>649</v>
      </c>
      <c r="E371" s="16" t="s">
        <v>402</v>
      </c>
      <c r="F371" s="15" t="s">
        <v>245</v>
      </c>
      <c r="G371" s="21" t="s">
        <v>238</v>
      </c>
      <c r="H371" s="15" t="s">
        <v>602</v>
      </c>
      <c r="I371" s="34" t="s">
        <v>627</v>
      </c>
      <c r="J371" s="17" t="s">
        <v>96</v>
      </c>
      <c r="K371" s="41" t="s">
        <v>393</v>
      </c>
      <c r="L371" s="41"/>
      <c r="M371" s="21">
        <v>2017</v>
      </c>
      <c r="N371" s="101" t="s">
        <v>622</v>
      </c>
      <c r="O371" s="101" t="s">
        <v>622</v>
      </c>
      <c r="P371" s="2" t="s">
        <v>630</v>
      </c>
    </row>
    <row r="372" spans="1:16" ht="15.75" x14ac:dyDescent="0.25">
      <c r="A372" s="15">
        <v>8</v>
      </c>
      <c r="B372" s="139" t="str">
        <f t="shared" si="16"/>
        <v>00.03.27.2.3.3.3.A.8.2021</v>
      </c>
      <c r="C372" s="17">
        <v>8</v>
      </c>
      <c r="D372" s="17" t="s">
        <v>649</v>
      </c>
      <c r="E372" s="16" t="s">
        <v>402</v>
      </c>
      <c r="F372" s="15" t="s">
        <v>244</v>
      </c>
      <c r="G372" s="21" t="s">
        <v>519</v>
      </c>
      <c r="H372" s="15" t="s">
        <v>571</v>
      </c>
      <c r="I372" s="34" t="s">
        <v>627</v>
      </c>
      <c r="J372" s="17" t="s">
        <v>62</v>
      </c>
      <c r="K372" s="41" t="s">
        <v>601</v>
      </c>
      <c r="L372" s="41"/>
      <c r="M372" s="21">
        <v>2021</v>
      </c>
      <c r="N372" s="101" t="s">
        <v>622</v>
      </c>
      <c r="O372" s="101" t="s">
        <v>622</v>
      </c>
    </row>
    <row r="373" spans="1:16" ht="15.75" x14ac:dyDescent="0.25">
      <c r="A373" s="34">
        <v>10</v>
      </c>
      <c r="B373" s="139" t="str">
        <f t="shared" si="16"/>
        <v>00.03.27.2.3.3.3.A.10.2019</v>
      </c>
      <c r="C373" s="17">
        <v>10</v>
      </c>
      <c r="D373" s="17" t="s">
        <v>649</v>
      </c>
      <c r="E373" s="56" t="s">
        <v>56</v>
      </c>
      <c r="F373" s="21" t="s">
        <v>311</v>
      </c>
      <c r="G373" s="21" t="s">
        <v>312</v>
      </c>
      <c r="H373" s="21" t="s">
        <v>313</v>
      </c>
      <c r="I373" s="34" t="s">
        <v>627</v>
      </c>
      <c r="J373" s="29" t="s">
        <v>62</v>
      </c>
      <c r="K373" s="41" t="s">
        <v>393</v>
      </c>
      <c r="L373" s="41"/>
      <c r="M373" s="21">
        <v>2019</v>
      </c>
      <c r="N373" s="101" t="s">
        <v>622</v>
      </c>
      <c r="O373" s="101" t="s">
        <v>622</v>
      </c>
    </row>
    <row r="374" spans="1:16" ht="15.75" x14ac:dyDescent="0.25">
      <c r="A374" s="15">
        <v>11</v>
      </c>
      <c r="B374" s="139" t="str">
        <f t="shared" si="16"/>
        <v>00.03.27.2.3.3.3.A.11.2019</v>
      </c>
      <c r="C374" s="30">
        <v>11</v>
      </c>
      <c r="D374" s="17" t="s">
        <v>649</v>
      </c>
      <c r="E374" s="16" t="s">
        <v>4</v>
      </c>
      <c r="F374" s="15" t="s">
        <v>146</v>
      </c>
      <c r="G374" s="21" t="s">
        <v>0</v>
      </c>
      <c r="H374" s="15" t="s">
        <v>0</v>
      </c>
      <c r="I374" s="34" t="s">
        <v>627</v>
      </c>
      <c r="J374" s="17" t="s">
        <v>97</v>
      </c>
      <c r="K374" s="41" t="s">
        <v>393</v>
      </c>
      <c r="L374" s="41"/>
      <c r="M374" s="21">
        <v>2019</v>
      </c>
      <c r="N374" s="101" t="s">
        <v>622</v>
      </c>
      <c r="O374" s="101" t="s">
        <v>622</v>
      </c>
    </row>
    <row r="375" spans="1:16" ht="15.75" x14ac:dyDescent="0.25">
      <c r="A375" s="34">
        <v>12</v>
      </c>
      <c r="B375" s="139" t="str">
        <f t="shared" si="16"/>
        <v>00.03.27.2.3.3.3.A.12.2018</v>
      </c>
      <c r="C375" s="17">
        <v>12</v>
      </c>
      <c r="D375" s="17" t="s">
        <v>649</v>
      </c>
      <c r="E375" s="16" t="s">
        <v>4</v>
      </c>
      <c r="F375" s="15" t="s">
        <v>163</v>
      </c>
      <c r="G375" s="21" t="s">
        <v>162</v>
      </c>
      <c r="H375" s="15" t="s">
        <v>57</v>
      </c>
      <c r="I375" s="34" t="s">
        <v>627</v>
      </c>
      <c r="J375" s="17" t="s">
        <v>54</v>
      </c>
      <c r="K375" s="41" t="s">
        <v>393</v>
      </c>
      <c r="L375" s="41"/>
      <c r="M375" s="21">
        <v>2018</v>
      </c>
      <c r="N375" s="101" t="s">
        <v>622</v>
      </c>
      <c r="O375" s="44"/>
    </row>
    <row r="376" spans="1:16" ht="15.75" x14ac:dyDescent="0.25">
      <c r="A376" s="15">
        <v>13</v>
      </c>
      <c r="B376" s="139" t="str">
        <f t="shared" si="16"/>
        <v>00.03.27.2.3.3.3.A.13.2018</v>
      </c>
      <c r="C376" s="30">
        <v>13</v>
      </c>
      <c r="D376" s="17" t="s">
        <v>649</v>
      </c>
      <c r="E376" s="16" t="s">
        <v>4</v>
      </c>
      <c r="F376" s="21" t="s">
        <v>247</v>
      </c>
      <c r="G376" s="21" t="s">
        <v>241</v>
      </c>
      <c r="H376" s="15" t="s">
        <v>0</v>
      </c>
      <c r="I376" s="34" t="s">
        <v>627</v>
      </c>
      <c r="J376" s="17" t="s">
        <v>97</v>
      </c>
      <c r="K376" s="41" t="s">
        <v>393</v>
      </c>
      <c r="L376" s="41"/>
      <c r="M376" s="21">
        <v>2018</v>
      </c>
      <c r="N376" s="101" t="s">
        <v>622</v>
      </c>
      <c r="O376" s="44"/>
    </row>
    <row r="377" spans="1:16" ht="15.75" x14ac:dyDescent="0.25">
      <c r="A377" s="34">
        <v>14</v>
      </c>
      <c r="B377" s="139" t="str">
        <f t="shared" si="16"/>
        <v>00.03.27.2.3.3.3.A.14.2018</v>
      </c>
      <c r="C377" s="17">
        <v>14</v>
      </c>
      <c r="D377" s="17" t="s">
        <v>649</v>
      </c>
      <c r="E377" s="16" t="s">
        <v>314</v>
      </c>
      <c r="F377" s="21" t="s">
        <v>190</v>
      </c>
      <c r="G377" s="21" t="s">
        <v>191</v>
      </c>
      <c r="H377" s="21" t="s">
        <v>315</v>
      </c>
      <c r="I377" s="34" t="s">
        <v>627</v>
      </c>
      <c r="J377" s="29" t="s">
        <v>97</v>
      </c>
      <c r="K377" s="41" t="s">
        <v>393</v>
      </c>
      <c r="L377" s="41"/>
      <c r="M377" s="21">
        <v>2018</v>
      </c>
      <c r="N377" s="101" t="s">
        <v>622</v>
      </c>
      <c r="O377" s="101" t="s">
        <v>622</v>
      </c>
    </row>
    <row r="378" spans="1:16" ht="15.75" x14ac:dyDescent="0.25">
      <c r="A378" s="15">
        <v>15</v>
      </c>
      <c r="B378" s="139" t="str">
        <f t="shared" si="16"/>
        <v>00.03.27.2.3.3.3.A.15.2018</v>
      </c>
      <c r="C378" s="30">
        <v>15</v>
      </c>
      <c r="D378" s="17" t="s">
        <v>649</v>
      </c>
      <c r="E378" s="16" t="s">
        <v>314</v>
      </c>
      <c r="F378" s="21" t="s">
        <v>190</v>
      </c>
      <c r="G378" s="21" t="s">
        <v>191</v>
      </c>
      <c r="H378" s="21" t="s">
        <v>316</v>
      </c>
      <c r="I378" s="34" t="s">
        <v>627</v>
      </c>
      <c r="J378" s="29" t="s">
        <v>97</v>
      </c>
      <c r="K378" s="41" t="s">
        <v>393</v>
      </c>
      <c r="L378" s="41"/>
      <c r="M378" s="21">
        <v>2018</v>
      </c>
      <c r="N378" s="101" t="s">
        <v>622</v>
      </c>
      <c r="O378" s="101" t="s">
        <v>622</v>
      </c>
    </row>
    <row r="379" spans="1:16" ht="15.75" x14ac:dyDescent="0.25">
      <c r="A379" s="34">
        <v>16</v>
      </c>
      <c r="B379" s="139" t="str">
        <f t="shared" si="16"/>
        <v>00.03.27.2.3.3.3.A.16.2018</v>
      </c>
      <c r="C379" s="17">
        <v>16</v>
      </c>
      <c r="D379" s="17" t="s">
        <v>649</v>
      </c>
      <c r="E379" s="16" t="s">
        <v>314</v>
      </c>
      <c r="F379" s="21" t="s">
        <v>190</v>
      </c>
      <c r="G379" s="21" t="s">
        <v>191</v>
      </c>
      <c r="H379" s="21" t="s">
        <v>361</v>
      </c>
      <c r="I379" s="34" t="s">
        <v>627</v>
      </c>
      <c r="J379" s="29" t="s">
        <v>97</v>
      </c>
      <c r="K379" s="41" t="s">
        <v>393</v>
      </c>
      <c r="L379" s="41"/>
      <c r="M379" s="21">
        <v>2018</v>
      </c>
      <c r="N379" s="101" t="s">
        <v>622</v>
      </c>
      <c r="O379" s="101" t="s">
        <v>622</v>
      </c>
    </row>
    <row r="380" spans="1:16" ht="15.75" x14ac:dyDescent="0.25">
      <c r="A380" s="15">
        <v>17</v>
      </c>
      <c r="B380" s="139" t="str">
        <f t="shared" si="16"/>
        <v>00.03.27.2.3.3.3.A.17.2018</v>
      </c>
      <c r="C380" s="30">
        <v>17</v>
      </c>
      <c r="D380" s="17" t="s">
        <v>649</v>
      </c>
      <c r="E380" s="57" t="s">
        <v>4</v>
      </c>
      <c r="F380" s="21" t="s">
        <v>146</v>
      </c>
      <c r="G380" s="21" t="s">
        <v>242</v>
      </c>
      <c r="H380" s="21">
        <v>140912203</v>
      </c>
      <c r="I380" s="34" t="s">
        <v>627</v>
      </c>
      <c r="J380" s="29" t="s">
        <v>98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6" ht="15.75" x14ac:dyDescent="0.25">
      <c r="A381" s="34">
        <v>18</v>
      </c>
      <c r="B381" s="139" t="str">
        <f t="shared" si="16"/>
        <v>00.03.27.2.3.3.3.A.18.2018</v>
      </c>
      <c r="C381" s="17">
        <v>18</v>
      </c>
      <c r="D381" s="17" t="s">
        <v>649</v>
      </c>
      <c r="E381" s="32" t="s">
        <v>12</v>
      </c>
      <c r="F381" s="21" t="s">
        <v>14</v>
      </c>
      <c r="G381" s="21" t="s">
        <v>0</v>
      </c>
      <c r="H381" s="21" t="s">
        <v>0</v>
      </c>
      <c r="I381" s="34" t="s">
        <v>627</v>
      </c>
      <c r="J381" s="29" t="s">
        <v>98</v>
      </c>
      <c r="K381" s="41" t="s">
        <v>393</v>
      </c>
      <c r="L381" s="41"/>
      <c r="M381" s="21">
        <v>2018</v>
      </c>
      <c r="N381" s="101" t="s">
        <v>622</v>
      </c>
      <c r="O381" s="101" t="s">
        <v>622</v>
      </c>
    </row>
    <row r="382" spans="1:16" ht="15.75" x14ac:dyDescent="0.25">
      <c r="A382" s="15">
        <v>19</v>
      </c>
      <c r="B382" s="139" t="str">
        <f t="shared" si="16"/>
        <v>00.03.27.2.3.3.3.A.19.2018</v>
      </c>
      <c r="C382" s="30">
        <v>19</v>
      </c>
      <c r="D382" s="17" t="s">
        <v>649</v>
      </c>
      <c r="E382" s="57" t="s">
        <v>293</v>
      </c>
      <c r="F382" s="21" t="s">
        <v>283</v>
      </c>
      <c r="G382" s="21" t="s">
        <v>0</v>
      </c>
      <c r="H382" s="21" t="s">
        <v>0</v>
      </c>
      <c r="I382" s="34" t="s">
        <v>627</v>
      </c>
      <c r="J382" s="29" t="s">
        <v>98</v>
      </c>
      <c r="K382" s="41" t="s">
        <v>393</v>
      </c>
      <c r="L382" s="41"/>
      <c r="M382" s="21">
        <v>2018</v>
      </c>
      <c r="N382" s="101" t="s">
        <v>622</v>
      </c>
      <c r="O382" s="44"/>
    </row>
    <row r="383" spans="1:16" ht="15.75" x14ac:dyDescent="0.25">
      <c r="A383" s="34">
        <v>20</v>
      </c>
      <c r="B383" s="139" t="str">
        <f t="shared" si="16"/>
        <v>00.03.27.2.3.3.3.A.20.2019</v>
      </c>
      <c r="C383" s="17">
        <v>20</v>
      </c>
      <c r="D383" s="17" t="s">
        <v>649</v>
      </c>
      <c r="E383" s="16" t="s">
        <v>319</v>
      </c>
      <c r="F383" s="15" t="s">
        <v>13</v>
      </c>
      <c r="G383" s="17" t="s">
        <v>320</v>
      </c>
      <c r="H383" s="17" t="s">
        <v>321</v>
      </c>
      <c r="I383" s="34" t="s">
        <v>627</v>
      </c>
      <c r="J383" s="29" t="s">
        <v>98</v>
      </c>
      <c r="K383" s="41" t="s">
        <v>393</v>
      </c>
      <c r="L383" s="41"/>
      <c r="M383" s="21">
        <v>2019</v>
      </c>
      <c r="N383" s="101" t="s">
        <v>622</v>
      </c>
      <c r="O383" s="101" t="s">
        <v>622</v>
      </c>
    </row>
    <row r="384" spans="1:16" ht="15.75" x14ac:dyDescent="0.25">
      <c r="A384" s="15">
        <v>21</v>
      </c>
      <c r="B384" s="139" t="str">
        <f t="shared" si="16"/>
        <v>00.03.27.2.3.3.3.A.21.2018</v>
      </c>
      <c r="C384" s="30">
        <v>21</v>
      </c>
      <c r="D384" s="17" t="s">
        <v>649</v>
      </c>
      <c r="E384" s="57" t="s">
        <v>50</v>
      </c>
      <c r="F384" s="21" t="s">
        <v>116</v>
      </c>
      <c r="G384" s="21" t="s">
        <v>0</v>
      </c>
      <c r="H384" s="21">
        <v>10070667</v>
      </c>
      <c r="I384" s="34" t="s">
        <v>627</v>
      </c>
      <c r="J384" s="29" t="s">
        <v>98</v>
      </c>
      <c r="K384" s="41" t="s">
        <v>393</v>
      </c>
      <c r="L384" s="41"/>
      <c r="M384" s="21">
        <v>2018</v>
      </c>
      <c r="N384" s="101" t="s">
        <v>622</v>
      </c>
      <c r="O384" s="44"/>
    </row>
    <row r="385" spans="1:15" ht="15.75" x14ac:dyDescent="0.25">
      <c r="A385" s="34">
        <v>22</v>
      </c>
      <c r="B385" s="139" t="str">
        <f t="shared" si="16"/>
        <v>00.03.27.2.3.3.3.A.22.2018</v>
      </c>
      <c r="C385" s="17">
        <v>22</v>
      </c>
      <c r="D385" s="17" t="s">
        <v>649</v>
      </c>
      <c r="E385" s="57" t="s">
        <v>50</v>
      </c>
      <c r="F385" s="21" t="s">
        <v>181</v>
      </c>
      <c r="G385" s="21" t="s">
        <v>0</v>
      </c>
      <c r="H385" s="21" t="s">
        <v>0</v>
      </c>
      <c r="I385" s="34" t="s">
        <v>627</v>
      </c>
      <c r="J385" s="29" t="s">
        <v>62</v>
      </c>
      <c r="K385" s="41" t="s">
        <v>393</v>
      </c>
      <c r="L385" s="41"/>
      <c r="M385" s="21">
        <v>2018</v>
      </c>
      <c r="N385" s="101" t="s">
        <v>622</v>
      </c>
      <c r="O385" s="44"/>
    </row>
    <row r="386" spans="1:15" ht="15.75" x14ac:dyDescent="0.25">
      <c r="A386" s="15">
        <v>23</v>
      </c>
      <c r="B386" s="139" t="str">
        <f t="shared" si="16"/>
        <v>00.03.27.2.3.3.3.A.23.2018</v>
      </c>
      <c r="C386" s="30">
        <v>23</v>
      </c>
      <c r="D386" s="17" t="s">
        <v>649</v>
      </c>
      <c r="E386" s="57" t="s">
        <v>50</v>
      </c>
      <c r="F386" s="21" t="s">
        <v>182</v>
      </c>
      <c r="G386" s="21" t="s">
        <v>0</v>
      </c>
      <c r="H386" s="21" t="s">
        <v>0</v>
      </c>
      <c r="I386" s="34" t="s">
        <v>627</v>
      </c>
      <c r="J386" s="29" t="s">
        <v>54</v>
      </c>
      <c r="K386" s="41" t="s">
        <v>393</v>
      </c>
      <c r="L386" s="41"/>
      <c r="M386" s="21">
        <v>2018</v>
      </c>
      <c r="N386" s="101" t="s">
        <v>622</v>
      </c>
      <c r="O386" s="44"/>
    </row>
    <row r="387" spans="1:15" ht="15.75" x14ac:dyDescent="0.25">
      <c r="A387" s="34">
        <v>24</v>
      </c>
      <c r="B387" s="139" t="str">
        <f t="shared" si="16"/>
        <v>00.03.27.2.3.3.3.A.24.2018</v>
      </c>
      <c r="C387" s="17">
        <v>24</v>
      </c>
      <c r="D387" s="17" t="s">
        <v>649</v>
      </c>
      <c r="E387" s="57" t="s">
        <v>50</v>
      </c>
      <c r="F387" s="21" t="s">
        <v>183</v>
      </c>
      <c r="G387" s="21" t="s">
        <v>0</v>
      </c>
      <c r="H387" s="21" t="s">
        <v>0</v>
      </c>
      <c r="I387" s="34" t="s">
        <v>627</v>
      </c>
      <c r="J387" s="29" t="s">
        <v>97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34">
        <v>25</v>
      </c>
      <c r="B388" s="139" t="str">
        <f t="shared" si="16"/>
        <v>00.03.27.2.3.3.3.A.25.2018</v>
      </c>
      <c r="C388" s="30">
        <v>25</v>
      </c>
      <c r="D388" s="17" t="s">
        <v>649</v>
      </c>
      <c r="E388" s="57" t="s">
        <v>50</v>
      </c>
      <c r="F388" s="21" t="s">
        <v>184</v>
      </c>
      <c r="G388" s="21" t="s">
        <v>0</v>
      </c>
      <c r="H388" s="21" t="s">
        <v>0</v>
      </c>
      <c r="I388" s="34" t="s">
        <v>627</v>
      </c>
      <c r="J388" s="29" t="s">
        <v>97</v>
      </c>
      <c r="K388" s="41" t="s">
        <v>393</v>
      </c>
      <c r="L388" s="41"/>
      <c r="M388" s="21">
        <v>2018</v>
      </c>
      <c r="N388" s="101" t="s">
        <v>622</v>
      </c>
      <c r="O388" s="44"/>
    </row>
    <row r="389" spans="1:15" ht="15.75" x14ac:dyDescent="0.25">
      <c r="A389" s="34">
        <v>26</v>
      </c>
      <c r="B389" s="139" t="str">
        <f t="shared" si="16"/>
        <v>00.03.27.2.3.3.3.A.26.2018</v>
      </c>
      <c r="C389" s="17">
        <v>26</v>
      </c>
      <c r="D389" s="17" t="s">
        <v>649</v>
      </c>
      <c r="E389" s="32" t="s">
        <v>188</v>
      </c>
      <c r="F389" s="21" t="s">
        <v>99</v>
      </c>
      <c r="G389" s="21" t="s">
        <v>0</v>
      </c>
      <c r="H389" s="21" t="s">
        <v>0</v>
      </c>
      <c r="I389" s="34" t="s">
        <v>627</v>
      </c>
      <c r="J389" s="29" t="s">
        <v>60</v>
      </c>
      <c r="K389" s="41" t="s">
        <v>393</v>
      </c>
      <c r="L389" s="41"/>
      <c r="M389" s="21">
        <v>2018</v>
      </c>
      <c r="N389" s="101" t="s">
        <v>622</v>
      </c>
      <c r="O389" s="101"/>
    </row>
    <row r="390" spans="1:15" ht="15.75" x14ac:dyDescent="0.25">
      <c r="A390" s="15">
        <v>27</v>
      </c>
      <c r="B390" s="139" t="str">
        <f t="shared" si="16"/>
        <v>00.03.27.2.3.3.3.A.27.2018</v>
      </c>
      <c r="C390" s="30">
        <v>27</v>
      </c>
      <c r="D390" s="17" t="s">
        <v>649</v>
      </c>
      <c r="E390" s="32" t="s">
        <v>188</v>
      </c>
      <c r="F390" s="21" t="s">
        <v>99</v>
      </c>
      <c r="G390" s="21" t="s">
        <v>0</v>
      </c>
      <c r="H390" s="21" t="s">
        <v>0</v>
      </c>
      <c r="I390" s="34" t="s">
        <v>627</v>
      </c>
      <c r="J390" s="29" t="s">
        <v>100</v>
      </c>
      <c r="K390" s="41" t="s">
        <v>393</v>
      </c>
      <c r="L390" s="41"/>
      <c r="M390" s="21">
        <v>2018</v>
      </c>
      <c r="N390" s="101" t="s">
        <v>622</v>
      </c>
      <c r="O390" s="44"/>
    </row>
    <row r="391" spans="1:15" ht="15.75" x14ac:dyDescent="0.25">
      <c r="A391" s="34">
        <v>28</v>
      </c>
      <c r="B391" s="139" t="str">
        <f t="shared" si="16"/>
        <v>00.03.27.2.3.3.3.A.28.2018</v>
      </c>
      <c r="C391" s="17">
        <v>28</v>
      </c>
      <c r="D391" s="17" t="s">
        <v>649</v>
      </c>
      <c r="E391" s="32" t="s">
        <v>428</v>
      </c>
      <c r="F391" s="21" t="s">
        <v>103</v>
      </c>
      <c r="G391" s="21" t="s">
        <v>0</v>
      </c>
      <c r="H391" s="21" t="s">
        <v>0</v>
      </c>
      <c r="I391" s="34" t="s">
        <v>627</v>
      </c>
      <c r="J391" s="29" t="s">
        <v>97</v>
      </c>
      <c r="K391" s="41" t="s">
        <v>393</v>
      </c>
      <c r="L391" s="41"/>
      <c r="M391" s="21">
        <v>2018</v>
      </c>
      <c r="N391" s="101" t="s">
        <v>622</v>
      </c>
      <c r="O391" s="44"/>
    </row>
    <row r="392" spans="1:15" ht="15.75" x14ac:dyDescent="0.25">
      <c r="A392" s="15">
        <v>29</v>
      </c>
      <c r="B392" s="139" t="str">
        <f t="shared" si="16"/>
        <v>00.03.27.2.3.3.3.A.29.2018</v>
      </c>
      <c r="C392" s="30">
        <v>29</v>
      </c>
      <c r="D392" s="17" t="s">
        <v>649</v>
      </c>
      <c r="E392" s="22" t="s">
        <v>58</v>
      </c>
      <c r="F392" s="15" t="s">
        <v>248</v>
      </c>
      <c r="G392" s="21" t="s">
        <v>243</v>
      </c>
      <c r="H392" s="15" t="s">
        <v>59</v>
      </c>
      <c r="I392" s="34" t="s">
        <v>627</v>
      </c>
      <c r="J392" s="15" t="s">
        <v>54</v>
      </c>
      <c r="K392" s="41" t="s">
        <v>393</v>
      </c>
      <c r="L392" s="41"/>
      <c r="M392" s="21">
        <v>2018</v>
      </c>
      <c r="N392" s="101" t="s">
        <v>622</v>
      </c>
      <c r="O392" s="101" t="s">
        <v>622</v>
      </c>
    </row>
    <row r="393" spans="1:15" ht="15.75" x14ac:dyDescent="0.25">
      <c r="A393" s="34">
        <v>30</v>
      </c>
      <c r="B393" s="139" t="str">
        <f t="shared" si="16"/>
        <v>00.03.27.2.3.3.3.A.30.2018</v>
      </c>
      <c r="C393" s="17">
        <v>30</v>
      </c>
      <c r="D393" s="17" t="s">
        <v>649</v>
      </c>
      <c r="E393" s="22" t="s">
        <v>58</v>
      </c>
      <c r="F393" s="15" t="s">
        <v>248</v>
      </c>
      <c r="G393" s="21" t="s">
        <v>243</v>
      </c>
      <c r="H393" s="21" t="s">
        <v>63</v>
      </c>
      <c r="I393" s="34" t="s">
        <v>627</v>
      </c>
      <c r="J393" s="21" t="s">
        <v>62</v>
      </c>
      <c r="K393" s="41" t="s">
        <v>393</v>
      </c>
      <c r="L393" s="41"/>
      <c r="M393" s="21">
        <v>2018</v>
      </c>
      <c r="N393" s="101" t="s">
        <v>622</v>
      </c>
      <c r="O393" s="101" t="s">
        <v>622</v>
      </c>
    </row>
    <row r="394" spans="1:15" ht="15.75" x14ac:dyDescent="0.25">
      <c r="A394" s="15">
        <v>31</v>
      </c>
      <c r="B394" s="139" t="str">
        <f t="shared" si="16"/>
        <v>00.03.27.2.3.3.3.A.31.2019</v>
      </c>
      <c r="C394" s="30">
        <v>31</v>
      </c>
      <c r="D394" s="17" t="s">
        <v>649</v>
      </c>
      <c r="E394" s="58" t="s">
        <v>354</v>
      </c>
      <c r="F394" s="21" t="s">
        <v>342</v>
      </c>
      <c r="G394" s="21" t="s">
        <v>356</v>
      </c>
      <c r="H394" s="21" t="s">
        <v>357</v>
      </c>
      <c r="I394" s="34" t="s">
        <v>627</v>
      </c>
      <c r="J394" s="21" t="s">
        <v>358</v>
      </c>
      <c r="K394" s="41" t="s">
        <v>393</v>
      </c>
      <c r="L394" s="41"/>
      <c r="M394" s="21">
        <v>2019</v>
      </c>
      <c r="N394" s="101" t="s">
        <v>622</v>
      </c>
      <c r="O394" s="101" t="s">
        <v>622</v>
      </c>
    </row>
    <row r="395" spans="1:15" ht="15.75" x14ac:dyDescent="0.25">
      <c r="A395" s="34">
        <v>32</v>
      </c>
      <c r="B395" s="139" t="str">
        <f t="shared" si="16"/>
        <v>00.03.27.2.3.3.3.A.32.2019</v>
      </c>
      <c r="C395" s="17">
        <v>32</v>
      </c>
      <c r="D395" s="17" t="s">
        <v>649</v>
      </c>
      <c r="E395" s="58" t="s">
        <v>359</v>
      </c>
      <c r="F395" s="21" t="s">
        <v>13</v>
      </c>
      <c r="G395" s="21" t="s">
        <v>332</v>
      </c>
      <c r="H395" s="21" t="s">
        <v>0</v>
      </c>
      <c r="I395" s="34" t="s">
        <v>627</v>
      </c>
      <c r="J395" s="21" t="s">
        <v>97</v>
      </c>
      <c r="K395" s="41" t="s">
        <v>393</v>
      </c>
      <c r="L395" s="41"/>
      <c r="M395" s="21">
        <v>2019</v>
      </c>
      <c r="N395" s="101" t="s">
        <v>622</v>
      </c>
      <c r="O395" s="44"/>
    </row>
    <row r="396" spans="1:15" ht="15.75" x14ac:dyDescent="0.25">
      <c r="A396" s="15">
        <v>33</v>
      </c>
      <c r="B396" s="139" t="str">
        <f t="shared" si="16"/>
        <v>00.03.27.2.3.3.3.A.33.2020</v>
      </c>
      <c r="C396" s="30">
        <v>33</v>
      </c>
      <c r="D396" s="17" t="s">
        <v>649</v>
      </c>
      <c r="E396" s="59" t="s">
        <v>199</v>
      </c>
      <c r="F396" s="60" t="s">
        <v>270</v>
      </c>
      <c r="G396" s="60" t="s">
        <v>0</v>
      </c>
      <c r="H396" s="60" t="s">
        <v>0</v>
      </c>
      <c r="I396" s="34" t="s">
        <v>627</v>
      </c>
      <c r="J396" s="60" t="s">
        <v>358</v>
      </c>
      <c r="K396" s="60" t="s">
        <v>393</v>
      </c>
      <c r="L396" s="60"/>
      <c r="M396" s="21">
        <v>2020</v>
      </c>
      <c r="N396" s="101" t="s">
        <v>622</v>
      </c>
      <c r="O396" s="44"/>
    </row>
    <row r="397" spans="1:15" ht="15.75" x14ac:dyDescent="0.25">
      <c r="A397" s="34">
        <v>34</v>
      </c>
      <c r="B397" s="139" t="str">
        <f t="shared" si="16"/>
        <v>00.03.27.2.3.3.3.A.34.2020</v>
      </c>
      <c r="C397" s="17">
        <v>34</v>
      </c>
      <c r="D397" s="17" t="s">
        <v>649</v>
      </c>
      <c r="E397" s="59" t="s">
        <v>334</v>
      </c>
      <c r="F397" s="60" t="s">
        <v>347</v>
      </c>
      <c r="G397" s="60" t="s">
        <v>282</v>
      </c>
      <c r="H397" s="60">
        <v>1514932</v>
      </c>
      <c r="I397" s="34" t="s">
        <v>627</v>
      </c>
      <c r="J397" s="60" t="s">
        <v>97</v>
      </c>
      <c r="K397" s="60" t="s">
        <v>393</v>
      </c>
      <c r="L397" s="60"/>
      <c r="M397" s="21">
        <v>2020</v>
      </c>
      <c r="N397" s="101" t="s">
        <v>622</v>
      </c>
      <c r="O397" s="101" t="s">
        <v>622</v>
      </c>
    </row>
    <row r="398" spans="1:15" ht="15.75" x14ac:dyDescent="0.25">
      <c r="A398" s="34">
        <v>35</v>
      </c>
      <c r="B398" s="139" t="str">
        <f t="shared" si="16"/>
        <v>00.03.27.2.3.3.3.A.35.2020</v>
      </c>
      <c r="C398" s="30">
        <v>35</v>
      </c>
      <c r="D398" s="17" t="s">
        <v>649</v>
      </c>
      <c r="E398" s="59" t="s">
        <v>334</v>
      </c>
      <c r="F398" s="60" t="s">
        <v>347</v>
      </c>
      <c r="G398" s="60" t="s">
        <v>282</v>
      </c>
      <c r="H398" s="60" t="s">
        <v>600</v>
      </c>
      <c r="I398" s="34" t="s">
        <v>627</v>
      </c>
      <c r="J398" s="60" t="s">
        <v>97</v>
      </c>
      <c r="K398" s="60" t="s">
        <v>393</v>
      </c>
      <c r="L398" s="60"/>
      <c r="M398" s="21">
        <v>2020</v>
      </c>
      <c r="N398" s="101" t="s">
        <v>622</v>
      </c>
      <c r="O398" s="101" t="s">
        <v>622</v>
      </c>
    </row>
    <row r="399" spans="1:15" ht="15.75" x14ac:dyDescent="0.25">
      <c r="A399" s="34">
        <v>36</v>
      </c>
      <c r="B399" s="139" t="str">
        <f>"00.03.27.2.3.3.3.A."&amp;C399&amp;D399&amp;M399</f>
        <v>00.03.27.2.3.3.3.A.36.2022</v>
      </c>
      <c r="C399" s="30">
        <v>36</v>
      </c>
      <c r="D399" s="17" t="s">
        <v>649</v>
      </c>
      <c r="E399" s="136" t="s">
        <v>693</v>
      </c>
      <c r="F399" s="137" t="s">
        <v>244</v>
      </c>
      <c r="G399" s="138" t="s">
        <v>694</v>
      </c>
      <c r="H399" s="21" t="s">
        <v>695</v>
      </c>
      <c r="I399" s="21" t="s">
        <v>627</v>
      </c>
      <c r="J399" s="137" t="s">
        <v>696</v>
      </c>
      <c r="K399" s="137" t="s">
        <v>392</v>
      </c>
      <c r="L399" s="137"/>
      <c r="M399" s="37">
        <v>2022</v>
      </c>
      <c r="N399" s="101" t="s">
        <v>674</v>
      </c>
      <c r="O399" s="101"/>
    </row>
    <row r="400" spans="1:15" s="78" customFormat="1" ht="15.75" x14ac:dyDescent="0.25">
      <c r="A400" s="34">
        <v>37</v>
      </c>
      <c r="B400" s="139" t="str">
        <f>"00.03.27.2.3.3.3.A."&amp;C400&amp;D400&amp;M400</f>
        <v>00.03.27.2.3.3.3.A.37.2022</v>
      </c>
      <c r="C400" s="30">
        <v>37</v>
      </c>
      <c r="D400" s="17" t="s">
        <v>649</v>
      </c>
      <c r="E400" s="136" t="s">
        <v>693</v>
      </c>
      <c r="F400" s="137" t="s">
        <v>244</v>
      </c>
      <c r="G400" s="138" t="s">
        <v>694</v>
      </c>
      <c r="H400" s="21" t="s">
        <v>708</v>
      </c>
      <c r="I400" s="21" t="s">
        <v>627</v>
      </c>
      <c r="J400" s="155" t="s">
        <v>709</v>
      </c>
      <c r="K400" s="137" t="s">
        <v>393</v>
      </c>
      <c r="L400" s="137"/>
      <c r="M400" s="37">
        <v>2022</v>
      </c>
      <c r="N400" s="101" t="s">
        <v>674</v>
      </c>
      <c r="O400" s="101"/>
    </row>
    <row r="401" spans="1:15" s="78" customFormat="1" ht="15.75" x14ac:dyDescent="0.25">
      <c r="A401" s="34">
        <v>38</v>
      </c>
      <c r="B401" s="139" t="str">
        <f t="shared" ref="B401:B406" si="17">"00.03.27.2.3.3.1.A."&amp;C401&amp;D401&amp;M401</f>
        <v>00.03.27.2.3.3.1.A.38.2022</v>
      </c>
      <c r="C401" s="30">
        <v>38</v>
      </c>
      <c r="D401" s="79" t="s">
        <v>649</v>
      </c>
      <c r="E401" s="154" t="s">
        <v>697</v>
      </c>
      <c r="F401" s="79"/>
      <c r="G401" s="79"/>
      <c r="H401" s="79"/>
      <c r="I401" s="79" t="s">
        <v>627</v>
      </c>
      <c r="J401" s="115" t="s">
        <v>97</v>
      </c>
      <c r="K401" s="137" t="s">
        <v>393</v>
      </c>
      <c r="L401" s="79" t="s">
        <v>698</v>
      </c>
      <c r="M401" s="79">
        <v>2022</v>
      </c>
      <c r="N401" s="153" t="s">
        <v>622</v>
      </c>
      <c r="O401" s="79"/>
    </row>
    <row r="402" spans="1:15" s="78" customFormat="1" ht="15.75" x14ac:dyDescent="0.25">
      <c r="A402" s="34">
        <v>39</v>
      </c>
      <c r="B402" s="139" t="str">
        <f t="shared" si="17"/>
        <v>00.03.27.2.3.3.1.A.39.2021</v>
      </c>
      <c r="C402" s="30">
        <v>39</v>
      </c>
      <c r="D402" s="168" t="s">
        <v>649</v>
      </c>
      <c r="E402" s="80" t="s">
        <v>4</v>
      </c>
      <c r="F402" s="110" t="s">
        <v>715</v>
      </c>
      <c r="G402" s="110" t="s">
        <v>714</v>
      </c>
      <c r="H402" s="79"/>
      <c r="I402" s="112" t="s">
        <v>627</v>
      </c>
      <c r="J402" s="115" t="s">
        <v>97</v>
      </c>
      <c r="K402" s="137" t="s">
        <v>393</v>
      </c>
      <c r="L402" s="112" t="s">
        <v>716</v>
      </c>
      <c r="M402" s="79">
        <v>2021</v>
      </c>
      <c r="N402" s="153"/>
      <c r="O402" s="79"/>
    </row>
    <row r="403" spans="1:15" s="78" customFormat="1" ht="15.75" x14ac:dyDescent="0.25">
      <c r="A403" s="34">
        <v>40</v>
      </c>
      <c r="B403" s="139" t="str">
        <f t="shared" si="17"/>
        <v>00.03.27.2.3.3.1.A.40.2022</v>
      </c>
      <c r="C403" s="30">
        <v>40</v>
      </c>
      <c r="D403" s="168" t="s">
        <v>649</v>
      </c>
      <c r="E403" s="80" t="s">
        <v>672</v>
      </c>
      <c r="F403" s="110" t="s">
        <v>219</v>
      </c>
      <c r="G403" s="110" t="s">
        <v>793</v>
      </c>
      <c r="H403" s="79">
        <v>2202010295</v>
      </c>
      <c r="I403" s="112" t="s">
        <v>627</v>
      </c>
      <c r="J403" s="115" t="s">
        <v>627</v>
      </c>
      <c r="K403" s="26" t="s">
        <v>393</v>
      </c>
      <c r="L403" s="112" t="s">
        <v>795</v>
      </c>
      <c r="M403" s="79">
        <v>2022</v>
      </c>
      <c r="N403" s="153"/>
      <c r="O403" s="79"/>
    </row>
    <row r="404" spans="1:15" s="78" customFormat="1" ht="15.75" x14ac:dyDescent="0.25">
      <c r="A404" s="34">
        <v>41</v>
      </c>
      <c r="B404" s="139" t="str">
        <f t="shared" si="17"/>
        <v>00.03.27.2.3.3.1.A.41.2023</v>
      </c>
      <c r="C404" s="30">
        <v>41</v>
      </c>
      <c r="D404" s="168" t="s">
        <v>649</v>
      </c>
      <c r="E404" s="80" t="s">
        <v>402</v>
      </c>
      <c r="F404" s="216" t="s">
        <v>718</v>
      </c>
      <c r="G404" s="216" t="s">
        <v>871</v>
      </c>
      <c r="H404" s="216" t="s">
        <v>873</v>
      </c>
      <c r="I404" s="112" t="s">
        <v>627</v>
      </c>
      <c r="J404" s="115" t="s">
        <v>627</v>
      </c>
      <c r="K404" s="26" t="s">
        <v>638</v>
      </c>
      <c r="L404" s="112" t="s">
        <v>657</v>
      </c>
      <c r="M404" s="79">
        <v>2023</v>
      </c>
      <c r="N404" s="153"/>
      <c r="O404" s="79"/>
    </row>
    <row r="405" spans="1:15" s="78" customFormat="1" ht="15.75" x14ac:dyDescent="0.25">
      <c r="A405" s="34">
        <v>42</v>
      </c>
      <c r="B405" s="139" t="str">
        <f t="shared" si="17"/>
        <v>00.03.27.2.3.3.1.A.42.2023</v>
      </c>
      <c r="C405" s="30">
        <v>42</v>
      </c>
      <c r="D405" s="168" t="s">
        <v>649</v>
      </c>
      <c r="E405" s="80" t="s">
        <v>887</v>
      </c>
      <c r="F405" s="216" t="s">
        <v>0</v>
      </c>
      <c r="G405" s="216" t="s">
        <v>0</v>
      </c>
      <c r="H405" s="216" t="s">
        <v>0</v>
      </c>
      <c r="I405" s="112" t="s">
        <v>627</v>
      </c>
      <c r="J405" s="115" t="s">
        <v>627</v>
      </c>
      <c r="K405" s="26" t="s">
        <v>638</v>
      </c>
      <c r="L405" s="112" t="s">
        <v>724</v>
      </c>
      <c r="M405" s="79">
        <v>2023</v>
      </c>
      <c r="N405" s="153"/>
      <c r="O405" s="79"/>
    </row>
    <row r="406" spans="1:15" s="78" customFormat="1" ht="15.75" x14ac:dyDescent="0.25">
      <c r="A406" s="34"/>
      <c r="B406" s="139" t="str">
        <f t="shared" si="17"/>
        <v>00.03.27.2.3.3.1.A.43.2023</v>
      </c>
      <c r="C406" s="30">
        <v>43</v>
      </c>
      <c r="D406" s="168" t="s">
        <v>649</v>
      </c>
      <c r="E406" s="80" t="s">
        <v>889</v>
      </c>
      <c r="F406" s="216" t="s">
        <v>13</v>
      </c>
      <c r="G406" s="216"/>
      <c r="H406" s="216"/>
      <c r="I406" s="112" t="s">
        <v>627</v>
      </c>
      <c r="J406" s="115" t="s">
        <v>627</v>
      </c>
      <c r="K406" s="26" t="s">
        <v>638</v>
      </c>
      <c r="L406" s="112" t="s">
        <v>753</v>
      </c>
      <c r="M406" s="79">
        <v>2023</v>
      </c>
      <c r="N406" s="153"/>
      <c r="O406" s="79"/>
    </row>
    <row r="407" spans="1:15" s="78" customFormat="1" ht="15.75" x14ac:dyDescent="0.25">
      <c r="A407" s="34"/>
      <c r="B407" s="167"/>
      <c r="C407" s="30"/>
      <c r="D407" s="168"/>
      <c r="E407" s="80"/>
      <c r="F407" s="110"/>
      <c r="G407" s="110"/>
      <c r="H407" s="79"/>
      <c r="I407" s="112"/>
      <c r="J407" s="115"/>
      <c r="K407" s="26"/>
      <c r="L407" s="112"/>
      <c r="M407" s="79"/>
      <c r="N407" s="153"/>
      <c r="O407" s="79"/>
    </row>
    <row r="408" spans="1:15" s="78" customFormat="1" x14ac:dyDescent="0.25">
      <c r="A408" s="34">
        <v>1</v>
      </c>
      <c r="B408" s="123" t="str">
        <f>"00.03.27.3.1.1.1.A."&amp;C408&amp;D408&amp;M408</f>
        <v>00.03.27.3.1.1.1.A.1.2019</v>
      </c>
      <c r="C408" s="30">
        <v>1</v>
      </c>
      <c r="D408" s="17" t="s">
        <v>649</v>
      </c>
      <c r="E408" s="54" t="s">
        <v>397</v>
      </c>
      <c r="F408" s="34" t="s">
        <v>14</v>
      </c>
      <c r="G408" s="34" t="s">
        <v>282</v>
      </c>
      <c r="H408" s="34">
        <v>1509132</v>
      </c>
      <c r="I408" s="34" t="s">
        <v>628</v>
      </c>
      <c r="J408" s="34" t="s">
        <v>30</v>
      </c>
      <c r="K408" s="41" t="s">
        <v>393</v>
      </c>
      <c r="L408" s="112"/>
      <c r="M408" s="37">
        <v>2019</v>
      </c>
      <c r="N408" s="153"/>
      <c r="O408" s="79"/>
    </row>
    <row r="409" spans="1:15" s="78" customFormat="1" x14ac:dyDescent="0.25">
      <c r="A409" s="34">
        <v>2</v>
      </c>
      <c r="B409" s="123" t="str">
        <f t="shared" ref="B409:B467" si="18">"00.03.27.3.1.1.1.A."&amp;C409&amp;D409&amp;M409</f>
        <v>00.03.27.3.1.1.1.A.2.2021</v>
      </c>
      <c r="C409" s="30">
        <v>2</v>
      </c>
      <c r="D409" s="17" t="s">
        <v>649</v>
      </c>
      <c r="E409" s="54" t="s">
        <v>397</v>
      </c>
      <c r="F409" s="15" t="s">
        <v>14</v>
      </c>
      <c r="G409" s="34" t="s">
        <v>282</v>
      </c>
      <c r="H409" s="15">
        <v>1514928</v>
      </c>
      <c r="I409" s="34" t="s">
        <v>628</v>
      </c>
      <c r="J409" s="15" t="s">
        <v>30</v>
      </c>
      <c r="K409" s="41" t="s">
        <v>393</v>
      </c>
      <c r="L409" s="112"/>
      <c r="M409" s="37">
        <v>2021</v>
      </c>
      <c r="N409" s="153"/>
      <c r="O409" s="79"/>
    </row>
    <row r="410" spans="1:15" s="78" customFormat="1" ht="15.75" x14ac:dyDescent="0.25">
      <c r="A410" s="34">
        <v>3</v>
      </c>
      <c r="B410" s="123" t="str">
        <f t="shared" si="18"/>
        <v>00.03.27.3.1.1.1.A.3.2020</v>
      </c>
      <c r="C410" s="30">
        <v>3</v>
      </c>
      <c r="D410" s="17" t="s">
        <v>649</v>
      </c>
      <c r="E410" s="16" t="s">
        <v>396</v>
      </c>
      <c r="F410" s="86" t="s">
        <v>132</v>
      </c>
      <c r="G410" s="87" t="s">
        <v>496</v>
      </c>
      <c r="H410" s="63" t="s">
        <v>478</v>
      </c>
      <c r="I410" s="34" t="s">
        <v>628</v>
      </c>
      <c r="J410" s="15" t="s">
        <v>30</v>
      </c>
      <c r="K410" s="41" t="s">
        <v>393</v>
      </c>
      <c r="L410" s="112"/>
      <c r="M410" s="21">
        <v>2020</v>
      </c>
      <c r="N410" s="153"/>
      <c r="O410" s="79"/>
    </row>
    <row r="411" spans="1:15" ht="15.75" x14ac:dyDescent="0.25">
      <c r="A411" s="34">
        <v>4</v>
      </c>
      <c r="B411" s="123" t="str">
        <f t="shared" si="18"/>
        <v>00.03.27.3.1.1.1.A.4.2020</v>
      </c>
      <c r="C411" s="30">
        <v>4</v>
      </c>
      <c r="D411" s="17" t="s">
        <v>649</v>
      </c>
      <c r="E411" s="16" t="s">
        <v>396</v>
      </c>
      <c r="F411" s="86" t="s">
        <v>132</v>
      </c>
      <c r="G411" s="87" t="s">
        <v>580</v>
      </c>
      <c r="H411" s="42" t="s">
        <v>618</v>
      </c>
      <c r="I411" s="34" t="s">
        <v>628</v>
      </c>
      <c r="J411" s="15" t="s">
        <v>30</v>
      </c>
      <c r="K411" s="41" t="s">
        <v>393</v>
      </c>
      <c r="L411" s="112"/>
      <c r="M411" s="21">
        <v>2020</v>
      </c>
      <c r="N411" s="153"/>
      <c r="O411" s="79"/>
    </row>
    <row r="412" spans="1:15" ht="15.75" x14ac:dyDescent="0.25">
      <c r="A412" s="34">
        <v>5</v>
      </c>
      <c r="B412" s="123" t="str">
        <f t="shared" si="18"/>
        <v>00.03.27.3.1.1.1.A.5.2021</v>
      </c>
      <c r="C412" s="30">
        <v>5</v>
      </c>
      <c r="D412" s="17" t="s">
        <v>649</v>
      </c>
      <c r="E412" s="16" t="s">
        <v>396</v>
      </c>
      <c r="F412" s="86" t="s">
        <v>132</v>
      </c>
      <c r="G412" s="87" t="s">
        <v>580</v>
      </c>
      <c r="H412" s="42" t="s">
        <v>619</v>
      </c>
      <c r="I412" s="34" t="s">
        <v>628</v>
      </c>
      <c r="J412" s="15" t="s">
        <v>30</v>
      </c>
      <c r="K412" s="41" t="s">
        <v>393</v>
      </c>
      <c r="L412" s="112"/>
      <c r="M412" s="21">
        <v>2021</v>
      </c>
      <c r="N412" s="153"/>
      <c r="O412" s="79"/>
    </row>
    <row r="413" spans="1:15" x14ac:dyDescent="0.25">
      <c r="A413" s="15">
        <v>6</v>
      </c>
      <c r="B413" s="123" t="str">
        <f t="shared" si="18"/>
        <v>00.03.27.3.1.1.1.A.6.2021</v>
      </c>
      <c r="C413" s="30">
        <v>6</v>
      </c>
      <c r="D413" s="17" t="s">
        <v>649</v>
      </c>
      <c r="E413" s="88" t="s">
        <v>22</v>
      </c>
      <c r="F413" s="47" t="s">
        <v>244</v>
      </c>
      <c r="G413" s="47" t="s">
        <v>581</v>
      </c>
      <c r="H413" s="67" t="s">
        <v>587</v>
      </c>
      <c r="I413" s="34" t="s">
        <v>628</v>
      </c>
      <c r="J413" s="18" t="s">
        <v>30</v>
      </c>
      <c r="K413" s="41" t="s">
        <v>393</v>
      </c>
      <c r="L413" s="41"/>
      <c r="M413" s="79">
        <v>2021</v>
      </c>
      <c r="N413" s="101" t="s">
        <v>622</v>
      </c>
      <c r="O413" s="101" t="s">
        <v>622</v>
      </c>
    </row>
    <row r="414" spans="1:15" x14ac:dyDescent="0.25">
      <c r="A414" s="34">
        <v>7</v>
      </c>
      <c r="B414" s="123" t="str">
        <f t="shared" si="18"/>
        <v>00.03.27.3.1.1.1.A.7.2018</v>
      </c>
      <c r="C414" s="17">
        <v>7</v>
      </c>
      <c r="D414" s="17" t="s">
        <v>649</v>
      </c>
      <c r="E414" s="32" t="s">
        <v>118</v>
      </c>
      <c r="F414" s="15" t="s">
        <v>274</v>
      </c>
      <c r="G414" s="15" t="s">
        <v>353</v>
      </c>
      <c r="H414" s="42" t="s">
        <v>0</v>
      </c>
      <c r="I414" s="34" t="s">
        <v>628</v>
      </c>
      <c r="J414" s="15" t="s">
        <v>30</v>
      </c>
      <c r="K414" s="41" t="s">
        <v>393</v>
      </c>
      <c r="L414" s="41"/>
      <c r="M414" s="21">
        <v>2018</v>
      </c>
      <c r="N414" s="101" t="s">
        <v>622</v>
      </c>
      <c r="O414" s="21"/>
    </row>
    <row r="415" spans="1:15" x14ac:dyDescent="0.25">
      <c r="A415" s="15">
        <v>8</v>
      </c>
      <c r="B415" s="123" t="str">
        <f t="shared" si="18"/>
        <v>00.03.27.3.1.1.1.A.8.2019</v>
      </c>
      <c r="C415" s="30">
        <v>8</v>
      </c>
      <c r="D415" s="17" t="s">
        <v>649</v>
      </c>
      <c r="E415" s="32" t="s">
        <v>118</v>
      </c>
      <c r="F415" s="21" t="s">
        <v>33</v>
      </c>
      <c r="G415" s="42" t="s">
        <v>0</v>
      </c>
      <c r="H415" s="42" t="s">
        <v>0</v>
      </c>
      <c r="I415" s="34" t="s">
        <v>628</v>
      </c>
      <c r="J415" s="15" t="s">
        <v>30</v>
      </c>
      <c r="K415" s="41" t="s">
        <v>393</v>
      </c>
      <c r="L415" s="41"/>
      <c r="M415" s="21">
        <v>2019</v>
      </c>
      <c r="N415" s="101" t="s">
        <v>622</v>
      </c>
      <c r="O415" s="21"/>
    </row>
    <row r="416" spans="1:15" x14ac:dyDescent="0.25">
      <c r="A416" s="34">
        <v>9</v>
      </c>
      <c r="B416" s="123" t="str">
        <f t="shared" si="18"/>
        <v>00.03.27.3.1.1.1.A.9.2018</v>
      </c>
      <c r="C416" s="17">
        <v>9</v>
      </c>
      <c r="D416" s="17" t="s">
        <v>649</v>
      </c>
      <c r="E416" s="16" t="s">
        <v>4</v>
      </c>
      <c r="F416" s="15" t="s">
        <v>250</v>
      </c>
      <c r="G416" s="15" t="s">
        <v>249</v>
      </c>
      <c r="H416" s="15" t="s">
        <v>117</v>
      </c>
      <c r="I416" s="34" t="s">
        <v>628</v>
      </c>
      <c r="J416" s="15" t="s">
        <v>30</v>
      </c>
      <c r="K416" s="41" t="s">
        <v>393</v>
      </c>
      <c r="L416" s="41"/>
      <c r="M416" s="21">
        <v>2018</v>
      </c>
      <c r="N416" s="101" t="s">
        <v>622</v>
      </c>
      <c r="O416" s="101" t="s">
        <v>622</v>
      </c>
    </row>
    <row r="417" spans="1:15" x14ac:dyDescent="0.25">
      <c r="A417" s="15">
        <v>10</v>
      </c>
      <c r="B417" s="123" t="str">
        <f t="shared" si="18"/>
        <v>00.03.27.3.1.1.1.A.10.2018</v>
      </c>
      <c r="C417" s="30">
        <v>10</v>
      </c>
      <c r="D417" s="17" t="s">
        <v>649</v>
      </c>
      <c r="E417" s="16" t="s">
        <v>32</v>
      </c>
      <c r="F417" s="15" t="s">
        <v>33</v>
      </c>
      <c r="G417" s="15" t="s">
        <v>0</v>
      </c>
      <c r="H417" s="15" t="s">
        <v>3</v>
      </c>
      <c r="I417" s="34" t="s">
        <v>628</v>
      </c>
      <c r="J417" s="15" t="s">
        <v>30</v>
      </c>
      <c r="K417" s="41" t="s">
        <v>393</v>
      </c>
      <c r="L417" s="41"/>
      <c r="M417" s="21">
        <v>2018</v>
      </c>
      <c r="N417" s="101" t="s">
        <v>622</v>
      </c>
      <c r="O417" s="21"/>
    </row>
    <row r="418" spans="1:15" x14ac:dyDescent="0.25">
      <c r="A418" s="34">
        <v>11</v>
      </c>
      <c r="B418" s="123" t="str">
        <f t="shared" si="18"/>
        <v>00.03.27.3.1.1.1.A.11.2018</v>
      </c>
      <c r="C418" s="17">
        <v>11</v>
      </c>
      <c r="D418" s="17" t="s">
        <v>649</v>
      </c>
      <c r="E418" s="16" t="s">
        <v>5</v>
      </c>
      <c r="F418" s="15" t="s">
        <v>31</v>
      </c>
      <c r="G418" s="15" t="s">
        <v>0</v>
      </c>
      <c r="H418" s="15">
        <v>4001009</v>
      </c>
      <c r="I418" s="34" t="s">
        <v>628</v>
      </c>
      <c r="J418" s="15" t="s">
        <v>30</v>
      </c>
      <c r="K418" s="41" t="s">
        <v>393</v>
      </c>
      <c r="L418" s="41"/>
      <c r="M418" s="21">
        <v>2018</v>
      </c>
      <c r="N418" s="101" t="s">
        <v>622</v>
      </c>
      <c r="O418" s="21"/>
    </row>
    <row r="419" spans="1:15" x14ac:dyDescent="0.25">
      <c r="A419" s="15">
        <v>12</v>
      </c>
      <c r="B419" s="123" t="str">
        <f t="shared" si="18"/>
        <v>00.03.27.3.1.1.1.A.12.2020</v>
      </c>
      <c r="C419" s="17">
        <v>12</v>
      </c>
      <c r="D419" s="17" t="s">
        <v>649</v>
      </c>
      <c r="E419" s="22" t="s">
        <v>5</v>
      </c>
      <c r="F419" s="86" t="s">
        <v>572</v>
      </c>
      <c r="G419" s="15" t="s">
        <v>0</v>
      </c>
      <c r="H419" s="15" t="s">
        <v>3</v>
      </c>
      <c r="I419" s="34" t="s">
        <v>628</v>
      </c>
      <c r="J419" s="15" t="s">
        <v>30</v>
      </c>
      <c r="K419" s="41" t="s">
        <v>393</v>
      </c>
      <c r="L419" s="41"/>
      <c r="M419" s="21">
        <v>2020</v>
      </c>
      <c r="N419" s="101" t="s">
        <v>622</v>
      </c>
      <c r="O419" s="21"/>
    </row>
    <row r="420" spans="1:15" x14ac:dyDescent="0.25">
      <c r="A420" s="34">
        <v>13</v>
      </c>
      <c r="B420" s="123" t="str">
        <f t="shared" si="18"/>
        <v>00.03.27.3.1.1.1.A.13.2018</v>
      </c>
      <c r="C420" s="30">
        <v>13</v>
      </c>
      <c r="D420" s="17" t="s">
        <v>649</v>
      </c>
      <c r="E420" s="22" t="s">
        <v>5</v>
      </c>
      <c r="F420" s="15" t="s">
        <v>14</v>
      </c>
      <c r="G420" s="15" t="s">
        <v>0</v>
      </c>
      <c r="H420" s="15" t="s">
        <v>0</v>
      </c>
      <c r="I420" s="34" t="s">
        <v>628</v>
      </c>
      <c r="J420" s="15" t="s">
        <v>30</v>
      </c>
      <c r="K420" s="41" t="s">
        <v>393</v>
      </c>
      <c r="L420" s="41"/>
      <c r="M420" s="21">
        <v>2018</v>
      </c>
      <c r="N420" s="101" t="s">
        <v>622</v>
      </c>
      <c r="O420" s="21"/>
    </row>
    <row r="421" spans="1:15" x14ac:dyDescent="0.25">
      <c r="A421" s="15">
        <v>14</v>
      </c>
      <c r="B421" s="123" t="str">
        <f t="shared" si="18"/>
        <v>00.03.27.3.1.1.1.A.14.2020</v>
      </c>
      <c r="C421" s="17">
        <v>14</v>
      </c>
      <c r="D421" s="17" t="s">
        <v>649</v>
      </c>
      <c r="E421" s="22" t="s">
        <v>5</v>
      </c>
      <c r="F421" s="86" t="s">
        <v>573</v>
      </c>
      <c r="G421" s="15"/>
      <c r="H421" s="15"/>
      <c r="I421" s="34" t="s">
        <v>628</v>
      </c>
      <c r="J421" s="15" t="s">
        <v>30</v>
      </c>
      <c r="K421" s="41" t="s">
        <v>393</v>
      </c>
      <c r="L421" s="41"/>
      <c r="M421" s="21">
        <v>2020</v>
      </c>
      <c r="N421" s="101" t="s">
        <v>622</v>
      </c>
      <c r="O421" s="21"/>
    </row>
    <row r="422" spans="1:15" x14ac:dyDescent="0.25">
      <c r="A422" s="34">
        <v>15</v>
      </c>
      <c r="B422" s="123" t="str">
        <f t="shared" si="18"/>
        <v>00.03.27.3.1.1.1.A.15.2018</v>
      </c>
      <c r="C422" s="30">
        <v>15</v>
      </c>
      <c r="D422" s="17" t="s">
        <v>649</v>
      </c>
      <c r="E422" s="16" t="s">
        <v>188</v>
      </c>
      <c r="F422" s="15" t="s">
        <v>154</v>
      </c>
      <c r="G422" s="15" t="s">
        <v>0</v>
      </c>
      <c r="H422" s="15" t="s">
        <v>3</v>
      </c>
      <c r="I422" s="34" t="s">
        <v>628</v>
      </c>
      <c r="J422" s="15" t="s">
        <v>30</v>
      </c>
      <c r="K422" s="41" t="s">
        <v>393</v>
      </c>
      <c r="L422" s="41"/>
      <c r="M422" s="21">
        <v>2018</v>
      </c>
      <c r="N422" s="101" t="s">
        <v>622</v>
      </c>
      <c r="O422" s="21"/>
    </row>
    <row r="423" spans="1:15" x14ac:dyDescent="0.25">
      <c r="A423" s="15">
        <v>16</v>
      </c>
      <c r="B423" s="123" t="str">
        <f t="shared" si="18"/>
        <v>00.03.27.3.1.1.1.A.16.2018</v>
      </c>
      <c r="C423" s="17">
        <v>16</v>
      </c>
      <c r="D423" s="17" t="s">
        <v>649</v>
      </c>
      <c r="E423" s="16" t="s">
        <v>23</v>
      </c>
      <c r="F423" s="15" t="s">
        <v>2</v>
      </c>
      <c r="G423" s="15" t="s">
        <v>251</v>
      </c>
      <c r="H423" s="15" t="s">
        <v>0</v>
      </c>
      <c r="I423" s="34" t="s">
        <v>628</v>
      </c>
      <c r="J423" s="15" t="s">
        <v>30</v>
      </c>
      <c r="K423" s="41" t="s">
        <v>393</v>
      </c>
      <c r="L423" s="41"/>
      <c r="M423" s="21">
        <v>2018</v>
      </c>
      <c r="N423" s="101" t="s">
        <v>622</v>
      </c>
      <c r="O423" s="101" t="s">
        <v>622</v>
      </c>
    </row>
    <row r="424" spans="1:15" x14ac:dyDescent="0.25">
      <c r="A424" s="34">
        <v>17</v>
      </c>
      <c r="B424" s="123" t="str">
        <f t="shared" si="18"/>
        <v>00.03.27.3.1.1.1.A.17.2020</v>
      </c>
      <c r="C424" s="30">
        <v>17</v>
      </c>
      <c r="D424" s="17" t="s">
        <v>649</v>
      </c>
      <c r="E424" s="16" t="s">
        <v>23</v>
      </c>
      <c r="F424" s="15" t="s">
        <v>132</v>
      </c>
      <c r="G424" s="15" t="s">
        <v>362</v>
      </c>
      <c r="H424" s="15" t="s">
        <v>521</v>
      </c>
      <c r="I424" s="34" t="s">
        <v>628</v>
      </c>
      <c r="J424" s="15" t="s">
        <v>30</v>
      </c>
      <c r="K424" s="41" t="s">
        <v>393</v>
      </c>
      <c r="L424" s="41"/>
      <c r="M424" s="21">
        <v>2020</v>
      </c>
      <c r="N424" s="101" t="s">
        <v>622</v>
      </c>
      <c r="O424" s="101" t="s">
        <v>622</v>
      </c>
    </row>
    <row r="425" spans="1:15" x14ac:dyDescent="0.25">
      <c r="A425" s="15">
        <v>18</v>
      </c>
      <c r="B425" s="123" t="str">
        <f t="shared" si="18"/>
        <v>00.03.27.3.1.1.1.A.18.2018</v>
      </c>
      <c r="C425" s="17">
        <v>18</v>
      </c>
      <c r="D425" s="17" t="s">
        <v>649</v>
      </c>
      <c r="E425" s="16" t="s">
        <v>140</v>
      </c>
      <c r="F425" s="15" t="s">
        <v>574</v>
      </c>
      <c r="G425" s="15" t="s">
        <v>0</v>
      </c>
      <c r="H425" s="15" t="s">
        <v>0</v>
      </c>
      <c r="I425" s="34" t="s">
        <v>628</v>
      </c>
      <c r="J425" s="15" t="s">
        <v>30</v>
      </c>
      <c r="K425" s="41" t="s">
        <v>393</v>
      </c>
      <c r="L425" s="41"/>
      <c r="M425" s="21">
        <v>2018</v>
      </c>
      <c r="N425" s="101" t="s">
        <v>622</v>
      </c>
      <c r="O425" s="101" t="s">
        <v>622</v>
      </c>
    </row>
    <row r="426" spans="1:15" x14ac:dyDescent="0.25">
      <c r="A426" s="34">
        <v>19</v>
      </c>
      <c r="B426" s="123" t="str">
        <f t="shared" si="18"/>
        <v>00.03.27.3.1.1.1.A.19.2021</v>
      </c>
      <c r="C426" s="30">
        <v>19</v>
      </c>
      <c r="D426" s="17" t="s">
        <v>649</v>
      </c>
      <c r="E426" s="16" t="s">
        <v>140</v>
      </c>
      <c r="F426" s="15" t="s">
        <v>33</v>
      </c>
      <c r="G426" s="15" t="s">
        <v>507</v>
      </c>
      <c r="H426" s="15" t="s">
        <v>517</v>
      </c>
      <c r="I426" s="34" t="s">
        <v>628</v>
      </c>
      <c r="J426" s="15" t="s">
        <v>30</v>
      </c>
      <c r="K426" s="41" t="s">
        <v>393</v>
      </c>
      <c r="L426" s="41"/>
      <c r="M426" s="21">
        <v>2021</v>
      </c>
      <c r="N426" s="101" t="s">
        <v>622</v>
      </c>
      <c r="O426" s="21"/>
    </row>
    <row r="427" spans="1:15" x14ac:dyDescent="0.25">
      <c r="A427" s="15">
        <v>20</v>
      </c>
      <c r="B427" s="123" t="str">
        <f t="shared" si="18"/>
        <v>00.03.27.3.1.1.1.A.20.2021</v>
      </c>
      <c r="C427" s="17">
        <v>20</v>
      </c>
      <c r="D427" s="17" t="s">
        <v>649</v>
      </c>
      <c r="E427" s="16" t="s">
        <v>140</v>
      </c>
      <c r="F427" s="15" t="s">
        <v>575</v>
      </c>
      <c r="G427" s="15" t="s">
        <v>576</v>
      </c>
      <c r="H427" s="15"/>
      <c r="I427" s="34" t="s">
        <v>628</v>
      </c>
      <c r="J427" s="15" t="s">
        <v>30</v>
      </c>
      <c r="K427" s="41" t="s">
        <v>393</v>
      </c>
      <c r="L427" s="41"/>
      <c r="M427" s="21">
        <v>2021</v>
      </c>
      <c r="N427" s="101" t="s">
        <v>622</v>
      </c>
      <c r="O427" s="21"/>
    </row>
    <row r="428" spans="1:15" x14ac:dyDescent="0.25">
      <c r="A428" s="34">
        <v>21</v>
      </c>
      <c r="B428" s="123" t="str">
        <f t="shared" si="18"/>
        <v>00.03.27.3.1.1.1.A.21.2021</v>
      </c>
      <c r="C428" s="30">
        <v>21</v>
      </c>
      <c r="D428" s="17" t="s">
        <v>649</v>
      </c>
      <c r="E428" s="16" t="s">
        <v>147</v>
      </c>
      <c r="F428" s="15" t="s">
        <v>142</v>
      </c>
      <c r="G428" s="15" t="s">
        <v>0</v>
      </c>
      <c r="H428" s="15" t="s">
        <v>0</v>
      </c>
      <c r="I428" s="34" t="s">
        <v>628</v>
      </c>
      <c r="J428" s="15" t="s">
        <v>30</v>
      </c>
      <c r="K428" s="41" t="s">
        <v>393</v>
      </c>
      <c r="L428" s="41"/>
      <c r="M428" s="21">
        <v>2021</v>
      </c>
      <c r="N428" s="101" t="s">
        <v>622</v>
      </c>
      <c r="O428" s="101"/>
    </row>
    <row r="429" spans="1:15" x14ac:dyDescent="0.25">
      <c r="A429" s="15">
        <v>22</v>
      </c>
      <c r="B429" s="123" t="str">
        <f t="shared" si="18"/>
        <v>00.03.27.3.1.1.1.A.22.2018</v>
      </c>
      <c r="C429" s="17">
        <v>22</v>
      </c>
      <c r="D429" s="17" t="s">
        <v>649</v>
      </c>
      <c r="E429" s="16" t="s">
        <v>402</v>
      </c>
      <c r="F429" s="15" t="s">
        <v>244</v>
      </c>
      <c r="G429" s="15" t="s">
        <v>269</v>
      </c>
      <c r="H429" s="15" t="s">
        <v>55</v>
      </c>
      <c r="I429" s="34" t="s">
        <v>628</v>
      </c>
      <c r="J429" s="15" t="s">
        <v>30</v>
      </c>
      <c r="K429" s="41" t="s">
        <v>393</v>
      </c>
      <c r="L429" s="41"/>
      <c r="M429" s="21">
        <v>2018</v>
      </c>
      <c r="N429" s="101" t="s">
        <v>622</v>
      </c>
      <c r="O429" s="101" t="s">
        <v>622</v>
      </c>
    </row>
    <row r="430" spans="1:15" x14ac:dyDescent="0.25">
      <c r="A430" s="34">
        <v>25</v>
      </c>
      <c r="B430" s="123" t="str">
        <f t="shared" si="18"/>
        <v>00.03.27.3.1.1.1.A.25.2018</v>
      </c>
      <c r="C430" s="30">
        <v>25</v>
      </c>
      <c r="D430" s="17" t="s">
        <v>649</v>
      </c>
      <c r="E430" s="16" t="s">
        <v>272</v>
      </c>
      <c r="F430" s="15" t="s">
        <v>14</v>
      </c>
      <c r="G430" s="15" t="s">
        <v>0</v>
      </c>
      <c r="H430" s="15" t="s">
        <v>0</v>
      </c>
      <c r="I430" s="34" t="s">
        <v>628</v>
      </c>
      <c r="J430" s="15" t="s">
        <v>30</v>
      </c>
      <c r="K430" s="41" t="s">
        <v>393</v>
      </c>
      <c r="L430" s="41"/>
      <c r="M430" s="21">
        <v>2018</v>
      </c>
      <c r="N430" s="101" t="s">
        <v>622</v>
      </c>
      <c r="O430" s="21"/>
    </row>
    <row r="431" spans="1:15" x14ac:dyDescent="0.25">
      <c r="A431" s="34">
        <v>27</v>
      </c>
      <c r="B431" s="123" t="str">
        <f t="shared" si="18"/>
        <v>00.03.27.3.1.1.1.A.27.2020</v>
      </c>
      <c r="C431" s="30">
        <v>27</v>
      </c>
      <c r="D431" s="17" t="s">
        <v>649</v>
      </c>
      <c r="E431" s="16" t="s">
        <v>360</v>
      </c>
      <c r="F431" s="15" t="s">
        <v>471</v>
      </c>
      <c r="G431" s="15" t="s">
        <v>0</v>
      </c>
      <c r="H431" s="15" t="s">
        <v>0</v>
      </c>
      <c r="I431" s="34" t="s">
        <v>628</v>
      </c>
      <c r="J431" s="15" t="s">
        <v>30</v>
      </c>
      <c r="K431" s="41" t="s">
        <v>393</v>
      </c>
      <c r="L431" s="41"/>
      <c r="M431" s="21">
        <v>2020</v>
      </c>
      <c r="N431" s="101" t="s">
        <v>622</v>
      </c>
      <c r="O431" s="21"/>
    </row>
    <row r="432" spans="1:15" x14ac:dyDescent="0.25">
      <c r="A432" s="15">
        <v>28</v>
      </c>
      <c r="B432" s="123" t="str">
        <f t="shared" si="18"/>
        <v>00.03.27.3.1.1.1.A.28.2020</v>
      </c>
      <c r="C432" s="17">
        <v>28</v>
      </c>
      <c r="D432" s="17" t="s">
        <v>649</v>
      </c>
      <c r="E432" s="16" t="s">
        <v>481</v>
      </c>
      <c r="F432" s="15" t="s">
        <v>482</v>
      </c>
      <c r="G432" s="15" t="s">
        <v>0</v>
      </c>
      <c r="H432" s="15" t="s">
        <v>0</v>
      </c>
      <c r="I432" s="34" t="s">
        <v>628</v>
      </c>
      <c r="J432" s="15" t="s">
        <v>30</v>
      </c>
      <c r="K432" s="41" t="s">
        <v>393</v>
      </c>
      <c r="L432" s="41"/>
      <c r="M432" s="21">
        <v>2020</v>
      </c>
      <c r="N432" s="101" t="s">
        <v>622</v>
      </c>
      <c r="O432" s="21"/>
    </row>
    <row r="433" spans="1:15" x14ac:dyDescent="0.25">
      <c r="A433" s="15">
        <v>32</v>
      </c>
      <c r="B433" s="123" t="str">
        <f t="shared" si="18"/>
        <v>00.03.27.3.1.1.1.A.32.2021</v>
      </c>
      <c r="C433" s="17">
        <v>32</v>
      </c>
      <c r="D433" s="17" t="s">
        <v>649</v>
      </c>
      <c r="E433" s="88" t="s">
        <v>410</v>
      </c>
      <c r="F433" s="67" t="s">
        <v>577</v>
      </c>
      <c r="G433" s="67" t="s">
        <v>599</v>
      </c>
      <c r="H433" s="89" t="s">
        <v>578</v>
      </c>
      <c r="I433" s="34" t="s">
        <v>628</v>
      </c>
      <c r="J433" s="15" t="s">
        <v>30</v>
      </c>
      <c r="K433" s="41" t="s">
        <v>393</v>
      </c>
      <c r="L433" s="41"/>
      <c r="M433" s="21">
        <v>2021</v>
      </c>
      <c r="N433" s="101" t="s">
        <v>622</v>
      </c>
      <c r="O433" s="101" t="s">
        <v>622</v>
      </c>
    </row>
    <row r="434" spans="1:15" x14ac:dyDescent="0.25">
      <c r="A434" s="34">
        <v>33</v>
      </c>
      <c r="B434" s="123" t="str">
        <f t="shared" si="18"/>
        <v>00.03.27.3.1.1.1.A.33.2021</v>
      </c>
      <c r="C434" s="17">
        <v>33</v>
      </c>
      <c r="D434" s="17" t="s">
        <v>649</v>
      </c>
      <c r="E434" s="88" t="s">
        <v>410</v>
      </c>
      <c r="F434" s="67" t="s">
        <v>577</v>
      </c>
      <c r="G434" s="67" t="s">
        <v>599</v>
      </c>
      <c r="H434" s="89" t="s">
        <v>579</v>
      </c>
      <c r="I434" s="34" t="s">
        <v>628</v>
      </c>
      <c r="J434" s="15" t="s">
        <v>30</v>
      </c>
      <c r="K434" s="41" t="s">
        <v>393</v>
      </c>
      <c r="L434" s="41"/>
      <c r="M434" s="21">
        <v>2021</v>
      </c>
      <c r="N434" s="101" t="s">
        <v>622</v>
      </c>
      <c r="O434" s="101" t="s">
        <v>622</v>
      </c>
    </row>
    <row r="435" spans="1:15" x14ac:dyDescent="0.25">
      <c r="A435" s="15">
        <v>34</v>
      </c>
      <c r="B435" s="123" t="str">
        <f t="shared" si="18"/>
        <v>00.03.27.3.1.1.1.A.34.2018</v>
      </c>
      <c r="C435" s="30">
        <v>34</v>
      </c>
      <c r="D435" s="17" t="s">
        <v>649</v>
      </c>
      <c r="E435" s="16" t="s">
        <v>50</v>
      </c>
      <c r="F435" s="15" t="s">
        <v>181</v>
      </c>
      <c r="G435" s="15" t="s">
        <v>0</v>
      </c>
      <c r="H435" s="34" t="s">
        <v>3</v>
      </c>
      <c r="I435" s="34" t="s">
        <v>628</v>
      </c>
      <c r="J435" s="15" t="s">
        <v>36</v>
      </c>
      <c r="K435" s="41" t="s">
        <v>393</v>
      </c>
      <c r="L435" s="41"/>
      <c r="M435" s="21">
        <v>2018</v>
      </c>
      <c r="N435" s="101" t="s">
        <v>622</v>
      </c>
      <c r="O435" s="21"/>
    </row>
    <row r="436" spans="1:15" x14ac:dyDescent="0.25">
      <c r="A436" s="34">
        <v>35</v>
      </c>
      <c r="B436" s="123" t="str">
        <f t="shared" si="18"/>
        <v>00.03.27.3.1.1.1.A.35.2018</v>
      </c>
      <c r="C436" s="17">
        <v>35</v>
      </c>
      <c r="D436" s="17" t="s">
        <v>649</v>
      </c>
      <c r="E436" s="16" t="s">
        <v>50</v>
      </c>
      <c r="F436" s="15" t="s">
        <v>182</v>
      </c>
      <c r="G436" s="15" t="s">
        <v>0</v>
      </c>
      <c r="H436" s="15" t="s">
        <v>3</v>
      </c>
      <c r="I436" s="34" t="s">
        <v>628</v>
      </c>
      <c r="J436" s="15" t="s">
        <v>36</v>
      </c>
      <c r="K436" s="41" t="s">
        <v>393</v>
      </c>
      <c r="L436" s="41"/>
      <c r="M436" s="21">
        <v>2018</v>
      </c>
      <c r="N436" s="101" t="s">
        <v>622</v>
      </c>
      <c r="O436" s="21"/>
    </row>
    <row r="437" spans="1:15" x14ac:dyDescent="0.25">
      <c r="A437" s="15">
        <v>36</v>
      </c>
      <c r="B437" s="123" t="str">
        <f t="shared" si="18"/>
        <v>00.03.27.3.1.1.1.A.36.2018</v>
      </c>
      <c r="C437" s="30">
        <v>36</v>
      </c>
      <c r="D437" s="17" t="s">
        <v>649</v>
      </c>
      <c r="E437" s="16" t="s">
        <v>35</v>
      </c>
      <c r="F437" s="15" t="s">
        <v>183</v>
      </c>
      <c r="G437" s="15" t="s">
        <v>0</v>
      </c>
      <c r="H437" s="15" t="s">
        <v>3</v>
      </c>
      <c r="I437" s="34" t="s">
        <v>628</v>
      </c>
      <c r="J437" s="15" t="s">
        <v>36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34">
        <v>37</v>
      </c>
      <c r="B438" s="123" t="str">
        <f t="shared" si="18"/>
        <v>00.03.27.3.1.1.1.A.37.2018</v>
      </c>
      <c r="C438" s="17">
        <v>37</v>
      </c>
      <c r="D438" s="17" t="s">
        <v>649</v>
      </c>
      <c r="E438" s="16" t="s">
        <v>35</v>
      </c>
      <c r="F438" s="15" t="s">
        <v>184</v>
      </c>
      <c r="G438" s="15" t="s">
        <v>0</v>
      </c>
      <c r="H438" s="15" t="s">
        <v>3</v>
      </c>
      <c r="I438" s="34" t="s">
        <v>628</v>
      </c>
      <c r="J438" s="15" t="s">
        <v>36</v>
      </c>
      <c r="K438" s="41" t="s">
        <v>393</v>
      </c>
      <c r="L438" s="41"/>
      <c r="M438" s="21">
        <v>2018</v>
      </c>
      <c r="N438" s="101" t="s">
        <v>622</v>
      </c>
      <c r="O438" s="21"/>
    </row>
    <row r="439" spans="1:15" x14ac:dyDescent="0.25">
      <c r="A439" s="15">
        <v>38</v>
      </c>
      <c r="B439" s="123" t="str">
        <f t="shared" si="18"/>
        <v>00.03.27.3.1.1.1.A.38.2018</v>
      </c>
      <c r="C439" s="30">
        <v>38</v>
      </c>
      <c r="D439" s="17" t="s">
        <v>649</v>
      </c>
      <c r="E439" s="16" t="s">
        <v>35</v>
      </c>
      <c r="F439" s="15" t="s">
        <v>185</v>
      </c>
      <c r="G439" s="15" t="s">
        <v>0</v>
      </c>
      <c r="H439" s="15" t="s">
        <v>3</v>
      </c>
      <c r="I439" s="34" t="s">
        <v>628</v>
      </c>
      <c r="J439" s="15" t="s">
        <v>36</v>
      </c>
      <c r="K439" s="41" t="s">
        <v>393</v>
      </c>
      <c r="L439" s="41"/>
      <c r="M439" s="21">
        <v>2018</v>
      </c>
      <c r="N439" s="101" t="s">
        <v>622</v>
      </c>
      <c r="O439" s="21"/>
    </row>
    <row r="440" spans="1:15" x14ac:dyDescent="0.25">
      <c r="A440" s="34">
        <v>39</v>
      </c>
      <c r="B440" s="123" t="str">
        <f t="shared" si="18"/>
        <v>00.03.27.3.1.1.1.A.39.2018</v>
      </c>
      <c r="C440" s="17">
        <v>39</v>
      </c>
      <c r="D440" s="17" t="s">
        <v>649</v>
      </c>
      <c r="E440" s="16" t="s">
        <v>35</v>
      </c>
      <c r="F440" s="15" t="s">
        <v>186</v>
      </c>
      <c r="G440" s="15" t="s">
        <v>0</v>
      </c>
      <c r="H440" s="15" t="s">
        <v>3</v>
      </c>
      <c r="I440" s="34" t="s">
        <v>628</v>
      </c>
      <c r="J440" s="15" t="s">
        <v>37</v>
      </c>
      <c r="K440" s="41" t="s">
        <v>393</v>
      </c>
      <c r="L440" s="41"/>
      <c r="M440" s="21">
        <v>2018</v>
      </c>
      <c r="N440" s="101" t="s">
        <v>622</v>
      </c>
      <c r="O440" s="21"/>
    </row>
    <row r="441" spans="1:15" x14ac:dyDescent="0.25">
      <c r="A441" s="15">
        <v>40</v>
      </c>
      <c r="B441" s="123" t="str">
        <f t="shared" si="18"/>
        <v>00.03.27.3.1.1.1.A.40.2018</v>
      </c>
      <c r="C441" s="30">
        <v>40</v>
      </c>
      <c r="D441" s="17" t="s">
        <v>649</v>
      </c>
      <c r="E441" s="16" t="s">
        <v>35</v>
      </c>
      <c r="F441" s="15" t="s">
        <v>187</v>
      </c>
      <c r="G441" s="15" t="s">
        <v>0</v>
      </c>
      <c r="H441" s="15" t="s">
        <v>3</v>
      </c>
      <c r="I441" s="34" t="s">
        <v>628</v>
      </c>
      <c r="J441" s="15" t="s">
        <v>37</v>
      </c>
      <c r="K441" s="41" t="s">
        <v>393</v>
      </c>
      <c r="L441" s="41"/>
      <c r="M441" s="21">
        <v>2018</v>
      </c>
      <c r="N441" s="101" t="s">
        <v>622</v>
      </c>
      <c r="O441" s="21"/>
    </row>
    <row r="442" spans="1:15" x14ac:dyDescent="0.25">
      <c r="A442" s="34">
        <v>41</v>
      </c>
      <c r="B442" s="123" t="str">
        <f t="shared" si="18"/>
        <v>00.03.27.3.1.1.1.A.41.2018</v>
      </c>
      <c r="C442" s="17">
        <v>41</v>
      </c>
      <c r="D442" s="17" t="s">
        <v>649</v>
      </c>
      <c r="E442" s="16" t="s">
        <v>35</v>
      </c>
      <c r="F442" s="15" t="s">
        <v>252</v>
      </c>
      <c r="G442" s="15" t="s">
        <v>0</v>
      </c>
      <c r="H442" s="15" t="s">
        <v>3</v>
      </c>
      <c r="I442" s="34" t="s">
        <v>628</v>
      </c>
      <c r="J442" s="15" t="s">
        <v>37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15">
        <v>42</v>
      </c>
      <c r="B443" s="123" t="str">
        <f t="shared" si="18"/>
        <v>00.03.27.3.1.1.1.A.42.2018</v>
      </c>
      <c r="C443" s="30">
        <v>42</v>
      </c>
      <c r="D443" s="17" t="s">
        <v>649</v>
      </c>
      <c r="E443" s="16" t="s">
        <v>35</v>
      </c>
      <c r="F443" s="15" t="s">
        <v>85</v>
      </c>
      <c r="G443" s="15" t="s">
        <v>0</v>
      </c>
      <c r="H443" s="15" t="s">
        <v>3</v>
      </c>
      <c r="I443" s="34" t="s">
        <v>628</v>
      </c>
      <c r="J443" s="15" t="s">
        <v>37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34">
        <v>43</v>
      </c>
      <c r="B444" s="123" t="str">
        <f t="shared" si="18"/>
        <v>00.03.27.3.1.1.1.A.43.2018</v>
      </c>
      <c r="C444" s="17">
        <v>43</v>
      </c>
      <c r="D444" s="17" t="s">
        <v>649</v>
      </c>
      <c r="E444" s="16" t="s">
        <v>35</v>
      </c>
      <c r="F444" s="15" t="s">
        <v>253</v>
      </c>
      <c r="G444" s="15" t="s">
        <v>0</v>
      </c>
      <c r="H444" s="15" t="s">
        <v>3</v>
      </c>
      <c r="I444" s="34" t="s">
        <v>628</v>
      </c>
      <c r="J444" s="15" t="s">
        <v>37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15">
        <v>44</v>
      </c>
      <c r="B445" s="123" t="str">
        <f t="shared" si="18"/>
        <v>00.03.27.3.1.1.1.A.44.2018</v>
      </c>
      <c r="C445" s="17">
        <v>44</v>
      </c>
      <c r="D445" s="17" t="s">
        <v>649</v>
      </c>
      <c r="E445" s="16" t="s">
        <v>35</v>
      </c>
      <c r="F445" s="15" t="s">
        <v>254</v>
      </c>
      <c r="G445" s="15" t="s">
        <v>0</v>
      </c>
      <c r="H445" s="15" t="s">
        <v>3</v>
      </c>
      <c r="I445" s="34" t="s">
        <v>628</v>
      </c>
      <c r="J445" s="15" t="s">
        <v>37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34">
        <v>45</v>
      </c>
      <c r="B446" s="123" t="str">
        <f t="shared" si="18"/>
        <v>00.03.27.3.1.1.1.A.45.2018</v>
      </c>
      <c r="C446" s="17">
        <v>45</v>
      </c>
      <c r="D446" s="17" t="s">
        <v>649</v>
      </c>
      <c r="E446" s="16" t="s">
        <v>35</v>
      </c>
      <c r="F446" s="15" t="s">
        <v>255</v>
      </c>
      <c r="G446" s="15" t="s">
        <v>0</v>
      </c>
      <c r="H446" s="15" t="s">
        <v>3</v>
      </c>
      <c r="I446" s="34" t="s">
        <v>628</v>
      </c>
      <c r="J446" s="15" t="s">
        <v>37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15">
        <v>46</v>
      </c>
      <c r="B447" s="123" t="str">
        <f t="shared" si="18"/>
        <v>00.03.27.3.1.1.1.A.46.2018</v>
      </c>
      <c r="C447" s="30">
        <v>46</v>
      </c>
      <c r="D447" s="17" t="s">
        <v>649</v>
      </c>
      <c r="E447" s="16" t="s">
        <v>35</v>
      </c>
      <c r="F447" s="15" t="s">
        <v>256</v>
      </c>
      <c r="G447" s="15" t="s">
        <v>0</v>
      </c>
      <c r="H447" s="15" t="s">
        <v>3</v>
      </c>
      <c r="I447" s="34" t="s">
        <v>628</v>
      </c>
      <c r="J447" s="15" t="s">
        <v>37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34">
        <v>47</v>
      </c>
      <c r="B448" s="123" t="str">
        <f t="shared" si="18"/>
        <v>00.03.27.3.1.1.1.A.47.2018</v>
      </c>
      <c r="C448" s="17">
        <v>47</v>
      </c>
      <c r="D448" s="17" t="s">
        <v>649</v>
      </c>
      <c r="E448" s="16" t="s">
        <v>35</v>
      </c>
      <c r="F448" s="15" t="s">
        <v>257</v>
      </c>
      <c r="G448" s="15" t="s">
        <v>0</v>
      </c>
      <c r="H448" s="15" t="s">
        <v>3</v>
      </c>
      <c r="I448" s="34" t="s">
        <v>628</v>
      </c>
      <c r="J448" s="15" t="s">
        <v>38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15">
        <v>48</v>
      </c>
      <c r="B449" s="123" t="str">
        <f t="shared" si="18"/>
        <v>00.03.27.3.1.1.1.A.48.2018</v>
      </c>
      <c r="C449" s="30">
        <v>48</v>
      </c>
      <c r="D449" s="17" t="s">
        <v>649</v>
      </c>
      <c r="E449" s="16" t="s">
        <v>35</v>
      </c>
      <c r="F449" s="15" t="s">
        <v>258</v>
      </c>
      <c r="G449" s="15" t="s">
        <v>0</v>
      </c>
      <c r="H449" s="15" t="s">
        <v>3</v>
      </c>
      <c r="I449" s="34" t="s">
        <v>628</v>
      </c>
      <c r="J449" s="15" t="s">
        <v>38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34">
        <v>49</v>
      </c>
      <c r="B450" s="123" t="str">
        <f t="shared" si="18"/>
        <v>00.03.27.3.1.1.1.A.49.2018</v>
      </c>
      <c r="C450" s="17">
        <v>49</v>
      </c>
      <c r="D450" s="17" t="s">
        <v>649</v>
      </c>
      <c r="E450" s="16" t="s">
        <v>35</v>
      </c>
      <c r="F450" s="15" t="s">
        <v>259</v>
      </c>
      <c r="G450" s="15" t="s">
        <v>0</v>
      </c>
      <c r="H450" s="15" t="s">
        <v>3</v>
      </c>
      <c r="I450" s="34" t="s">
        <v>628</v>
      </c>
      <c r="J450" s="15" t="s">
        <v>38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15">
        <v>50</v>
      </c>
      <c r="B451" s="123" t="str">
        <f t="shared" si="18"/>
        <v>00.03.27.3.1.1.1.A.50.2018</v>
      </c>
      <c r="C451" s="30">
        <v>50</v>
      </c>
      <c r="D451" s="17" t="s">
        <v>649</v>
      </c>
      <c r="E451" s="16" t="s">
        <v>35</v>
      </c>
      <c r="F451" s="15" t="s">
        <v>260</v>
      </c>
      <c r="G451" s="15" t="s">
        <v>0</v>
      </c>
      <c r="H451" s="15" t="s">
        <v>3</v>
      </c>
      <c r="I451" s="34" t="s">
        <v>628</v>
      </c>
      <c r="J451" s="15" t="s">
        <v>38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34">
        <v>51</v>
      </c>
      <c r="B452" s="123" t="str">
        <f t="shared" si="18"/>
        <v>00.03.27.3.1.1.1.A.51.2018</v>
      </c>
      <c r="C452" s="17">
        <v>51</v>
      </c>
      <c r="D452" s="17" t="s">
        <v>649</v>
      </c>
      <c r="E452" s="16" t="s">
        <v>35</v>
      </c>
      <c r="F452" s="15" t="s">
        <v>261</v>
      </c>
      <c r="G452" s="15" t="s">
        <v>0</v>
      </c>
      <c r="H452" s="15" t="s">
        <v>3</v>
      </c>
      <c r="I452" s="34" t="s">
        <v>628</v>
      </c>
      <c r="J452" s="15" t="s">
        <v>38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15">
        <v>52</v>
      </c>
      <c r="B453" s="123" t="str">
        <f t="shared" si="18"/>
        <v>00.03.27.3.1.1.1.A.52.2018</v>
      </c>
      <c r="C453" s="30">
        <v>52</v>
      </c>
      <c r="D453" s="17" t="s">
        <v>649</v>
      </c>
      <c r="E453" s="16" t="s">
        <v>35</v>
      </c>
      <c r="F453" s="15" t="s">
        <v>262</v>
      </c>
      <c r="G453" s="15" t="s">
        <v>0</v>
      </c>
      <c r="H453" s="15" t="s">
        <v>3</v>
      </c>
      <c r="I453" s="34" t="s">
        <v>628</v>
      </c>
      <c r="J453" s="15" t="s">
        <v>38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34">
        <v>53</v>
      </c>
      <c r="B454" s="123" t="str">
        <f t="shared" si="18"/>
        <v>00.03.27.3.1.1.1.A.53.2018</v>
      </c>
      <c r="C454" s="17">
        <v>53</v>
      </c>
      <c r="D454" s="17" t="s">
        <v>649</v>
      </c>
      <c r="E454" s="16" t="s">
        <v>35</v>
      </c>
      <c r="F454" s="15" t="s">
        <v>263</v>
      </c>
      <c r="G454" s="15" t="s">
        <v>0</v>
      </c>
      <c r="H454" s="15" t="s">
        <v>3</v>
      </c>
      <c r="I454" s="34" t="s">
        <v>628</v>
      </c>
      <c r="J454" s="15" t="s">
        <v>38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15">
        <v>54</v>
      </c>
      <c r="B455" s="123" t="str">
        <f t="shared" si="18"/>
        <v>00.03.27.3.1.1.1.A.54.2018</v>
      </c>
      <c r="C455" s="17">
        <v>54</v>
      </c>
      <c r="D455" s="17" t="s">
        <v>649</v>
      </c>
      <c r="E455" s="16" t="s">
        <v>35</v>
      </c>
      <c r="F455" s="15" t="s">
        <v>264</v>
      </c>
      <c r="G455" s="15" t="s">
        <v>0</v>
      </c>
      <c r="H455" s="15" t="s">
        <v>3</v>
      </c>
      <c r="I455" s="34" t="s">
        <v>628</v>
      </c>
      <c r="J455" s="15" t="s">
        <v>94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34">
        <v>55</v>
      </c>
      <c r="B456" s="123" t="str">
        <f t="shared" si="18"/>
        <v>00.03.27.3.1.1.1.A.55.2018</v>
      </c>
      <c r="C456" s="30">
        <v>55</v>
      </c>
      <c r="D456" s="17" t="s">
        <v>649</v>
      </c>
      <c r="E456" s="16" t="s">
        <v>35</v>
      </c>
      <c r="F456" s="15" t="s">
        <v>86</v>
      </c>
      <c r="G456" s="15" t="s">
        <v>0</v>
      </c>
      <c r="H456" s="15" t="s">
        <v>3</v>
      </c>
      <c r="I456" s="34" t="s">
        <v>628</v>
      </c>
      <c r="J456" s="15" t="s">
        <v>94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15">
        <v>56</v>
      </c>
      <c r="B457" s="123" t="str">
        <f t="shared" si="18"/>
        <v>00.03.27.3.1.1.1.A.56.2018</v>
      </c>
      <c r="C457" s="17">
        <v>56</v>
      </c>
      <c r="D457" s="17" t="s">
        <v>649</v>
      </c>
      <c r="E457" s="16" t="s">
        <v>35</v>
      </c>
      <c r="F457" s="15" t="s">
        <v>265</v>
      </c>
      <c r="G457" s="15" t="s">
        <v>0</v>
      </c>
      <c r="H457" s="15" t="s">
        <v>3</v>
      </c>
      <c r="I457" s="34" t="s">
        <v>628</v>
      </c>
      <c r="J457" s="15" t="s">
        <v>94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34">
        <v>57</v>
      </c>
      <c r="B458" s="123" t="str">
        <f t="shared" si="18"/>
        <v>00.03.27.3.1.1.1.A.57.2018</v>
      </c>
      <c r="C458" s="30">
        <v>57</v>
      </c>
      <c r="D458" s="17" t="s">
        <v>649</v>
      </c>
      <c r="E458" s="16" t="s">
        <v>35</v>
      </c>
      <c r="F458" s="15" t="s">
        <v>266</v>
      </c>
      <c r="G458" s="15" t="s">
        <v>0</v>
      </c>
      <c r="H458" s="15" t="s">
        <v>3</v>
      </c>
      <c r="I458" s="34" t="s">
        <v>628</v>
      </c>
      <c r="J458" s="15" t="s">
        <v>94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15">
        <v>58</v>
      </c>
      <c r="B459" s="123" t="str">
        <f t="shared" si="18"/>
        <v>00.03.27.3.1.1.1.A.58.2018</v>
      </c>
      <c r="C459" s="17">
        <v>58</v>
      </c>
      <c r="D459" s="17" t="s">
        <v>649</v>
      </c>
      <c r="E459" s="16" t="s">
        <v>35</v>
      </c>
      <c r="F459" s="15" t="s">
        <v>267</v>
      </c>
      <c r="G459" s="15" t="s">
        <v>0</v>
      </c>
      <c r="H459" s="15" t="s">
        <v>3</v>
      </c>
      <c r="I459" s="34" t="s">
        <v>628</v>
      </c>
      <c r="J459" s="15" t="s">
        <v>94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34">
        <v>59</v>
      </c>
      <c r="B460" s="123" t="str">
        <f t="shared" si="18"/>
        <v>00.03.27.3.1.1.1.A.59.2018</v>
      </c>
      <c r="C460" s="30">
        <v>59</v>
      </c>
      <c r="D460" s="17" t="s">
        <v>649</v>
      </c>
      <c r="E460" s="16" t="s">
        <v>35</v>
      </c>
      <c r="F460" s="15" t="s">
        <v>268</v>
      </c>
      <c r="G460" s="15" t="s">
        <v>0</v>
      </c>
      <c r="H460" s="15" t="s">
        <v>3</v>
      </c>
      <c r="I460" s="34" t="s">
        <v>628</v>
      </c>
      <c r="J460" s="15" t="s">
        <v>94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15">
        <v>60</v>
      </c>
      <c r="B461" s="123" t="str">
        <f t="shared" si="18"/>
        <v>00.03.27.3.1.1.1.A.60.2018</v>
      </c>
      <c r="C461" s="17">
        <v>60</v>
      </c>
      <c r="D461" s="17" t="s">
        <v>649</v>
      </c>
      <c r="E461" s="16" t="s">
        <v>35</v>
      </c>
      <c r="F461" s="15" t="s">
        <v>281</v>
      </c>
      <c r="G461" s="15" t="s">
        <v>0</v>
      </c>
      <c r="H461" s="15" t="s">
        <v>3</v>
      </c>
      <c r="I461" s="34" t="s">
        <v>628</v>
      </c>
      <c r="J461" s="15" t="s">
        <v>39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34">
        <v>61</v>
      </c>
      <c r="B462" s="123" t="str">
        <f t="shared" si="18"/>
        <v>00.03.27.3.1.1.1.A.61.2018</v>
      </c>
      <c r="C462" s="30">
        <v>61</v>
      </c>
      <c r="D462" s="17" t="s">
        <v>649</v>
      </c>
      <c r="E462" s="16" t="s">
        <v>35</v>
      </c>
      <c r="F462" s="15" t="s">
        <v>295</v>
      </c>
      <c r="G462" s="15" t="s">
        <v>0</v>
      </c>
      <c r="H462" s="15" t="s">
        <v>3</v>
      </c>
      <c r="I462" s="34" t="s">
        <v>628</v>
      </c>
      <c r="J462" s="15" t="s">
        <v>40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15">
        <v>62</v>
      </c>
      <c r="B463" s="123" t="str">
        <f t="shared" si="18"/>
        <v>00.03.27.3.1.1.1.A.62.2018</v>
      </c>
      <c r="C463" s="17">
        <v>62</v>
      </c>
      <c r="D463" s="17" t="s">
        <v>649</v>
      </c>
      <c r="E463" s="16" t="s">
        <v>35</v>
      </c>
      <c r="F463" s="15" t="s">
        <v>296</v>
      </c>
      <c r="G463" s="15" t="s">
        <v>0</v>
      </c>
      <c r="H463" s="15" t="s">
        <v>3</v>
      </c>
      <c r="I463" s="34" t="s">
        <v>628</v>
      </c>
      <c r="J463" s="15" t="s">
        <v>41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34">
        <v>63</v>
      </c>
      <c r="B464" s="123" t="str">
        <f t="shared" si="18"/>
        <v>00.03.27.3.1.1.1.A.63.2018</v>
      </c>
      <c r="C464" s="17">
        <v>63</v>
      </c>
      <c r="D464" s="17" t="s">
        <v>649</v>
      </c>
      <c r="E464" s="16" t="s">
        <v>35</v>
      </c>
      <c r="F464" s="15" t="s">
        <v>297</v>
      </c>
      <c r="G464" s="15" t="s">
        <v>0</v>
      </c>
      <c r="H464" s="15" t="s">
        <v>3</v>
      </c>
      <c r="I464" s="34" t="s">
        <v>628</v>
      </c>
      <c r="J464" s="15" t="s">
        <v>41</v>
      </c>
      <c r="K464" s="41" t="s">
        <v>393</v>
      </c>
      <c r="L464" s="41"/>
      <c r="M464" s="21">
        <v>2018</v>
      </c>
      <c r="N464" s="101" t="s">
        <v>622</v>
      </c>
      <c r="O464" s="21"/>
    </row>
    <row r="465" spans="1:15" x14ac:dyDescent="0.25">
      <c r="A465" s="15">
        <v>64</v>
      </c>
      <c r="B465" s="123" t="str">
        <f t="shared" si="18"/>
        <v>00.03.27.3.1.1.1.A.64.2018</v>
      </c>
      <c r="C465" s="30">
        <v>64</v>
      </c>
      <c r="D465" s="17" t="s">
        <v>649</v>
      </c>
      <c r="E465" s="16" t="s">
        <v>35</v>
      </c>
      <c r="F465" s="15" t="s">
        <v>298</v>
      </c>
      <c r="G465" s="15" t="s">
        <v>0</v>
      </c>
      <c r="H465" s="15" t="s">
        <v>3</v>
      </c>
      <c r="I465" s="34" t="s">
        <v>628</v>
      </c>
      <c r="J465" s="15" t="s">
        <v>42</v>
      </c>
      <c r="K465" s="41" t="s">
        <v>393</v>
      </c>
      <c r="L465" s="41"/>
      <c r="M465" s="21">
        <v>2018</v>
      </c>
      <c r="N465" s="101" t="s">
        <v>622</v>
      </c>
      <c r="O465" s="21"/>
    </row>
    <row r="466" spans="1:15" x14ac:dyDescent="0.25">
      <c r="A466" s="34">
        <v>65</v>
      </c>
      <c r="B466" s="123" t="str">
        <f t="shared" si="18"/>
        <v>00.03.27.3.1.1.1.A.65.2018</v>
      </c>
      <c r="C466" s="17">
        <v>65</v>
      </c>
      <c r="D466" s="17" t="s">
        <v>649</v>
      </c>
      <c r="E466" s="16" t="s">
        <v>35</v>
      </c>
      <c r="F466" s="15" t="s">
        <v>299</v>
      </c>
      <c r="G466" s="15" t="s">
        <v>0</v>
      </c>
      <c r="H466" s="15" t="s">
        <v>3</v>
      </c>
      <c r="I466" s="34" t="s">
        <v>628</v>
      </c>
      <c r="J466" s="15" t="s">
        <v>42</v>
      </c>
      <c r="K466" s="41" t="s">
        <v>393</v>
      </c>
      <c r="L466" s="41"/>
      <c r="M466" s="21">
        <v>2018</v>
      </c>
      <c r="N466" s="101" t="s">
        <v>622</v>
      </c>
      <c r="O466" s="21"/>
    </row>
    <row r="467" spans="1:15" x14ac:dyDescent="0.25">
      <c r="A467" s="15">
        <v>66</v>
      </c>
      <c r="B467" s="123" t="str">
        <f t="shared" si="18"/>
        <v>00.03.27.3.1.1.1.A.66.2020</v>
      </c>
      <c r="C467" s="21">
        <v>66</v>
      </c>
      <c r="D467" s="21" t="s">
        <v>649</v>
      </c>
      <c r="E467" s="35" t="s">
        <v>663</v>
      </c>
      <c r="F467" s="21" t="s">
        <v>0</v>
      </c>
      <c r="G467" s="21" t="s">
        <v>0</v>
      </c>
      <c r="H467" s="21" t="s">
        <v>0</v>
      </c>
      <c r="I467" s="34" t="s">
        <v>628</v>
      </c>
      <c r="J467" s="15" t="s">
        <v>30</v>
      </c>
      <c r="K467" s="41" t="s">
        <v>393</v>
      </c>
      <c r="L467" s="21"/>
      <c r="M467" s="35">
        <v>2020</v>
      </c>
      <c r="N467" s="21"/>
      <c r="O467" s="21"/>
    </row>
    <row r="468" spans="1:15" ht="15.75" x14ac:dyDescent="0.25">
      <c r="A468" s="34">
        <v>67</v>
      </c>
      <c r="B468" s="123" t="str">
        <f t="shared" ref="B468:B493" si="19">"00.03.27.3.1.1.1.A."&amp;C468&amp;D468&amp;M468</f>
        <v>00.03.27.3.1.1.1.A.67.2022</v>
      </c>
      <c r="C468" s="17">
        <v>67</v>
      </c>
      <c r="D468" s="17" t="s">
        <v>649</v>
      </c>
      <c r="E468" s="54" t="s">
        <v>47</v>
      </c>
      <c r="F468" s="127" t="s">
        <v>219</v>
      </c>
      <c r="G468" s="133" t="s">
        <v>679</v>
      </c>
      <c r="H468" s="15"/>
      <c r="I468" s="34" t="s">
        <v>628</v>
      </c>
      <c r="J468" s="15" t="s">
        <v>30</v>
      </c>
      <c r="K468" s="41" t="s">
        <v>393</v>
      </c>
      <c r="L468" s="41"/>
      <c r="M468" s="21">
        <v>2022</v>
      </c>
      <c r="N468" s="101" t="s">
        <v>622</v>
      </c>
      <c r="O468" s="21"/>
    </row>
    <row r="469" spans="1:15" ht="15.75" x14ac:dyDescent="0.25">
      <c r="A469" s="15">
        <v>68</v>
      </c>
      <c r="B469" s="123" t="str">
        <f t="shared" si="19"/>
        <v>00.03.27.3.1.1.1.A.68.2022</v>
      </c>
      <c r="C469" s="17">
        <v>68</v>
      </c>
      <c r="D469" s="17" t="s">
        <v>649</v>
      </c>
      <c r="E469" s="54" t="s">
        <v>47</v>
      </c>
      <c r="F469" s="127" t="s">
        <v>219</v>
      </c>
      <c r="G469" s="133" t="s">
        <v>679</v>
      </c>
      <c r="H469" s="15"/>
      <c r="I469" s="34" t="s">
        <v>628</v>
      </c>
      <c r="J469" s="15" t="s">
        <v>30</v>
      </c>
      <c r="K469" s="41" t="s">
        <v>393</v>
      </c>
      <c r="L469" s="41"/>
      <c r="M469" s="21">
        <v>2022</v>
      </c>
      <c r="N469" s="101" t="s">
        <v>622</v>
      </c>
      <c r="O469" s="21"/>
    </row>
    <row r="470" spans="1:15" ht="15.75" x14ac:dyDescent="0.25">
      <c r="A470" s="34">
        <v>71</v>
      </c>
      <c r="B470" s="123" t="str">
        <f t="shared" si="19"/>
        <v>00.03.27.3.1.1.1.A.71.2022</v>
      </c>
      <c r="C470" s="17">
        <v>71</v>
      </c>
      <c r="D470" s="17" t="s">
        <v>649</v>
      </c>
      <c r="E470" s="54" t="s">
        <v>410</v>
      </c>
      <c r="F470" s="127" t="s">
        <v>729</v>
      </c>
      <c r="G470" s="133" t="s">
        <v>733</v>
      </c>
      <c r="H470" s="15">
        <v>2108010092</v>
      </c>
      <c r="I470" s="34" t="s">
        <v>628</v>
      </c>
      <c r="J470" s="15" t="s">
        <v>30</v>
      </c>
      <c r="K470" s="41" t="s">
        <v>638</v>
      </c>
      <c r="L470" s="41" t="s">
        <v>698</v>
      </c>
      <c r="M470" s="37">
        <v>2022</v>
      </c>
      <c r="N470" s="101" t="s">
        <v>731</v>
      </c>
      <c r="O470" s="21"/>
    </row>
    <row r="471" spans="1:15" ht="15.75" x14ac:dyDescent="0.25">
      <c r="A471" s="34">
        <v>72</v>
      </c>
      <c r="B471" s="123" t="str">
        <f t="shared" si="19"/>
        <v>00.03.27.3.1.1.1.A.72.2022</v>
      </c>
      <c r="C471" s="17">
        <v>72</v>
      </c>
      <c r="D471" s="17" t="s">
        <v>649</v>
      </c>
      <c r="E471" s="54" t="s">
        <v>410</v>
      </c>
      <c r="F471" s="127" t="s">
        <v>729</v>
      </c>
      <c r="G471" s="133" t="s">
        <v>733</v>
      </c>
      <c r="H471" s="15">
        <v>2108010094</v>
      </c>
      <c r="I471" s="34" t="s">
        <v>628</v>
      </c>
      <c r="J471" s="15" t="s">
        <v>30</v>
      </c>
      <c r="K471" s="41" t="s">
        <v>638</v>
      </c>
      <c r="L471" s="41" t="s">
        <v>698</v>
      </c>
      <c r="M471" s="37">
        <v>2022</v>
      </c>
      <c r="N471" s="101" t="s">
        <v>731</v>
      </c>
      <c r="O471" s="21"/>
    </row>
    <row r="472" spans="1:15" x14ac:dyDescent="0.25">
      <c r="A472" s="34">
        <v>73</v>
      </c>
      <c r="B472" s="123" t="str">
        <f t="shared" si="19"/>
        <v>00.03.27.3.1.1.1.A.73.2020</v>
      </c>
      <c r="C472" s="17">
        <v>73</v>
      </c>
      <c r="D472" s="17" t="s">
        <v>649</v>
      </c>
      <c r="E472" s="111" t="s">
        <v>789</v>
      </c>
      <c r="F472" s="15" t="s">
        <v>0</v>
      </c>
      <c r="G472" s="15" t="s">
        <v>0</v>
      </c>
      <c r="H472" s="15" t="s">
        <v>0</v>
      </c>
      <c r="I472" s="34" t="s">
        <v>628</v>
      </c>
      <c r="J472" s="15" t="s">
        <v>30</v>
      </c>
      <c r="K472" s="41" t="s">
        <v>638</v>
      </c>
      <c r="L472" s="26"/>
      <c r="M472" s="41">
        <v>2020</v>
      </c>
      <c r="N472" s="101"/>
      <c r="O472" s="21"/>
    </row>
    <row r="473" spans="1:15" x14ac:dyDescent="0.25">
      <c r="A473" s="34">
        <v>74</v>
      </c>
      <c r="B473" s="123" t="str">
        <f t="shared" si="19"/>
        <v>00.03.27.3.1.1.1.A.74.2022</v>
      </c>
      <c r="C473" s="17">
        <v>74</v>
      </c>
      <c r="D473" s="17" t="s">
        <v>649</v>
      </c>
      <c r="E473" s="111" t="s">
        <v>410</v>
      </c>
      <c r="F473" s="15" t="s">
        <v>729</v>
      </c>
      <c r="G473" s="15" t="s">
        <v>793</v>
      </c>
      <c r="H473" s="15">
        <v>2108010095</v>
      </c>
      <c r="I473" s="34" t="s">
        <v>628</v>
      </c>
      <c r="J473" s="15" t="s">
        <v>30</v>
      </c>
      <c r="K473" s="41" t="s">
        <v>638</v>
      </c>
      <c r="L473" s="26" t="s">
        <v>658</v>
      </c>
      <c r="M473" s="41">
        <v>2022</v>
      </c>
      <c r="N473" s="101"/>
      <c r="O473" s="21"/>
    </row>
    <row r="474" spans="1:15" x14ac:dyDescent="0.25">
      <c r="A474" s="34">
        <v>75</v>
      </c>
      <c r="B474" s="123" t="str">
        <f t="shared" si="19"/>
        <v>00.03.27.3.1.1.1.A.75.2022</v>
      </c>
      <c r="C474" s="17">
        <v>75</v>
      </c>
      <c r="D474" s="17" t="s">
        <v>649</v>
      </c>
      <c r="E474" s="111" t="s">
        <v>410</v>
      </c>
      <c r="F474" s="15" t="s">
        <v>729</v>
      </c>
      <c r="G474" s="15" t="s">
        <v>793</v>
      </c>
      <c r="H474" s="15">
        <v>2108010094</v>
      </c>
      <c r="I474" s="34" t="s">
        <v>628</v>
      </c>
      <c r="J474" s="15" t="s">
        <v>30</v>
      </c>
      <c r="K474" s="41" t="s">
        <v>638</v>
      </c>
      <c r="L474" s="26" t="s">
        <v>658</v>
      </c>
      <c r="M474" s="41">
        <v>2022</v>
      </c>
      <c r="N474" s="101"/>
      <c r="O474" s="21"/>
    </row>
    <row r="475" spans="1:15" x14ac:dyDescent="0.25">
      <c r="A475" s="34">
        <v>76</v>
      </c>
      <c r="B475" s="197" t="str">
        <f t="shared" si="19"/>
        <v>00.03.27.3.1.1.1.A.76.2019</v>
      </c>
      <c r="C475" s="198">
        <v>76</v>
      </c>
      <c r="D475" s="198" t="s">
        <v>649</v>
      </c>
      <c r="E475" s="199" t="s">
        <v>402</v>
      </c>
      <c r="F475" s="200" t="s">
        <v>518</v>
      </c>
      <c r="G475" s="200" t="s">
        <v>519</v>
      </c>
      <c r="H475" s="200" t="s">
        <v>615</v>
      </c>
      <c r="I475" s="201" t="s">
        <v>628</v>
      </c>
      <c r="J475" s="202" t="s">
        <v>812</v>
      </c>
      <c r="K475" s="203" t="s">
        <v>393</v>
      </c>
      <c r="L475" s="35"/>
      <c r="M475" s="44">
        <v>2019</v>
      </c>
      <c r="N475" s="101"/>
      <c r="O475" s="21"/>
    </row>
    <row r="476" spans="1:15" ht="15.75" x14ac:dyDescent="0.25">
      <c r="A476" s="34">
        <v>77</v>
      </c>
      <c r="B476" s="204" t="str">
        <f t="shared" si="19"/>
        <v>00.03.27.3.1.1.1.A.77.2019</v>
      </c>
      <c r="C476" s="17">
        <v>77</v>
      </c>
      <c r="D476" s="17" t="s">
        <v>649</v>
      </c>
      <c r="E476" s="205" t="s">
        <v>813</v>
      </c>
      <c r="F476" s="206" t="s">
        <v>0</v>
      </c>
      <c r="G476" s="206" t="s">
        <v>0</v>
      </c>
      <c r="H476" s="206" t="s">
        <v>0</v>
      </c>
      <c r="I476" s="15" t="s">
        <v>628</v>
      </c>
      <c r="J476" s="81" t="s">
        <v>812</v>
      </c>
      <c r="K476" s="206" t="s">
        <v>393</v>
      </c>
      <c r="L476" s="35"/>
      <c r="M476" s="21">
        <v>2019</v>
      </c>
      <c r="N476" s="206">
        <v>1</v>
      </c>
      <c r="O476" s="21"/>
    </row>
    <row r="477" spans="1:15" ht="15.75" x14ac:dyDescent="0.25">
      <c r="A477" s="34">
        <v>78</v>
      </c>
      <c r="B477" s="204" t="str">
        <f t="shared" si="19"/>
        <v>00.03.27.3.1.1.1.A.78.2019</v>
      </c>
      <c r="C477" s="198">
        <v>78</v>
      </c>
      <c r="D477" s="198" t="s">
        <v>649</v>
      </c>
      <c r="E477" s="205" t="s">
        <v>814</v>
      </c>
      <c r="F477" s="206" t="s">
        <v>0</v>
      </c>
      <c r="G477" s="206" t="s">
        <v>0</v>
      </c>
      <c r="H477" s="206" t="s">
        <v>0</v>
      </c>
      <c r="I477" s="79" t="s">
        <v>628</v>
      </c>
      <c r="J477" s="81" t="s">
        <v>812</v>
      </c>
      <c r="K477" s="206" t="s">
        <v>393</v>
      </c>
      <c r="L477" s="35"/>
      <c r="M477" s="21">
        <v>2019</v>
      </c>
      <c r="N477" s="206">
        <v>1</v>
      </c>
      <c r="O477" s="21"/>
    </row>
    <row r="478" spans="1:15" ht="15.75" x14ac:dyDescent="0.25">
      <c r="A478" s="34">
        <v>79</v>
      </c>
      <c r="B478" s="204" t="str">
        <f t="shared" si="19"/>
        <v>00.03.27.3.1.1.1.A.79.2019</v>
      </c>
      <c r="C478" s="17">
        <v>79</v>
      </c>
      <c r="D478" s="17" t="s">
        <v>649</v>
      </c>
      <c r="E478" s="205" t="s">
        <v>815</v>
      </c>
      <c r="F478" s="206" t="s">
        <v>0</v>
      </c>
      <c r="G478" s="206" t="s">
        <v>0</v>
      </c>
      <c r="H478" s="206" t="s">
        <v>0</v>
      </c>
      <c r="I478" s="15" t="s">
        <v>628</v>
      </c>
      <c r="J478" s="81" t="s">
        <v>812</v>
      </c>
      <c r="K478" s="206" t="s">
        <v>393</v>
      </c>
      <c r="L478" s="35"/>
      <c r="M478" s="21">
        <v>2019</v>
      </c>
      <c r="N478" s="206">
        <v>1</v>
      </c>
      <c r="O478" s="21"/>
    </row>
    <row r="479" spans="1:15" ht="15.75" x14ac:dyDescent="0.25">
      <c r="A479" s="34">
        <v>80</v>
      </c>
      <c r="B479" s="204" t="str">
        <f t="shared" si="19"/>
        <v>00.03.27.3.1.1.1.A.80.2019</v>
      </c>
      <c r="C479" s="198">
        <v>80</v>
      </c>
      <c r="D479" s="198" t="s">
        <v>649</v>
      </c>
      <c r="E479" s="205" t="s">
        <v>816</v>
      </c>
      <c r="F479" s="206" t="s">
        <v>0</v>
      </c>
      <c r="G479" s="206" t="s">
        <v>0</v>
      </c>
      <c r="H479" s="206" t="s">
        <v>0</v>
      </c>
      <c r="I479" s="79" t="s">
        <v>628</v>
      </c>
      <c r="J479" s="81" t="s">
        <v>812</v>
      </c>
      <c r="K479" s="206" t="s">
        <v>393</v>
      </c>
      <c r="L479" s="35"/>
      <c r="M479" s="21">
        <v>2019</v>
      </c>
      <c r="N479" s="206">
        <v>2</v>
      </c>
      <c r="O479" s="21"/>
    </row>
    <row r="480" spans="1:15" ht="15.75" x14ac:dyDescent="0.25">
      <c r="A480" s="34">
        <v>81</v>
      </c>
      <c r="B480" s="204" t="str">
        <f t="shared" si="19"/>
        <v>00.03.27.3.1.1.1.A.81.2019</v>
      </c>
      <c r="C480" s="17">
        <v>81</v>
      </c>
      <c r="D480" s="17" t="s">
        <v>649</v>
      </c>
      <c r="E480" s="205" t="s">
        <v>817</v>
      </c>
      <c r="F480" s="206" t="s">
        <v>0</v>
      </c>
      <c r="G480" s="206" t="s">
        <v>0</v>
      </c>
      <c r="H480" s="206" t="s">
        <v>0</v>
      </c>
      <c r="I480" s="15" t="s">
        <v>628</v>
      </c>
      <c r="J480" s="81" t="s">
        <v>812</v>
      </c>
      <c r="K480" s="206" t="s">
        <v>393</v>
      </c>
      <c r="L480" s="35"/>
      <c r="M480" s="21">
        <v>2019</v>
      </c>
      <c r="N480" s="206">
        <v>2</v>
      </c>
      <c r="O480" s="21"/>
    </row>
    <row r="481" spans="1:15" ht="15.75" x14ac:dyDescent="0.25">
      <c r="A481" s="34">
        <v>82</v>
      </c>
      <c r="B481" s="204" t="str">
        <f t="shared" si="19"/>
        <v>00.03.27.3.1.1.1.A.82.2019</v>
      </c>
      <c r="C481" s="198">
        <v>82</v>
      </c>
      <c r="D481" s="198" t="s">
        <v>649</v>
      </c>
      <c r="E481" s="205" t="s">
        <v>818</v>
      </c>
      <c r="F481" s="206" t="s">
        <v>0</v>
      </c>
      <c r="G481" s="206" t="s">
        <v>0</v>
      </c>
      <c r="H481" s="206" t="s">
        <v>0</v>
      </c>
      <c r="I481" s="79" t="s">
        <v>628</v>
      </c>
      <c r="J481" s="81" t="s">
        <v>812</v>
      </c>
      <c r="K481" s="206" t="s">
        <v>393</v>
      </c>
      <c r="L481" s="35"/>
      <c r="M481" s="21">
        <v>2019</v>
      </c>
      <c r="N481" s="206">
        <v>2</v>
      </c>
      <c r="O481" s="21"/>
    </row>
    <row r="482" spans="1:15" ht="15.75" x14ac:dyDescent="0.25">
      <c r="A482" s="34">
        <v>83</v>
      </c>
      <c r="B482" s="204" t="str">
        <f t="shared" si="19"/>
        <v>00.03.27.3.1.1.1.A.83.2019</v>
      </c>
      <c r="C482" s="17">
        <v>83</v>
      </c>
      <c r="D482" s="17" t="s">
        <v>649</v>
      </c>
      <c r="E482" s="205" t="s">
        <v>819</v>
      </c>
      <c r="F482" s="206" t="s">
        <v>0</v>
      </c>
      <c r="G482" s="206" t="s">
        <v>0</v>
      </c>
      <c r="H482" s="206" t="s">
        <v>0</v>
      </c>
      <c r="I482" s="15" t="s">
        <v>628</v>
      </c>
      <c r="J482" s="81" t="s">
        <v>812</v>
      </c>
      <c r="K482" s="206" t="s">
        <v>393</v>
      </c>
      <c r="L482" s="35"/>
      <c r="M482" s="21">
        <v>2019</v>
      </c>
      <c r="N482" s="206">
        <v>3</v>
      </c>
      <c r="O482" s="21"/>
    </row>
    <row r="483" spans="1:15" ht="15.75" x14ac:dyDescent="0.25">
      <c r="A483" s="34">
        <v>84</v>
      </c>
      <c r="B483" s="204" t="str">
        <f t="shared" si="19"/>
        <v>00.03.27.3.1.1.1.A.84.2019</v>
      </c>
      <c r="C483" s="198">
        <v>84</v>
      </c>
      <c r="D483" s="198" t="s">
        <v>649</v>
      </c>
      <c r="E483" s="205" t="s">
        <v>820</v>
      </c>
      <c r="F483" s="206" t="s">
        <v>0</v>
      </c>
      <c r="G483" s="206" t="s">
        <v>0</v>
      </c>
      <c r="H483" s="206" t="s">
        <v>0</v>
      </c>
      <c r="I483" s="79" t="s">
        <v>628</v>
      </c>
      <c r="J483" s="81" t="s">
        <v>812</v>
      </c>
      <c r="K483" s="206" t="s">
        <v>393</v>
      </c>
      <c r="L483" s="35"/>
      <c r="M483" s="21">
        <v>2019</v>
      </c>
      <c r="N483" s="206">
        <v>2</v>
      </c>
      <c r="O483" s="21"/>
    </row>
    <row r="484" spans="1:15" ht="15.75" x14ac:dyDescent="0.25">
      <c r="A484" s="34">
        <v>85</v>
      </c>
      <c r="B484" s="204" t="str">
        <f t="shared" si="19"/>
        <v>00.03.27.3.1.1.1.A.85.2019</v>
      </c>
      <c r="C484" s="17">
        <v>85</v>
      </c>
      <c r="D484" s="17" t="s">
        <v>649</v>
      </c>
      <c r="E484" s="205" t="s">
        <v>821</v>
      </c>
      <c r="F484" s="206" t="s">
        <v>0</v>
      </c>
      <c r="G484" s="206" t="s">
        <v>0</v>
      </c>
      <c r="H484" s="206" t="s">
        <v>0</v>
      </c>
      <c r="I484" s="15" t="s">
        <v>628</v>
      </c>
      <c r="J484" s="81" t="s">
        <v>812</v>
      </c>
      <c r="K484" s="206" t="s">
        <v>393</v>
      </c>
      <c r="L484" s="35"/>
      <c r="M484" s="21">
        <v>2019</v>
      </c>
      <c r="N484" s="206">
        <v>2</v>
      </c>
      <c r="O484" s="21"/>
    </row>
    <row r="485" spans="1:15" ht="15.75" x14ac:dyDescent="0.25">
      <c r="A485" s="34">
        <v>86</v>
      </c>
      <c r="B485" s="204" t="str">
        <f t="shared" si="19"/>
        <v>00.03.27.3.1.1.1.A.86.2019</v>
      </c>
      <c r="C485" s="198">
        <v>86</v>
      </c>
      <c r="D485" s="198" t="s">
        <v>649</v>
      </c>
      <c r="E485" s="205" t="s">
        <v>822</v>
      </c>
      <c r="F485" s="206" t="s">
        <v>0</v>
      </c>
      <c r="G485" s="206" t="s">
        <v>0</v>
      </c>
      <c r="H485" s="206" t="s">
        <v>0</v>
      </c>
      <c r="I485" s="79" t="s">
        <v>628</v>
      </c>
      <c r="J485" s="81" t="s">
        <v>812</v>
      </c>
      <c r="K485" s="206" t="s">
        <v>393</v>
      </c>
      <c r="L485" s="35"/>
      <c r="M485" s="21">
        <v>2019</v>
      </c>
      <c r="N485" s="206">
        <v>1</v>
      </c>
      <c r="O485" s="21"/>
    </row>
    <row r="486" spans="1:15" ht="15.75" x14ac:dyDescent="0.25">
      <c r="A486" s="34">
        <v>87</v>
      </c>
      <c r="B486" s="204" t="str">
        <f t="shared" si="19"/>
        <v>00.03.27.3.1.1.1.A.87.2019</v>
      </c>
      <c r="C486" s="17">
        <v>87</v>
      </c>
      <c r="D486" s="17" t="s">
        <v>649</v>
      </c>
      <c r="E486" s="205" t="s">
        <v>823</v>
      </c>
      <c r="F486" s="206" t="s">
        <v>0</v>
      </c>
      <c r="G486" s="206" t="s">
        <v>0</v>
      </c>
      <c r="H486" s="206" t="s">
        <v>0</v>
      </c>
      <c r="I486" s="15" t="s">
        <v>628</v>
      </c>
      <c r="J486" s="81" t="s">
        <v>812</v>
      </c>
      <c r="K486" s="206" t="s">
        <v>393</v>
      </c>
      <c r="L486" s="35"/>
      <c r="M486" s="21">
        <v>2019</v>
      </c>
      <c r="N486" s="206">
        <v>1</v>
      </c>
      <c r="O486" s="21"/>
    </row>
    <row r="487" spans="1:15" ht="15.75" x14ac:dyDescent="0.25">
      <c r="A487" s="34">
        <v>88</v>
      </c>
      <c r="B487" s="204" t="str">
        <f t="shared" si="19"/>
        <v>00.03.27.3.1.1.1.A.88.2019</v>
      </c>
      <c r="C487" s="198">
        <v>88</v>
      </c>
      <c r="D487" s="198" t="s">
        <v>649</v>
      </c>
      <c r="E487" s="205" t="s">
        <v>824</v>
      </c>
      <c r="F487" s="206" t="s">
        <v>0</v>
      </c>
      <c r="G487" s="206" t="s">
        <v>0</v>
      </c>
      <c r="H487" s="206" t="s">
        <v>0</v>
      </c>
      <c r="I487" s="79" t="s">
        <v>628</v>
      </c>
      <c r="J487" s="81" t="s">
        <v>812</v>
      </c>
      <c r="K487" s="206" t="s">
        <v>393</v>
      </c>
      <c r="L487" s="35"/>
      <c r="M487" s="21">
        <v>2019</v>
      </c>
      <c r="N487" s="206">
        <v>2</v>
      </c>
      <c r="O487" s="21"/>
    </row>
    <row r="488" spans="1:15" ht="15.75" x14ac:dyDescent="0.25">
      <c r="A488" s="34">
        <v>89</v>
      </c>
      <c r="B488" s="204" t="str">
        <f t="shared" si="19"/>
        <v>00.03.27.3.1.1.1.A.89.2019</v>
      </c>
      <c r="C488" s="17">
        <v>89</v>
      </c>
      <c r="D488" s="17" t="s">
        <v>649</v>
      </c>
      <c r="E488" s="205" t="s">
        <v>825</v>
      </c>
      <c r="F488" s="206" t="s">
        <v>0</v>
      </c>
      <c r="G488" s="206" t="s">
        <v>0</v>
      </c>
      <c r="H488" s="206" t="s">
        <v>0</v>
      </c>
      <c r="I488" s="15" t="s">
        <v>628</v>
      </c>
      <c r="J488" s="81" t="s">
        <v>812</v>
      </c>
      <c r="K488" s="206" t="s">
        <v>393</v>
      </c>
      <c r="L488" s="35"/>
      <c r="M488" s="21">
        <v>2019</v>
      </c>
      <c r="N488" s="206">
        <v>3</v>
      </c>
      <c r="O488" s="21"/>
    </row>
    <row r="489" spans="1:15" ht="15.75" x14ac:dyDescent="0.25">
      <c r="A489" s="34">
        <v>90</v>
      </c>
      <c r="B489" s="204" t="str">
        <f t="shared" si="19"/>
        <v>00.03.27.3.1.1.1.A.90.2019</v>
      </c>
      <c r="C489" s="198">
        <v>90</v>
      </c>
      <c r="D489" s="198" t="s">
        <v>649</v>
      </c>
      <c r="E489" s="205" t="s">
        <v>826</v>
      </c>
      <c r="F489" s="206" t="s">
        <v>0</v>
      </c>
      <c r="G489" s="206" t="s">
        <v>0</v>
      </c>
      <c r="H489" s="206" t="s">
        <v>0</v>
      </c>
      <c r="I489" s="79" t="s">
        <v>628</v>
      </c>
      <c r="J489" s="81" t="s">
        <v>812</v>
      </c>
      <c r="K489" s="206" t="s">
        <v>393</v>
      </c>
      <c r="L489" s="35"/>
      <c r="M489" s="21">
        <v>2019</v>
      </c>
      <c r="N489" s="206">
        <v>2</v>
      </c>
      <c r="O489" s="21"/>
    </row>
    <row r="490" spans="1:15" ht="15.75" x14ac:dyDescent="0.25">
      <c r="A490" s="34">
        <v>91</v>
      </c>
      <c r="B490" s="204" t="str">
        <f t="shared" si="19"/>
        <v>00.03.27.3.1.1.1.A.91.2019</v>
      </c>
      <c r="C490" s="17">
        <v>91</v>
      </c>
      <c r="D490" s="17" t="s">
        <v>649</v>
      </c>
      <c r="E490" s="205" t="s">
        <v>827</v>
      </c>
      <c r="F490" s="206" t="s">
        <v>0</v>
      </c>
      <c r="G490" s="206" t="s">
        <v>0</v>
      </c>
      <c r="H490" s="206" t="s">
        <v>0</v>
      </c>
      <c r="I490" s="15" t="s">
        <v>628</v>
      </c>
      <c r="J490" s="81" t="s">
        <v>812</v>
      </c>
      <c r="K490" s="206" t="s">
        <v>393</v>
      </c>
      <c r="L490" s="35"/>
      <c r="M490" s="21">
        <v>2019</v>
      </c>
      <c r="N490" s="206">
        <v>4</v>
      </c>
      <c r="O490" s="21"/>
    </row>
    <row r="491" spans="1:15" ht="15.75" x14ac:dyDescent="0.25">
      <c r="A491" s="34">
        <v>92</v>
      </c>
      <c r="B491" s="204" t="str">
        <f t="shared" si="19"/>
        <v>00.03.27.3.1.1.1.A.92.2019</v>
      </c>
      <c r="C491" s="198">
        <v>92</v>
      </c>
      <c r="D491" s="198" t="s">
        <v>649</v>
      </c>
      <c r="E491" s="205" t="s">
        <v>828</v>
      </c>
      <c r="F491" s="206" t="s">
        <v>0</v>
      </c>
      <c r="G491" s="206" t="s">
        <v>0</v>
      </c>
      <c r="H491" s="206" t="s">
        <v>0</v>
      </c>
      <c r="I491" s="79" t="s">
        <v>628</v>
      </c>
      <c r="J491" s="81" t="s">
        <v>812</v>
      </c>
      <c r="K491" s="206" t="s">
        <v>393</v>
      </c>
      <c r="L491" s="35"/>
      <c r="M491" s="21">
        <v>2019</v>
      </c>
      <c r="N491" s="206">
        <v>3</v>
      </c>
      <c r="O491" s="21"/>
    </row>
    <row r="492" spans="1:15" ht="15.75" x14ac:dyDescent="0.25">
      <c r="A492" s="34">
        <v>93</v>
      </c>
      <c r="B492" s="204" t="str">
        <f t="shared" si="19"/>
        <v>00.03.27.3.1.1.1.A.93.2019</v>
      </c>
      <c r="C492" s="17">
        <v>93</v>
      </c>
      <c r="D492" s="17" t="s">
        <v>649</v>
      </c>
      <c r="E492" s="205" t="s">
        <v>829</v>
      </c>
      <c r="F492" s="206" t="s">
        <v>0</v>
      </c>
      <c r="G492" s="206" t="s">
        <v>0</v>
      </c>
      <c r="H492" s="206" t="s">
        <v>0</v>
      </c>
      <c r="I492" s="15" t="s">
        <v>628</v>
      </c>
      <c r="J492" s="81" t="s">
        <v>812</v>
      </c>
      <c r="K492" s="206" t="s">
        <v>393</v>
      </c>
      <c r="L492" s="35"/>
      <c r="M492" s="21">
        <v>2019</v>
      </c>
      <c r="N492" s="206">
        <v>2</v>
      </c>
      <c r="O492" s="21"/>
    </row>
    <row r="493" spans="1:15" ht="15.75" x14ac:dyDescent="0.25">
      <c r="A493" s="34">
        <v>94</v>
      </c>
      <c r="B493" s="204" t="str">
        <f t="shared" si="19"/>
        <v>00.03.27.3.1.1.1.A.94.2019</v>
      </c>
      <c r="C493" s="198">
        <v>94</v>
      </c>
      <c r="D493" s="198" t="s">
        <v>649</v>
      </c>
      <c r="E493" s="205" t="s">
        <v>830</v>
      </c>
      <c r="F493" s="206" t="s">
        <v>0</v>
      </c>
      <c r="G493" s="206" t="s">
        <v>0</v>
      </c>
      <c r="H493" s="206" t="s">
        <v>0</v>
      </c>
      <c r="I493" s="79" t="s">
        <v>628</v>
      </c>
      <c r="J493" s="81" t="s">
        <v>812</v>
      </c>
      <c r="K493" s="206" t="s">
        <v>393</v>
      </c>
      <c r="L493" s="35"/>
      <c r="M493" s="21">
        <v>2019</v>
      </c>
      <c r="N493" s="206">
        <v>1</v>
      </c>
      <c r="O493" s="21"/>
    </row>
    <row r="494" spans="1:15" ht="15.75" x14ac:dyDescent="0.25">
      <c r="A494" s="34">
        <v>95</v>
      </c>
      <c r="B494" s="204" t="str">
        <f t="shared" ref="B494:B495" si="20">"00.03.27.3.1.1.1.A."&amp;C494&amp;D494&amp;M494</f>
        <v>00.03.27.3.1.1.1.A.95.2023</v>
      </c>
      <c r="C494" s="198">
        <v>95</v>
      </c>
      <c r="D494" s="198" t="s">
        <v>649</v>
      </c>
      <c r="E494" s="205" t="s">
        <v>364</v>
      </c>
      <c r="F494" s="206" t="s">
        <v>715</v>
      </c>
      <c r="G494" s="110" t="s">
        <v>886</v>
      </c>
      <c r="H494" s="206"/>
      <c r="I494" s="79" t="s">
        <v>628</v>
      </c>
      <c r="J494" s="81" t="s">
        <v>812</v>
      </c>
      <c r="K494" s="206" t="s">
        <v>393</v>
      </c>
      <c r="L494" s="35" t="s">
        <v>831</v>
      </c>
      <c r="M494" s="21">
        <v>2023</v>
      </c>
      <c r="N494" s="206">
        <v>1</v>
      </c>
      <c r="O494" s="21" t="s">
        <v>674</v>
      </c>
    </row>
    <row r="495" spans="1:15" x14ac:dyDescent="0.25">
      <c r="A495" s="21">
        <v>76</v>
      </c>
      <c r="B495" s="204" t="str">
        <f t="shared" si="20"/>
        <v>00.03.27.3.1.1.1.A.96.2023</v>
      </c>
      <c r="C495" s="198">
        <v>96</v>
      </c>
      <c r="D495" s="17" t="s">
        <v>649</v>
      </c>
      <c r="E495" s="111" t="s">
        <v>119</v>
      </c>
      <c r="F495" s="35" t="s">
        <v>860</v>
      </c>
      <c r="G495" s="104"/>
      <c r="H495" s="104"/>
      <c r="I495" s="79" t="s">
        <v>628</v>
      </c>
      <c r="J495" s="81" t="s">
        <v>812</v>
      </c>
      <c r="K495" s="26"/>
      <c r="L495" s="26" t="s">
        <v>748</v>
      </c>
      <c r="M495" s="41">
        <v>2023</v>
      </c>
      <c r="N495" s="101"/>
      <c r="O495" s="21"/>
    </row>
    <row r="496" spans="1:15" x14ac:dyDescent="0.25">
      <c r="A496" s="34">
        <v>57</v>
      </c>
      <c r="B496" s="204" t="str">
        <f t="shared" ref="B496:B518" si="21">"00.03.27.3.1.1.1.A."&amp;C496&amp;D496&amp;M496</f>
        <v>00.03.27.3.1.1.1.A.97.2023</v>
      </c>
      <c r="C496" s="198">
        <v>97</v>
      </c>
      <c r="D496" s="17" t="s">
        <v>649</v>
      </c>
      <c r="E496" s="80" t="s">
        <v>5</v>
      </c>
      <c r="F496" s="79" t="s">
        <v>862</v>
      </c>
      <c r="G496" s="79" t="s">
        <v>0</v>
      </c>
      <c r="H496" s="79" t="s">
        <v>0</v>
      </c>
      <c r="I496" s="79" t="s">
        <v>628</v>
      </c>
      <c r="J496" s="81"/>
      <c r="K496" s="31" t="s">
        <v>393</v>
      </c>
      <c r="L496" s="35" t="s">
        <v>748</v>
      </c>
      <c r="M496" s="41">
        <v>2023</v>
      </c>
      <c r="N496" s="101"/>
      <c r="O496" s="21"/>
    </row>
    <row r="497" spans="1:15" x14ac:dyDescent="0.25">
      <c r="A497" s="21">
        <v>38</v>
      </c>
      <c r="B497" s="204" t="str">
        <f t="shared" si="21"/>
        <v>00.03.27.3.1.1.1.A.98.2023</v>
      </c>
      <c r="C497" s="198">
        <v>98</v>
      </c>
      <c r="D497" s="198" t="s">
        <v>649</v>
      </c>
      <c r="E497" s="80" t="s">
        <v>863</v>
      </c>
      <c r="F497" s="79" t="s">
        <v>154</v>
      </c>
      <c r="G497" s="79" t="s">
        <v>0</v>
      </c>
      <c r="H497" s="79" t="s">
        <v>0</v>
      </c>
      <c r="I497" s="79" t="s">
        <v>628</v>
      </c>
      <c r="J497" s="81" t="s">
        <v>864</v>
      </c>
      <c r="K497" s="31"/>
      <c r="L497" s="35" t="s">
        <v>748</v>
      </c>
      <c r="M497" s="41">
        <v>2023</v>
      </c>
      <c r="N497" s="101"/>
      <c r="O497" s="21"/>
    </row>
    <row r="498" spans="1:15" x14ac:dyDescent="0.25">
      <c r="A498" s="34">
        <v>19</v>
      </c>
      <c r="B498" s="204" t="str">
        <f t="shared" si="21"/>
        <v>00.03.27.3.1.1.1.A.99.2023</v>
      </c>
      <c r="C498" s="198">
        <v>99</v>
      </c>
      <c r="D498" s="17" t="s">
        <v>649</v>
      </c>
      <c r="E498" s="80" t="s">
        <v>118</v>
      </c>
      <c r="F498" s="79" t="s">
        <v>865</v>
      </c>
      <c r="G498" s="79" t="s">
        <v>0</v>
      </c>
      <c r="H498" s="79" t="s">
        <v>0</v>
      </c>
      <c r="I498" s="79" t="s">
        <v>628</v>
      </c>
      <c r="J498" s="81" t="s">
        <v>864</v>
      </c>
      <c r="K498" s="31" t="s">
        <v>393</v>
      </c>
      <c r="L498" s="35" t="s">
        <v>748</v>
      </c>
      <c r="M498" s="41">
        <v>2023</v>
      </c>
      <c r="N498" s="101"/>
      <c r="O498" s="21"/>
    </row>
    <row r="499" spans="1:15" x14ac:dyDescent="0.25">
      <c r="A499" s="21">
        <v>0</v>
      </c>
      <c r="B499" s="204" t="str">
        <f t="shared" si="21"/>
        <v>00.03.27.3.1.1.1.A.100.2023</v>
      </c>
      <c r="C499" s="198">
        <v>100</v>
      </c>
      <c r="D499" s="198" t="s">
        <v>649</v>
      </c>
      <c r="E499" s="80" t="s">
        <v>867</v>
      </c>
      <c r="F499" s="79" t="s">
        <v>154</v>
      </c>
      <c r="G499" s="79" t="s">
        <v>0</v>
      </c>
      <c r="H499" s="79" t="s">
        <v>0</v>
      </c>
      <c r="I499" s="79" t="s">
        <v>628</v>
      </c>
      <c r="J499" s="81" t="s">
        <v>864</v>
      </c>
      <c r="K499" s="31" t="s">
        <v>638</v>
      </c>
      <c r="L499" s="35" t="s">
        <v>748</v>
      </c>
      <c r="M499" s="41">
        <v>2023</v>
      </c>
      <c r="N499" s="101"/>
      <c r="O499" s="21"/>
    </row>
    <row r="500" spans="1:15" x14ac:dyDescent="0.25">
      <c r="A500" s="34">
        <v>-19</v>
      </c>
      <c r="B500" s="204" t="str">
        <f t="shared" si="21"/>
        <v>00.03.27.3.1.1.1.A.101.2023</v>
      </c>
      <c r="C500" s="198">
        <v>101</v>
      </c>
      <c r="D500" s="198" t="s">
        <v>649</v>
      </c>
      <c r="E500" s="80" t="s">
        <v>23</v>
      </c>
      <c r="F500" s="79" t="s">
        <v>132</v>
      </c>
      <c r="G500" s="79" t="s">
        <v>869</v>
      </c>
      <c r="H500" s="79"/>
      <c r="I500" s="79" t="s">
        <v>628</v>
      </c>
      <c r="J500" s="81" t="s">
        <v>864</v>
      </c>
      <c r="K500" s="31" t="s">
        <v>393</v>
      </c>
      <c r="L500" s="35" t="s">
        <v>748</v>
      </c>
      <c r="M500" s="41">
        <v>2023</v>
      </c>
      <c r="N500" s="101"/>
      <c r="O500" s="21"/>
    </row>
    <row r="501" spans="1:15" x14ac:dyDescent="0.25">
      <c r="A501" s="21">
        <v>-38</v>
      </c>
      <c r="B501" s="204" t="str">
        <f t="shared" si="21"/>
        <v>00.03.27.3.1.1.1.A.102.2023</v>
      </c>
      <c r="C501" s="198">
        <v>102</v>
      </c>
      <c r="D501" s="198" t="s">
        <v>649</v>
      </c>
      <c r="E501" s="80" t="s">
        <v>188</v>
      </c>
      <c r="F501" s="79" t="s">
        <v>154</v>
      </c>
      <c r="G501" s="79" t="s">
        <v>0</v>
      </c>
      <c r="H501" s="79" t="s">
        <v>0</v>
      </c>
      <c r="I501" s="79" t="s">
        <v>628</v>
      </c>
      <c r="J501" s="81" t="s">
        <v>864</v>
      </c>
      <c r="K501" s="31" t="s">
        <v>393</v>
      </c>
      <c r="L501" s="35" t="s">
        <v>753</v>
      </c>
      <c r="M501" s="41">
        <v>2023</v>
      </c>
      <c r="N501" s="101"/>
      <c r="O501" s="21"/>
    </row>
    <row r="502" spans="1:15" x14ac:dyDescent="0.25">
      <c r="A502" s="34">
        <v>-57</v>
      </c>
      <c r="B502" s="204" t="str">
        <f t="shared" si="21"/>
        <v>00.03.27.3.1.1.1.A.103.2023</v>
      </c>
      <c r="C502" s="198">
        <v>103</v>
      </c>
      <c r="D502" s="198" t="s">
        <v>649</v>
      </c>
      <c r="E502" s="80" t="s">
        <v>870</v>
      </c>
      <c r="F502" s="79" t="s">
        <v>154</v>
      </c>
      <c r="G502" s="79" t="s">
        <v>0</v>
      </c>
      <c r="H502" s="79" t="s">
        <v>0</v>
      </c>
      <c r="I502" s="79" t="s">
        <v>628</v>
      </c>
      <c r="J502" s="81" t="s">
        <v>864</v>
      </c>
      <c r="K502" s="31" t="s">
        <v>393</v>
      </c>
      <c r="L502" s="35" t="s">
        <v>753</v>
      </c>
      <c r="M502" s="41">
        <v>2023</v>
      </c>
      <c r="N502" s="101"/>
      <c r="O502" s="21"/>
    </row>
    <row r="503" spans="1:15" x14ac:dyDescent="0.25">
      <c r="A503" s="21">
        <v>-76</v>
      </c>
      <c r="B503" s="204" t="str">
        <f t="shared" si="21"/>
        <v>00.03.27.3.1.1.1.A.104.2023</v>
      </c>
      <c r="C503" s="198">
        <v>104</v>
      </c>
      <c r="D503" s="198" t="s">
        <v>649</v>
      </c>
      <c r="E503" s="80" t="s">
        <v>877</v>
      </c>
      <c r="F503" s="79" t="s">
        <v>878</v>
      </c>
      <c r="G503" s="79" t="s">
        <v>0</v>
      </c>
      <c r="H503" s="79" t="s">
        <v>0</v>
      </c>
      <c r="I503" s="79" t="s">
        <v>628</v>
      </c>
      <c r="J503" s="81" t="s">
        <v>864</v>
      </c>
      <c r="K503" s="31" t="s">
        <v>393</v>
      </c>
      <c r="L503" s="35" t="s">
        <v>657</v>
      </c>
      <c r="M503" s="41">
        <v>2023</v>
      </c>
      <c r="N503" s="101"/>
      <c r="O503" s="21"/>
    </row>
    <row r="504" spans="1:15" x14ac:dyDescent="0.25">
      <c r="A504" s="34">
        <v>-95</v>
      </c>
      <c r="B504" s="204" t="str">
        <f t="shared" si="21"/>
        <v>00.03.27.3.1.1.1.A.105.2023</v>
      </c>
      <c r="C504" s="198">
        <v>105</v>
      </c>
      <c r="D504" s="198" t="s">
        <v>649</v>
      </c>
      <c r="E504" s="80" t="s">
        <v>35</v>
      </c>
      <c r="F504" s="21" t="s">
        <v>881</v>
      </c>
      <c r="G504" s="79"/>
      <c r="H504" s="79" t="s">
        <v>181</v>
      </c>
      <c r="I504" s="79" t="s">
        <v>628</v>
      </c>
      <c r="J504" s="81" t="s">
        <v>864</v>
      </c>
      <c r="K504" s="31" t="s">
        <v>393</v>
      </c>
      <c r="L504" s="35" t="s">
        <v>657</v>
      </c>
      <c r="M504" s="41">
        <v>2023</v>
      </c>
      <c r="N504" s="101"/>
      <c r="O504" s="21"/>
    </row>
    <row r="505" spans="1:15" x14ac:dyDescent="0.25">
      <c r="A505" s="21">
        <v>-114</v>
      </c>
      <c r="B505" s="204" t="str">
        <f t="shared" si="21"/>
        <v>00.03.27.3.1.1.1.A.106.2023</v>
      </c>
      <c r="C505" s="198">
        <v>106</v>
      </c>
      <c r="D505" s="198" t="s">
        <v>649</v>
      </c>
      <c r="E505" s="80" t="s">
        <v>35</v>
      </c>
      <c r="F505" s="21" t="s">
        <v>881</v>
      </c>
      <c r="G505" s="79"/>
      <c r="H505" s="79" t="s">
        <v>182</v>
      </c>
      <c r="I505" s="79" t="s">
        <v>628</v>
      </c>
      <c r="J505" s="81" t="s">
        <v>864</v>
      </c>
      <c r="K505" s="31" t="s">
        <v>393</v>
      </c>
      <c r="L505" s="35" t="s">
        <v>657</v>
      </c>
      <c r="M505" s="41">
        <v>2023</v>
      </c>
      <c r="N505" s="101"/>
      <c r="O505" s="21"/>
    </row>
    <row r="506" spans="1:15" x14ac:dyDescent="0.25">
      <c r="A506" s="34">
        <v>-133</v>
      </c>
      <c r="B506" s="204" t="str">
        <f t="shared" si="21"/>
        <v>00.03.27.3.1.1.1.A.107.2023</v>
      </c>
      <c r="C506" s="198">
        <v>107</v>
      </c>
      <c r="D506" s="198" t="s">
        <v>649</v>
      </c>
      <c r="E506" s="80" t="s">
        <v>35</v>
      </c>
      <c r="F506" s="21" t="s">
        <v>881</v>
      </c>
      <c r="G506" s="79"/>
      <c r="H506" s="79" t="s">
        <v>183</v>
      </c>
      <c r="I506" s="79" t="s">
        <v>628</v>
      </c>
      <c r="J506" s="81" t="s">
        <v>864</v>
      </c>
      <c r="K506" s="31" t="s">
        <v>393</v>
      </c>
      <c r="L506" s="35" t="s">
        <v>657</v>
      </c>
      <c r="M506" s="41">
        <v>2023</v>
      </c>
      <c r="N506" s="101"/>
      <c r="O506" s="21"/>
    </row>
    <row r="507" spans="1:15" x14ac:dyDescent="0.25">
      <c r="A507" s="21">
        <v>-152</v>
      </c>
      <c r="B507" s="204" t="str">
        <f t="shared" si="21"/>
        <v>00.03.27.3.1.1.1.A.108.2023</v>
      </c>
      <c r="C507" s="198">
        <v>108</v>
      </c>
      <c r="D507" s="198" t="s">
        <v>649</v>
      </c>
      <c r="E507" s="80" t="s">
        <v>35</v>
      </c>
      <c r="F507" s="21" t="s">
        <v>881</v>
      </c>
      <c r="G507" s="79"/>
      <c r="H507" s="79" t="s">
        <v>184</v>
      </c>
      <c r="I507" s="79" t="s">
        <v>628</v>
      </c>
      <c r="J507" s="81" t="s">
        <v>864</v>
      </c>
      <c r="K507" s="31" t="s">
        <v>393</v>
      </c>
      <c r="L507" s="35" t="s">
        <v>657</v>
      </c>
      <c r="M507" s="41">
        <v>2023</v>
      </c>
      <c r="N507" s="101"/>
      <c r="O507" s="21"/>
    </row>
    <row r="508" spans="1:15" x14ac:dyDescent="0.25">
      <c r="A508" s="34">
        <v>-171</v>
      </c>
      <c r="B508" s="204" t="str">
        <f t="shared" si="21"/>
        <v>00.03.27.3.1.1.1.A.109.2023</v>
      </c>
      <c r="C508" s="198">
        <v>109</v>
      </c>
      <c r="D508" s="198" t="s">
        <v>649</v>
      </c>
      <c r="E508" s="80" t="s">
        <v>35</v>
      </c>
      <c r="F508" s="21" t="s">
        <v>881</v>
      </c>
      <c r="G508" s="79"/>
      <c r="H508" s="79" t="s">
        <v>185</v>
      </c>
      <c r="I508" s="79" t="s">
        <v>628</v>
      </c>
      <c r="J508" s="81" t="s">
        <v>864</v>
      </c>
      <c r="K508" s="31" t="s">
        <v>393</v>
      </c>
      <c r="L508" s="35" t="s">
        <v>657</v>
      </c>
      <c r="M508" s="41">
        <v>2023</v>
      </c>
      <c r="N508" s="101"/>
      <c r="O508" s="21"/>
    </row>
    <row r="509" spans="1:15" x14ac:dyDescent="0.25">
      <c r="A509" s="21">
        <v>-190</v>
      </c>
      <c r="B509" s="204" t="str">
        <f t="shared" si="21"/>
        <v>00.03.27.3.1.1.1.A.110.2023</v>
      </c>
      <c r="C509" s="198">
        <v>110</v>
      </c>
      <c r="D509" s="198" t="s">
        <v>649</v>
      </c>
      <c r="E509" s="80" t="s">
        <v>35</v>
      </c>
      <c r="F509" s="21" t="s">
        <v>881</v>
      </c>
      <c r="G509" s="79"/>
      <c r="H509" s="79" t="s">
        <v>186</v>
      </c>
      <c r="I509" s="79" t="s">
        <v>628</v>
      </c>
      <c r="J509" s="81" t="s">
        <v>864</v>
      </c>
      <c r="K509" s="31" t="s">
        <v>393</v>
      </c>
      <c r="L509" s="35" t="s">
        <v>657</v>
      </c>
      <c r="M509" s="41">
        <v>2023</v>
      </c>
      <c r="N509" s="101"/>
      <c r="O509" s="21"/>
    </row>
    <row r="510" spans="1:15" x14ac:dyDescent="0.25">
      <c r="A510" s="34">
        <v>-209</v>
      </c>
      <c r="B510" s="204" t="str">
        <f t="shared" si="21"/>
        <v>00.03.27.3.1.1.1.A.111.2023</v>
      </c>
      <c r="C510" s="198">
        <v>111</v>
      </c>
      <c r="D510" s="198" t="s">
        <v>649</v>
      </c>
      <c r="E510" s="80" t="s">
        <v>35</v>
      </c>
      <c r="F510" s="21" t="s">
        <v>881</v>
      </c>
      <c r="G510" s="79"/>
      <c r="H510" s="79" t="s">
        <v>187</v>
      </c>
      <c r="I510" s="79" t="s">
        <v>628</v>
      </c>
      <c r="J510" s="81" t="s">
        <v>864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21">
        <v>-228</v>
      </c>
      <c r="B511" s="204" t="str">
        <f t="shared" si="21"/>
        <v>00.03.27.3.1.1.1.A.112.2023</v>
      </c>
      <c r="C511" s="198">
        <v>112</v>
      </c>
      <c r="D511" s="198" t="s">
        <v>649</v>
      </c>
      <c r="E511" s="80" t="s">
        <v>35</v>
      </c>
      <c r="F511" s="21" t="s">
        <v>881</v>
      </c>
      <c r="G511" s="79"/>
      <c r="H511" s="79" t="s">
        <v>252</v>
      </c>
      <c r="I511" s="79" t="s">
        <v>628</v>
      </c>
      <c r="J511" s="81" t="s">
        <v>864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34">
        <v>-247</v>
      </c>
      <c r="B512" s="204" t="str">
        <f t="shared" si="21"/>
        <v>00.03.27.3.1.1.1.A.113.2023</v>
      </c>
      <c r="C512" s="198">
        <v>113</v>
      </c>
      <c r="D512" s="198" t="s">
        <v>649</v>
      </c>
      <c r="E512" s="80" t="s">
        <v>35</v>
      </c>
      <c r="F512" s="21" t="s">
        <v>881</v>
      </c>
      <c r="G512" s="79"/>
      <c r="H512" s="79" t="s">
        <v>85</v>
      </c>
      <c r="I512" s="79" t="s">
        <v>628</v>
      </c>
      <c r="J512" s="81" t="s">
        <v>864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21">
        <v>-266</v>
      </c>
      <c r="B513" s="204" t="str">
        <f t="shared" si="21"/>
        <v>00.03.27.3.1.1.1.A.114.2023</v>
      </c>
      <c r="C513" s="198">
        <v>114</v>
      </c>
      <c r="D513" s="198" t="s">
        <v>649</v>
      </c>
      <c r="E513" s="80" t="s">
        <v>35</v>
      </c>
      <c r="F513" s="21" t="s">
        <v>881</v>
      </c>
      <c r="G513" s="79"/>
      <c r="H513" s="79" t="s">
        <v>253</v>
      </c>
      <c r="I513" s="79" t="s">
        <v>628</v>
      </c>
      <c r="J513" s="81" t="s">
        <v>864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34">
        <v>-285</v>
      </c>
      <c r="B514" s="204" t="str">
        <f t="shared" si="21"/>
        <v>00.03.27.3.1.1.1.A.115.2023</v>
      </c>
      <c r="C514" s="198">
        <v>115</v>
      </c>
      <c r="D514" s="198" t="s">
        <v>649</v>
      </c>
      <c r="E514" s="80" t="s">
        <v>35</v>
      </c>
      <c r="F514" s="21" t="s">
        <v>881</v>
      </c>
      <c r="G514" s="79"/>
      <c r="H514" s="79" t="s">
        <v>254</v>
      </c>
      <c r="I514" s="79" t="s">
        <v>628</v>
      </c>
      <c r="J514" s="81" t="s">
        <v>864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21">
        <v>-304</v>
      </c>
      <c r="B515" s="204" t="str">
        <f t="shared" si="21"/>
        <v>00.03.27.3.1.1.1.A.116.2023</v>
      </c>
      <c r="C515" s="198">
        <v>116</v>
      </c>
      <c r="D515" s="198" t="s">
        <v>649</v>
      </c>
      <c r="E515" s="80" t="s">
        <v>35</v>
      </c>
      <c r="F515" s="21" t="s">
        <v>881</v>
      </c>
      <c r="G515" s="79"/>
      <c r="H515" s="79" t="s">
        <v>255</v>
      </c>
      <c r="I515" s="79" t="s">
        <v>628</v>
      </c>
      <c r="J515" s="81" t="s">
        <v>864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34">
        <v>-323</v>
      </c>
      <c r="B516" s="204" t="str">
        <f t="shared" si="21"/>
        <v>00.03.27.3.1.1.1.A.117.2023</v>
      </c>
      <c r="C516" s="198">
        <v>117</v>
      </c>
      <c r="D516" s="198" t="s">
        <v>649</v>
      </c>
      <c r="E516" s="80" t="s">
        <v>35</v>
      </c>
      <c r="F516" s="21" t="s">
        <v>881</v>
      </c>
      <c r="G516" s="79"/>
      <c r="H516" s="79" t="s">
        <v>256</v>
      </c>
      <c r="I516" s="79" t="s">
        <v>628</v>
      </c>
      <c r="J516" s="81" t="s">
        <v>864</v>
      </c>
      <c r="K516" s="31" t="s">
        <v>393</v>
      </c>
      <c r="L516" s="35" t="s">
        <v>657</v>
      </c>
      <c r="M516" s="41">
        <v>2023</v>
      </c>
      <c r="N516" s="101"/>
      <c r="O516" s="21"/>
    </row>
    <row r="517" spans="1:15" x14ac:dyDescent="0.25">
      <c r="A517" s="21">
        <v>-342</v>
      </c>
      <c r="B517" s="204" t="str">
        <f t="shared" si="21"/>
        <v>00.03.27.3.1.1.1.A.118.2023</v>
      </c>
      <c r="C517" s="198">
        <v>118</v>
      </c>
      <c r="D517" s="198" t="s">
        <v>649</v>
      </c>
      <c r="E517" s="80" t="s">
        <v>35</v>
      </c>
      <c r="F517" s="21" t="s">
        <v>881</v>
      </c>
      <c r="G517" s="79"/>
      <c r="H517" s="79" t="s">
        <v>257</v>
      </c>
      <c r="I517" s="79" t="s">
        <v>628</v>
      </c>
      <c r="J517" s="81" t="s">
        <v>864</v>
      </c>
      <c r="K517" s="31" t="s">
        <v>393</v>
      </c>
      <c r="L517" s="35" t="s">
        <v>657</v>
      </c>
      <c r="M517" s="41">
        <v>2023</v>
      </c>
      <c r="N517" s="101"/>
      <c r="O517" s="21"/>
    </row>
    <row r="518" spans="1:15" x14ac:dyDescent="0.25">
      <c r="A518" s="34">
        <v>-361</v>
      </c>
      <c r="B518" s="204" t="str">
        <f t="shared" si="21"/>
        <v>00.03.27.3.1.1.1.A.119.2023</v>
      </c>
      <c r="C518" s="198">
        <v>119</v>
      </c>
      <c r="D518" s="198" t="s">
        <v>649</v>
      </c>
      <c r="E518" s="80" t="s">
        <v>147</v>
      </c>
      <c r="F518" s="79" t="s">
        <v>885</v>
      </c>
      <c r="G518" s="79"/>
      <c r="H518" s="79"/>
      <c r="I518" s="79" t="s">
        <v>628</v>
      </c>
      <c r="J518" s="81" t="s">
        <v>864</v>
      </c>
      <c r="K518" s="31" t="s">
        <v>393</v>
      </c>
      <c r="L518" s="35" t="s">
        <v>657</v>
      </c>
      <c r="M518" s="41">
        <v>2023</v>
      </c>
      <c r="N518" s="101"/>
      <c r="O518" s="21"/>
    </row>
    <row r="519" spans="1:15" ht="15.75" x14ac:dyDescent="0.25">
      <c r="A519" s="34"/>
      <c r="B519" s="15"/>
      <c r="C519" s="198"/>
      <c r="D519" s="198"/>
      <c r="E519" s="22"/>
      <c r="F519" s="127"/>
      <c r="G519" s="133"/>
      <c r="H519" s="15"/>
      <c r="I519" s="15"/>
      <c r="J519" s="15"/>
      <c r="K519" s="31"/>
      <c r="L519" s="31"/>
      <c r="M519" s="21"/>
      <c r="N519" s="101"/>
      <c r="O519" s="21"/>
    </row>
    <row r="520" spans="1:15" x14ac:dyDescent="0.25">
      <c r="A520" s="15">
        <v>1</v>
      </c>
      <c r="B520" s="35" t="str">
        <f t="shared" ref="B520:B545" si="22">"00.02.27.4.1.1.1.A."&amp;C520&amp;D520&amp;M520</f>
        <v>00.02.27.4.1.1.1.A.1.2016</v>
      </c>
      <c r="C520" s="17">
        <v>1</v>
      </c>
      <c r="D520" s="17" t="s">
        <v>649</v>
      </c>
      <c r="E520" s="16" t="s">
        <v>317</v>
      </c>
      <c r="F520" s="15" t="s">
        <v>14</v>
      </c>
      <c r="G520" s="15" t="s">
        <v>282</v>
      </c>
      <c r="H520" s="15">
        <v>1505758</v>
      </c>
      <c r="I520" s="15" t="s">
        <v>629</v>
      </c>
      <c r="J520" s="15" t="s">
        <v>34</v>
      </c>
      <c r="K520" s="41" t="s">
        <v>393</v>
      </c>
      <c r="L520" s="41"/>
      <c r="M520" s="37">
        <v>2016</v>
      </c>
      <c r="N520" s="101" t="s">
        <v>622</v>
      </c>
      <c r="O520" s="21"/>
    </row>
    <row r="521" spans="1:15" x14ac:dyDescent="0.25">
      <c r="A521" s="15">
        <v>2</v>
      </c>
      <c r="B521" s="35" t="str">
        <f t="shared" si="22"/>
        <v>00.02.27.4.1.1.1.A.2.2020</v>
      </c>
      <c r="C521" s="17">
        <v>2</v>
      </c>
      <c r="D521" s="17" t="s">
        <v>649</v>
      </c>
      <c r="E521" s="16" t="s">
        <v>612</v>
      </c>
      <c r="F521" s="15" t="s">
        <v>14</v>
      </c>
      <c r="G521" s="17" t="s">
        <v>282</v>
      </c>
      <c r="H521" s="15">
        <v>142764</v>
      </c>
      <c r="I521" s="15" t="s">
        <v>629</v>
      </c>
      <c r="J521" s="15" t="s">
        <v>34</v>
      </c>
      <c r="K521" s="41" t="s">
        <v>392</v>
      </c>
      <c r="L521" s="41"/>
      <c r="M521" s="37">
        <v>2020</v>
      </c>
      <c r="N521" s="101" t="s">
        <v>622</v>
      </c>
      <c r="O521" s="21"/>
    </row>
    <row r="522" spans="1:15" x14ac:dyDescent="0.25">
      <c r="A522" s="15">
        <v>3</v>
      </c>
      <c r="B522" s="35" t="str">
        <f t="shared" si="22"/>
        <v>00.02.27.4.1.1.1.A.3.2021</v>
      </c>
      <c r="C522" s="17">
        <v>3</v>
      </c>
      <c r="D522" s="17" t="s">
        <v>649</v>
      </c>
      <c r="E522" s="16" t="s">
        <v>477</v>
      </c>
      <c r="F522" s="15" t="s">
        <v>126</v>
      </c>
      <c r="G522" s="17" t="s">
        <v>497</v>
      </c>
      <c r="H522" s="15" t="s">
        <v>632</v>
      </c>
      <c r="I522" s="15" t="s">
        <v>629</v>
      </c>
      <c r="J522" s="15" t="s">
        <v>34</v>
      </c>
      <c r="K522" s="41" t="s">
        <v>393</v>
      </c>
      <c r="L522" s="41"/>
      <c r="M522" s="21">
        <v>2021</v>
      </c>
      <c r="N522" s="101" t="s">
        <v>622</v>
      </c>
      <c r="O522" s="101" t="s">
        <v>622</v>
      </c>
    </row>
    <row r="523" spans="1:15" x14ac:dyDescent="0.25">
      <c r="A523" s="15">
        <v>4</v>
      </c>
      <c r="B523" s="35" t="str">
        <f t="shared" si="22"/>
        <v>00.02.27.4.1.1.1.A.4.2017</v>
      </c>
      <c r="C523" s="17">
        <v>4</v>
      </c>
      <c r="D523" s="17" t="s">
        <v>649</v>
      </c>
      <c r="E523" s="16" t="s">
        <v>560</v>
      </c>
      <c r="F523" s="21" t="s">
        <v>274</v>
      </c>
      <c r="G523" s="29" t="s">
        <v>275</v>
      </c>
      <c r="H523" s="15">
        <v>10581</v>
      </c>
      <c r="I523" s="15" t="s">
        <v>629</v>
      </c>
      <c r="J523" s="15" t="s">
        <v>34</v>
      </c>
      <c r="K523" s="41" t="s">
        <v>393</v>
      </c>
      <c r="L523" s="41"/>
      <c r="M523" s="21">
        <v>2017</v>
      </c>
      <c r="N523" s="101" t="s">
        <v>622</v>
      </c>
      <c r="O523" s="101" t="s">
        <v>622</v>
      </c>
    </row>
    <row r="524" spans="1:15" x14ac:dyDescent="0.25">
      <c r="A524" s="15">
        <v>5</v>
      </c>
      <c r="B524" s="35" t="str">
        <f t="shared" si="22"/>
        <v>00.02.27.4.1.1.1.A.5.2018</v>
      </c>
      <c r="C524" s="17">
        <v>5</v>
      </c>
      <c r="D524" s="17" t="s">
        <v>649</v>
      </c>
      <c r="E524" s="16" t="s">
        <v>560</v>
      </c>
      <c r="F524" s="21" t="s">
        <v>398</v>
      </c>
      <c r="G524" s="29" t="s">
        <v>0</v>
      </c>
      <c r="H524" s="15">
        <v>70461</v>
      </c>
      <c r="I524" s="15" t="s">
        <v>629</v>
      </c>
      <c r="J524" s="15" t="s">
        <v>34</v>
      </c>
      <c r="K524" s="41" t="s">
        <v>393</v>
      </c>
      <c r="L524" s="41"/>
      <c r="M524" s="21">
        <v>2018</v>
      </c>
      <c r="N524" s="101" t="s">
        <v>622</v>
      </c>
      <c r="O524" s="101" t="s">
        <v>622</v>
      </c>
    </row>
    <row r="525" spans="1:15" x14ac:dyDescent="0.25">
      <c r="A525" s="15">
        <v>6</v>
      </c>
      <c r="B525" s="35" t="str">
        <f t="shared" si="22"/>
        <v>00.02.27.4.1.1.1.A.6.2017</v>
      </c>
      <c r="C525" s="17">
        <v>6</v>
      </c>
      <c r="D525" s="17" t="s">
        <v>649</v>
      </c>
      <c r="E525" s="16" t="s">
        <v>43</v>
      </c>
      <c r="F525" s="15" t="s">
        <v>33</v>
      </c>
      <c r="G525" s="15" t="s">
        <v>0</v>
      </c>
      <c r="H525" s="15" t="s">
        <v>3</v>
      </c>
      <c r="I525" s="15" t="s">
        <v>629</v>
      </c>
      <c r="J525" s="15" t="s">
        <v>34</v>
      </c>
      <c r="K525" s="41" t="s">
        <v>393</v>
      </c>
      <c r="L525" s="41"/>
      <c r="M525" s="21">
        <v>2017</v>
      </c>
      <c r="N525" s="101" t="s">
        <v>622</v>
      </c>
      <c r="O525" s="21"/>
    </row>
    <row r="526" spans="1:15" x14ac:dyDescent="0.25">
      <c r="A526" s="15">
        <v>7</v>
      </c>
      <c r="B526" s="35" t="str">
        <f t="shared" si="22"/>
        <v>00.02.27.4.1.1.1.A.7.2017</v>
      </c>
      <c r="C526" s="17">
        <v>7</v>
      </c>
      <c r="D526" s="17" t="s">
        <v>649</v>
      </c>
      <c r="E526" s="16" t="s">
        <v>159</v>
      </c>
      <c r="F526" s="15" t="s">
        <v>157</v>
      </c>
      <c r="G526" s="15" t="s">
        <v>0</v>
      </c>
      <c r="H526" s="15" t="s">
        <v>3</v>
      </c>
      <c r="I526" s="15" t="s">
        <v>629</v>
      </c>
      <c r="J526" s="15" t="s">
        <v>34</v>
      </c>
      <c r="K526" s="41" t="s">
        <v>393</v>
      </c>
      <c r="L526" s="41"/>
      <c r="M526" s="21">
        <v>2017</v>
      </c>
      <c r="N526" s="101" t="s">
        <v>622</v>
      </c>
      <c r="O526" s="21"/>
    </row>
    <row r="527" spans="1:15" x14ac:dyDescent="0.25">
      <c r="A527" s="15">
        <v>8</v>
      </c>
      <c r="B527" s="35" t="str">
        <f t="shared" si="22"/>
        <v>00.02.27.4.1.1.1.A.8.2017</v>
      </c>
      <c r="C527" s="17">
        <v>8</v>
      </c>
      <c r="D527" s="17" t="s">
        <v>649</v>
      </c>
      <c r="E527" s="16" t="s">
        <v>199</v>
      </c>
      <c r="F527" s="15" t="s">
        <v>270</v>
      </c>
      <c r="G527" s="15" t="s">
        <v>0</v>
      </c>
      <c r="H527" s="15" t="s">
        <v>3</v>
      </c>
      <c r="I527" s="15" t="s">
        <v>629</v>
      </c>
      <c r="J527" s="15" t="s">
        <v>34</v>
      </c>
      <c r="K527" s="41" t="s">
        <v>393</v>
      </c>
      <c r="L527" s="41"/>
      <c r="M527" s="21">
        <v>2017</v>
      </c>
      <c r="N527" s="101" t="s">
        <v>622</v>
      </c>
      <c r="O527" s="21"/>
    </row>
    <row r="528" spans="1:15" x14ac:dyDescent="0.25">
      <c r="A528" s="15">
        <v>10</v>
      </c>
      <c r="B528" s="35" t="str">
        <f t="shared" si="22"/>
        <v>00.02.27.4.1.1.1.A.10.2017</v>
      </c>
      <c r="C528" s="17">
        <v>10</v>
      </c>
      <c r="D528" s="17" t="s">
        <v>649</v>
      </c>
      <c r="E528" s="16" t="s">
        <v>23</v>
      </c>
      <c r="F528" s="15" t="s">
        <v>270</v>
      </c>
      <c r="G528" s="15" t="s">
        <v>271</v>
      </c>
      <c r="H528" s="15">
        <v>13177134</v>
      </c>
      <c r="I528" s="15" t="s">
        <v>629</v>
      </c>
      <c r="J528" s="15" t="s">
        <v>34</v>
      </c>
      <c r="K528" s="41" t="s">
        <v>393</v>
      </c>
      <c r="L528" s="41"/>
      <c r="M528" s="21">
        <v>2017</v>
      </c>
      <c r="N528" s="101" t="s">
        <v>622</v>
      </c>
      <c r="O528" s="21"/>
    </row>
    <row r="529" spans="1:15" x14ac:dyDescent="0.25">
      <c r="A529" s="15">
        <v>11</v>
      </c>
      <c r="B529" s="35" t="str">
        <f t="shared" si="22"/>
        <v>00.02.27.4.1.1.1.A.11.2019</v>
      </c>
      <c r="C529" s="17">
        <v>11</v>
      </c>
      <c r="D529" s="17" t="s">
        <v>649</v>
      </c>
      <c r="E529" s="16" t="s">
        <v>23</v>
      </c>
      <c r="F529" s="15" t="s">
        <v>126</v>
      </c>
      <c r="G529" s="15" t="s">
        <v>362</v>
      </c>
      <c r="H529" s="15" t="s">
        <v>642</v>
      </c>
      <c r="I529" s="15" t="s">
        <v>629</v>
      </c>
      <c r="J529" s="15" t="s">
        <v>34</v>
      </c>
      <c r="K529" s="41" t="s">
        <v>393</v>
      </c>
      <c r="L529" s="41"/>
      <c r="M529" s="21">
        <v>2019</v>
      </c>
      <c r="N529" s="101" t="s">
        <v>622</v>
      </c>
      <c r="O529" s="101" t="s">
        <v>622</v>
      </c>
    </row>
    <row r="530" spans="1:15" x14ac:dyDescent="0.25">
      <c r="A530" s="15">
        <v>12</v>
      </c>
      <c r="B530" s="35" t="str">
        <f t="shared" si="22"/>
        <v>00.02.27.4.1.1.1.A.12.2017</v>
      </c>
      <c r="C530" s="17">
        <v>12</v>
      </c>
      <c r="D530" s="17" t="s">
        <v>649</v>
      </c>
      <c r="E530" s="16" t="s">
        <v>188</v>
      </c>
      <c r="F530" s="15" t="s">
        <v>154</v>
      </c>
      <c r="G530" s="15" t="s">
        <v>0</v>
      </c>
      <c r="H530" s="15" t="s">
        <v>0</v>
      </c>
      <c r="I530" s="15" t="s">
        <v>629</v>
      </c>
      <c r="J530" s="15" t="s">
        <v>34</v>
      </c>
      <c r="K530" s="41" t="s">
        <v>393</v>
      </c>
      <c r="L530" s="41"/>
      <c r="M530" s="21">
        <v>2017</v>
      </c>
      <c r="N530" s="101" t="s">
        <v>622</v>
      </c>
      <c r="O530" s="21"/>
    </row>
    <row r="531" spans="1:15" x14ac:dyDescent="0.25">
      <c r="A531" s="15">
        <v>13</v>
      </c>
      <c r="B531" s="35" t="str">
        <f t="shared" si="22"/>
        <v>00.02.27.4.1.1.1.A.13.2017</v>
      </c>
      <c r="C531" s="17">
        <v>13</v>
      </c>
      <c r="D531" s="17" t="s">
        <v>649</v>
      </c>
      <c r="E531" s="16" t="s">
        <v>147</v>
      </c>
      <c r="F531" s="15" t="s">
        <v>149</v>
      </c>
      <c r="G531" s="15" t="s">
        <v>0</v>
      </c>
      <c r="H531" s="15" t="s">
        <v>0</v>
      </c>
      <c r="I531" s="15" t="s">
        <v>629</v>
      </c>
      <c r="J531" s="15" t="s">
        <v>34</v>
      </c>
      <c r="K531" s="41" t="s">
        <v>393</v>
      </c>
      <c r="L531" s="41"/>
      <c r="M531" s="21">
        <v>2017</v>
      </c>
      <c r="N531" s="101" t="s">
        <v>622</v>
      </c>
      <c r="O531" s="21"/>
    </row>
    <row r="532" spans="1:15" x14ac:dyDescent="0.25">
      <c r="A532" s="15">
        <v>14</v>
      </c>
      <c r="B532" s="35" t="str">
        <f t="shared" si="22"/>
        <v>00.02.27.4.1.1.1.A.14.2017</v>
      </c>
      <c r="C532" s="17">
        <v>14</v>
      </c>
      <c r="D532" s="17" t="s">
        <v>649</v>
      </c>
      <c r="E532" s="16" t="s">
        <v>272</v>
      </c>
      <c r="F532" s="15" t="s">
        <v>13</v>
      </c>
      <c r="G532" s="15" t="s">
        <v>0</v>
      </c>
      <c r="H532" s="15" t="s">
        <v>0</v>
      </c>
      <c r="I532" s="15" t="s">
        <v>629</v>
      </c>
      <c r="J532" s="15" t="s">
        <v>34</v>
      </c>
      <c r="K532" s="41" t="s">
        <v>393</v>
      </c>
      <c r="L532" s="41"/>
      <c r="M532" s="21">
        <v>2017</v>
      </c>
      <c r="N532" s="101" t="s">
        <v>622</v>
      </c>
      <c r="O532" s="21"/>
    </row>
    <row r="533" spans="1:15" x14ac:dyDescent="0.25">
      <c r="A533" s="15">
        <v>15</v>
      </c>
      <c r="B533" s="35" t="str">
        <f t="shared" si="22"/>
        <v>00.02.27.4.1.1.1.A.15.2020</v>
      </c>
      <c r="C533" s="17">
        <v>15</v>
      </c>
      <c r="D533" s="17" t="s">
        <v>649</v>
      </c>
      <c r="E533" s="16" t="s">
        <v>505</v>
      </c>
      <c r="F533" s="15" t="s">
        <v>506</v>
      </c>
      <c r="G533" s="15" t="s">
        <v>0</v>
      </c>
      <c r="H533" s="15" t="s">
        <v>0</v>
      </c>
      <c r="I533" s="15" t="s">
        <v>629</v>
      </c>
      <c r="J533" s="15" t="s">
        <v>34</v>
      </c>
      <c r="K533" s="41" t="s">
        <v>393</v>
      </c>
      <c r="L533" s="41"/>
      <c r="M533" s="21">
        <v>2020</v>
      </c>
      <c r="N533" s="101" t="s">
        <v>622</v>
      </c>
      <c r="O533" s="101" t="s">
        <v>622</v>
      </c>
    </row>
    <row r="534" spans="1:15" x14ac:dyDescent="0.25">
      <c r="A534" s="15">
        <v>16</v>
      </c>
      <c r="B534" s="35" t="str">
        <f t="shared" si="22"/>
        <v>00.02.27.4.1.1.1.A.16.2019</v>
      </c>
      <c r="C534" s="17">
        <v>16</v>
      </c>
      <c r="D534" s="17" t="s">
        <v>649</v>
      </c>
      <c r="E534" s="16" t="s">
        <v>364</v>
      </c>
      <c r="F534" s="15" t="s">
        <v>339</v>
      </c>
      <c r="G534" s="15" t="s">
        <v>365</v>
      </c>
      <c r="H534" s="15" t="s">
        <v>337</v>
      </c>
      <c r="I534" s="15" t="s">
        <v>629</v>
      </c>
      <c r="J534" s="15" t="s">
        <v>34</v>
      </c>
      <c r="K534" s="41" t="s">
        <v>393</v>
      </c>
      <c r="L534" s="41"/>
      <c r="M534" s="21">
        <v>2019</v>
      </c>
      <c r="N534" s="101" t="s">
        <v>622</v>
      </c>
      <c r="O534" s="101" t="s">
        <v>622</v>
      </c>
    </row>
    <row r="535" spans="1:15" x14ac:dyDescent="0.25">
      <c r="A535" s="15">
        <v>17</v>
      </c>
      <c r="B535" s="35" t="str">
        <f t="shared" si="22"/>
        <v>00.02.27.4.1.1.1.A.17.2019</v>
      </c>
      <c r="C535" s="17">
        <v>17</v>
      </c>
      <c r="D535" s="17" t="s">
        <v>649</v>
      </c>
      <c r="E535" s="16" t="s">
        <v>354</v>
      </c>
      <c r="F535" s="15" t="s">
        <v>342</v>
      </c>
      <c r="G535" s="15" t="s">
        <v>343</v>
      </c>
      <c r="H535" s="15" t="s">
        <v>366</v>
      </c>
      <c r="I535" s="15" t="s">
        <v>629</v>
      </c>
      <c r="J535" s="15" t="s">
        <v>34</v>
      </c>
      <c r="K535" s="41" t="s">
        <v>393</v>
      </c>
      <c r="L535" s="41"/>
      <c r="M535" s="21">
        <v>2019</v>
      </c>
      <c r="N535" s="101" t="s">
        <v>622</v>
      </c>
      <c r="O535" s="21"/>
    </row>
    <row r="536" spans="1:15" x14ac:dyDescent="0.25">
      <c r="A536" s="15">
        <v>18</v>
      </c>
      <c r="B536" s="35" t="str">
        <f t="shared" si="22"/>
        <v>00.02.27.4.1.1.1.A.18.2021</v>
      </c>
      <c r="C536" s="17">
        <v>18</v>
      </c>
      <c r="D536" s="17" t="s">
        <v>649</v>
      </c>
      <c r="E536" s="16" t="s">
        <v>354</v>
      </c>
      <c r="F536" s="15" t="s">
        <v>33</v>
      </c>
      <c r="G536" s="15" t="s">
        <v>507</v>
      </c>
      <c r="H536" s="15" t="s">
        <v>523</v>
      </c>
      <c r="I536" s="15" t="s">
        <v>629</v>
      </c>
      <c r="J536" s="15" t="s">
        <v>34</v>
      </c>
      <c r="K536" s="41" t="s">
        <v>393</v>
      </c>
      <c r="L536" s="41"/>
      <c r="M536" s="21">
        <v>2021</v>
      </c>
      <c r="N536" s="101" t="s">
        <v>622</v>
      </c>
      <c r="O536" s="21"/>
    </row>
    <row r="537" spans="1:15" x14ac:dyDescent="0.25">
      <c r="A537" s="15">
        <v>19</v>
      </c>
      <c r="B537" s="35" t="str">
        <f t="shared" si="22"/>
        <v>00.02.27.4.1.1.1.A.19.2021</v>
      </c>
      <c r="C537" s="17">
        <v>19</v>
      </c>
      <c r="D537" s="17" t="s">
        <v>649</v>
      </c>
      <c r="E537" s="16" t="s">
        <v>354</v>
      </c>
      <c r="F537" s="15" t="s">
        <v>33</v>
      </c>
      <c r="G537" s="15" t="s">
        <v>507</v>
      </c>
      <c r="H537" s="15" t="s">
        <v>586</v>
      </c>
      <c r="I537" s="15" t="s">
        <v>629</v>
      </c>
      <c r="J537" s="15" t="s">
        <v>34</v>
      </c>
      <c r="K537" s="41" t="s">
        <v>393</v>
      </c>
      <c r="L537" s="41"/>
      <c r="M537" s="21">
        <v>2021</v>
      </c>
      <c r="N537" s="101" t="s">
        <v>622</v>
      </c>
      <c r="O537" s="101" t="s">
        <v>622</v>
      </c>
    </row>
    <row r="538" spans="1:15" x14ac:dyDescent="0.25">
      <c r="A538" s="15">
        <v>20</v>
      </c>
      <c r="B538" s="35" t="str">
        <f t="shared" si="22"/>
        <v>00.02.27.4.1.1.1.A.20.2021</v>
      </c>
      <c r="C538" s="17">
        <v>20</v>
      </c>
      <c r="D538" s="17" t="s">
        <v>649</v>
      </c>
      <c r="E538" s="16" t="s">
        <v>354</v>
      </c>
      <c r="F538" s="15" t="s">
        <v>575</v>
      </c>
      <c r="G538" s="15" t="s">
        <v>584</v>
      </c>
      <c r="H538" s="90" t="s">
        <v>585</v>
      </c>
      <c r="I538" s="15" t="s">
        <v>629</v>
      </c>
      <c r="J538" s="15" t="s">
        <v>34</v>
      </c>
      <c r="K538" s="41" t="s">
        <v>393</v>
      </c>
      <c r="L538" s="41"/>
      <c r="M538" s="21">
        <v>2021</v>
      </c>
      <c r="N538" s="101" t="s">
        <v>622</v>
      </c>
      <c r="O538" s="21"/>
    </row>
    <row r="539" spans="1:15" x14ac:dyDescent="0.25">
      <c r="A539" s="15">
        <v>21</v>
      </c>
      <c r="B539" s="35" t="str">
        <f t="shared" si="22"/>
        <v>00.02.27.4.1.1.1.A.21.2020</v>
      </c>
      <c r="C539" s="17">
        <v>21</v>
      </c>
      <c r="D539" s="17" t="s">
        <v>649</v>
      </c>
      <c r="E539" s="16" t="s">
        <v>360</v>
      </c>
      <c r="F539" s="15" t="s">
        <v>471</v>
      </c>
      <c r="G539" s="15" t="s">
        <v>0</v>
      </c>
      <c r="H539" s="15" t="s">
        <v>0</v>
      </c>
      <c r="I539" s="15" t="s">
        <v>629</v>
      </c>
      <c r="J539" s="15" t="s">
        <v>34</v>
      </c>
      <c r="K539" s="41" t="s">
        <v>393</v>
      </c>
      <c r="L539" s="41"/>
      <c r="M539" s="21">
        <v>2020</v>
      </c>
      <c r="N539" s="101" t="s">
        <v>622</v>
      </c>
      <c r="O539" s="21"/>
    </row>
    <row r="540" spans="1:15" x14ac:dyDescent="0.25">
      <c r="A540" s="15">
        <v>22</v>
      </c>
      <c r="B540" s="35" t="str">
        <f t="shared" si="22"/>
        <v>00.02.27.4.1.1.1.A.22.2019</v>
      </c>
      <c r="C540" s="17">
        <v>22</v>
      </c>
      <c r="D540" s="17" t="s">
        <v>649</v>
      </c>
      <c r="E540" s="35" t="s">
        <v>402</v>
      </c>
      <c r="F540" s="21" t="s">
        <v>403</v>
      </c>
      <c r="G540" s="21" t="s">
        <v>404</v>
      </c>
      <c r="H540" s="21" t="s">
        <v>405</v>
      </c>
      <c r="I540" s="15" t="s">
        <v>629</v>
      </c>
      <c r="J540" s="15" t="s">
        <v>34</v>
      </c>
      <c r="K540" s="21" t="s">
        <v>392</v>
      </c>
      <c r="L540" s="21"/>
      <c r="M540" s="21">
        <v>2019</v>
      </c>
      <c r="N540" s="101" t="s">
        <v>622</v>
      </c>
      <c r="O540" s="101" t="s">
        <v>622</v>
      </c>
    </row>
    <row r="541" spans="1:15" x14ac:dyDescent="0.25">
      <c r="A541" s="15">
        <v>23</v>
      </c>
      <c r="B541" s="35" t="str">
        <f t="shared" si="22"/>
        <v>00.02.27.4.1.1.1.A.23.2021</v>
      </c>
      <c r="C541" s="17">
        <v>23</v>
      </c>
      <c r="D541" s="17" t="s">
        <v>649</v>
      </c>
      <c r="E541" s="35" t="s">
        <v>402</v>
      </c>
      <c r="F541" s="21" t="s">
        <v>244</v>
      </c>
      <c r="G541" s="21" t="s">
        <v>524</v>
      </c>
      <c r="H541" s="21" t="s">
        <v>520</v>
      </c>
      <c r="I541" s="15" t="s">
        <v>629</v>
      </c>
      <c r="J541" s="15" t="s">
        <v>34</v>
      </c>
      <c r="K541" s="21" t="s">
        <v>392</v>
      </c>
      <c r="L541" s="21"/>
      <c r="M541" s="21">
        <v>2021</v>
      </c>
      <c r="N541" s="101" t="s">
        <v>622</v>
      </c>
      <c r="O541" s="101" t="s">
        <v>622</v>
      </c>
    </row>
    <row r="542" spans="1:15" x14ac:dyDescent="0.25">
      <c r="A542" s="15">
        <v>24</v>
      </c>
      <c r="B542" s="35" t="str">
        <f t="shared" si="22"/>
        <v>00.02.27.4.1.1.1.A.24.2019</v>
      </c>
      <c r="C542" s="17">
        <v>24</v>
      </c>
      <c r="D542" s="17" t="s">
        <v>649</v>
      </c>
      <c r="E542" s="35" t="s">
        <v>406</v>
      </c>
      <c r="F542" s="21" t="s">
        <v>407</v>
      </c>
      <c r="G542" s="21" t="s">
        <v>408</v>
      </c>
      <c r="H542" s="21" t="s">
        <v>409</v>
      </c>
      <c r="I542" s="15" t="s">
        <v>629</v>
      </c>
      <c r="J542" s="15" t="s">
        <v>34</v>
      </c>
      <c r="K542" s="21" t="s">
        <v>392</v>
      </c>
      <c r="L542" s="21"/>
      <c r="M542" s="21">
        <v>2019</v>
      </c>
      <c r="N542" s="101" t="s">
        <v>622</v>
      </c>
      <c r="O542" s="101" t="s">
        <v>622</v>
      </c>
    </row>
    <row r="543" spans="1:15" x14ac:dyDescent="0.25">
      <c r="A543" s="15">
        <v>25</v>
      </c>
      <c r="B543" s="35" t="str">
        <f t="shared" si="22"/>
        <v>00.02.27.4.1.1.1.A.25.2019</v>
      </c>
      <c r="C543" s="17">
        <v>25</v>
      </c>
      <c r="D543" s="17" t="s">
        <v>649</v>
      </c>
      <c r="E543" s="35" t="s">
        <v>410</v>
      </c>
      <c r="F543" s="21" t="s">
        <v>407</v>
      </c>
      <c r="G543" s="21" t="s">
        <v>411</v>
      </c>
      <c r="H543" s="21" t="s">
        <v>412</v>
      </c>
      <c r="I543" s="15" t="s">
        <v>629</v>
      </c>
      <c r="J543" s="15" t="s">
        <v>34</v>
      </c>
      <c r="K543" s="21" t="s">
        <v>392</v>
      </c>
      <c r="L543" s="21"/>
      <c r="M543" s="21">
        <v>2019</v>
      </c>
      <c r="N543" s="101" t="s">
        <v>622</v>
      </c>
      <c r="O543" s="101" t="s">
        <v>622</v>
      </c>
    </row>
    <row r="544" spans="1:15" x14ac:dyDescent="0.25">
      <c r="A544" s="15">
        <v>26</v>
      </c>
      <c r="B544" s="35" t="str">
        <f t="shared" si="22"/>
        <v>00.02.27.4.1.1.1.A.26.2021</v>
      </c>
      <c r="C544" s="17">
        <v>26</v>
      </c>
      <c r="D544" s="17" t="s">
        <v>649</v>
      </c>
      <c r="E544" s="35" t="s">
        <v>410</v>
      </c>
      <c r="F544" s="67" t="s">
        <v>577</v>
      </c>
      <c r="G544" s="96" t="s">
        <v>603</v>
      </c>
      <c r="H544" s="89" t="s">
        <v>604</v>
      </c>
      <c r="I544" s="15" t="s">
        <v>629</v>
      </c>
      <c r="J544" s="15" t="s">
        <v>34</v>
      </c>
      <c r="K544" s="21" t="s">
        <v>392</v>
      </c>
      <c r="L544" s="21"/>
      <c r="M544" s="21">
        <v>2021</v>
      </c>
      <c r="N544" s="101" t="s">
        <v>622</v>
      </c>
      <c r="O544" s="21"/>
    </row>
    <row r="545" spans="1:15" x14ac:dyDescent="0.25">
      <c r="A545" s="15">
        <v>27</v>
      </c>
      <c r="B545" s="35" t="str">
        <f t="shared" si="22"/>
        <v>00.02.27.4.1.1.1.A.27.2021</v>
      </c>
      <c r="C545" s="17">
        <v>27</v>
      </c>
      <c r="D545" s="17" t="s">
        <v>649</v>
      </c>
      <c r="E545" s="32" t="s">
        <v>467</v>
      </c>
      <c r="F545" s="21" t="s">
        <v>244</v>
      </c>
      <c r="G545" s="21" t="s">
        <v>581</v>
      </c>
      <c r="H545" s="21" t="s">
        <v>633</v>
      </c>
      <c r="I545" s="15" t="s">
        <v>124</v>
      </c>
      <c r="J545" s="15" t="s">
        <v>34</v>
      </c>
      <c r="K545" s="21" t="s">
        <v>392</v>
      </c>
      <c r="L545" s="21"/>
      <c r="M545" s="21">
        <v>2021</v>
      </c>
      <c r="N545" s="101" t="s">
        <v>622</v>
      </c>
      <c r="O545" s="101" t="s">
        <v>622</v>
      </c>
    </row>
    <row r="546" spans="1:15" x14ac:dyDescent="0.25">
      <c r="A546" s="15">
        <v>28</v>
      </c>
      <c r="B546" s="17"/>
      <c r="C546" s="17">
        <v>28</v>
      </c>
      <c r="D546" s="17" t="s">
        <v>649</v>
      </c>
      <c r="E546" s="16" t="s">
        <v>35</v>
      </c>
      <c r="F546" s="15" t="s">
        <v>181</v>
      </c>
      <c r="G546" s="15" t="s">
        <v>0</v>
      </c>
      <c r="H546" s="15" t="s">
        <v>3</v>
      </c>
      <c r="I546" s="15" t="s">
        <v>629</v>
      </c>
      <c r="J546" s="15" t="s">
        <v>44</v>
      </c>
      <c r="K546" s="41" t="s">
        <v>393</v>
      </c>
      <c r="L546" s="41"/>
      <c r="M546" s="21">
        <v>2018</v>
      </c>
      <c r="N546" s="101" t="s">
        <v>622</v>
      </c>
      <c r="O546" s="21"/>
    </row>
    <row r="547" spans="1:15" x14ac:dyDescent="0.25">
      <c r="A547" s="15">
        <v>29</v>
      </c>
      <c r="B547" s="17"/>
      <c r="C547" s="17">
        <v>29</v>
      </c>
      <c r="D547" s="17" t="s">
        <v>649</v>
      </c>
      <c r="E547" s="16" t="s">
        <v>35</v>
      </c>
      <c r="F547" s="15" t="s">
        <v>182</v>
      </c>
      <c r="G547" s="15" t="s">
        <v>0</v>
      </c>
      <c r="H547" s="15" t="s">
        <v>3</v>
      </c>
      <c r="I547" s="15" t="s">
        <v>629</v>
      </c>
      <c r="J547" s="15" t="s">
        <v>44</v>
      </c>
      <c r="K547" s="41" t="s">
        <v>393</v>
      </c>
      <c r="L547" s="41"/>
      <c r="M547" s="21">
        <v>2018</v>
      </c>
      <c r="N547" s="101" t="s">
        <v>622</v>
      </c>
      <c r="O547" s="21"/>
    </row>
    <row r="548" spans="1:15" x14ac:dyDescent="0.25">
      <c r="A548" s="15">
        <v>30</v>
      </c>
      <c r="B548" s="17"/>
      <c r="C548" s="17">
        <v>30</v>
      </c>
      <c r="D548" s="17" t="s">
        <v>649</v>
      </c>
      <c r="E548" s="16" t="s">
        <v>35</v>
      </c>
      <c r="F548" s="15" t="s">
        <v>183</v>
      </c>
      <c r="G548" s="15" t="s">
        <v>0</v>
      </c>
      <c r="H548" s="15" t="s">
        <v>3</v>
      </c>
      <c r="I548" s="15" t="s">
        <v>629</v>
      </c>
      <c r="J548" s="15" t="s">
        <v>44</v>
      </c>
      <c r="K548" s="41" t="s">
        <v>393</v>
      </c>
      <c r="L548" s="41"/>
      <c r="M548" s="21">
        <v>2018</v>
      </c>
      <c r="N548" s="101" t="s">
        <v>622</v>
      </c>
      <c r="O548" s="21"/>
    </row>
    <row r="549" spans="1:15" x14ac:dyDescent="0.25">
      <c r="A549" s="15">
        <v>31</v>
      </c>
      <c r="B549" s="17"/>
      <c r="C549" s="17">
        <v>31</v>
      </c>
      <c r="D549" s="17" t="s">
        <v>649</v>
      </c>
      <c r="E549" s="16" t="s">
        <v>35</v>
      </c>
      <c r="F549" s="15" t="s">
        <v>184</v>
      </c>
      <c r="G549" s="15" t="s">
        <v>0</v>
      </c>
      <c r="H549" s="15" t="s">
        <v>3</v>
      </c>
      <c r="I549" s="15" t="s">
        <v>629</v>
      </c>
      <c r="J549" s="15" t="s">
        <v>45</v>
      </c>
      <c r="K549" s="41" t="s">
        <v>393</v>
      </c>
      <c r="L549" s="41"/>
      <c r="M549" s="21">
        <v>2018</v>
      </c>
      <c r="N549" s="101" t="s">
        <v>622</v>
      </c>
      <c r="O549" s="21"/>
    </row>
    <row r="550" spans="1:15" x14ac:dyDescent="0.25">
      <c r="A550" s="15">
        <v>32</v>
      </c>
      <c r="B550" s="17"/>
      <c r="C550" s="17">
        <v>32</v>
      </c>
      <c r="D550" s="17" t="s">
        <v>649</v>
      </c>
      <c r="E550" s="16" t="s">
        <v>35</v>
      </c>
      <c r="F550" s="15" t="s">
        <v>185</v>
      </c>
      <c r="G550" s="15" t="s">
        <v>0</v>
      </c>
      <c r="H550" s="15" t="s">
        <v>3</v>
      </c>
      <c r="I550" s="15" t="s">
        <v>629</v>
      </c>
      <c r="J550" s="15" t="s">
        <v>45</v>
      </c>
      <c r="K550" s="41" t="s">
        <v>393</v>
      </c>
      <c r="L550" s="41"/>
      <c r="M550" s="21">
        <v>2018</v>
      </c>
      <c r="N550" s="101" t="s">
        <v>622</v>
      </c>
      <c r="O550" s="21"/>
    </row>
    <row r="551" spans="1:15" x14ac:dyDescent="0.25">
      <c r="A551" s="15">
        <v>33</v>
      </c>
      <c r="B551" s="17"/>
      <c r="C551" s="17">
        <v>33</v>
      </c>
      <c r="D551" s="17" t="s">
        <v>649</v>
      </c>
      <c r="E551" s="16" t="s">
        <v>35</v>
      </c>
      <c r="F551" s="15" t="s">
        <v>186</v>
      </c>
      <c r="G551" s="15" t="s">
        <v>0</v>
      </c>
      <c r="H551" s="15" t="s">
        <v>3</v>
      </c>
      <c r="I551" s="15" t="s">
        <v>629</v>
      </c>
      <c r="J551" s="15" t="s">
        <v>45</v>
      </c>
      <c r="K551" s="41" t="s">
        <v>393</v>
      </c>
      <c r="L551" s="41"/>
      <c r="M551" s="21">
        <v>2018</v>
      </c>
      <c r="N551" s="101" t="s">
        <v>622</v>
      </c>
      <c r="O551" s="21"/>
    </row>
    <row r="552" spans="1:15" x14ac:dyDescent="0.25">
      <c r="A552" s="15">
        <v>34</v>
      </c>
      <c r="B552" s="17"/>
      <c r="C552" s="17">
        <v>34</v>
      </c>
      <c r="D552" s="17" t="s">
        <v>649</v>
      </c>
      <c r="E552" s="16" t="s">
        <v>35</v>
      </c>
      <c r="F552" s="15" t="s">
        <v>187</v>
      </c>
      <c r="G552" s="15" t="s">
        <v>0</v>
      </c>
      <c r="H552" s="15" t="s">
        <v>3</v>
      </c>
      <c r="I552" s="15" t="s">
        <v>629</v>
      </c>
      <c r="J552" s="15" t="s">
        <v>45</v>
      </c>
      <c r="K552" s="41" t="s">
        <v>393</v>
      </c>
      <c r="L552" s="41"/>
      <c r="M552" s="21">
        <v>2018</v>
      </c>
      <c r="N552" s="101" t="s">
        <v>622</v>
      </c>
      <c r="O552" s="21"/>
    </row>
    <row r="553" spans="1:15" x14ac:dyDescent="0.25">
      <c r="A553" s="15">
        <v>35</v>
      </c>
      <c r="B553" s="17"/>
      <c r="C553" s="17">
        <v>35</v>
      </c>
      <c r="D553" s="17" t="s">
        <v>649</v>
      </c>
      <c r="E553" s="16" t="s">
        <v>35</v>
      </c>
      <c r="F553" s="15" t="s">
        <v>252</v>
      </c>
      <c r="G553" s="15" t="s">
        <v>0</v>
      </c>
      <c r="H553" s="15" t="s">
        <v>3</v>
      </c>
      <c r="I553" s="15" t="s">
        <v>629</v>
      </c>
      <c r="J553" s="15" t="s">
        <v>46</v>
      </c>
      <c r="K553" s="41" t="s">
        <v>393</v>
      </c>
      <c r="L553" s="41"/>
      <c r="M553" s="21">
        <v>2018</v>
      </c>
      <c r="N553" s="101" t="s">
        <v>622</v>
      </c>
      <c r="O553" s="21"/>
    </row>
    <row r="554" spans="1:15" x14ac:dyDescent="0.25">
      <c r="A554" s="15">
        <v>36</v>
      </c>
      <c r="B554" s="17"/>
      <c r="C554" s="17">
        <v>36</v>
      </c>
      <c r="D554" s="17" t="s">
        <v>649</v>
      </c>
      <c r="E554" s="16" t="s">
        <v>35</v>
      </c>
      <c r="F554" s="15" t="s">
        <v>85</v>
      </c>
      <c r="G554" s="15" t="s">
        <v>0</v>
      </c>
      <c r="H554" s="15" t="s">
        <v>3</v>
      </c>
      <c r="I554" s="15" t="s">
        <v>629</v>
      </c>
      <c r="J554" s="15" t="s">
        <v>46</v>
      </c>
      <c r="K554" s="41" t="s">
        <v>393</v>
      </c>
      <c r="L554" s="41"/>
      <c r="M554" s="21">
        <v>2018</v>
      </c>
      <c r="N554" s="101" t="s">
        <v>622</v>
      </c>
      <c r="O554" s="21"/>
    </row>
    <row r="555" spans="1:15" x14ac:dyDescent="0.25">
      <c r="A555" s="15">
        <v>37</v>
      </c>
      <c r="B555" s="17"/>
      <c r="C555" s="17">
        <v>37</v>
      </c>
      <c r="D555" s="17" t="s">
        <v>649</v>
      </c>
      <c r="E555" s="16" t="s">
        <v>35</v>
      </c>
      <c r="F555" s="15" t="s">
        <v>253</v>
      </c>
      <c r="G555" s="15" t="s">
        <v>0</v>
      </c>
      <c r="H555" s="15" t="s">
        <v>3</v>
      </c>
      <c r="I555" s="15" t="s">
        <v>629</v>
      </c>
      <c r="J555" s="15" t="s">
        <v>46</v>
      </c>
      <c r="K555" s="41" t="s">
        <v>393</v>
      </c>
      <c r="L555" s="41"/>
      <c r="M555" s="21">
        <v>2018</v>
      </c>
      <c r="N555" s="101" t="s">
        <v>622</v>
      </c>
      <c r="O555" s="21"/>
    </row>
    <row r="556" spans="1:15" x14ac:dyDescent="0.25">
      <c r="A556" s="15">
        <v>38</v>
      </c>
      <c r="B556" s="17"/>
      <c r="C556" s="17">
        <v>38</v>
      </c>
      <c r="D556" s="17" t="s">
        <v>649</v>
      </c>
      <c r="E556" s="16" t="s">
        <v>35</v>
      </c>
      <c r="F556" s="15" t="s">
        <v>254</v>
      </c>
      <c r="G556" s="15" t="s">
        <v>0</v>
      </c>
      <c r="H556" s="15" t="s">
        <v>3</v>
      </c>
      <c r="I556" s="15" t="s">
        <v>629</v>
      </c>
      <c r="J556" s="15" t="s">
        <v>90</v>
      </c>
      <c r="K556" s="41" t="s">
        <v>393</v>
      </c>
      <c r="L556" s="41"/>
      <c r="M556" s="21">
        <v>2018</v>
      </c>
      <c r="N556" s="101" t="s">
        <v>622</v>
      </c>
      <c r="O556" s="21"/>
    </row>
    <row r="557" spans="1:15" x14ac:dyDescent="0.25">
      <c r="A557" s="15">
        <v>39</v>
      </c>
      <c r="B557" s="17"/>
      <c r="C557" s="17">
        <v>39</v>
      </c>
      <c r="D557" s="17" t="s">
        <v>649</v>
      </c>
      <c r="E557" s="16" t="s">
        <v>35</v>
      </c>
      <c r="F557" s="15" t="s">
        <v>255</v>
      </c>
      <c r="G557" s="15" t="s">
        <v>0</v>
      </c>
      <c r="H557" s="15" t="s">
        <v>3</v>
      </c>
      <c r="I557" s="15" t="s">
        <v>629</v>
      </c>
      <c r="J557" s="15" t="s">
        <v>91</v>
      </c>
      <c r="K557" s="41" t="s">
        <v>393</v>
      </c>
      <c r="L557" s="41"/>
      <c r="M557" s="21">
        <v>2018</v>
      </c>
      <c r="N557" s="101" t="s">
        <v>622</v>
      </c>
      <c r="O557" s="21"/>
    </row>
    <row r="558" spans="1:15" x14ac:dyDescent="0.25">
      <c r="A558" s="15">
        <v>40</v>
      </c>
      <c r="B558" s="17"/>
      <c r="C558" s="17">
        <v>40</v>
      </c>
      <c r="D558" s="17" t="s">
        <v>649</v>
      </c>
      <c r="E558" s="16" t="s">
        <v>35</v>
      </c>
      <c r="F558" s="15" t="s">
        <v>256</v>
      </c>
      <c r="G558" s="15" t="s">
        <v>0</v>
      </c>
      <c r="H558" s="15" t="s">
        <v>3</v>
      </c>
      <c r="I558" s="15" t="s">
        <v>629</v>
      </c>
      <c r="J558" s="15" t="s">
        <v>92</v>
      </c>
      <c r="K558" s="41" t="s">
        <v>393</v>
      </c>
      <c r="L558" s="41"/>
      <c r="M558" s="21">
        <v>2018</v>
      </c>
      <c r="N558" s="101" t="s">
        <v>622</v>
      </c>
      <c r="O558" s="21"/>
    </row>
    <row r="559" spans="1:15" x14ac:dyDescent="0.25">
      <c r="A559" s="15">
        <v>41</v>
      </c>
      <c r="B559" s="17"/>
      <c r="C559" s="17">
        <v>41</v>
      </c>
      <c r="D559" s="17" t="s">
        <v>649</v>
      </c>
      <c r="E559" s="16" t="s">
        <v>35</v>
      </c>
      <c r="F559" s="15" t="s">
        <v>257</v>
      </c>
      <c r="G559" s="15" t="s">
        <v>0</v>
      </c>
      <c r="H559" s="15" t="s">
        <v>3</v>
      </c>
      <c r="I559" s="15" t="s">
        <v>629</v>
      </c>
      <c r="J559" s="15" t="s">
        <v>92</v>
      </c>
      <c r="K559" s="41" t="s">
        <v>393</v>
      </c>
      <c r="L559" s="41"/>
      <c r="M559" s="21">
        <v>2018</v>
      </c>
      <c r="N559" s="101" t="s">
        <v>622</v>
      </c>
      <c r="O559" s="21"/>
    </row>
    <row r="560" spans="1:15" x14ac:dyDescent="0.25">
      <c r="A560" s="15">
        <v>42</v>
      </c>
      <c r="B560" s="17"/>
      <c r="C560" s="17">
        <v>42</v>
      </c>
      <c r="D560" s="17" t="s">
        <v>649</v>
      </c>
      <c r="E560" s="16" t="s">
        <v>35</v>
      </c>
      <c r="F560" s="15" t="s">
        <v>258</v>
      </c>
      <c r="G560" s="15" t="s">
        <v>0</v>
      </c>
      <c r="H560" s="15" t="s">
        <v>3</v>
      </c>
      <c r="I560" s="15" t="s">
        <v>629</v>
      </c>
      <c r="J560" s="15" t="s">
        <v>93</v>
      </c>
      <c r="K560" s="41" t="s">
        <v>393</v>
      </c>
      <c r="L560" s="41"/>
      <c r="M560" s="21">
        <v>2018</v>
      </c>
      <c r="N560" s="101" t="s">
        <v>622</v>
      </c>
      <c r="O560" s="21"/>
    </row>
    <row r="561" spans="1:15" x14ac:dyDescent="0.25">
      <c r="A561" s="15">
        <v>43</v>
      </c>
      <c r="B561" s="17"/>
      <c r="C561" s="17">
        <v>43</v>
      </c>
      <c r="D561" s="17" t="s">
        <v>649</v>
      </c>
      <c r="E561" s="16" t="s">
        <v>35</v>
      </c>
      <c r="F561" s="15" t="s">
        <v>259</v>
      </c>
      <c r="G561" s="15" t="s">
        <v>0</v>
      </c>
      <c r="H561" s="15" t="s">
        <v>3</v>
      </c>
      <c r="I561" s="15" t="s">
        <v>629</v>
      </c>
      <c r="J561" s="15" t="s">
        <v>93</v>
      </c>
      <c r="K561" s="41" t="s">
        <v>393</v>
      </c>
      <c r="L561" s="41"/>
      <c r="M561" s="21">
        <v>2018</v>
      </c>
      <c r="N561" s="101" t="s">
        <v>622</v>
      </c>
      <c r="O561" s="21"/>
    </row>
    <row r="562" spans="1:15" x14ac:dyDescent="0.25">
      <c r="A562" s="15">
        <v>44</v>
      </c>
      <c r="B562" s="17"/>
      <c r="C562" s="17">
        <v>44</v>
      </c>
      <c r="D562" s="17" t="s">
        <v>649</v>
      </c>
      <c r="E562" s="16" t="s">
        <v>35</v>
      </c>
      <c r="F562" s="21" t="s">
        <v>557</v>
      </c>
      <c r="G562" s="15" t="s">
        <v>0</v>
      </c>
      <c r="H562" s="15" t="s">
        <v>3</v>
      </c>
      <c r="I562" s="15" t="s">
        <v>629</v>
      </c>
      <c r="J562" s="21" t="s">
        <v>558</v>
      </c>
      <c r="K562" s="41" t="s">
        <v>393</v>
      </c>
      <c r="L562" s="41"/>
      <c r="M562" s="21">
        <v>2021</v>
      </c>
      <c r="N562" s="101" t="s">
        <v>622</v>
      </c>
      <c r="O562" s="21"/>
    </row>
    <row r="563" spans="1:15" x14ac:dyDescent="0.25">
      <c r="A563" s="15">
        <v>45</v>
      </c>
      <c r="B563" s="17"/>
      <c r="C563" s="17">
        <v>45</v>
      </c>
      <c r="D563" s="17" t="s">
        <v>649</v>
      </c>
      <c r="E563" s="16" t="s">
        <v>35</v>
      </c>
      <c r="F563" s="21" t="s">
        <v>261</v>
      </c>
      <c r="G563" s="15" t="s">
        <v>0</v>
      </c>
      <c r="H563" s="15" t="s">
        <v>3</v>
      </c>
      <c r="I563" s="15" t="s">
        <v>629</v>
      </c>
      <c r="J563" s="21" t="s">
        <v>559</v>
      </c>
      <c r="K563" s="41" t="s">
        <v>393</v>
      </c>
      <c r="L563" s="41"/>
      <c r="M563" s="21">
        <v>2021</v>
      </c>
      <c r="N563" s="101" t="s">
        <v>622</v>
      </c>
      <c r="O563" s="21"/>
    </row>
    <row r="564" spans="1:15" x14ac:dyDescent="0.25">
      <c r="A564" s="15">
        <v>46</v>
      </c>
      <c r="B564" s="35" t="str">
        <f t="shared" ref="B564:B566" si="23">"00.03.27.4.1.1.1.A."&amp;C564&amp;D564&amp;M564</f>
        <v>00.03.27.4.1.1.1.A.46.2022</v>
      </c>
      <c r="C564" s="21">
        <v>46</v>
      </c>
      <c r="D564" s="21" t="s">
        <v>649</v>
      </c>
      <c r="E564" s="35" t="s">
        <v>662</v>
      </c>
      <c r="F564" s="21" t="s">
        <v>0</v>
      </c>
      <c r="G564" s="21" t="s">
        <v>0</v>
      </c>
      <c r="H564" s="21" t="s">
        <v>0</v>
      </c>
      <c r="I564" s="15" t="s">
        <v>629</v>
      </c>
      <c r="J564" s="15" t="s">
        <v>34</v>
      </c>
      <c r="K564" s="21" t="s">
        <v>392</v>
      </c>
      <c r="L564" s="21"/>
      <c r="M564" s="46">
        <v>2022</v>
      </c>
      <c r="N564" s="21"/>
      <c r="O564" s="21"/>
    </row>
    <row r="565" spans="1:15" x14ac:dyDescent="0.25">
      <c r="A565" s="15">
        <v>47</v>
      </c>
      <c r="B565" s="35" t="str">
        <f t="shared" si="23"/>
        <v>00.03.27.4.1.1.1.A.47.2022</v>
      </c>
      <c r="C565" s="21">
        <v>47</v>
      </c>
      <c r="D565" s="21" t="s">
        <v>649</v>
      </c>
      <c r="E565" s="35" t="s">
        <v>662</v>
      </c>
      <c r="F565" s="21" t="s">
        <v>0</v>
      </c>
      <c r="G565" s="21" t="s">
        <v>0</v>
      </c>
      <c r="H565" s="21" t="s">
        <v>0</v>
      </c>
      <c r="I565" s="15" t="s">
        <v>629</v>
      </c>
      <c r="J565" s="15" t="s">
        <v>34</v>
      </c>
      <c r="K565" s="21" t="s">
        <v>392</v>
      </c>
      <c r="L565" s="21"/>
      <c r="M565" s="46">
        <v>2022</v>
      </c>
      <c r="N565" s="21"/>
      <c r="O565" s="21"/>
    </row>
    <row r="566" spans="1:15" ht="15.75" x14ac:dyDescent="0.25">
      <c r="A566" s="15">
        <v>48</v>
      </c>
      <c r="B566" s="35" t="str">
        <f t="shared" si="23"/>
        <v>00.03.27.4.1.1.1.A.48.2022</v>
      </c>
      <c r="C566" s="17">
        <v>48</v>
      </c>
      <c r="D566" s="17" t="s">
        <v>649</v>
      </c>
      <c r="E566" s="54" t="s">
        <v>47</v>
      </c>
      <c r="F566" s="127" t="s">
        <v>219</v>
      </c>
      <c r="G566" s="133" t="s">
        <v>679</v>
      </c>
      <c r="H566" s="15"/>
      <c r="I566" s="34" t="s">
        <v>629</v>
      </c>
      <c r="J566" s="15" t="s">
        <v>34</v>
      </c>
      <c r="K566" s="41" t="s">
        <v>393</v>
      </c>
      <c r="L566" s="41"/>
      <c r="M566" s="21">
        <v>2022</v>
      </c>
      <c r="N566" s="101" t="s">
        <v>622</v>
      </c>
      <c r="O566" s="21"/>
    </row>
    <row r="567" spans="1:15" x14ac:dyDescent="0.25">
      <c r="A567" s="15">
        <v>49</v>
      </c>
      <c r="B567" s="35" t="str">
        <f t="shared" ref="B567:B579" si="24">"00.03.27.4.1.1.1.A."&amp;C567&amp;D567&amp;M567</f>
        <v>00.03.27.4.1.1.1.A.49.2022</v>
      </c>
      <c r="C567" s="21">
        <v>49</v>
      </c>
      <c r="D567" s="168" t="s">
        <v>649</v>
      </c>
      <c r="E567" s="169" t="s">
        <v>678</v>
      </c>
      <c r="F567" s="79" t="s">
        <v>729</v>
      </c>
      <c r="G567" s="168" t="s">
        <v>730</v>
      </c>
      <c r="H567" s="168">
        <v>2111010067</v>
      </c>
      <c r="I567" s="34" t="s">
        <v>629</v>
      </c>
      <c r="J567" s="15" t="s">
        <v>34</v>
      </c>
      <c r="K567" s="41" t="s">
        <v>393</v>
      </c>
      <c r="L567" s="79" t="s">
        <v>698</v>
      </c>
      <c r="M567" s="79">
        <v>2022</v>
      </c>
      <c r="N567" s="79" t="s">
        <v>731</v>
      </c>
      <c r="O567" s="79"/>
    </row>
    <row r="568" spans="1:15" x14ac:dyDescent="0.25">
      <c r="A568" s="15">
        <v>50</v>
      </c>
      <c r="B568" s="35" t="str">
        <f t="shared" si="24"/>
        <v>00.03.27.4.1.1.1.A.50.2022</v>
      </c>
      <c r="C568" s="17">
        <v>50</v>
      </c>
      <c r="D568" s="168" t="s">
        <v>649</v>
      </c>
      <c r="E568" s="169" t="s">
        <v>678</v>
      </c>
      <c r="F568" s="79" t="s">
        <v>729</v>
      </c>
      <c r="G568" s="168" t="s">
        <v>730</v>
      </c>
      <c r="H568" s="168">
        <v>2110010264</v>
      </c>
      <c r="I568" s="34" t="s">
        <v>629</v>
      </c>
      <c r="J568" s="15" t="s">
        <v>34</v>
      </c>
      <c r="K568" s="41" t="s">
        <v>393</v>
      </c>
      <c r="L568" s="79" t="s">
        <v>698</v>
      </c>
      <c r="M568" s="79">
        <v>2022</v>
      </c>
      <c r="N568" s="79" t="s">
        <v>731</v>
      </c>
      <c r="O568" s="79"/>
    </row>
    <row r="569" spans="1:15" s="78" customFormat="1" x14ac:dyDescent="0.25">
      <c r="A569" s="15">
        <v>51</v>
      </c>
      <c r="B569" s="35" t="str">
        <f t="shared" si="24"/>
        <v>00.03.27.4.1.1.1.A.51.2022</v>
      </c>
      <c r="C569" s="21">
        <v>51</v>
      </c>
      <c r="D569" s="168" t="s">
        <v>649</v>
      </c>
      <c r="E569" s="32" t="s">
        <v>754</v>
      </c>
      <c r="F569" s="79" t="s">
        <v>755</v>
      </c>
      <c r="G569" s="168"/>
      <c r="H569" s="168"/>
      <c r="I569" s="34" t="s">
        <v>629</v>
      </c>
      <c r="J569" s="15" t="s">
        <v>34</v>
      </c>
      <c r="K569" s="47" t="s">
        <v>638</v>
      </c>
      <c r="L569" s="79" t="s">
        <v>748</v>
      </c>
      <c r="M569" s="79">
        <v>2022</v>
      </c>
      <c r="N569" s="79"/>
      <c r="O569" s="79"/>
    </row>
    <row r="570" spans="1:15" s="78" customFormat="1" x14ac:dyDescent="0.25">
      <c r="A570" s="15">
        <v>52</v>
      </c>
      <c r="B570" s="35" t="str">
        <f t="shared" si="24"/>
        <v>00.03.27.4.1.1.1.A.52.2022</v>
      </c>
      <c r="C570" s="17">
        <v>52</v>
      </c>
      <c r="D570" s="168" t="s">
        <v>649</v>
      </c>
      <c r="E570" s="32" t="s">
        <v>754</v>
      </c>
      <c r="F570" s="79" t="s">
        <v>755</v>
      </c>
      <c r="G570" s="168"/>
      <c r="H570" s="168"/>
      <c r="I570" s="34" t="s">
        <v>629</v>
      </c>
      <c r="J570" s="15" t="s">
        <v>34</v>
      </c>
      <c r="K570" s="47" t="s">
        <v>638</v>
      </c>
      <c r="L570" s="79" t="s">
        <v>748</v>
      </c>
      <c r="M570" s="79">
        <v>2022</v>
      </c>
      <c r="N570" s="79"/>
      <c r="O570" s="79"/>
    </row>
    <row r="571" spans="1:15" ht="15.75" x14ac:dyDescent="0.25">
      <c r="A571" s="15">
        <v>53</v>
      </c>
      <c r="B571" s="35" t="str">
        <f t="shared" si="24"/>
        <v>00.03.27.4.1.1.1.A.53.2022</v>
      </c>
      <c r="C571" s="17">
        <v>53</v>
      </c>
      <c r="D571" s="17" t="s">
        <v>649</v>
      </c>
      <c r="E571" s="54" t="s">
        <v>671</v>
      </c>
      <c r="F571" s="127" t="s">
        <v>0</v>
      </c>
      <c r="G571" s="133"/>
      <c r="H571" s="15"/>
      <c r="I571" s="34" t="s">
        <v>629</v>
      </c>
      <c r="J571" s="15" t="s">
        <v>34</v>
      </c>
      <c r="K571" s="41" t="s">
        <v>774</v>
      </c>
      <c r="L571" s="41" t="s">
        <v>775</v>
      </c>
      <c r="M571" s="21">
        <v>2022</v>
      </c>
      <c r="N571" s="101"/>
      <c r="O571" s="21"/>
    </row>
    <row r="572" spans="1:15" x14ac:dyDescent="0.25">
      <c r="A572" s="15">
        <v>54</v>
      </c>
      <c r="B572" s="35" t="str">
        <f t="shared" si="24"/>
        <v>00.03.27.4.1.1.1.A.54.2020</v>
      </c>
      <c r="C572" s="17">
        <v>54</v>
      </c>
      <c r="D572" s="17" t="s">
        <v>649</v>
      </c>
      <c r="E572" s="111" t="s">
        <v>789</v>
      </c>
      <c r="F572" s="15" t="s">
        <v>0</v>
      </c>
      <c r="G572" s="15" t="s">
        <v>0</v>
      </c>
      <c r="H572" s="15" t="s">
        <v>0</v>
      </c>
      <c r="I572" s="34" t="s">
        <v>629</v>
      </c>
      <c r="J572" s="15" t="s">
        <v>34</v>
      </c>
      <c r="K572" s="26"/>
      <c r="L572" s="26"/>
      <c r="M572" s="41">
        <v>2020</v>
      </c>
      <c r="N572" s="101"/>
      <c r="O572" s="21"/>
    </row>
    <row r="573" spans="1:15" x14ac:dyDescent="0.25">
      <c r="A573" s="15">
        <v>55</v>
      </c>
      <c r="B573" s="35" t="str">
        <f t="shared" si="24"/>
        <v>00.03.27.4.1.1.1.A.55.2022</v>
      </c>
      <c r="C573" s="17">
        <v>55</v>
      </c>
      <c r="D573" s="17" t="s">
        <v>649</v>
      </c>
      <c r="E573" s="169" t="s">
        <v>678</v>
      </c>
      <c r="F573" s="79" t="s">
        <v>729</v>
      </c>
      <c r="G573" s="15" t="s">
        <v>796</v>
      </c>
      <c r="H573" s="15">
        <v>2202010245</v>
      </c>
      <c r="I573" s="34" t="s">
        <v>629</v>
      </c>
      <c r="J573" s="15" t="s">
        <v>34</v>
      </c>
      <c r="K573" s="26" t="s">
        <v>638</v>
      </c>
      <c r="L573" s="26" t="s">
        <v>797</v>
      </c>
      <c r="M573" s="41">
        <v>2022</v>
      </c>
      <c r="N573" s="101"/>
      <c r="O573" s="21"/>
    </row>
    <row r="574" spans="1:15" x14ac:dyDescent="0.25">
      <c r="A574" s="15">
        <v>56</v>
      </c>
      <c r="B574" s="35" t="str">
        <f t="shared" si="24"/>
        <v>00.03.27.4.1.1.1.A.56.2022</v>
      </c>
      <c r="C574" s="17">
        <v>56</v>
      </c>
      <c r="D574" s="17" t="s">
        <v>649</v>
      </c>
      <c r="E574" s="169" t="s">
        <v>678</v>
      </c>
      <c r="F574" s="79" t="s">
        <v>729</v>
      </c>
      <c r="G574" s="15" t="s">
        <v>796</v>
      </c>
      <c r="H574" s="15">
        <v>2111010067</v>
      </c>
      <c r="I574" s="34" t="s">
        <v>629</v>
      </c>
      <c r="J574" s="15" t="s">
        <v>34</v>
      </c>
      <c r="K574" s="26" t="s">
        <v>638</v>
      </c>
      <c r="L574" s="26" t="s">
        <v>797</v>
      </c>
      <c r="M574" s="41">
        <v>2022</v>
      </c>
      <c r="N574" s="101"/>
      <c r="O574" s="21"/>
    </row>
    <row r="575" spans="1:15" x14ac:dyDescent="0.25">
      <c r="A575" s="15">
        <v>57</v>
      </c>
      <c r="B575" s="35" t="str">
        <f t="shared" si="24"/>
        <v>00.03.27.4.1.1.1.A.57.2022</v>
      </c>
      <c r="C575" s="17">
        <v>57</v>
      </c>
      <c r="D575" s="17" t="s">
        <v>649</v>
      </c>
      <c r="E575" s="111" t="s">
        <v>23</v>
      </c>
      <c r="F575" s="35" t="s">
        <v>126</v>
      </c>
      <c r="G575" s="79" t="s">
        <v>798</v>
      </c>
      <c r="H575" s="15" t="s">
        <v>800</v>
      </c>
      <c r="I575" s="34" t="s">
        <v>629</v>
      </c>
      <c r="J575" s="15" t="s">
        <v>34</v>
      </c>
      <c r="K575" s="26" t="s">
        <v>638</v>
      </c>
      <c r="L575" s="26" t="s">
        <v>659</v>
      </c>
      <c r="M575" s="41">
        <v>2022</v>
      </c>
      <c r="N575" s="101"/>
      <c r="O575" s="21"/>
    </row>
    <row r="576" spans="1:15" x14ac:dyDescent="0.25">
      <c r="A576" s="15">
        <v>58</v>
      </c>
      <c r="B576" s="35" t="str">
        <f t="shared" si="24"/>
        <v>00.03.27.4.1.1.1.A.58.2022</v>
      </c>
      <c r="C576" s="17">
        <v>58</v>
      </c>
      <c r="D576" s="17" t="s">
        <v>649</v>
      </c>
      <c r="E576" s="111" t="s">
        <v>23</v>
      </c>
      <c r="F576" s="35" t="s">
        <v>126</v>
      </c>
      <c r="G576" s="79" t="s">
        <v>798</v>
      </c>
      <c r="H576" s="15" t="s">
        <v>799</v>
      </c>
      <c r="I576" s="34" t="s">
        <v>629</v>
      </c>
      <c r="J576" s="15" t="s">
        <v>34</v>
      </c>
      <c r="K576" s="26" t="s">
        <v>638</v>
      </c>
      <c r="L576" s="26" t="s">
        <v>659</v>
      </c>
      <c r="M576" s="41">
        <v>2022</v>
      </c>
      <c r="N576" s="101"/>
      <c r="O576" s="21"/>
    </row>
    <row r="577" spans="1:15" x14ac:dyDescent="0.25">
      <c r="A577" s="15">
        <v>59</v>
      </c>
      <c r="B577" s="35" t="str">
        <f t="shared" si="24"/>
        <v>00.03.27.4.1.1.1.A.59.2022</v>
      </c>
      <c r="C577" s="17">
        <v>59</v>
      </c>
      <c r="D577" s="17" t="s">
        <v>649</v>
      </c>
      <c r="E577" s="111" t="s">
        <v>802</v>
      </c>
      <c r="F577" s="35" t="s">
        <v>244</v>
      </c>
      <c r="G577" s="79" t="s">
        <v>803</v>
      </c>
      <c r="H577" s="110" t="s">
        <v>804</v>
      </c>
      <c r="I577" s="34" t="s">
        <v>629</v>
      </c>
      <c r="J577" s="15" t="s">
        <v>34</v>
      </c>
      <c r="K577" s="26" t="s">
        <v>638</v>
      </c>
      <c r="L577" s="26" t="s">
        <v>660</v>
      </c>
      <c r="M577" s="41">
        <v>2022</v>
      </c>
      <c r="N577" s="101"/>
      <c r="O577" s="21"/>
    </row>
    <row r="578" spans="1:15" x14ac:dyDescent="0.25">
      <c r="A578" s="15">
        <v>59</v>
      </c>
      <c r="B578" s="35" t="str">
        <f t="shared" si="24"/>
        <v>00.03.27.4.1.1.1.A.60.2023</v>
      </c>
      <c r="C578" s="17">
        <v>60</v>
      </c>
      <c r="D578" s="17" t="s">
        <v>649</v>
      </c>
      <c r="E578" s="111" t="s">
        <v>852</v>
      </c>
      <c r="F578" s="35" t="s">
        <v>2</v>
      </c>
      <c r="G578" s="79" t="s">
        <v>0</v>
      </c>
      <c r="H578" s="15" t="s">
        <v>0</v>
      </c>
      <c r="I578" s="34" t="s">
        <v>629</v>
      </c>
      <c r="J578" s="15" t="s">
        <v>34</v>
      </c>
      <c r="K578" s="26" t="s">
        <v>638</v>
      </c>
      <c r="L578" s="26" t="s">
        <v>748</v>
      </c>
      <c r="M578" s="41">
        <v>2023</v>
      </c>
      <c r="N578" s="101"/>
      <c r="O578" s="21"/>
    </row>
    <row r="579" spans="1:15" x14ac:dyDescent="0.25">
      <c r="A579" s="15">
        <v>59</v>
      </c>
      <c r="B579" s="35" t="str">
        <f t="shared" si="24"/>
        <v>00.03.27.4.1.1.1.A.61.2023</v>
      </c>
      <c r="C579" s="17">
        <v>61</v>
      </c>
      <c r="D579" s="17" t="s">
        <v>649</v>
      </c>
      <c r="E579" s="111" t="s">
        <v>852</v>
      </c>
      <c r="F579" s="35" t="s">
        <v>866</v>
      </c>
      <c r="G579" s="79" t="s">
        <v>0</v>
      </c>
      <c r="H579" s="15" t="s">
        <v>0</v>
      </c>
      <c r="I579" s="34" t="s">
        <v>629</v>
      </c>
      <c r="J579" s="15" t="s">
        <v>34</v>
      </c>
      <c r="K579" s="26" t="s">
        <v>638</v>
      </c>
      <c r="L579" s="26" t="s">
        <v>748</v>
      </c>
      <c r="M579" s="41">
        <v>2023</v>
      </c>
      <c r="N579" s="101"/>
      <c r="O579" s="21"/>
    </row>
    <row r="580" spans="1:15" ht="15.75" x14ac:dyDescent="0.25">
      <c r="A580" s="15"/>
      <c r="B580" s="123"/>
      <c r="C580" s="17"/>
      <c r="D580" s="17"/>
      <c r="E580" s="54"/>
      <c r="F580" s="127"/>
      <c r="G580" s="133"/>
      <c r="H580" s="15"/>
      <c r="I580" s="34"/>
      <c r="J580" s="15"/>
      <c r="K580" s="41"/>
      <c r="L580" s="41"/>
      <c r="M580" s="21"/>
      <c r="N580" s="101"/>
      <c r="O580" s="21"/>
    </row>
    <row r="581" spans="1:15" x14ac:dyDescent="0.25">
      <c r="A581" s="21">
        <v>1</v>
      </c>
      <c r="B581" s="109" t="str">
        <f>"00.03.27.1.7.7.1.A."&amp;C581&amp;D581&amp;M581</f>
        <v>00.03.27.1.7.7.1.A.1.2021</v>
      </c>
      <c r="C581" s="21">
        <v>1</v>
      </c>
      <c r="D581" s="17" t="s">
        <v>649</v>
      </c>
      <c r="E581" s="35" t="s">
        <v>634</v>
      </c>
      <c r="F581" s="21" t="s">
        <v>635</v>
      </c>
      <c r="G581" s="21" t="s">
        <v>636</v>
      </c>
      <c r="H581" s="21" t="s">
        <v>281</v>
      </c>
      <c r="I581" s="21" t="s">
        <v>637</v>
      </c>
      <c r="J581" s="21" t="s">
        <v>637</v>
      </c>
      <c r="K581" s="21" t="s">
        <v>638</v>
      </c>
      <c r="L581" s="21"/>
      <c r="M581" s="21">
        <v>2021</v>
      </c>
      <c r="N581" s="101" t="s">
        <v>622</v>
      </c>
      <c r="O581" s="101" t="s">
        <v>622</v>
      </c>
    </row>
    <row r="582" spans="1:15" x14ac:dyDescent="0.25">
      <c r="A582" s="21">
        <v>2</v>
      </c>
      <c r="B582" s="109" t="str">
        <f>"00.03.27.1.7.7.2.A."&amp;C582&amp;D582&amp;M582</f>
        <v>00.03.27.1.7.7.2.A.2.2021</v>
      </c>
      <c r="C582" s="21">
        <v>2</v>
      </c>
      <c r="D582" s="17" t="s">
        <v>649</v>
      </c>
      <c r="E582" s="35" t="s">
        <v>634</v>
      </c>
      <c r="F582" s="21" t="s">
        <v>635</v>
      </c>
      <c r="G582" s="21" t="s">
        <v>639</v>
      </c>
      <c r="H582" s="21" t="s">
        <v>640</v>
      </c>
      <c r="I582" s="21" t="s">
        <v>637</v>
      </c>
      <c r="J582" s="21" t="s">
        <v>641</v>
      </c>
      <c r="K582" s="21" t="s">
        <v>638</v>
      </c>
      <c r="L582" s="21"/>
      <c r="M582" s="21">
        <v>2021</v>
      </c>
      <c r="N582" s="101" t="s">
        <v>622</v>
      </c>
      <c r="O582" s="101" t="s">
        <v>622</v>
      </c>
    </row>
    <row r="583" spans="1:15" x14ac:dyDescent="0.25">
      <c r="A583" s="21">
        <v>3</v>
      </c>
      <c r="B583" s="109" t="str">
        <f>"00.03.27.1.7.7.2.A."&amp;C583&amp;D583&amp;M583</f>
        <v>00.03.27.1.7.7.2.A.3.2021</v>
      </c>
      <c r="C583" s="21">
        <v>3</v>
      </c>
      <c r="D583" s="17" t="s">
        <v>649</v>
      </c>
      <c r="E583" s="35" t="s">
        <v>643</v>
      </c>
      <c r="F583" s="21" t="s">
        <v>644</v>
      </c>
      <c r="G583" s="21" t="s">
        <v>645</v>
      </c>
      <c r="H583" s="21" t="s">
        <v>646</v>
      </c>
      <c r="I583" s="21" t="s">
        <v>637</v>
      </c>
      <c r="J583" s="21" t="s">
        <v>641</v>
      </c>
      <c r="K583" s="21" t="s">
        <v>638</v>
      </c>
      <c r="L583" s="21"/>
      <c r="M583" s="21">
        <v>2021</v>
      </c>
      <c r="N583" s="101" t="s">
        <v>622</v>
      </c>
      <c r="O583" s="101" t="s">
        <v>622</v>
      </c>
    </row>
    <row r="584" spans="1:15" ht="15.75" x14ac:dyDescent="0.25">
      <c r="A584" s="21">
        <v>4</v>
      </c>
      <c r="B584" s="109" t="str">
        <f>"00.03.27.1.7.7.2.A."&amp;C584 &amp;D584 &amp;M584</f>
        <v>00.03.27.1.7.7.2.A.4.2021</v>
      </c>
      <c r="C584" s="21">
        <v>4</v>
      </c>
      <c r="D584" s="17" t="s">
        <v>649</v>
      </c>
      <c r="E584" s="35" t="s">
        <v>650</v>
      </c>
      <c r="F584" s="125" t="s">
        <v>652</v>
      </c>
      <c r="G584" s="125" t="s">
        <v>651</v>
      </c>
      <c r="I584" s="21" t="s">
        <v>637</v>
      </c>
      <c r="J584" s="21" t="s">
        <v>641</v>
      </c>
      <c r="K584" s="21" t="s">
        <v>638</v>
      </c>
      <c r="L584" s="21" t="s">
        <v>657</v>
      </c>
      <c r="M584" s="21">
        <v>2021</v>
      </c>
      <c r="N584" s="21"/>
      <c r="O584" s="21"/>
    </row>
    <row r="585" spans="1:15" ht="15.75" x14ac:dyDescent="0.25">
      <c r="A585" s="21">
        <v>5</v>
      </c>
      <c r="B585" s="109" t="str">
        <f>"00.03.27.1.7.7.2.A."&amp;C585&amp;D585&amp;M585</f>
        <v>00.03.27.1.7.7.2.A.5.2021</v>
      </c>
      <c r="C585" s="21">
        <v>5</v>
      </c>
      <c r="D585" s="17" t="s">
        <v>649</v>
      </c>
      <c r="E585" s="35" t="s">
        <v>650</v>
      </c>
      <c r="F585" s="125" t="s">
        <v>652</v>
      </c>
      <c r="G585" s="125" t="s">
        <v>653</v>
      </c>
      <c r="H585" s="21"/>
      <c r="I585" s="21" t="s">
        <v>637</v>
      </c>
      <c r="J585" s="21" t="s">
        <v>641</v>
      </c>
      <c r="K585" s="21" t="s">
        <v>638</v>
      </c>
      <c r="L585" s="21" t="s">
        <v>658</v>
      </c>
      <c r="M585" s="21">
        <v>2021</v>
      </c>
      <c r="N585" s="21"/>
      <c r="O585" s="21"/>
    </row>
    <row r="586" spans="1:15" ht="15.75" x14ac:dyDescent="0.25">
      <c r="A586" s="21">
        <v>6</v>
      </c>
      <c r="B586" s="109" t="str">
        <f>"00.03.27.1.7.7.2.A."&amp;C586&amp;D586&amp;M586</f>
        <v>00.03.27.1.7.7.2.A.6.2021</v>
      </c>
      <c r="C586" s="21">
        <v>6</v>
      </c>
      <c r="D586" s="17" t="s">
        <v>649</v>
      </c>
      <c r="E586" s="35" t="s">
        <v>650</v>
      </c>
      <c r="F586" s="125" t="s">
        <v>652</v>
      </c>
      <c r="G586" s="125" t="s">
        <v>654</v>
      </c>
      <c r="H586" s="21"/>
      <c r="I586" s="21" t="s">
        <v>637</v>
      </c>
      <c r="J586" s="21" t="s">
        <v>641</v>
      </c>
      <c r="K586" s="21" t="s">
        <v>638</v>
      </c>
      <c r="L586" s="21" t="s">
        <v>659</v>
      </c>
      <c r="M586" s="21">
        <v>2021</v>
      </c>
      <c r="N586" s="21"/>
      <c r="O586" s="21"/>
    </row>
    <row r="587" spans="1:15" ht="15.75" x14ac:dyDescent="0.25">
      <c r="A587" s="21">
        <v>7</v>
      </c>
      <c r="B587" s="109" t="str">
        <f>"00.03.27.1.7.7.2.A."&amp;C587&amp;D587&amp;M587</f>
        <v>00.03.27.1.7.7.2.A.7.2021</v>
      </c>
      <c r="C587" s="21">
        <v>7</v>
      </c>
      <c r="D587" s="17" t="s">
        <v>649</v>
      </c>
      <c r="E587" s="35" t="s">
        <v>650</v>
      </c>
      <c r="F587" s="125" t="s">
        <v>652</v>
      </c>
      <c r="G587" s="125" t="s">
        <v>655</v>
      </c>
      <c r="H587" s="21"/>
      <c r="I587" s="21" t="s">
        <v>637</v>
      </c>
      <c r="J587" s="21" t="s">
        <v>641</v>
      </c>
      <c r="K587" s="21" t="s">
        <v>638</v>
      </c>
      <c r="L587" s="21" t="s">
        <v>660</v>
      </c>
      <c r="M587" s="21">
        <v>2021</v>
      </c>
      <c r="N587" s="21"/>
      <c r="O587" s="21"/>
    </row>
    <row r="588" spans="1:15" x14ac:dyDescent="0.25">
      <c r="A588" s="21">
        <v>8</v>
      </c>
      <c r="B588" s="109" t="str">
        <f>"00.03.27.1.7.7.2.A."&amp;C588&amp;D588&amp;M588</f>
        <v>00.03.27.1.7.7.2.A.8.2022</v>
      </c>
      <c r="C588" s="21">
        <v>8</v>
      </c>
      <c r="D588" s="21" t="s">
        <v>649</v>
      </c>
      <c r="E588" s="35" t="s">
        <v>721</v>
      </c>
      <c r="F588" s="21" t="s">
        <v>722</v>
      </c>
      <c r="G588" s="21" t="s">
        <v>723</v>
      </c>
      <c r="H588" s="21"/>
      <c r="I588" s="21" t="s">
        <v>637</v>
      </c>
      <c r="J588" s="21" t="s">
        <v>641</v>
      </c>
      <c r="K588" s="21" t="s">
        <v>638</v>
      </c>
      <c r="L588" s="170" t="s">
        <v>724</v>
      </c>
      <c r="M588" s="35">
        <v>2022</v>
      </c>
      <c r="N588" s="21"/>
      <c r="O588" s="21"/>
    </row>
    <row r="589" spans="1:15" x14ac:dyDescent="0.25">
      <c r="A589" s="21">
        <v>9</v>
      </c>
      <c r="B589" s="109" t="str">
        <f>"00.03.27.1.7.7.2.A."&amp;C589&amp;D589&amp;M589</f>
        <v>00.03.27.1.7.7.2.A.9.2022</v>
      </c>
      <c r="C589" s="21">
        <v>9</v>
      </c>
      <c r="D589" s="21" t="s">
        <v>649</v>
      </c>
      <c r="E589" s="35" t="s">
        <v>650</v>
      </c>
      <c r="F589" s="21" t="s">
        <v>652</v>
      </c>
      <c r="G589" s="21" t="s">
        <v>376</v>
      </c>
      <c r="H589" s="21"/>
      <c r="I589" s="21" t="s">
        <v>637</v>
      </c>
      <c r="J589" s="21" t="s">
        <v>641</v>
      </c>
      <c r="K589" s="21" t="s">
        <v>638</v>
      </c>
      <c r="L589" s="170" t="s">
        <v>724</v>
      </c>
      <c r="M589" s="35">
        <v>2022</v>
      </c>
      <c r="N589" s="21"/>
      <c r="O589" s="21"/>
    </row>
    <row r="590" spans="1:15" x14ac:dyDescent="0.25">
      <c r="A590" s="21"/>
      <c r="B590" s="109"/>
      <c r="C590" s="21"/>
      <c r="D590" s="21"/>
      <c r="E590" s="35"/>
      <c r="F590" s="37"/>
      <c r="G590" s="37"/>
      <c r="H590" s="37"/>
      <c r="I590" s="21"/>
      <c r="J590" s="21"/>
      <c r="K590" s="21"/>
      <c r="L590" s="170"/>
      <c r="M590" s="35"/>
      <c r="N590" s="21"/>
    </row>
    <row r="591" spans="1:15" x14ac:dyDescent="0.25">
      <c r="A591" s="37">
        <v>1</v>
      </c>
      <c r="B591" s="35" t="str">
        <f>"00.03.27.4.1.1.1.A."&amp;C591&amp;D591&amp;M591</f>
        <v>00.03.27.4.1.1.1.A.54.2020</v>
      </c>
      <c r="C591" s="17">
        <v>54</v>
      </c>
      <c r="D591" s="17" t="s">
        <v>649</v>
      </c>
      <c r="E591" s="111" t="s">
        <v>789</v>
      </c>
      <c r="F591" s="15" t="s">
        <v>0</v>
      </c>
      <c r="G591" s="15" t="s">
        <v>0</v>
      </c>
      <c r="H591" s="15" t="s">
        <v>0</v>
      </c>
      <c r="I591" s="34" t="s">
        <v>791</v>
      </c>
      <c r="J591" s="34" t="s">
        <v>791</v>
      </c>
      <c r="K591" s="26"/>
      <c r="L591" s="26"/>
      <c r="M591" s="41">
        <v>2020</v>
      </c>
      <c r="N591" s="101"/>
      <c r="O591" s="21"/>
    </row>
    <row r="592" spans="1:15" x14ac:dyDescent="0.25">
      <c r="A592" s="37">
        <v>2</v>
      </c>
      <c r="B592" s="35" t="str">
        <f>"00.03.27.4.1.1.1.A."&amp;C592&amp;D592&amp;M592</f>
        <v>00.03.27.4.1.1.1.A.54.2020</v>
      </c>
      <c r="C592" s="17">
        <v>54</v>
      </c>
      <c r="D592" s="17" t="s">
        <v>649</v>
      </c>
      <c r="E592" s="111" t="s">
        <v>789</v>
      </c>
      <c r="F592" s="15" t="s">
        <v>0</v>
      </c>
      <c r="G592" s="15" t="s">
        <v>0</v>
      </c>
      <c r="H592" s="15" t="s">
        <v>0</v>
      </c>
      <c r="I592" s="34" t="s">
        <v>791</v>
      </c>
      <c r="J592" s="34" t="s">
        <v>791</v>
      </c>
      <c r="K592" s="26"/>
      <c r="L592" s="26"/>
      <c r="M592" s="41">
        <v>2020</v>
      </c>
      <c r="N592" s="101"/>
      <c r="O592" s="21"/>
    </row>
    <row r="593" spans="1:15" x14ac:dyDescent="0.25">
      <c r="A593" s="37">
        <v>3</v>
      </c>
      <c r="B593" s="35" t="str">
        <f>"00.03.27.4.1.1.1.A."&amp;C593&amp;D593&amp;M593</f>
        <v>00.03.27.4.1.1.1.A.54.2020</v>
      </c>
      <c r="C593" s="17">
        <v>54</v>
      </c>
      <c r="D593" s="17" t="s">
        <v>649</v>
      </c>
      <c r="E593" s="111" t="s">
        <v>789</v>
      </c>
      <c r="F593" s="15" t="s">
        <v>0</v>
      </c>
      <c r="G593" s="15" t="s">
        <v>0</v>
      </c>
      <c r="H593" s="15" t="s">
        <v>0</v>
      </c>
      <c r="I593" s="34" t="s">
        <v>791</v>
      </c>
      <c r="J593" s="34" t="s">
        <v>791</v>
      </c>
      <c r="K593" s="26"/>
      <c r="L593" s="26"/>
      <c r="M593" s="41">
        <v>2020</v>
      </c>
      <c r="N593" s="101"/>
      <c r="O593" s="21"/>
    </row>
    <row r="594" spans="1:15" x14ac:dyDescent="0.25">
      <c r="A594" s="37">
        <v>4</v>
      </c>
      <c r="B594" s="35" t="str">
        <f>"00.03.27.4.1.1.1.A."&amp;C594&amp;D594&amp;M594</f>
        <v>00.03.27.4.1.1.1.A.54.2020</v>
      </c>
      <c r="C594" s="17">
        <v>54</v>
      </c>
      <c r="D594" s="17" t="s">
        <v>649</v>
      </c>
      <c r="E594" s="111" t="s">
        <v>789</v>
      </c>
      <c r="F594" s="15" t="s">
        <v>0</v>
      </c>
      <c r="G594" s="15" t="s">
        <v>0</v>
      </c>
      <c r="H594" s="15" t="s">
        <v>0</v>
      </c>
      <c r="I594" s="34" t="s">
        <v>791</v>
      </c>
      <c r="J594" s="34" t="s">
        <v>791</v>
      </c>
      <c r="K594" s="26"/>
      <c r="L594" s="26"/>
      <c r="M594" s="41">
        <v>2020</v>
      </c>
      <c r="N594" s="101"/>
      <c r="O594" s="21"/>
    </row>
    <row r="595" spans="1:15" x14ac:dyDescent="0.25">
      <c r="A595" s="37"/>
      <c r="B595" s="35"/>
      <c r="C595" s="17"/>
      <c r="D595" s="17"/>
      <c r="E595" s="111"/>
      <c r="F595" s="112"/>
      <c r="G595" s="104"/>
      <c r="H595" s="104"/>
      <c r="I595" s="34"/>
      <c r="J595" s="15"/>
      <c r="K595" s="26"/>
      <c r="L595" s="26"/>
      <c r="M595" s="41"/>
      <c r="N595" s="101"/>
    </row>
    <row r="596" spans="1:15" ht="15.75" x14ac:dyDescent="0.25">
      <c r="A596" s="37">
        <v>1</v>
      </c>
      <c r="B596" s="127" t="str">
        <f>"00.03.27.3.2.2.12.A."&amp;C596&amp;D596&amp;M596</f>
        <v>00.03.27.3.2.2.12.A.1.2022</v>
      </c>
      <c r="C596" s="17">
        <v>1</v>
      </c>
      <c r="D596" s="17" t="s">
        <v>649</v>
      </c>
      <c r="E596" s="111" t="s">
        <v>809</v>
      </c>
      <c r="F596" s="112" t="s">
        <v>810</v>
      </c>
      <c r="G596" s="104" t="s">
        <v>0</v>
      </c>
      <c r="H596" s="104" t="s">
        <v>0</v>
      </c>
      <c r="I596" s="34" t="s">
        <v>811</v>
      </c>
      <c r="J596" s="15" t="s">
        <v>811</v>
      </c>
      <c r="K596" s="26" t="s">
        <v>638</v>
      </c>
      <c r="L596" s="26" t="s">
        <v>713</v>
      </c>
      <c r="M596" s="41">
        <v>2022</v>
      </c>
      <c r="N596" s="101" t="s">
        <v>674</v>
      </c>
    </row>
    <row r="597" spans="1:15" x14ac:dyDescent="0.25">
      <c r="A597" s="37"/>
      <c r="B597" s="35"/>
      <c r="C597" s="17"/>
      <c r="D597" s="17"/>
      <c r="E597" s="111"/>
      <c r="F597" s="112"/>
      <c r="G597" s="104"/>
      <c r="H597" s="104"/>
      <c r="I597" s="34"/>
      <c r="J597" s="15"/>
      <c r="K597" s="26"/>
      <c r="L597" s="26"/>
      <c r="M597" s="41"/>
      <c r="N597" s="101"/>
    </row>
    <row r="598" spans="1:15" ht="15.75" x14ac:dyDescent="0.25">
      <c r="A598" s="21">
        <v>1</v>
      </c>
      <c r="B598" s="21"/>
      <c r="C598" s="21">
        <v>1</v>
      </c>
      <c r="D598" s="21"/>
      <c r="E598" s="35" t="s">
        <v>740</v>
      </c>
      <c r="F598" s="140" t="s">
        <v>735</v>
      </c>
      <c r="G598" s="172" t="s">
        <v>736</v>
      </c>
      <c r="H598" s="34" t="s">
        <v>741</v>
      </c>
      <c r="I598" s="21" t="s">
        <v>742</v>
      </c>
      <c r="J598" s="21"/>
      <c r="K598" s="21"/>
      <c r="L598" s="21"/>
      <c r="M598" s="35"/>
      <c r="N598" s="21"/>
    </row>
  </sheetData>
  <autoFilter ref="A4:O598" xr:uid="{00000000-0009-0000-0000-000000000000}">
    <filterColumn colId="5" showButton="0"/>
    <filterColumn colId="6" showButton="0"/>
  </autoFilter>
  <sortState xmlns:xlrd2="http://schemas.microsoft.com/office/spreadsheetml/2017/richdata2" ref="A67:P119">
    <sortCondition ref="J67:J119"/>
  </sortState>
  <mergeCells count="13">
    <mergeCell ref="P4:P5"/>
    <mergeCell ref="I4:I5"/>
    <mergeCell ref="N4:N5"/>
    <mergeCell ref="O4:O5"/>
    <mergeCell ref="M4:M5"/>
    <mergeCell ref="A1:M1"/>
    <mergeCell ref="A2:M2"/>
    <mergeCell ref="A3:M3"/>
    <mergeCell ref="E4:E5"/>
    <mergeCell ref="F4:H4"/>
    <mergeCell ref="J4:J5"/>
    <mergeCell ref="K4:K5"/>
    <mergeCell ref="L4:L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17" t="s">
        <v>24</v>
      </c>
      <c r="B2" s="217"/>
      <c r="C2" s="217"/>
      <c r="D2" s="217"/>
      <c r="E2" s="217"/>
      <c r="F2" s="217"/>
      <c r="G2" s="217"/>
      <c r="H2" s="217"/>
      <c r="I2" s="7"/>
      <c r="J2" s="7"/>
    </row>
    <row r="3" spans="1:10" x14ac:dyDescent="0.25">
      <c r="A3" s="217" t="s">
        <v>152</v>
      </c>
      <c r="B3" s="217"/>
      <c r="C3" s="217"/>
      <c r="D3" s="217"/>
      <c r="E3" s="217"/>
      <c r="F3" s="217"/>
      <c r="G3" s="217"/>
      <c r="H3" s="217"/>
    </row>
    <row r="4" spans="1:10" x14ac:dyDescent="0.25">
      <c r="A4" s="218" t="s">
        <v>276</v>
      </c>
      <c r="B4" s="218"/>
      <c r="C4" s="218"/>
      <c r="D4" s="218"/>
      <c r="E4" s="218"/>
      <c r="F4" s="218"/>
      <c r="G4" s="218"/>
      <c r="H4" s="218"/>
      <c r="I4" s="8"/>
      <c r="J4" s="8"/>
    </row>
    <row r="5" spans="1:10" x14ac:dyDescent="0.25">
      <c r="A5" s="231"/>
      <c r="B5" s="231"/>
      <c r="C5" s="3"/>
      <c r="D5" s="3"/>
      <c r="E5" s="4"/>
      <c r="F5" s="5"/>
      <c r="G5" s="4"/>
      <c r="H5" s="3"/>
      <c r="I5" s="3"/>
      <c r="J5" s="9"/>
    </row>
    <row r="6" spans="1:10" x14ac:dyDescent="0.25">
      <c r="A6" s="230" t="s">
        <v>418</v>
      </c>
      <c r="B6" s="230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19" t="s">
        <v>144</v>
      </c>
      <c r="B7" s="219" t="s">
        <v>277</v>
      </c>
      <c r="C7" s="221" t="s">
        <v>278</v>
      </c>
      <c r="D7" s="221"/>
      <c r="E7" s="221"/>
      <c r="F7" s="222" t="s">
        <v>279</v>
      </c>
      <c r="G7" s="224" t="s">
        <v>391</v>
      </c>
      <c r="H7" s="224" t="s">
        <v>156</v>
      </c>
      <c r="J7" s="9"/>
    </row>
    <row r="8" spans="1:10" ht="19.5" customHeight="1" thickBot="1" x14ac:dyDescent="0.3">
      <c r="A8" s="220"/>
      <c r="B8" s="220"/>
      <c r="C8" s="6" t="s">
        <v>217</v>
      </c>
      <c r="D8" s="6" t="s">
        <v>160</v>
      </c>
      <c r="E8" s="6" t="s">
        <v>145</v>
      </c>
      <c r="F8" s="223"/>
      <c r="G8" s="225"/>
      <c r="H8" s="225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32" t="s">
        <v>419</v>
      </c>
      <c r="B42" s="232"/>
      <c r="C42" s="4"/>
      <c r="D42" s="4"/>
      <c r="E42" s="4"/>
      <c r="F42" s="4"/>
      <c r="G42" s="23"/>
      <c r="H42" s="24"/>
    </row>
    <row r="43" spans="1:8" ht="15.75" customHeight="1" x14ac:dyDescent="0.25">
      <c r="A43" s="219" t="s">
        <v>144</v>
      </c>
      <c r="B43" s="219" t="s">
        <v>277</v>
      </c>
      <c r="C43" s="221" t="s">
        <v>278</v>
      </c>
      <c r="D43" s="221"/>
      <c r="E43" s="221"/>
      <c r="F43" s="222" t="s">
        <v>279</v>
      </c>
      <c r="G43" s="224" t="s">
        <v>391</v>
      </c>
      <c r="H43" s="224" t="s">
        <v>156</v>
      </c>
    </row>
    <row r="44" spans="1:8" ht="15.75" customHeight="1" thickBot="1" x14ac:dyDescent="0.3">
      <c r="A44" s="233"/>
      <c r="B44" s="220"/>
      <c r="C44" s="6" t="s">
        <v>217</v>
      </c>
      <c r="D44" s="6" t="s">
        <v>160</v>
      </c>
      <c r="E44" s="6" t="s">
        <v>145</v>
      </c>
      <c r="F44" s="223"/>
      <c r="G44" s="225"/>
      <c r="H44" s="225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32" t="s">
        <v>420</v>
      </c>
      <c r="B78" s="232"/>
      <c r="C78" s="4"/>
      <c r="D78" s="4"/>
      <c r="E78" s="4"/>
      <c r="F78" s="4"/>
      <c r="G78" s="23"/>
      <c r="H78" s="24"/>
    </row>
    <row r="79" spans="1:8" ht="15.75" customHeight="1" x14ac:dyDescent="0.25">
      <c r="A79" s="219" t="s">
        <v>144</v>
      </c>
      <c r="B79" s="219" t="s">
        <v>277</v>
      </c>
      <c r="C79" s="221" t="s">
        <v>278</v>
      </c>
      <c r="D79" s="221"/>
      <c r="E79" s="221"/>
      <c r="F79" s="222" t="s">
        <v>279</v>
      </c>
      <c r="G79" s="224" t="s">
        <v>391</v>
      </c>
      <c r="H79" s="224" t="s">
        <v>156</v>
      </c>
    </row>
    <row r="80" spans="1:8" ht="15.75" thickBot="1" x14ac:dyDescent="0.3">
      <c r="A80" s="220"/>
      <c r="B80" s="220"/>
      <c r="C80" s="6" t="s">
        <v>217</v>
      </c>
      <c r="D80" s="6" t="s">
        <v>160</v>
      </c>
      <c r="E80" s="6" t="s">
        <v>145</v>
      </c>
      <c r="F80" s="223"/>
      <c r="G80" s="225"/>
      <c r="H80" s="225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19" t="s">
        <v>144</v>
      </c>
      <c r="B137" s="219" t="s">
        <v>277</v>
      </c>
      <c r="C137" s="221" t="s">
        <v>278</v>
      </c>
      <c r="D137" s="221"/>
      <c r="E137" s="221"/>
      <c r="F137" s="222" t="s">
        <v>279</v>
      </c>
      <c r="G137" s="224" t="s">
        <v>394</v>
      </c>
      <c r="H137" s="224" t="s">
        <v>156</v>
      </c>
    </row>
    <row r="138" spans="1:8" ht="15.75" thickBot="1" x14ac:dyDescent="0.3">
      <c r="A138" s="220"/>
      <c r="B138" s="220"/>
      <c r="C138" s="6" t="s">
        <v>217</v>
      </c>
      <c r="D138" s="6" t="s">
        <v>160</v>
      </c>
      <c r="E138" s="6" t="s">
        <v>145</v>
      </c>
      <c r="F138" s="223"/>
      <c r="G138" s="225"/>
      <c r="H138" s="225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19" t="s">
        <v>144</v>
      </c>
      <c r="B159" s="219" t="s">
        <v>277</v>
      </c>
      <c r="C159" s="221" t="s">
        <v>278</v>
      </c>
      <c r="D159" s="221"/>
      <c r="E159" s="221"/>
      <c r="F159" s="222" t="s">
        <v>279</v>
      </c>
      <c r="G159" s="224" t="s">
        <v>394</v>
      </c>
      <c r="H159" s="224" t="s">
        <v>156</v>
      </c>
    </row>
    <row r="160" spans="1:8" ht="15.75" thickBot="1" x14ac:dyDescent="0.3">
      <c r="A160" s="220"/>
      <c r="B160" s="220"/>
      <c r="C160" s="6" t="s">
        <v>217</v>
      </c>
      <c r="D160" s="6" t="s">
        <v>160</v>
      </c>
      <c r="E160" s="6" t="s">
        <v>145</v>
      </c>
      <c r="F160" s="223"/>
      <c r="G160" s="225"/>
      <c r="H160" s="225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19" t="s">
        <v>144</v>
      </c>
      <c r="B184" s="219" t="s">
        <v>277</v>
      </c>
      <c r="C184" s="221" t="s">
        <v>278</v>
      </c>
      <c r="D184" s="221"/>
      <c r="E184" s="221"/>
      <c r="F184" s="222" t="s">
        <v>279</v>
      </c>
      <c r="G184" s="224" t="s">
        <v>391</v>
      </c>
      <c r="H184" s="224" t="s">
        <v>156</v>
      </c>
    </row>
    <row r="185" spans="1:8" ht="15.75" thickBot="1" x14ac:dyDescent="0.3">
      <c r="A185" s="220"/>
      <c r="B185" s="220"/>
      <c r="C185" s="6" t="s">
        <v>217</v>
      </c>
      <c r="D185" s="6" t="s">
        <v>160</v>
      </c>
      <c r="E185" s="6" t="s">
        <v>145</v>
      </c>
      <c r="F185" s="223"/>
      <c r="G185" s="225"/>
      <c r="H185" s="225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19" t="s">
        <v>144</v>
      </c>
      <c r="B199" s="219" t="s">
        <v>277</v>
      </c>
      <c r="C199" s="221" t="s">
        <v>278</v>
      </c>
      <c r="D199" s="221"/>
      <c r="E199" s="221"/>
      <c r="F199" s="222" t="s">
        <v>279</v>
      </c>
      <c r="G199" s="224" t="s">
        <v>391</v>
      </c>
      <c r="H199" s="224" t="s">
        <v>156</v>
      </c>
    </row>
    <row r="200" spans="1:8" ht="15.75" thickBot="1" x14ac:dyDescent="0.3">
      <c r="A200" s="220"/>
      <c r="B200" s="220"/>
      <c r="C200" s="6" t="s">
        <v>217</v>
      </c>
      <c r="D200" s="6" t="s">
        <v>160</v>
      </c>
      <c r="E200" s="6" t="s">
        <v>145</v>
      </c>
      <c r="F200" s="223"/>
      <c r="G200" s="225"/>
      <c r="H200" s="225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34" t="s">
        <v>426</v>
      </c>
      <c r="B207" s="234"/>
      <c r="C207" s="3"/>
      <c r="D207" s="3"/>
      <c r="E207" s="4"/>
      <c r="F207" s="4"/>
      <c r="G207" s="4"/>
      <c r="H207" s="3"/>
    </row>
    <row r="208" spans="1:8" x14ac:dyDescent="0.25">
      <c r="A208" s="219" t="s">
        <v>144</v>
      </c>
      <c r="B208" s="219" t="s">
        <v>277</v>
      </c>
      <c r="C208" s="221" t="s">
        <v>278</v>
      </c>
      <c r="D208" s="221"/>
      <c r="E208" s="221"/>
      <c r="F208" s="222" t="s">
        <v>279</v>
      </c>
      <c r="G208" s="224" t="s">
        <v>391</v>
      </c>
      <c r="H208" s="224" t="s">
        <v>156</v>
      </c>
    </row>
    <row r="209" spans="1:9" ht="15.75" thickBot="1" x14ac:dyDescent="0.3">
      <c r="A209" s="220"/>
      <c r="B209" s="220"/>
      <c r="C209" s="6" t="s">
        <v>217</v>
      </c>
      <c r="D209" s="6" t="s">
        <v>160</v>
      </c>
      <c r="E209" s="6" t="s">
        <v>145</v>
      </c>
      <c r="F209" s="223"/>
      <c r="G209" s="225"/>
      <c r="H209" s="225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32" t="s">
        <v>442</v>
      </c>
      <c r="B223" s="232"/>
      <c r="C223" s="3"/>
      <c r="D223" s="3"/>
      <c r="E223" s="4"/>
      <c r="F223" s="4"/>
      <c r="G223" s="4"/>
      <c r="H223" s="3"/>
    </row>
    <row r="224" spans="1:9" x14ac:dyDescent="0.25">
      <c r="A224" s="219" t="s">
        <v>144</v>
      </c>
      <c r="B224" s="219" t="s">
        <v>277</v>
      </c>
      <c r="C224" s="221" t="s">
        <v>278</v>
      </c>
      <c r="D224" s="221"/>
      <c r="E224" s="221"/>
      <c r="F224" s="222" t="s">
        <v>279</v>
      </c>
      <c r="G224" s="224" t="s">
        <v>391</v>
      </c>
      <c r="H224" s="224" t="s">
        <v>156</v>
      </c>
    </row>
    <row r="225" spans="1:8" ht="15.75" thickBot="1" x14ac:dyDescent="0.3">
      <c r="A225" s="220"/>
      <c r="B225" s="220"/>
      <c r="C225" s="6" t="s">
        <v>217</v>
      </c>
      <c r="D225" s="6" t="s">
        <v>160</v>
      </c>
      <c r="E225" s="6" t="s">
        <v>145</v>
      </c>
      <c r="F225" s="223"/>
      <c r="G225" s="225"/>
      <c r="H225" s="225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C43:E43"/>
    <mergeCell ref="F43:F44"/>
    <mergeCell ref="C79:E79"/>
    <mergeCell ref="F79:F80"/>
    <mergeCell ref="C137:E137"/>
    <mergeCell ref="F137:F138"/>
    <mergeCell ref="C184:E184"/>
    <mergeCell ref="F184:F185"/>
    <mergeCell ref="G184:G185"/>
    <mergeCell ref="F159:F160"/>
    <mergeCell ref="C159:E159"/>
    <mergeCell ref="H208:H209"/>
    <mergeCell ref="H199:H200"/>
    <mergeCell ref="G159:G160"/>
    <mergeCell ref="H159:H160"/>
    <mergeCell ref="H184:H185"/>
    <mergeCell ref="H79:H80"/>
    <mergeCell ref="H137:H138"/>
    <mergeCell ref="H43:H44"/>
    <mergeCell ref="G43:G44"/>
    <mergeCell ref="G79:G80"/>
    <mergeCell ref="G137:G138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31"/>
      <c r="B1" s="231"/>
      <c r="C1" s="3"/>
      <c r="D1" s="3"/>
      <c r="E1" s="4"/>
      <c r="F1" s="4"/>
      <c r="G1" s="4"/>
      <c r="H1" s="4"/>
    </row>
    <row r="2" spans="1:9" x14ac:dyDescent="0.25">
      <c r="A2" s="230" t="s">
        <v>424</v>
      </c>
      <c r="B2" s="230"/>
      <c r="C2" s="3"/>
      <c r="D2" s="3"/>
      <c r="E2" s="4"/>
      <c r="F2" s="4"/>
      <c r="G2" s="4"/>
      <c r="H2" s="3"/>
    </row>
    <row r="3" spans="1:9" ht="15" customHeight="1" x14ac:dyDescent="0.25">
      <c r="A3" s="233" t="s">
        <v>144</v>
      </c>
      <c r="B3" s="233" t="s">
        <v>277</v>
      </c>
      <c r="C3" s="236" t="s">
        <v>278</v>
      </c>
      <c r="D3" s="237"/>
      <c r="E3" s="238"/>
      <c r="F3" s="239" t="s">
        <v>279</v>
      </c>
      <c r="G3" s="224" t="s">
        <v>391</v>
      </c>
      <c r="H3" s="224" t="s">
        <v>156</v>
      </c>
    </row>
    <row r="4" spans="1:9" ht="15.75" thickBot="1" x14ac:dyDescent="0.3">
      <c r="A4" s="235"/>
      <c r="B4" s="235"/>
      <c r="C4" s="6" t="s">
        <v>217</v>
      </c>
      <c r="D4" s="6" t="s">
        <v>160</v>
      </c>
      <c r="E4" s="6" t="s">
        <v>145</v>
      </c>
      <c r="F4" s="241"/>
      <c r="G4" s="225"/>
      <c r="H4" s="225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30" t="s">
        <v>425</v>
      </c>
      <c r="B49" s="230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19" t="s">
        <v>144</v>
      </c>
      <c r="B50" s="219" t="s">
        <v>277</v>
      </c>
      <c r="C50" s="221" t="s">
        <v>278</v>
      </c>
      <c r="D50" s="221"/>
      <c r="E50" s="221"/>
      <c r="F50" s="239" t="s">
        <v>279</v>
      </c>
      <c r="G50" s="224" t="s">
        <v>391</v>
      </c>
      <c r="H50" s="224" t="s">
        <v>156</v>
      </c>
      <c r="I50" s="3"/>
      <c r="J50" s="3"/>
      <c r="K50" s="3"/>
    </row>
    <row r="51" spans="1:11" ht="15.75" thickBot="1" x14ac:dyDescent="0.3">
      <c r="A51" s="220"/>
      <c r="B51" s="220"/>
      <c r="C51" s="6" t="s">
        <v>217</v>
      </c>
      <c r="D51" s="6" t="s">
        <v>160</v>
      </c>
      <c r="E51" s="6" t="s">
        <v>145</v>
      </c>
      <c r="F51" s="240"/>
      <c r="G51" s="225"/>
      <c r="H51" s="225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  <mergeCell ref="A1:B1"/>
    <mergeCell ref="A2:B2"/>
    <mergeCell ref="A3:A4"/>
    <mergeCell ref="B3:B4"/>
    <mergeCell ref="C3:E3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31"/>
      <c r="B1" s="231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30" t="s">
        <v>562</v>
      </c>
      <c r="B2" s="230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19" t="s">
        <v>144</v>
      </c>
      <c r="B3" s="219" t="s">
        <v>277</v>
      </c>
      <c r="C3" s="221" t="s">
        <v>278</v>
      </c>
      <c r="D3" s="221"/>
      <c r="E3" s="221"/>
      <c r="F3" s="239" t="s">
        <v>279</v>
      </c>
      <c r="G3" s="224" t="s">
        <v>391</v>
      </c>
      <c r="H3" s="224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20"/>
      <c r="B4" s="220"/>
      <c r="C4" s="6" t="s">
        <v>217</v>
      </c>
      <c r="D4" s="6" t="s">
        <v>160</v>
      </c>
      <c r="E4" s="6" t="s">
        <v>145</v>
      </c>
      <c r="F4" s="240"/>
      <c r="G4" s="225"/>
      <c r="H4" s="225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42"/>
      <c r="J72" s="242"/>
      <c r="K72" s="242"/>
    </row>
    <row r="73" spans="1:11" x14ac:dyDescent="0.25">
      <c r="A73" s="61"/>
      <c r="B73" s="242"/>
      <c r="C73" s="242"/>
      <c r="D73" s="242"/>
      <c r="E73" s="242"/>
      <c r="F73" s="242"/>
      <c r="G73" s="52"/>
    </row>
    <row r="74" spans="1:11" x14ac:dyDescent="0.25">
      <c r="A74" s="61"/>
      <c r="B74" s="242"/>
      <c r="C74" s="242"/>
      <c r="D74" s="242"/>
      <c r="E74" s="242"/>
      <c r="F74" s="242"/>
      <c r="G74" s="52"/>
      <c r="I74" s="242"/>
      <c r="J74" s="242"/>
      <c r="K74" s="242"/>
    </row>
    <row r="75" spans="1:11" x14ac:dyDescent="0.25">
      <c r="A75" s="61"/>
      <c r="B75" s="242"/>
      <c r="C75" s="242"/>
      <c r="D75" s="242"/>
      <c r="E75" s="242"/>
      <c r="F75" s="242"/>
      <c r="G75" s="52"/>
      <c r="I75" s="52"/>
      <c r="J75" s="52"/>
      <c r="K75" s="52"/>
    </row>
    <row r="76" spans="1:11" x14ac:dyDescent="0.25">
      <c r="A76" s="61"/>
      <c r="B76" s="242"/>
      <c r="C76" s="242"/>
      <c r="D76" s="242"/>
      <c r="E76" s="242"/>
      <c r="F76" s="242"/>
      <c r="G76" s="52"/>
      <c r="I76" s="52"/>
      <c r="J76" s="52"/>
      <c r="K76" s="52"/>
    </row>
    <row r="77" spans="1:11" x14ac:dyDescent="0.25">
      <c r="A77" s="61"/>
      <c r="B77" s="242"/>
      <c r="C77" s="242"/>
      <c r="D77" s="242"/>
      <c r="E77" s="242"/>
      <c r="F77" s="242"/>
      <c r="G77" s="52"/>
      <c r="I77" s="61"/>
      <c r="J77" s="52"/>
      <c r="K77" s="52"/>
    </row>
    <row r="78" spans="1:11" x14ac:dyDescent="0.25">
      <c r="A78" s="61"/>
      <c r="B78" s="242"/>
      <c r="C78" s="242"/>
      <c r="D78" s="242"/>
      <c r="E78" s="242"/>
      <c r="F78" s="242"/>
      <c r="G78" s="61"/>
      <c r="I78" s="61"/>
      <c r="J78" s="52"/>
      <c r="K78" s="52"/>
    </row>
    <row r="79" spans="1:11" x14ac:dyDescent="0.25">
      <c r="A79" s="61"/>
      <c r="B79" s="244"/>
      <c r="C79" s="244"/>
      <c r="D79" s="244"/>
      <c r="E79" s="244"/>
      <c r="F79" s="244"/>
      <c r="G79" s="61"/>
      <c r="I79" s="62"/>
      <c r="J79" s="52"/>
      <c r="K79" s="52"/>
    </row>
    <row r="80" spans="1:11" x14ac:dyDescent="0.25">
      <c r="A80" s="64"/>
      <c r="B80" s="243"/>
      <c r="C80" s="243"/>
      <c r="D80" s="243"/>
      <c r="E80" s="243"/>
      <c r="F80" s="243"/>
      <c r="G80" s="62"/>
      <c r="I80" s="243"/>
      <c r="J80" s="243"/>
      <c r="K80" s="243"/>
    </row>
  </sheetData>
  <mergeCells count="19">
    <mergeCell ref="A1:B1"/>
    <mergeCell ref="A2:B2"/>
    <mergeCell ref="A3:A4"/>
    <mergeCell ref="B3:B4"/>
    <mergeCell ref="I72:K72"/>
    <mergeCell ref="C3:E3"/>
    <mergeCell ref="F3:F4"/>
    <mergeCell ref="G3:G4"/>
    <mergeCell ref="H3:H4"/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5" activePane="bottomLeft" state="frozen"/>
      <selection pane="bottomLeft" activeCell="K33" sqref="K33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31"/>
      <c r="B1" s="231"/>
      <c r="C1" s="3"/>
      <c r="D1" s="3"/>
      <c r="E1" s="4"/>
      <c r="F1" s="5"/>
      <c r="G1" s="4"/>
    </row>
    <row r="2" spans="1:8" x14ac:dyDescent="0.25">
      <c r="A2" s="230" t="s">
        <v>561</v>
      </c>
      <c r="B2" s="230"/>
      <c r="C2" s="3"/>
      <c r="D2" s="3"/>
      <c r="E2" s="4"/>
      <c r="F2" s="4"/>
      <c r="G2" s="4"/>
      <c r="H2" s="3"/>
    </row>
    <row r="3" spans="1:8" ht="15.75" customHeight="1" x14ac:dyDescent="0.25">
      <c r="A3" s="219" t="s">
        <v>144</v>
      </c>
      <c r="B3" s="219" t="s">
        <v>277</v>
      </c>
      <c r="C3" s="221" t="s">
        <v>278</v>
      </c>
      <c r="D3" s="221"/>
      <c r="E3" s="221"/>
      <c r="F3" s="239" t="s">
        <v>279</v>
      </c>
      <c r="G3" s="224" t="s">
        <v>391</v>
      </c>
      <c r="H3" s="224" t="s">
        <v>156</v>
      </c>
    </row>
    <row r="4" spans="1:8" ht="15.75" thickBot="1" x14ac:dyDescent="0.3">
      <c r="A4" s="220"/>
      <c r="B4" s="220"/>
      <c r="C4" s="6" t="s">
        <v>217</v>
      </c>
      <c r="D4" s="6" t="s">
        <v>160</v>
      </c>
      <c r="E4" s="6" t="s">
        <v>145</v>
      </c>
      <c r="F4" s="240"/>
      <c r="G4" s="225"/>
      <c r="H4" s="225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5"/>
      <c r="D52" s="245"/>
      <c r="E52" s="245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2024-02-06T08:10:10Z</dcterms:modified>
</cp:coreProperties>
</file>