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ocuments\CSCI4171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<sst xmlns="http://schemas.openxmlformats.org/spreadsheetml/2006/main" count="36" uniqueCount="34">
  <si>
    <t>Site</t>
  </si>
  <si>
    <t>My address</t>
  </si>
  <si>
    <t>NFL</t>
  </si>
  <si>
    <t>NBA</t>
  </si>
  <si>
    <t>Reddit</t>
  </si>
  <si>
    <t>Xbox</t>
  </si>
  <si>
    <t>Netflix</t>
  </si>
  <si>
    <t>Instagram</t>
  </si>
  <si>
    <t>Google</t>
  </si>
  <si>
    <t>Bestbuy</t>
  </si>
  <si>
    <t>Dal</t>
  </si>
  <si>
    <t xml:space="preserve">Caida </t>
  </si>
  <si>
    <t>Twitter</t>
  </si>
  <si>
    <t>KoF</t>
  </si>
  <si>
    <t>Supreme</t>
  </si>
  <si>
    <t>Hypebeast</t>
  </si>
  <si>
    <t>Kijiji</t>
  </si>
  <si>
    <t>ESPN</t>
  </si>
  <si>
    <t>PCMAG</t>
  </si>
  <si>
    <t>Youtube</t>
  </si>
  <si>
    <t>Blizzard</t>
  </si>
  <si>
    <t>Ebay</t>
  </si>
  <si>
    <t>Eb Games</t>
  </si>
  <si>
    <t>KanyetoThe</t>
  </si>
  <si>
    <t>Chance raps</t>
  </si>
  <si>
    <t>LiveStock</t>
  </si>
  <si>
    <t>#Hops</t>
  </si>
  <si>
    <t>Test 1</t>
  </si>
  <si>
    <t xml:space="preserve">Test2 </t>
  </si>
  <si>
    <t>Test3</t>
  </si>
  <si>
    <t>Average</t>
  </si>
  <si>
    <t>N/A</t>
  </si>
  <si>
    <t>One way time</t>
  </si>
  <si>
    <t>Nautical Distance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</si>
</sst>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Nautical</a:t>
            </a:r>
            <a:r>
              <a:rPr lang="en-US" baseline="0"/>
              <a:t> Miles Compared to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Nautical Distance (Miles)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Sheet1!$G$2:$G$26</c:f>
              <c:numCache>
                <c:formatCode>General</c:formatCode>
                <c:ptCount val="25"/>
                <c:pt idx="0">
                  <c:v>42.906334999999999</c:v>
                </c:pt>
                <c:pt idx="1">
                  <c:v>10.8675</c:v>
                </c:pt>
                <c:pt idx="2">
                  <c:v>1.0883335000000001</c:v>
                </c:pt>
                <c:pt idx="3">
                  <c:v>29.222335000000001</c:v>
                </c:pt>
                <c:pt idx="4">
                  <c:v>40.29325</c:v>
                </c:pt>
                <c:pt idx="5">
                  <c:v>14.71133333333335</c:v>
                </c:pt>
                <c:pt idx="6">
                  <c:v>35.186333333333351</c:v>
                </c:pt>
                <c:pt idx="7">
                  <c:v>1.0846666666666649</c:v>
                </c:pt>
                <c:pt idx="8">
                  <c:v>1.5931666666666651</c:v>
                </c:pt>
                <c:pt idx="9">
                  <c:v>51.349333333333497</c:v>
                </c:pt>
                <c:pt idx="10">
                  <c:v>2.3638333333333348</c:v>
                </c:pt>
                <c:pt idx="11">
                  <c:v>1.3819999999999999</c:v>
                </c:pt>
                <c:pt idx="12">
                  <c:v>35.585166666666652</c:v>
                </c:pt>
                <c:pt idx="13">
                  <c:v>34.529000000000003</c:v>
                </c:pt>
                <c:pt idx="14">
                  <c:v>1.1636666666666651</c:v>
                </c:pt>
                <c:pt idx="15">
                  <c:v>67.865333333333496</c:v>
                </c:pt>
                <c:pt idx="16">
                  <c:v>0.95083333333333497</c:v>
                </c:pt>
                <c:pt idx="17">
                  <c:v>34.199166666666649</c:v>
                </c:pt>
                <c:pt idx="18">
                  <c:v>0.81283333333333496</c:v>
                </c:pt>
                <c:pt idx="19">
                  <c:v>1.2725</c:v>
                </c:pt>
                <c:pt idx="20">
                  <c:v>9.5515000000000008</c:v>
                </c:pt>
                <c:pt idx="21">
                  <c:v>37.527000000000001</c:v>
                </c:pt>
                <c:pt idx="22">
                  <c:v>1.0568333333333351</c:v>
                </c:pt>
                <c:pt idx="23">
                  <c:v>1.8895</c:v>
                </c:pt>
                <c:pt idx="24">
                  <c:v>35.500333333333352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2527.12</c:v>
                </c:pt>
                <c:pt idx="1">
                  <c:v>296.70999999999998</c:v>
                </c:pt>
                <c:pt idx="2">
                  <c:v>333.03</c:v>
                </c:pt>
                <c:pt idx="3">
                  <c:v>1726.83</c:v>
                </c:pt>
                <c:pt idx="4">
                  <c:v>1950.27</c:v>
                </c:pt>
                <c:pt idx="5">
                  <c:v>1780.2</c:v>
                </c:pt>
                <c:pt idx="6">
                  <c:v>1928.69</c:v>
                </c:pt>
                <c:pt idx="7">
                  <c:v>305.83999999999997</c:v>
                </c:pt>
                <c:pt idx="8">
                  <c:v>1284.05</c:v>
                </c:pt>
                <c:pt idx="9">
                  <c:v>2527.12</c:v>
                </c:pt>
                <c:pt idx="10">
                  <c:v>83.68</c:v>
                </c:pt>
                <c:pt idx="11">
                  <c:v>333.03</c:v>
                </c:pt>
                <c:pt idx="12">
                  <c:v>1928.69</c:v>
                </c:pt>
                <c:pt idx="13">
                  <c:v>1984.79</c:v>
                </c:pt>
                <c:pt idx="14">
                  <c:v>333.03</c:v>
                </c:pt>
                <c:pt idx="15">
                  <c:v>5007.93</c:v>
                </c:pt>
                <c:pt idx="16">
                  <c:v>50.83</c:v>
                </c:pt>
                <c:pt idx="17">
                  <c:v>1928.69</c:v>
                </c:pt>
                <c:pt idx="18">
                  <c:v>305.83999999999997</c:v>
                </c:pt>
                <c:pt idx="19">
                  <c:v>35.590000000000003</c:v>
                </c:pt>
                <c:pt idx="20">
                  <c:v>297.13</c:v>
                </c:pt>
                <c:pt idx="21">
                  <c:v>2019.51</c:v>
                </c:pt>
                <c:pt idx="22">
                  <c:v>1029.32</c:v>
                </c:pt>
                <c:pt idx="23">
                  <c:v>2082.9499999999998</c:v>
                </c:pt>
                <c:pt idx="24">
                  <c:v>2012.79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10560"/>
        <c:axId val="452707424"/>
      </c:scatterChart>
      <c:valAx>
        <c:axId val="4527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One way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7424"/>
        <c:crosses val="autoZero"/>
        <c:crossBetween val="midCat"/>
      </c:valAx>
      <c:valAx>
        <c:axId val="4527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Nautical Distance</a:t>
                </a:r>
                <a:r>
                  <a:rPr lang="en-CA" baseline="0"/>
                  <a:t> (Miles)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Nautical</a:t>
            </a:r>
            <a:r>
              <a:rPr lang="en-CA" baseline="0"/>
              <a:t> Miles Compared to Number of Hops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12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8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2527.12</c:v>
                </c:pt>
                <c:pt idx="1">
                  <c:v>296.70999999999998</c:v>
                </c:pt>
                <c:pt idx="2">
                  <c:v>333.03</c:v>
                </c:pt>
                <c:pt idx="3">
                  <c:v>1726.83</c:v>
                </c:pt>
                <c:pt idx="4">
                  <c:v>1950.27</c:v>
                </c:pt>
                <c:pt idx="5">
                  <c:v>1780.2</c:v>
                </c:pt>
                <c:pt idx="6">
                  <c:v>1928.69</c:v>
                </c:pt>
                <c:pt idx="7">
                  <c:v>305.83999999999997</c:v>
                </c:pt>
                <c:pt idx="8">
                  <c:v>1284.05</c:v>
                </c:pt>
                <c:pt idx="9">
                  <c:v>2527.12</c:v>
                </c:pt>
                <c:pt idx="10">
                  <c:v>83.68</c:v>
                </c:pt>
                <c:pt idx="11">
                  <c:v>333.03</c:v>
                </c:pt>
                <c:pt idx="12">
                  <c:v>1928.69</c:v>
                </c:pt>
                <c:pt idx="13">
                  <c:v>1984.79</c:v>
                </c:pt>
                <c:pt idx="14">
                  <c:v>333.03</c:v>
                </c:pt>
                <c:pt idx="15">
                  <c:v>5007.93</c:v>
                </c:pt>
                <c:pt idx="16">
                  <c:v>50.83</c:v>
                </c:pt>
                <c:pt idx="17">
                  <c:v>1928.69</c:v>
                </c:pt>
                <c:pt idx="18">
                  <c:v>305.83999999999997</c:v>
                </c:pt>
                <c:pt idx="19">
                  <c:v>35.590000000000003</c:v>
                </c:pt>
                <c:pt idx="20">
                  <c:v>297.13</c:v>
                </c:pt>
                <c:pt idx="21">
                  <c:v>2019.51</c:v>
                </c:pt>
                <c:pt idx="22">
                  <c:v>1029.32</c:v>
                </c:pt>
                <c:pt idx="23">
                  <c:v>2082.9499999999998</c:v>
                </c:pt>
                <c:pt idx="24">
                  <c:v>2012.79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17616"/>
        <c:axId val="452717224"/>
      </c:scatterChart>
      <c:valAx>
        <c:axId val="4527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7224"/>
        <c:crosses val="autoZero"/>
        <c:crossBetween val="midCat"/>
      </c:valAx>
      <c:valAx>
        <c:axId val="4527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</xdr:row>
      <xdr:rowOff>52387</xdr:rowOff>
    </xdr:from>
    <xdr:to>
      <xdr:col>15</xdr:col>
      <xdr:colOff>61912</xdr:colOff>
      <xdr:row>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16</xdr:row>
      <xdr:rowOff>42862</xdr:rowOff>
    </xdr:from>
    <xdr:to>
      <xdr:col>14</xdr:col>
      <xdr:colOff>633412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" workbookViewId="0">
      <selection activeCell="G29" sqref="G29"/>
    </sheetView>
  </sheetViews>
  <sheetFormatPr defaultRowHeight="15" x14ac:dyDescent="0.25"/>
  <cols>
    <col min="1" max="1" width="11" customWidth="1"/>
    <col min="3" max="3" width="12.25" customWidth="1"/>
    <col min="4" max="4" width="11.75" customWidth="1"/>
    <col min="5" max="5" width="12" customWidth="1"/>
    <col min="7" max="7" width="14.25" customWidth="1"/>
    <col min="8" max="8" width="20.625" customWidth="1"/>
  </cols>
  <sheetData>
    <row r="1" spans="1:8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  <c r="H1" t="s">
        <v>33</v>
      </c>
    </row>
    <row r="2" spans="1:8" x14ac:dyDescent="0.25">
      <c r="A2" t="s">
        <v>1</v>
      </c>
      <c r="B2">
        <v>15</v>
      </c>
      <c r="C2" s="1">
        <v>87.819000000000003</v>
      </c>
      <c r="D2" s="1">
        <v>82.591999999999999</v>
      </c>
      <c r="E2" s="1">
        <v>87.027000000000001</v>
      </c>
      <c r="F2">
        <f>AVERAGE(C2:E2)</f>
        <v>85.812666666666658</v>
      </c>
      <c r="G2">
        <f>85.81267/2</f>
        <v>42.906334999999999</v>
      </c>
      <c r="H2">
        <v>2527.12</v>
      </c>
    </row>
    <row r="3" spans="1:8" x14ac:dyDescent="0.25">
      <c r="A3" t="s">
        <v>2</v>
      </c>
      <c r="B3">
        <v>13</v>
      </c>
      <c r="C3" s="2">
        <v>18.763000000000002</v>
      </c>
      <c r="D3" s="2">
        <v>29.751999999999999</v>
      </c>
      <c r="E3" s="2">
        <v>16.690000000000001</v>
      </c>
      <c r="F3">
        <f>AVERAGE(C3:E3)</f>
        <v>21.734999999999999</v>
      </c>
      <c r="G3">
        <f>21.735/2</f>
        <v>10.8675</v>
      </c>
      <c r="H3">
        <v>296.70999999999998</v>
      </c>
    </row>
    <row r="4" spans="1:8" x14ac:dyDescent="0.25">
      <c r="A4" t="s">
        <v>4</v>
      </c>
      <c r="B4">
        <v>10</v>
      </c>
      <c r="C4" s="2">
        <v>2.3570000000000002</v>
      </c>
      <c r="D4" s="2">
        <v>2.2389999999999999</v>
      </c>
      <c r="E4" s="2">
        <v>1.9339999999999999</v>
      </c>
      <c r="F4">
        <f>AVERAGE(C4:E4)</f>
        <v>2.1766666666666667</v>
      </c>
      <c r="G4">
        <f>2.176667/2</f>
        <v>1.0883335000000001</v>
      </c>
      <c r="H4">
        <v>333.03</v>
      </c>
    </row>
    <row r="5" spans="1:8" x14ac:dyDescent="0.25">
      <c r="A5" t="s">
        <v>3</v>
      </c>
      <c r="B5">
        <v>12</v>
      </c>
      <c r="C5" s="2">
        <v>61.77</v>
      </c>
      <c r="D5" s="2">
        <v>60.835999999999999</v>
      </c>
      <c r="E5" s="2">
        <v>52.728000000000002</v>
      </c>
      <c r="F5">
        <f>AVERAGE(C5:E5)</f>
        <v>58.44466666666667</v>
      </c>
      <c r="G5">
        <f>58.44467/2</f>
        <v>29.222335000000001</v>
      </c>
      <c r="H5">
        <v>1726.83</v>
      </c>
    </row>
    <row r="6" spans="1:8" x14ac:dyDescent="0.25">
      <c r="A6" t="s">
        <v>5</v>
      </c>
      <c r="B6">
        <v>19</v>
      </c>
      <c r="C6" t="s">
        <v>31</v>
      </c>
      <c r="D6" s="2">
        <v>81.272000000000006</v>
      </c>
      <c r="E6" s="2">
        <v>79.900999999999996</v>
      </c>
      <c r="F6">
        <f>AVERAGE(D6:E6)</f>
        <v>80.586500000000001</v>
      </c>
      <c r="G6">
        <f>80.5865/2</f>
        <v>40.29325</v>
      </c>
      <c r="H6">
        <v>1950.27</v>
      </c>
    </row>
    <row r="7" spans="1:8" x14ac:dyDescent="0.25">
      <c r="A7" t="s">
        <v>6</v>
      </c>
      <c r="B7">
        <v>17</v>
      </c>
      <c r="C7" s="2">
        <v>27.516999999999999</v>
      </c>
      <c r="D7" s="2">
        <v>30.335000000000001</v>
      </c>
      <c r="E7" s="2">
        <v>30.416</v>
      </c>
      <c r="F7">
        <f>AVERAGE(C7:E7)</f>
        <v>29.422666666666668</v>
      </c>
      <c r="G7">
        <f>29.4226666666667/2</f>
        <v>14.71133333333335</v>
      </c>
      <c r="H7">
        <v>1780.2</v>
      </c>
    </row>
    <row r="8" spans="1:8" x14ac:dyDescent="0.25">
      <c r="A8" t="s">
        <v>7</v>
      </c>
      <c r="B8">
        <v>15</v>
      </c>
      <c r="C8" s="2">
        <v>70.738</v>
      </c>
      <c r="D8" s="2">
        <v>71.391999999999996</v>
      </c>
      <c r="E8" s="2">
        <v>68.988</v>
      </c>
      <c r="F8">
        <f>AVERAGE(C8:E8)</f>
        <v>70.37266666666666</v>
      </c>
      <c r="G8">
        <f>70.3726666666667/2</f>
        <v>35.186333333333351</v>
      </c>
      <c r="H8">
        <v>1928.69</v>
      </c>
    </row>
    <row r="9" spans="1:8" x14ac:dyDescent="0.25">
      <c r="A9" t="s">
        <v>8</v>
      </c>
      <c r="B9">
        <v>8</v>
      </c>
      <c r="C9" s="2">
        <v>2.7919999999999998</v>
      </c>
      <c r="D9" s="2">
        <v>1.9890000000000001</v>
      </c>
      <c r="E9" s="2">
        <v>1.7270000000000001</v>
      </c>
      <c r="F9">
        <f>AVERAGE(C9:E9)</f>
        <v>2.1693333333333333</v>
      </c>
      <c r="G9">
        <f>2.16933333333333/2</f>
        <v>1.0846666666666649</v>
      </c>
      <c r="H9">
        <v>305.83999999999997</v>
      </c>
    </row>
    <row r="10" spans="1:8" x14ac:dyDescent="0.25">
      <c r="A10" t="s">
        <v>9</v>
      </c>
      <c r="B10">
        <v>11</v>
      </c>
      <c r="C10" s="2">
        <v>3.6619999999999999</v>
      </c>
      <c r="D10" s="2">
        <v>2.8730000000000002</v>
      </c>
      <c r="E10" s="2">
        <v>3.024</v>
      </c>
      <c r="F10">
        <f>AVERAGE(C10:E10)</f>
        <v>3.1863333333333337</v>
      </c>
      <c r="G10">
        <f>3.18633333333333/2</f>
        <v>1.5931666666666651</v>
      </c>
      <c r="H10">
        <v>1284.05</v>
      </c>
    </row>
    <row r="11" spans="1:8" x14ac:dyDescent="0.25">
      <c r="A11" t="s">
        <v>10</v>
      </c>
      <c r="B11">
        <v>15</v>
      </c>
      <c r="C11" s="2">
        <v>115.069</v>
      </c>
      <c r="D11" s="2">
        <v>96.233999999999995</v>
      </c>
      <c r="E11" s="2">
        <v>96.793000000000006</v>
      </c>
      <c r="F11">
        <f>AVERAGE(C11:E11)</f>
        <v>102.69866666666667</v>
      </c>
      <c r="G11">
        <f>102.698666666667/2</f>
        <v>51.349333333333497</v>
      </c>
      <c r="H11">
        <v>2527.12</v>
      </c>
    </row>
    <row r="12" spans="1:8" x14ac:dyDescent="0.25">
      <c r="A12" t="s">
        <v>11</v>
      </c>
      <c r="B12">
        <v>11</v>
      </c>
      <c r="C12" s="2">
        <v>6.1040000000000001</v>
      </c>
      <c r="D12" s="2">
        <v>4.1980000000000004</v>
      </c>
      <c r="E12" s="2">
        <v>3.8809999999999998</v>
      </c>
      <c r="F12">
        <f>AVERAGE(C12:E12)</f>
        <v>4.7276666666666669</v>
      </c>
      <c r="G12">
        <f>4.72766666666667/2</f>
        <v>2.3638333333333348</v>
      </c>
      <c r="H12">
        <v>83.68</v>
      </c>
    </row>
    <row r="13" spans="1:8" x14ac:dyDescent="0.25">
      <c r="A13" t="s">
        <v>12</v>
      </c>
      <c r="B13">
        <v>11</v>
      </c>
      <c r="C13" s="2">
        <v>3.226</v>
      </c>
      <c r="D13" s="2">
        <v>2.4740000000000002</v>
      </c>
      <c r="E13" s="2">
        <v>2.5920000000000001</v>
      </c>
      <c r="F13">
        <f>AVERAGE(C13:E13)</f>
        <v>2.7639999999999998</v>
      </c>
      <c r="G13">
        <f>2.764/2</f>
        <v>1.3819999999999999</v>
      </c>
      <c r="H13">
        <v>333.03</v>
      </c>
    </row>
    <row r="14" spans="1:8" x14ac:dyDescent="0.25">
      <c r="A14" t="s">
        <v>13</v>
      </c>
      <c r="B14">
        <v>15</v>
      </c>
      <c r="C14" s="2">
        <v>71.924000000000007</v>
      </c>
      <c r="D14" s="2">
        <v>74.152000000000001</v>
      </c>
      <c r="E14" s="2">
        <v>67.435000000000002</v>
      </c>
      <c r="F14">
        <f>AVERAGE(C14:E14)</f>
        <v>71.170333333333346</v>
      </c>
      <c r="G14">
        <f>71.1703333333333/2</f>
        <v>35.585166666666652</v>
      </c>
      <c r="H14">
        <v>1928.69</v>
      </c>
    </row>
    <row r="15" spans="1:8" x14ac:dyDescent="0.25">
      <c r="A15" t="s">
        <v>14</v>
      </c>
      <c r="B15">
        <v>15</v>
      </c>
      <c r="C15" s="2">
        <v>65.685000000000002</v>
      </c>
      <c r="D15" s="2">
        <v>69.497</v>
      </c>
      <c r="E15" s="2">
        <v>71.992000000000004</v>
      </c>
      <c r="F15">
        <f>AVERAGE(C15:E15)</f>
        <v>69.058000000000007</v>
      </c>
      <c r="G15">
        <f>69.058/2</f>
        <v>34.529000000000003</v>
      </c>
      <c r="H15">
        <v>1984.79</v>
      </c>
    </row>
    <row r="16" spans="1:8" x14ac:dyDescent="0.25">
      <c r="A16" t="s">
        <v>15</v>
      </c>
      <c r="B16">
        <v>10</v>
      </c>
      <c r="C16" s="2">
        <v>2.36</v>
      </c>
      <c r="D16" s="2">
        <v>2.6880000000000002</v>
      </c>
      <c r="E16" s="2">
        <v>1.9339999999999999</v>
      </c>
      <c r="F16">
        <f>AVERAGE(C16:E16)</f>
        <v>2.3273333333333333</v>
      </c>
      <c r="G16">
        <f>2.32733333333333/2</f>
        <v>1.1636666666666651</v>
      </c>
      <c r="H16">
        <v>333.03</v>
      </c>
    </row>
    <row r="17" spans="1:8" x14ac:dyDescent="0.25">
      <c r="A17" t="s">
        <v>16</v>
      </c>
      <c r="B17">
        <v>13</v>
      </c>
      <c r="C17" s="2">
        <v>132.33799999999999</v>
      </c>
      <c r="D17" s="2">
        <v>141.68600000000001</v>
      </c>
      <c r="E17" s="2">
        <v>133.16800000000001</v>
      </c>
      <c r="F17">
        <f>AVERAGE(C17:E17)</f>
        <v>135.73066666666668</v>
      </c>
      <c r="G17">
        <f>135.730666666667/2</f>
        <v>67.865333333333496</v>
      </c>
      <c r="H17">
        <v>5007.93</v>
      </c>
    </row>
    <row r="18" spans="1:8" x14ac:dyDescent="0.25">
      <c r="A18" t="s">
        <v>17</v>
      </c>
      <c r="B18">
        <v>12</v>
      </c>
      <c r="C18" s="2">
        <v>2.1560000000000001</v>
      </c>
      <c r="D18" s="2">
        <v>1.6080000000000001</v>
      </c>
      <c r="E18" s="2">
        <v>1.9410000000000001</v>
      </c>
      <c r="F18">
        <f>AVERAGE(C18:E18)</f>
        <v>1.9016666666666666</v>
      </c>
      <c r="G18">
        <f>1.90166666666667/2</f>
        <v>0.95083333333333497</v>
      </c>
      <c r="H18">
        <v>50.83</v>
      </c>
    </row>
    <row r="19" spans="1:8" x14ac:dyDescent="0.25">
      <c r="A19" t="s">
        <v>18</v>
      </c>
      <c r="B19">
        <v>15</v>
      </c>
      <c r="C19" s="2">
        <v>67.375</v>
      </c>
      <c r="D19" s="2">
        <v>68.734999999999999</v>
      </c>
      <c r="E19" s="2">
        <v>69.084999999999994</v>
      </c>
      <c r="F19">
        <f>AVERAGE(C19:E19)</f>
        <v>68.398333333333326</v>
      </c>
      <c r="G19">
        <f>68.3983333333333/2</f>
        <v>34.199166666666649</v>
      </c>
      <c r="H19">
        <v>1928.69</v>
      </c>
    </row>
    <row r="20" spans="1:8" x14ac:dyDescent="0.25">
      <c r="A20" t="s">
        <v>19</v>
      </c>
      <c r="B20">
        <v>8</v>
      </c>
      <c r="C20" s="2">
        <v>2.2730000000000001</v>
      </c>
      <c r="D20" s="2">
        <v>1.107</v>
      </c>
      <c r="E20" s="2">
        <v>1.4970000000000001</v>
      </c>
      <c r="F20">
        <f>AVERAGE(C20:E20)</f>
        <v>1.6256666666666666</v>
      </c>
      <c r="G20">
        <f>1.62566666666667/2</f>
        <v>0.81283333333333496</v>
      </c>
      <c r="H20">
        <v>305.83999999999997</v>
      </c>
    </row>
    <row r="21" spans="1:8" x14ac:dyDescent="0.25">
      <c r="A21" t="s">
        <v>20</v>
      </c>
      <c r="B21">
        <v>11</v>
      </c>
      <c r="C21" t="s">
        <v>31</v>
      </c>
      <c r="D21" s="2">
        <v>2.7410000000000001</v>
      </c>
      <c r="E21" s="2">
        <v>2.3490000000000002</v>
      </c>
      <c r="F21">
        <f>AVERAGE(D21:E21)</f>
        <v>2.5449999999999999</v>
      </c>
      <c r="G21">
        <f>2.545/2</f>
        <v>1.2725</v>
      </c>
      <c r="H21">
        <v>35.590000000000003</v>
      </c>
    </row>
    <row r="22" spans="1:8" x14ac:dyDescent="0.25">
      <c r="A22" t="s">
        <v>21</v>
      </c>
      <c r="B22">
        <v>12</v>
      </c>
      <c r="C22" s="2">
        <v>10.646000000000001</v>
      </c>
      <c r="D22" s="2">
        <v>36.387999999999998</v>
      </c>
      <c r="E22" s="2">
        <v>10.275</v>
      </c>
      <c r="F22">
        <f>AVERAGE(C22:E22)</f>
        <v>19.102999999999998</v>
      </c>
      <c r="G22">
        <f>19.103/2</f>
        <v>9.5515000000000008</v>
      </c>
      <c r="H22">
        <v>297.13</v>
      </c>
    </row>
    <row r="23" spans="1:8" x14ac:dyDescent="0.25">
      <c r="A23" t="s">
        <v>22</v>
      </c>
      <c r="B23">
        <v>12</v>
      </c>
      <c r="C23" t="s">
        <v>31</v>
      </c>
      <c r="D23" s="2">
        <v>75.262</v>
      </c>
      <c r="E23" s="2">
        <v>74.846000000000004</v>
      </c>
      <c r="F23">
        <f>AVERAGE(D23:E23)</f>
        <v>75.054000000000002</v>
      </c>
      <c r="G23">
        <f>75.054/2</f>
        <v>37.527000000000001</v>
      </c>
      <c r="H23">
        <v>2019.51</v>
      </c>
    </row>
    <row r="24" spans="1:8" x14ac:dyDescent="0.25">
      <c r="A24" t="s">
        <v>23</v>
      </c>
      <c r="B24">
        <v>9</v>
      </c>
      <c r="C24" s="2">
        <v>3.0070000000000001</v>
      </c>
      <c r="D24" s="2">
        <v>1.4219999999999999</v>
      </c>
      <c r="E24" s="2">
        <v>1.9119999999999999</v>
      </c>
      <c r="F24">
        <f>AVERAGE(C24:E24)</f>
        <v>2.1136666666666666</v>
      </c>
      <c r="G24">
        <f>2.11366666666667/2</f>
        <v>1.0568333333333351</v>
      </c>
      <c r="H24">
        <v>1029.32</v>
      </c>
    </row>
    <row r="25" spans="1:8" x14ac:dyDescent="0.25">
      <c r="A25" t="s">
        <v>24</v>
      </c>
      <c r="B25">
        <v>9</v>
      </c>
      <c r="C25" s="2">
        <v>3.6949999999999998</v>
      </c>
      <c r="D25" s="2">
        <v>5.9260000000000002</v>
      </c>
      <c r="E25" s="2">
        <v>1.716</v>
      </c>
      <c r="F25">
        <f>AVERAGE(C25:E25)</f>
        <v>3.7789999999999999</v>
      </c>
      <c r="G25">
        <f>3.779/2</f>
        <v>1.8895</v>
      </c>
      <c r="H25">
        <v>2082.9499999999998</v>
      </c>
    </row>
    <row r="26" spans="1:8" x14ac:dyDescent="0.25">
      <c r="A26" t="s">
        <v>25</v>
      </c>
      <c r="B26">
        <v>12</v>
      </c>
      <c r="C26" s="2">
        <v>72.432000000000002</v>
      </c>
      <c r="D26" s="2">
        <v>70.527000000000001</v>
      </c>
      <c r="E26" s="2">
        <v>70.043000000000006</v>
      </c>
      <c r="F26">
        <f>AVERAGE(C26:E26)</f>
        <v>71.000666666666675</v>
      </c>
      <c r="G26">
        <f>71.0006666666667/2</f>
        <v>35.500333333333352</v>
      </c>
      <c r="H26">
        <v>2012.79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2016-10-01T20:52:20Z</dcterms:created>
  <dcterms:modified xsi:type="dcterms:W3CDTF">2016-10-02T04:16:09Z</dcterms:modified>
</cp:coreProperties>
</file>