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n\Documents\R_projects\dashboard_agt\"/>
    </mc:Choice>
  </mc:AlternateContent>
  <bookViews>
    <workbookView xWindow="0" yWindow="0" windowWidth="20490" windowHeight="7755"/>
  </bookViews>
  <sheets>
    <sheet name="Janeiro-2022" sheetId="1" r:id="rId1"/>
    <sheet name="Fevereiro-2022" sheetId="2" r:id="rId2"/>
    <sheet name="Março-2022" sheetId="3" r:id="rId3"/>
    <sheet name="Abril-2022" sheetId="5" r:id="rId4"/>
    <sheet name="Maio-2022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3" i="2"/>
  <c r="E17" i="6" l="1"/>
  <c r="D17" i="6"/>
  <c r="C17" i="6"/>
  <c r="J16" i="6"/>
  <c r="G16" i="6"/>
  <c r="F16" i="6"/>
  <c r="K16" i="6" s="1"/>
  <c r="J15" i="6"/>
  <c r="G15" i="6"/>
  <c r="F15" i="6"/>
  <c r="H15" i="6" s="1"/>
  <c r="J14" i="6"/>
  <c r="G14" i="6"/>
  <c r="F14" i="6"/>
  <c r="H14" i="6" s="1"/>
  <c r="J13" i="6"/>
  <c r="G13" i="6"/>
  <c r="F13" i="6"/>
  <c r="K13" i="6" s="1"/>
  <c r="J12" i="6"/>
  <c r="G12" i="6"/>
  <c r="F12" i="6"/>
  <c r="K12" i="6" s="1"/>
  <c r="J11" i="6"/>
  <c r="G11" i="6"/>
  <c r="F11" i="6"/>
  <c r="H11" i="6" s="1"/>
  <c r="J10" i="6"/>
  <c r="G10" i="6"/>
  <c r="F10" i="6"/>
  <c r="K10" i="6" s="1"/>
  <c r="J9" i="6"/>
  <c r="G9" i="6"/>
  <c r="F9" i="6"/>
  <c r="K9" i="6" s="1"/>
  <c r="J8" i="6"/>
  <c r="G8" i="6"/>
  <c r="F8" i="6"/>
  <c r="K8" i="6" s="1"/>
  <c r="J7" i="6"/>
  <c r="F7" i="6"/>
  <c r="H7" i="6" s="1"/>
  <c r="B7" i="6"/>
  <c r="G7" i="6" s="1"/>
  <c r="J6" i="6"/>
  <c r="H6" i="6"/>
  <c r="G6" i="6"/>
  <c r="F6" i="6"/>
  <c r="K6" i="6" s="1"/>
  <c r="B6" i="6"/>
  <c r="B17" i="6" s="1"/>
  <c r="J5" i="6"/>
  <c r="G5" i="6"/>
  <c r="F5" i="6"/>
  <c r="H5" i="6" s="1"/>
  <c r="J4" i="6"/>
  <c r="G4" i="6"/>
  <c r="F4" i="6"/>
  <c r="K4" i="6" s="1"/>
  <c r="J3" i="6"/>
  <c r="G3" i="6"/>
  <c r="F3" i="6"/>
  <c r="K3" i="6" s="1"/>
  <c r="E17" i="5"/>
  <c r="D17" i="5"/>
  <c r="C17" i="5"/>
  <c r="J16" i="5"/>
  <c r="G16" i="5"/>
  <c r="F16" i="5"/>
  <c r="K16" i="5" s="1"/>
  <c r="J15" i="5"/>
  <c r="G15" i="5"/>
  <c r="F15" i="5"/>
  <c r="H15" i="5" s="1"/>
  <c r="J14" i="5"/>
  <c r="G14" i="5"/>
  <c r="F14" i="5"/>
  <c r="H14" i="5" s="1"/>
  <c r="J13" i="5"/>
  <c r="G13" i="5"/>
  <c r="F13" i="5"/>
  <c r="K13" i="5" s="1"/>
  <c r="J12" i="5"/>
  <c r="H12" i="5"/>
  <c r="G12" i="5"/>
  <c r="F12" i="5"/>
  <c r="K12" i="5" s="1"/>
  <c r="J11" i="5"/>
  <c r="G11" i="5"/>
  <c r="F11" i="5"/>
  <c r="H11" i="5" s="1"/>
  <c r="J10" i="5"/>
  <c r="G10" i="5"/>
  <c r="F10" i="5"/>
  <c r="H10" i="5" s="1"/>
  <c r="J9" i="5"/>
  <c r="G9" i="5"/>
  <c r="F9" i="5"/>
  <c r="K9" i="5" s="1"/>
  <c r="J8" i="5"/>
  <c r="G8" i="5"/>
  <c r="F8" i="5"/>
  <c r="K8" i="5" s="1"/>
  <c r="J7" i="5"/>
  <c r="F7" i="5"/>
  <c r="H7" i="5" s="1"/>
  <c r="B7" i="5"/>
  <c r="G7" i="5" s="1"/>
  <c r="J6" i="5"/>
  <c r="G6" i="5"/>
  <c r="F6" i="5"/>
  <c r="K6" i="5" s="1"/>
  <c r="B6" i="5"/>
  <c r="B17" i="5" s="1"/>
  <c r="J5" i="5"/>
  <c r="G5" i="5"/>
  <c r="F5" i="5"/>
  <c r="H5" i="5" s="1"/>
  <c r="J4" i="5"/>
  <c r="G4" i="5"/>
  <c r="F4" i="5"/>
  <c r="K4" i="5" s="1"/>
  <c r="J3" i="5"/>
  <c r="G3" i="5"/>
  <c r="F3" i="5"/>
  <c r="K3" i="5" s="1"/>
  <c r="F17" i="5" l="1"/>
  <c r="H17" i="5" s="1"/>
  <c r="H3" i="5"/>
  <c r="H3" i="6"/>
  <c r="F17" i="6"/>
  <c r="H17" i="6" s="1"/>
  <c r="H13" i="6"/>
  <c r="H12" i="6"/>
  <c r="J17" i="6"/>
  <c r="H8" i="6"/>
  <c r="H9" i="6"/>
  <c r="H16" i="6"/>
  <c r="H13" i="5"/>
  <c r="J17" i="5"/>
  <c r="H8" i="5"/>
  <c r="H9" i="5"/>
  <c r="H16" i="5"/>
  <c r="H6" i="5"/>
  <c r="K14" i="6"/>
  <c r="G17" i="6"/>
  <c r="K5" i="6"/>
  <c r="K11" i="6"/>
  <c r="K15" i="6"/>
  <c r="H4" i="6"/>
  <c r="H10" i="6"/>
  <c r="K7" i="6"/>
  <c r="K10" i="5"/>
  <c r="K14" i="5"/>
  <c r="G17" i="5"/>
  <c r="K5" i="5"/>
  <c r="K7" i="5"/>
  <c r="K11" i="5"/>
  <c r="K15" i="5"/>
  <c r="H4" i="5"/>
  <c r="J16" i="3"/>
  <c r="G16" i="3"/>
  <c r="F16" i="3"/>
  <c r="K16" i="3" s="1"/>
  <c r="J15" i="3"/>
  <c r="G15" i="3"/>
  <c r="F15" i="3"/>
  <c r="H15" i="3" s="1"/>
  <c r="J14" i="3"/>
  <c r="G14" i="3"/>
  <c r="F14" i="3"/>
  <c r="K14" i="3" s="1"/>
  <c r="J13" i="3"/>
  <c r="G13" i="3"/>
  <c r="F13" i="3"/>
  <c r="K13" i="3" s="1"/>
  <c r="J12" i="3"/>
  <c r="G12" i="3"/>
  <c r="F12" i="3"/>
  <c r="K12" i="3" s="1"/>
  <c r="J11" i="3"/>
  <c r="G11" i="3"/>
  <c r="F11" i="3"/>
  <c r="H11" i="3" s="1"/>
  <c r="J10" i="3"/>
  <c r="G10" i="3"/>
  <c r="F10" i="3"/>
  <c r="H10" i="3" s="1"/>
  <c r="J9" i="3"/>
  <c r="G9" i="3"/>
  <c r="F9" i="3"/>
  <c r="K9" i="3" s="1"/>
  <c r="E17" i="3"/>
  <c r="D17" i="3"/>
  <c r="G8" i="3"/>
  <c r="J7" i="3"/>
  <c r="F7" i="3"/>
  <c r="K7" i="3" s="1"/>
  <c r="B7" i="3"/>
  <c r="G7" i="3" s="1"/>
  <c r="J6" i="3"/>
  <c r="G6" i="3"/>
  <c r="F6" i="3"/>
  <c r="K6" i="3" s="1"/>
  <c r="B6" i="3"/>
  <c r="B17" i="3" s="1"/>
  <c r="J5" i="3"/>
  <c r="G5" i="3"/>
  <c r="F5" i="3"/>
  <c r="K5" i="3" s="1"/>
  <c r="J4" i="3"/>
  <c r="G4" i="3"/>
  <c r="F4" i="3"/>
  <c r="H4" i="3" s="1"/>
  <c r="J3" i="3"/>
  <c r="G3" i="3"/>
  <c r="F3" i="3"/>
  <c r="H3" i="3" s="1"/>
  <c r="J16" i="2"/>
  <c r="H16" i="2"/>
  <c r="G16" i="2"/>
  <c r="K16" i="2"/>
  <c r="J15" i="2"/>
  <c r="G15" i="2"/>
  <c r="H15" i="2"/>
  <c r="J14" i="2"/>
  <c r="G14" i="2"/>
  <c r="H14" i="2"/>
  <c r="J13" i="2"/>
  <c r="G13" i="2"/>
  <c r="K13" i="2"/>
  <c r="J12" i="2"/>
  <c r="G12" i="2"/>
  <c r="K12" i="2"/>
  <c r="J11" i="2"/>
  <c r="G11" i="2"/>
  <c r="H11" i="2"/>
  <c r="J10" i="2"/>
  <c r="G10" i="2"/>
  <c r="H10" i="2"/>
  <c r="J9" i="2"/>
  <c r="H9" i="2"/>
  <c r="G9" i="2"/>
  <c r="K9" i="2"/>
  <c r="E17" i="2"/>
  <c r="D17" i="2"/>
  <c r="G8" i="2"/>
  <c r="J7" i="2"/>
  <c r="G7" i="2"/>
  <c r="K7" i="2"/>
  <c r="B7" i="2"/>
  <c r="J6" i="2"/>
  <c r="H6" i="2"/>
  <c r="B6" i="2"/>
  <c r="B17" i="2" s="1"/>
  <c r="J5" i="2"/>
  <c r="G5" i="2"/>
  <c r="K5" i="2"/>
  <c r="J4" i="2"/>
  <c r="G4" i="2"/>
  <c r="K4" i="2"/>
  <c r="J3" i="2"/>
  <c r="G3" i="2"/>
  <c r="K3" i="2"/>
  <c r="J16" i="1"/>
  <c r="G16" i="1"/>
  <c r="F16" i="1"/>
  <c r="J15" i="1"/>
  <c r="G15" i="1"/>
  <c r="F15" i="1"/>
  <c r="H15" i="1" s="1"/>
  <c r="J14" i="1"/>
  <c r="G14" i="1"/>
  <c r="F14" i="1"/>
  <c r="H14" i="1" s="1"/>
  <c r="J13" i="1"/>
  <c r="G13" i="1"/>
  <c r="F13" i="1"/>
  <c r="K13" i="1" s="1"/>
  <c r="J12" i="1"/>
  <c r="G12" i="1"/>
  <c r="F12" i="1"/>
  <c r="K12" i="1" s="1"/>
  <c r="J11" i="1"/>
  <c r="G11" i="1"/>
  <c r="F11" i="1"/>
  <c r="H11" i="1" s="1"/>
  <c r="J10" i="1"/>
  <c r="G10" i="1"/>
  <c r="F10" i="1"/>
  <c r="H10" i="1" s="1"/>
  <c r="J9" i="1"/>
  <c r="G9" i="1"/>
  <c r="F9" i="1"/>
  <c r="K9" i="1" s="1"/>
  <c r="E17" i="1"/>
  <c r="D17" i="1"/>
  <c r="G8" i="1"/>
  <c r="J7" i="1"/>
  <c r="F7" i="1"/>
  <c r="K7" i="1" s="1"/>
  <c r="B7" i="1"/>
  <c r="G7" i="1" s="1"/>
  <c r="J6" i="1"/>
  <c r="F6" i="1"/>
  <c r="B6" i="1"/>
  <c r="J5" i="1"/>
  <c r="G5" i="1"/>
  <c r="F5" i="1"/>
  <c r="K5" i="1" s="1"/>
  <c r="J4" i="1"/>
  <c r="G4" i="1"/>
  <c r="F4" i="1"/>
  <c r="K4" i="1" s="1"/>
  <c r="J3" i="1"/>
  <c r="G3" i="1"/>
  <c r="F3" i="1"/>
  <c r="H3" i="1" s="1"/>
  <c r="K16" i="1" l="1"/>
  <c r="H16" i="1"/>
  <c r="H16" i="3"/>
  <c r="H5" i="3"/>
  <c r="K17" i="6"/>
  <c r="K17" i="5"/>
  <c r="H9" i="3"/>
  <c r="H7" i="3"/>
  <c r="H12" i="3"/>
  <c r="H13" i="3"/>
  <c r="H4" i="2"/>
  <c r="H5" i="2"/>
  <c r="H7" i="2"/>
  <c r="H12" i="2"/>
  <c r="H13" i="2"/>
  <c r="C17" i="3"/>
  <c r="F17" i="3" s="1"/>
  <c r="H17" i="3" s="1"/>
  <c r="H12" i="1"/>
  <c r="H13" i="1"/>
  <c r="H6" i="1"/>
  <c r="H9" i="1"/>
  <c r="B17" i="1"/>
  <c r="H4" i="1"/>
  <c r="H5" i="1"/>
  <c r="H7" i="1"/>
  <c r="K3" i="3"/>
  <c r="K10" i="3"/>
  <c r="K4" i="3"/>
  <c r="J8" i="3"/>
  <c r="J17" i="3" s="1"/>
  <c r="K11" i="3"/>
  <c r="K15" i="3"/>
  <c r="H6" i="3"/>
  <c r="F8" i="3"/>
  <c r="H14" i="3"/>
  <c r="K10" i="2"/>
  <c r="K14" i="2"/>
  <c r="C17" i="2"/>
  <c r="G6" i="2"/>
  <c r="J8" i="2"/>
  <c r="J17" i="2" s="1"/>
  <c r="K15" i="2"/>
  <c r="K6" i="2"/>
  <c r="K11" i="2"/>
  <c r="H3" i="2"/>
  <c r="K10" i="1"/>
  <c r="K14" i="1"/>
  <c r="C17" i="1"/>
  <c r="K3" i="1"/>
  <c r="K6" i="1"/>
  <c r="G6" i="1"/>
  <c r="J8" i="1"/>
  <c r="J17" i="1" s="1"/>
  <c r="K11" i="1"/>
  <c r="K15" i="1"/>
  <c r="F8" i="1"/>
  <c r="G17" i="3" l="1"/>
  <c r="H8" i="3"/>
  <c r="K8" i="3"/>
  <c r="K17" i="3" s="1"/>
  <c r="K8" i="2"/>
  <c r="K17" i="2" s="1"/>
  <c r="H8" i="2"/>
  <c r="F17" i="2"/>
  <c r="H17" i="2" s="1"/>
  <c r="G17" i="2"/>
  <c r="F17" i="1"/>
  <c r="H17" i="1" s="1"/>
  <c r="G17" i="1"/>
  <c r="K8" i="1"/>
  <c r="K17" i="1" s="1"/>
  <c r="H8" i="1"/>
</calcChain>
</file>

<file path=xl/sharedStrings.xml><?xml version="1.0" encoding="utf-8"?>
<sst xmlns="http://schemas.openxmlformats.org/spreadsheetml/2006/main" count="145" uniqueCount="33">
  <si>
    <t>PRODUTO</t>
  </si>
  <si>
    <t>CONTRATO</t>
  </si>
  <si>
    <t>VALORES</t>
  </si>
  <si>
    <t>HORAS PREVISTAS</t>
  </si>
  <si>
    <t>APROVADO</t>
  </si>
  <si>
    <t>EM ANÁLISE</t>
  </si>
  <si>
    <t>REPROVADO</t>
  </si>
  <si>
    <t>TOTAL</t>
  </si>
  <si>
    <t>% APROVADO</t>
  </si>
  <si>
    <t>% EXECUTADO</t>
  </si>
  <si>
    <t>UNITÁRIO (HH)</t>
  </si>
  <si>
    <t>APROVADO (R$)</t>
  </si>
  <si>
    <t>HORAS EXECUTADAS EM JANEIRO/22</t>
  </si>
  <si>
    <t>HORAS EXECUTADAS EM FEVEREIRO/22</t>
  </si>
  <si>
    <t>HORAS EXECUTADAS EM MARÇO/22</t>
  </si>
  <si>
    <t>HORAS EXECUTADAS EM ABRIL/22</t>
  </si>
  <si>
    <t>HORAS EXECUTADAS EM MAIO/22</t>
  </si>
  <si>
    <t>PRODUTO-01</t>
  </si>
  <si>
    <t>PRODUTO-02</t>
  </si>
  <si>
    <t>PRODUTO-03</t>
  </si>
  <si>
    <t>PRODUTO-04</t>
  </si>
  <si>
    <t>PRODUTO-05</t>
  </si>
  <si>
    <t>PRODUTO-06</t>
  </si>
  <si>
    <t>PRODUTO-07</t>
  </si>
  <si>
    <t>PRODUTO-08</t>
  </si>
  <si>
    <t>PRODUTO-09</t>
  </si>
  <si>
    <t>PRODUTO-10</t>
  </si>
  <si>
    <t>PRODUTO-11</t>
  </si>
  <si>
    <t>PRODUTO-12</t>
  </si>
  <si>
    <t>PRODUTO-13</t>
  </si>
  <si>
    <t>PRODUTO-04B</t>
  </si>
  <si>
    <t>TOTAL HORAS</t>
  </si>
  <si>
    <t>TOTAL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</si>
</sst>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</font>
    <font>
      <sz val="12"/>
      <name val="Calibri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theme="0"/>
        <bgColor rgb="FFFFFF00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4" fontId="1" fillId="0" borderId="6" xfId="0" applyNumberFormat="1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E11" sqref="E11"/>
    </sheetView>
  </sheetViews>
  <sheetFormatPr defaultRowHeight="15" x14ac:dyDescent="0.25"/>
  <cols>
    <col min="1" max="1" width="44.7109375" customWidth="1"/>
    <col min="2" max="2" width="23.140625" customWidth="1"/>
    <col min="3" max="3" width="13.85546875" customWidth="1"/>
    <col min="4" max="4" width="14" customWidth="1"/>
    <col min="5" max="5" width="15.7109375" customWidth="1"/>
    <col min="6" max="6" width="17.140625" customWidth="1"/>
    <col min="7" max="7" width="17.42578125" customWidth="1"/>
    <col min="8" max="8" width="18.140625" customWidth="1"/>
    <col min="9" max="9" width="18.28515625" customWidth="1"/>
    <col min="10" max="10" width="18.5703125" customWidth="1"/>
    <col min="11" max="11" width="12.7109375" customWidth="1"/>
  </cols>
  <sheetData>
    <row r="1" spans="1:11" ht="16.5" customHeight="1" thickBot="1" x14ac:dyDescent="0.3">
      <c r="A1" s="15" t="s">
        <v>0</v>
      </c>
      <c r="B1" s="1" t="s">
        <v>1</v>
      </c>
      <c r="C1" s="17" t="s">
        <v>12</v>
      </c>
      <c r="D1" s="18"/>
      <c r="E1" s="18"/>
      <c r="F1" s="18"/>
      <c r="G1" s="19"/>
      <c r="H1" s="20"/>
      <c r="I1" s="17" t="s">
        <v>2</v>
      </c>
      <c r="J1" s="18"/>
      <c r="K1" s="21"/>
    </row>
    <row r="2" spans="1:11" ht="30.75" customHeight="1" thickBot="1" x14ac:dyDescent="0.3">
      <c r="A2" s="16"/>
      <c r="B2" s="3" t="s">
        <v>3</v>
      </c>
      <c r="C2" s="4" t="s">
        <v>4</v>
      </c>
      <c r="D2" s="4" t="s">
        <v>5</v>
      </c>
      <c r="E2" s="5" t="s">
        <v>6</v>
      </c>
      <c r="F2" s="4" t="s">
        <v>31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32</v>
      </c>
    </row>
    <row r="3" spans="1:11" ht="15.75" thickBot="1" x14ac:dyDescent="0.3">
      <c r="A3" s="6" t="s">
        <v>17</v>
      </c>
      <c r="B3" s="7">
        <v>3840</v>
      </c>
      <c r="C3" s="3">
        <v>109</v>
      </c>
      <c r="D3" s="3">
        <v>5</v>
      </c>
      <c r="E3" s="3">
        <v>2</v>
      </c>
      <c r="F3" s="3">
        <f t="shared" ref="F3:F17" si="0">SUM(C3:E3)</f>
        <v>116</v>
      </c>
      <c r="G3" s="8">
        <f t="shared" ref="G3:G17" si="1">C3/B3</f>
        <v>2.8385416666666666E-2</v>
      </c>
      <c r="H3" s="8">
        <f t="shared" ref="H3:H17" si="2">F3/B3</f>
        <v>3.0208333333333334E-2</v>
      </c>
      <c r="I3" s="9">
        <v>70</v>
      </c>
      <c r="J3" s="10">
        <f t="shared" ref="J3:J16" si="3">I3*C3</f>
        <v>7630</v>
      </c>
      <c r="K3" s="10">
        <f t="shared" ref="K3:K16" si="4">I3*F3</f>
        <v>8120</v>
      </c>
    </row>
    <row r="4" spans="1:11" ht="15.75" thickBot="1" x14ac:dyDescent="0.3">
      <c r="A4" s="6" t="s">
        <v>18</v>
      </c>
      <c r="B4" s="7">
        <v>1440</v>
      </c>
      <c r="C4" s="3">
        <v>250</v>
      </c>
      <c r="D4" s="3">
        <v>1</v>
      </c>
      <c r="E4" s="3">
        <v>2</v>
      </c>
      <c r="F4" s="3">
        <f t="shared" si="0"/>
        <v>253</v>
      </c>
      <c r="G4" s="8">
        <f t="shared" si="1"/>
        <v>0.1736111111111111</v>
      </c>
      <c r="H4" s="8">
        <f t="shared" si="2"/>
        <v>0.17569444444444443</v>
      </c>
      <c r="I4" s="9">
        <v>77</v>
      </c>
      <c r="J4" s="10">
        <f t="shared" si="3"/>
        <v>19250</v>
      </c>
      <c r="K4" s="10">
        <f t="shared" si="4"/>
        <v>19481</v>
      </c>
    </row>
    <row r="5" spans="1:11" ht="15.75" thickBot="1" x14ac:dyDescent="0.3">
      <c r="A5" s="6" t="s">
        <v>19</v>
      </c>
      <c r="B5" s="4">
        <v>600</v>
      </c>
      <c r="C5" s="3">
        <v>22</v>
      </c>
      <c r="D5" s="3">
        <v>4</v>
      </c>
      <c r="E5" s="3">
        <v>0</v>
      </c>
      <c r="F5" s="3">
        <f t="shared" si="0"/>
        <v>26</v>
      </c>
      <c r="G5" s="8">
        <f t="shared" si="1"/>
        <v>3.6666666666666667E-2</v>
      </c>
      <c r="H5" s="8">
        <f t="shared" si="2"/>
        <v>4.3333333333333335E-2</v>
      </c>
      <c r="I5" s="9">
        <v>70</v>
      </c>
      <c r="J5" s="10">
        <f t="shared" si="3"/>
        <v>1540</v>
      </c>
      <c r="K5" s="10">
        <f t="shared" si="4"/>
        <v>1820</v>
      </c>
    </row>
    <row r="6" spans="1:11" ht="15.75" thickBot="1" x14ac:dyDescent="0.3">
      <c r="A6" s="6" t="s">
        <v>20</v>
      </c>
      <c r="B6" s="7">
        <f>111*100</f>
        <v>11100</v>
      </c>
      <c r="C6" s="3">
        <v>368</v>
      </c>
      <c r="D6" s="3">
        <v>0</v>
      </c>
      <c r="E6" s="3">
        <v>12</v>
      </c>
      <c r="F6" s="3">
        <f t="shared" si="0"/>
        <v>380</v>
      </c>
      <c r="G6" s="8">
        <f t="shared" si="1"/>
        <v>3.3153153153153155E-2</v>
      </c>
      <c r="H6" s="8">
        <f t="shared" si="2"/>
        <v>3.4234234234234232E-2</v>
      </c>
      <c r="I6" s="9">
        <v>70</v>
      </c>
      <c r="J6" s="10">
        <f t="shared" si="3"/>
        <v>25760</v>
      </c>
      <c r="K6" s="10">
        <f t="shared" si="4"/>
        <v>26600</v>
      </c>
    </row>
    <row r="7" spans="1:11" ht="15.75" thickBot="1" x14ac:dyDescent="0.3">
      <c r="A7" s="6" t="s">
        <v>30</v>
      </c>
      <c r="B7" s="7">
        <f>9*140</f>
        <v>1260</v>
      </c>
      <c r="C7" s="3">
        <v>26</v>
      </c>
      <c r="D7" s="3">
        <v>3</v>
      </c>
      <c r="E7" s="3">
        <v>2</v>
      </c>
      <c r="F7" s="3">
        <f t="shared" si="0"/>
        <v>31</v>
      </c>
      <c r="G7" s="8">
        <f t="shared" si="1"/>
        <v>2.0634920634920634E-2</v>
      </c>
      <c r="H7" s="8">
        <f t="shared" si="2"/>
        <v>2.4603174603174603E-2</v>
      </c>
      <c r="I7" s="9">
        <v>74</v>
      </c>
      <c r="J7" s="10">
        <f t="shared" si="3"/>
        <v>1924</v>
      </c>
      <c r="K7" s="10">
        <f t="shared" si="4"/>
        <v>2294</v>
      </c>
    </row>
    <row r="8" spans="1:11" ht="15.75" thickBot="1" x14ac:dyDescent="0.3">
      <c r="A8" s="6" t="s">
        <v>21</v>
      </c>
      <c r="B8" s="7">
        <v>14520</v>
      </c>
      <c r="C8" s="13">
        <v>20</v>
      </c>
      <c r="D8" s="13">
        <v>5</v>
      </c>
      <c r="E8" s="3">
        <v>1</v>
      </c>
      <c r="F8" s="3">
        <f t="shared" si="0"/>
        <v>26</v>
      </c>
      <c r="G8" s="8">
        <f t="shared" si="1"/>
        <v>1.3774104683195593E-3</v>
      </c>
      <c r="H8" s="8">
        <f t="shared" si="2"/>
        <v>1.7906336088154269E-3</v>
      </c>
      <c r="I8" s="9">
        <v>77</v>
      </c>
      <c r="J8" s="10">
        <f t="shared" si="3"/>
        <v>1540</v>
      </c>
      <c r="K8" s="10">
        <f t="shared" si="4"/>
        <v>2002</v>
      </c>
    </row>
    <row r="9" spans="1:11" ht="15.75" thickBot="1" x14ac:dyDescent="0.3">
      <c r="A9" s="6" t="s">
        <v>22</v>
      </c>
      <c r="B9" s="7">
        <v>6000</v>
      </c>
      <c r="C9" s="3">
        <v>92</v>
      </c>
      <c r="D9" s="3">
        <v>8</v>
      </c>
      <c r="E9" s="3">
        <v>4</v>
      </c>
      <c r="F9" s="3">
        <f t="shared" si="0"/>
        <v>104</v>
      </c>
      <c r="G9" s="8">
        <f t="shared" si="1"/>
        <v>1.5333333333333332E-2</v>
      </c>
      <c r="H9" s="8">
        <f t="shared" si="2"/>
        <v>1.7333333333333333E-2</v>
      </c>
      <c r="I9" s="9">
        <v>70</v>
      </c>
      <c r="J9" s="10">
        <f t="shared" si="3"/>
        <v>6440</v>
      </c>
      <c r="K9" s="10">
        <f t="shared" si="4"/>
        <v>7280</v>
      </c>
    </row>
    <row r="10" spans="1:11" ht="15.75" thickBot="1" x14ac:dyDescent="0.3">
      <c r="A10" s="6" t="s">
        <v>23</v>
      </c>
      <c r="B10" s="7">
        <v>5760</v>
      </c>
      <c r="C10" s="3">
        <v>136</v>
      </c>
      <c r="D10" s="3">
        <v>12</v>
      </c>
      <c r="E10" s="3">
        <v>7</v>
      </c>
      <c r="F10" s="3">
        <f t="shared" si="0"/>
        <v>155</v>
      </c>
      <c r="G10" s="8">
        <f t="shared" si="1"/>
        <v>2.361111111111111E-2</v>
      </c>
      <c r="H10" s="8">
        <f t="shared" si="2"/>
        <v>2.6909722222222224E-2</v>
      </c>
      <c r="I10" s="9">
        <v>70</v>
      </c>
      <c r="J10" s="10">
        <f t="shared" si="3"/>
        <v>9520</v>
      </c>
      <c r="K10" s="10">
        <f t="shared" si="4"/>
        <v>10850</v>
      </c>
    </row>
    <row r="11" spans="1:11" ht="15.75" thickBot="1" x14ac:dyDescent="0.3">
      <c r="A11" s="6" t="s">
        <v>24</v>
      </c>
      <c r="B11" s="7">
        <v>12480</v>
      </c>
      <c r="C11" s="3">
        <v>750</v>
      </c>
      <c r="D11" s="3">
        <v>10</v>
      </c>
      <c r="E11" s="3">
        <v>2</v>
      </c>
      <c r="F11" s="3">
        <f t="shared" si="0"/>
        <v>762</v>
      </c>
      <c r="G11" s="8">
        <f t="shared" si="1"/>
        <v>6.0096153846153848E-2</v>
      </c>
      <c r="H11" s="8">
        <f t="shared" si="2"/>
        <v>6.1057692307692306E-2</v>
      </c>
      <c r="I11" s="9">
        <v>65</v>
      </c>
      <c r="J11" s="10">
        <f t="shared" si="3"/>
        <v>48750</v>
      </c>
      <c r="K11" s="10">
        <f t="shared" si="4"/>
        <v>49530</v>
      </c>
    </row>
    <row r="12" spans="1:11" ht="15.75" thickBot="1" x14ac:dyDescent="0.3">
      <c r="A12" s="6" t="s">
        <v>25</v>
      </c>
      <c r="B12" s="7">
        <v>2880</v>
      </c>
      <c r="C12" s="3">
        <v>96</v>
      </c>
      <c r="D12" s="3">
        <v>7</v>
      </c>
      <c r="E12" s="3">
        <v>8</v>
      </c>
      <c r="F12" s="3">
        <f t="shared" si="0"/>
        <v>111</v>
      </c>
      <c r="G12" s="8">
        <f t="shared" si="1"/>
        <v>3.3333333333333333E-2</v>
      </c>
      <c r="H12" s="8">
        <f t="shared" si="2"/>
        <v>3.8541666666666669E-2</v>
      </c>
      <c r="I12" s="9">
        <v>75</v>
      </c>
      <c r="J12" s="10">
        <f t="shared" si="3"/>
        <v>7200</v>
      </c>
      <c r="K12" s="10">
        <f t="shared" si="4"/>
        <v>8325</v>
      </c>
    </row>
    <row r="13" spans="1:11" ht="15.75" thickBot="1" x14ac:dyDescent="0.3">
      <c r="A13" s="6" t="s">
        <v>26</v>
      </c>
      <c r="B13" s="7">
        <v>2400</v>
      </c>
      <c r="C13" s="3">
        <v>14</v>
      </c>
      <c r="D13" s="3">
        <v>6</v>
      </c>
      <c r="E13" s="3">
        <v>6</v>
      </c>
      <c r="F13" s="3">
        <f t="shared" si="0"/>
        <v>26</v>
      </c>
      <c r="G13" s="8">
        <f t="shared" si="1"/>
        <v>5.8333333333333336E-3</v>
      </c>
      <c r="H13" s="8">
        <f t="shared" si="2"/>
        <v>1.0833333333333334E-2</v>
      </c>
      <c r="I13" s="9">
        <v>75</v>
      </c>
      <c r="J13" s="10">
        <f t="shared" si="3"/>
        <v>1050</v>
      </c>
      <c r="K13" s="10">
        <f t="shared" si="4"/>
        <v>1950</v>
      </c>
    </row>
    <row r="14" spans="1:11" ht="15.75" thickBot="1" x14ac:dyDescent="0.3">
      <c r="A14" s="6" t="s">
        <v>27</v>
      </c>
      <c r="B14" s="7">
        <v>2880</v>
      </c>
      <c r="C14" s="3">
        <v>10</v>
      </c>
      <c r="D14" s="3">
        <v>1</v>
      </c>
      <c r="E14" s="3">
        <v>12</v>
      </c>
      <c r="F14" s="3">
        <f t="shared" si="0"/>
        <v>23</v>
      </c>
      <c r="G14" s="8">
        <f t="shared" si="1"/>
        <v>3.472222222222222E-3</v>
      </c>
      <c r="H14" s="8">
        <f t="shared" si="2"/>
        <v>7.9861111111111105E-3</v>
      </c>
      <c r="I14" s="9">
        <v>75</v>
      </c>
      <c r="J14" s="10">
        <f t="shared" si="3"/>
        <v>750</v>
      </c>
      <c r="K14" s="10">
        <f t="shared" si="4"/>
        <v>1725</v>
      </c>
    </row>
    <row r="15" spans="1:11" ht="15.75" thickBot="1" x14ac:dyDescent="0.3">
      <c r="A15" s="6" t="s">
        <v>28</v>
      </c>
      <c r="B15" s="7">
        <v>12000</v>
      </c>
      <c r="C15" s="3">
        <v>740</v>
      </c>
      <c r="D15" s="3">
        <v>22</v>
      </c>
      <c r="E15" s="3">
        <v>18</v>
      </c>
      <c r="F15" s="3">
        <f t="shared" si="0"/>
        <v>780</v>
      </c>
      <c r="G15" s="8">
        <f t="shared" si="1"/>
        <v>6.1666666666666668E-2</v>
      </c>
      <c r="H15" s="8">
        <f t="shared" si="2"/>
        <v>6.5000000000000002E-2</v>
      </c>
      <c r="I15" s="9">
        <v>70</v>
      </c>
      <c r="J15" s="10">
        <f t="shared" si="3"/>
        <v>51800</v>
      </c>
      <c r="K15" s="10">
        <f t="shared" si="4"/>
        <v>54600</v>
      </c>
    </row>
    <row r="16" spans="1:11" ht="15.75" thickBot="1" x14ac:dyDescent="0.3">
      <c r="A16" s="6" t="s">
        <v>29</v>
      </c>
      <c r="B16" s="7">
        <v>12000</v>
      </c>
      <c r="C16" s="3">
        <v>560</v>
      </c>
      <c r="D16" s="3">
        <v>6</v>
      </c>
      <c r="E16" s="3">
        <v>1</v>
      </c>
      <c r="F16" s="3">
        <f t="shared" si="0"/>
        <v>567</v>
      </c>
      <c r="G16" s="8">
        <f t="shared" si="1"/>
        <v>4.6666666666666669E-2</v>
      </c>
      <c r="H16" s="8">
        <f t="shared" si="2"/>
        <v>4.725E-2</v>
      </c>
      <c r="I16" s="9">
        <v>70</v>
      </c>
      <c r="J16" s="10">
        <f t="shared" si="3"/>
        <v>39200</v>
      </c>
      <c r="K16" s="10">
        <f t="shared" si="4"/>
        <v>39690</v>
      </c>
    </row>
    <row r="17" spans="1:11" ht="15.75" thickBot="1" x14ac:dyDescent="0.3">
      <c r="A17" s="6" t="s">
        <v>7</v>
      </c>
      <c r="B17" s="11">
        <f t="shared" ref="B17:E17" si="5">SUM(B3:B16)</f>
        <v>89160</v>
      </c>
      <c r="C17" s="11">
        <f t="shared" si="5"/>
        <v>3193</v>
      </c>
      <c r="D17" s="11">
        <f t="shared" si="5"/>
        <v>90</v>
      </c>
      <c r="E17" s="11">
        <f t="shared" si="5"/>
        <v>77</v>
      </c>
      <c r="F17" s="11">
        <f t="shared" si="0"/>
        <v>3360</v>
      </c>
      <c r="G17" s="8">
        <f t="shared" si="1"/>
        <v>3.5812023328847017E-2</v>
      </c>
      <c r="H17" s="8">
        <f t="shared" si="2"/>
        <v>3.7685060565275909E-2</v>
      </c>
      <c r="I17" s="12"/>
      <c r="J17" s="12">
        <f t="shared" ref="J17:K17" si="6">SUM(J3:J16)</f>
        <v>222354</v>
      </c>
      <c r="K17" s="12">
        <f t="shared" si="6"/>
        <v>234267</v>
      </c>
    </row>
  </sheetData>
  <mergeCells count="4">
    <mergeCell ref="A1:A2"/>
    <mergeCell ref="C1:F1"/>
    <mergeCell ref="G1:H1"/>
    <mergeCell ref="I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B1" workbookViewId="0">
      <selection activeCell="E14" sqref="E14"/>
    </sheetView>
  </sheetViews>
  <sheetFormatPr defaultRowHeight="15" x14ac:dyDescent="0.25"/>
  <cols>
    <col min="1" max="1" width="44.7109375" customWidth="1"/>
    <col min="2" max="2" width="26" customWidth="1"/>
    <col min="3" max="3" width="13.5703125" customWidth="1"/>
    <col min="4" max="4" width="16.42578125" customWidth="1"/>
    <col min="5" max="5" width="15.5703125" customWidth="1"/>
    <col min="6" max="6" width="18.5703125" customWidth="1"/>
    <col min="7" max="7" width="17" customWidth="1"/>
    <col min="8" max="8" width="22" customWidth="1"/>
    <col min="9" max="9" width="17.42578125" customWidth="1"/>
    <col min="10" max="10" width="17.5703125" customWidth="1"/>
    <col min="11" max="11" width="14.85546875" customWidth="1"/>
  </cols>
  <sheetData>
    <row r="1" spans="1:11" ht="16.5" thickBot="1" x14ac:dyDescent="0.3">
      <c r="A1" s="15" t="s">
        <v>0</v>
      </c>
      <c r="B1" s="1" t="s">
        <v>1</v>
      </c>
      <c r="C1" s="17" t="s">
        <v>13</v>
      </c>
      <c r="D1" s="22"/>
      <c r="E1" s="22"/>
      <c r="F1" s="22"/>
      <c r="G1" s="19"/>
      <c r="H1" s="23"/>
      <c r="I1" s="17" t="s">
        <v>2</v>
      </c>
      <c r="J1" s="22"/>
      <c r="K1" s="23"/>
    </row>
    <row r="2" spans="1:11" ht="30.75" thickBot="1" x14ac:dyDescent="0.3">
      <c r="A2" s="16"/>
      <c r="B2" s="3" t="s">
        <v>3</v>
      </c>
      <c r="C2" s="4" t="s">
        <v>4</v>
      </c>
      <c r="D2" s="4" t="s">
        <v>5</v>
      </c>
      <c r="E2" s="5" t="s">
        <v>6</v>
      </c>
      <c r="F2" s="4" t="s">
        <v>31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32</v>
      </c>
    </row>
    <row r="3" spans="1:11" ht="15.75" thickBot="1" x14ac:dyDescent="0.3">
      <c r="A3" s="6" t="s">
        <v>17</v>
      </c>
      <c r="B3" s="7">
        <v>3840</v>
      </c>
      <c r="C3" s="3">
        <v>200</v>
      </c>
      <c r="D3" s="3">
        <v>8</v>
      </c>
      <c r="E3" s="3">
        <v>15</v>
      </c>
      <c r="F3" s="3">
        <f t="shared" ref="F3:F16" si="0">SUM(C3:E3)</f>
        <v>223</v>
      </c>
      <c r="G3" s="8">
        <f t="shared" ref="G3:G17" si="1">C3/B3</f>
        <v>5.2083333333333336E-2</v>
      </c>
      <c r="H3" s="8">
        <f t="shared" ref="H3:H17" si="2">F3/B3</f>
        <v>5.8072916666666669E-2</v>
      </c>
      <c r="I3" s="9">
        <v>70</v>
      </c>
      <c r="J3" s="10">
        <f t="shared" ref="J3:J16" si="3">I3*C3</f>
        <v>14000</v>
      </c>
      <c r="K3" s="10">
        <f t="shared" ref="K3:K16" si="4">I3*F3</f>
        <v>15610</v>
      </c>
    </row>
    <row r="4" spans="1:11" ht="15.75" thickBot="1" x14ac:dyDescent="0.3">
      <c r="A4" s="6" t="s">
        <v>18</v>
      </c>
      <c r="B4" s="7">
        <v>1440</v>
      </c>
      <c r="C4" s="3">
        <v>125</v>
      </c>
      <c r="D4" s="3">
        <v>12</v>
      </c>
      <c r="E4" s="3">
        <v>8</v>
      </c>
      <c r="F4" s="3">
        <f t="shared" si="0"/>
        <v>145</v>
      </c>
      <c r="G4" s="8">
        <f t="shared" si="1"/>
        <v>8.6805555555555552E-2</v>
      </c>
      <c r="H4" s="8">
        <f t="shared" si="2"/>
        <v>0.10069444444444445</v>
      </c>
      <c r="I4" s="9">
        <v>77</v>
      </c>
      <c r="J4" s="10">
        <f t="shared" si="3"/>
        <v>9625</v>
      </c>
      <c r="K4" s="10">
        <f t="shared" si="4"/>
        <v>11165</v>
      </c>
    </row>
    <row r="5" spans="1:11" ht="15.75" thickBot="1" x14ac:dyDescent="0.3">
      <c r="A5" s="6" t="s">
        <v>19</v>
      </c>
      <c r="B5" s="4">
        <v>600</v>
      </c>
      <c r="C5" s="3">
        <v>36</v>
      </c>
      <c r="D5" s="3">
        <v>4</v>
      </c>
      <c r="E5" s="3">
        <v>6</v>
      </c>
      <c r="F5" s="3">
        <f t="shared" si="0"/>
        <v>46</v>
      </c>
      <c r="G5" s="8">
        <f t="shared" si="1"/>
        <v>0.06</v>
      </c>
      <c r="H5" s="8">
        <f t="shared" si="2"/>
        <v>7.6666666666666661E-2</v>
      </c>
      <c r="I5" s="9">
        <v>70</v>
      </c>
      <c r="J5" s="10">
        <f t="shared" si="3"/>
        <v>2520</v>
      </c>
      <c r="K5" s="10">
        <f t="shared" si="4"/>
        <v>3220</v>
      </c>
    </row>
    <row r="6" spans="1:11" ht="15.75" thickBot="1" x14ac:dyDescent="0.3">
      <c r="A6" s="6" t="s">
        <v>20</v>
      </c>
      <c r="B6" s="7">
        <f>111*100</f>
        <v>11100</v>
      </c>
      <c r="C6" s="3">
        <v>480</v>
      </c>
      <c r="D6" s="3">
        <v>5</v>
      </c>
      <c r="E6" s="3">
        <v>20</v>
      </c>
      <c r="F6" s="3">
        <f t="shared" si="0"/>
        <v>505</v>
      </c>
      <c r="G6" s="8">
        <f t="shared" si="1"/>
        <v>4.3243243243243246E-2</v>
      </c>
      <c r="H6" s="8">
        <f t="shared" si="2"/>
        <v>4.5495495495495496E-2</v>
      </c>
      <c r="I6" s="9">
        <v>70</v>
      </c>
      <c r="J6" s="10">
        <f t="shared" si="3"/>
        <v>33600</v>
      </c>
      <c r="K6" s="10">
        <f t="shared" si="4"/>
        <v>35350</v>
      </c>
    </row>
    <row r="7" spans="1:11" ht="15.75" thickBot="1" x14ac:dyDescent="0.3">
      <c r="A7" s="6" t="s">
        <v>30</v>
      </c>
      <c r="B7" s="7">
        <f>9*140</f>
        <v>1260</v>
      </c>
      <c r="C7" s="3">
        <v>66</v>
      </c>
      <c r="D7" s="3">
        <v>9</v>
      </c>
      <c r="E7" s="3">
        <v>2</v>
      </c>
      <c r="F7" s="3">
        <f t="shared" si="0"/>
        <v>77</v>
      </c>
      <c r="G7" s="8">
        <f t="shared" si="1"/>
        <v>5.2380952380952382E-2</v>
      </c>
      <c r="H7" s="8">
        <f t="shared" si="2"/>
        <v>6.1111111111111109E-2</v>
      </c>
      <c r="I7" s="9">
        <v>74</v>
      </c>
      <c r="J7" s="10">
        <f t="shared" si="3"/>
        <v>4884</v>
      </c>
      <c r="K7" s="10">
        <f t="shared" si="4"/>
        <v>5698</v>
      </c>
    </row>
    <row r="8" spans="1:11" ht="15.75" thickBot="1" x14ac:dyDescent="0.3">
      <c r="A8" s="6" t="s">
        <v>21</v>
      </c>
      <c r="B8" s="7">
        <v>14520</v>
      </c>
      <c r="C8" s="13">
        <v>280</v>
      </c>
      <c r="D8" s="13">
        <v>3</v>
      </c>
      <c r="E8" s="3">
        <v>7</v>
      </c>
      <c r="F8" s="3">
        <f t="shared" si="0"/>
        <v>290</v>
      </c>
      <c r="G8" s="8">
        <f t="shared" si="1"/>
        <v>1.928374655647383E-2</v>
      </c>
      <c r="H8" s="8">
        <f t="shared" si="2"/>
        <v>1.9972451790633609E-2</v>
      </c>
      <c r="I8" s="9">
        <v>77</v>
      </c>
      <c r="J8" s="10">
        <f t="shared" si="3"/>
        <v>21560</v>
      </c>
      <c r="K8" s="10">
        <f t="shared" si="4"/>
        <v>22330</v>
      </c>
    </row>
    <row r="9" spans="1:11" ht="15.75" thickBot="1" x14ac:dyDescent="0.3">
      <c r="A9" s="6" t="s">
        <v>22</v>
      </c>
      <c r="B9" s="7">
        <v>6000</v>
      </c>
      <c r="C9" s="3">
        <v>390</v>
      </c>
      <c r="D9" s="3">
        <v>6</v>
      </c>
      <c r="E9" s="3">
        <v>5</v>
      </c>
      <c r="F9" s="3">
        <f t="shared" si="0"/>
        <v>401</v>
      </c>
      <c r="G9" s="8">
        <f t="shared" si="1"/>
        <v>6.5000000000000002E-2</v>
      </c>
      <c r="H9" s="8">
        <f t="shared" si="2"/>
        <v>6.6833333333333328E-2</v>
      </c>
      <c r="I9" s="9">
        <v>70</v>
      </c>
      <c r="J9" s="10">
        <f t="shared" si="3"/>
        <v>27300</v>
      </c>
      <c r="K9" s="10">
        <f t="shared" si="4"/>
        <v>28070</v>
      </c>
    </row>
    <row r="10" spans="1:11" ht="15.75" thickBot="1" x14ac:dyDescent="0.3">
      <c r="A10" s="6" t="s">
        <v>23</v>
      </c>
      <c r="B10" s="7">
        <v>5760</v>
      </c>
      <c r="C10" s="3">
        <v>350</v>
      </c>
      <c r="D10" s="3">
        <v>18</v>
      </c>
      <c r="E10" s="3">
        <v>8</v>
      </c>
      <c r="F10" s="3">
        <f t="shared" si="0"/>
        <v>376</v>
      </c>
      <c r="G10" s="8">
        <f t="shared" si="1"/>
        <v>6.0763888888888888E-2</v>
      </c>
      <c r="H10" s="8">
        <f t="shared" si="2"/>
        <v>6.5277777777777782E-2</v>
      </c>
      <c r="I10" s="9">
        <v>70</v>
      </c>
      <c r="J10" s="10">
        <f t="shared" si="3"/>
        <v>24500</v>
      </c>
      <c r="K10" s="10">
        <f t="shared" si="4"/>
        <v>26320</v>
      </c>
    </row>
    <row r="11" spans="1:11" ht="15.75" thickBot="1" x14ac:dyDescent="0.3">
      <c r="A11" s="6" t="s">
        <v>24</v>
      </c>
      <c r="B11" s="7">
        <v>12480</v>
      </c>
      <c r="C11" s="3">
        <v>406</v>
      </c>
      <c r="D11" s="3">
        <v>30</v>
      </c>
      <c r="E11" s="3">
        <v>36</v>
      </c>
      <c r="F11" s="3">
        <f t="shared" si="0"/>
        <v>472</v>
      </c>
      <c r="G11" s="8">
        <f t="shared" si="1"/>
        <v>3.2532051282051284E-2</v>
      </c>
      <c r="H11" s="8">
        <f t="shared" si="2"/>
        <v>3.7820512820512818E-2</v>
      </c>
      <c r="I11" s="9">
        <v>65</v>
      </c>
      <c r="J11" s="10">
        <f t="shared" si="3"/>
        <v>26390</v>
      </c>
      <c r="K11" s="10">
        <f t="shared" si="4"/>
        <v>30680</v>
      </c>
    </row>
    <row r="12" spans="1:11" ht="15.75" thickBot="1" x14ac:dyDescent="0.3">
      <c r="A12" s="6" t="s">
        <v>25</v>
      </c>
      <c r="B12" s="7">
        <v>2880</v>
      </c>
      <c r="C12" s="3">
        <v>135</v>
      </c>
      <c r="D12" s="3">
        <v>14</v>
      </c>
      <c r="E12" s="3">
        <v>6</v>
      </c>
      <c r="F12" s="3">
        <f t="shared" si="0"/>
        <v>155</v>
      </c>
      <c r="G12" s="8">
        <f t="shared" si="1"/>
        <v>4.6875E-2</v>
      </c>
      <c r="H12" s="8">
        <f t="shared" si="2"/>
        <v>5.3819444444444448E-2</v>
      </c>
      <c r="I12" s="9">
        <v>75</v>
      </c>
      <c r="J12" s="10">
        <f t="shared" si="3"/>
        <v>10125</v>
      </c>
      <c r="K12" s="10">
        <f t="shared" si="4"/>
        <v>11625</v>
      </c>
    </row>
    <row r="13" spans="1:11" ht="15.75" thickBot="1" x14ac:dyDescent="0.3">
      <c r="A13" s="6" t="s">
        <v>26</v>
      </c>
      <c r="B13" s="7">
        <v>2400</v>
      </c>
      <c r="C13" s="3">
        <v>219</v>
      </c>
      <c r="D13" s="3">
        <v>8</v>
      </c>
      <c r="E13" s="3">
        <v>9</v>
      </c>
      <c r="F13" s="3">
        <f t="shared" si="0"/>
        <v>236</v>
      </c>
      <c r="G13" s="8">
        <f t="shared" si="1"/>
        <v>9.1249999999999998E-2</v>
      </c>
      <c r="H13" s="8">
        <f t="shared" si="2"/>
        <v>9.8333333333333328E-2</v>
      </c>
      <c r="I13" s="9">
        <v>75</v>
      </c>
      <c r="J13" s="10">
        <f t="shared" si="3"/>
        <v>16425</v>
      </c>
      <c r="K13" s="10">
        <f t="shared" si="4"/>
        <v>17700</v>
      </c>
    </row>
    <row r="14" spans="1:11" ht="15.75" thickBot="1" x14ac:dyDescent="0.3">
      <c r="A14" s="6" t="s">
        <v>27</v>
      </c>
      <c r="B14" s="7">
        <v>2880</v>
      </c>
      <c r="C14" s="3">
        <v>200</v>
      </c>
      <c r="D14" s="3">
        <v>3</v>
      </c>
      <c r="E14" s="3">
        <v>12</v>
      </c>
      <c r="F14" s="3">
        <f t="shared" si="0"/>
        <v>215</v>
      </c>
      <c r="G14" s="8">
        <f t="shared" si="1"/>
        <v>6.9444444444444448E-2</v>
      </c>
      <c r="H14" s="8">
        <f t="shared" si="2"/>
        <v>7.4652777777777776E-2</v>
      </c>
      <c r="I14" s="9">
        <v>75</v>
      </c>
      <c r="J14" s="10">
        <f t="shared" si="3"/>
        <v>15000</v>
      </c>
      <c r="K14" s="10">
        <f t="shared" si="4"/>
        <v>16125</v>
      </c>
    </row>
    <row r="15" spans="1:11" ht="15.75" thickBot="1" x14ac:dyDescent="0.3">
      <c r="A15" s="6" t="s">
        <v>28</v>
      </c>
      <c r="B15" s="7">
        <v>12000</v>
      </c>
      <c r="C15" s="3">
        <v>328</v>
      </c>
      <c r="D15" s="3">
        <v>1</v>
      </c>
      <c r="E15" s="3">
        <v>40</v>
      </c>
      <c r="F15" s="3">
        <f t="shared" si="0"/>
        <v>369</v>
      </c>
      <c r="G15" s="8">
        <f t="shared" si="1"/>
        <v>2.7333333333333334E-2</v>
      </c>
      <c r="H15" s="8">
        <f t="shared" si="2"/>
        <v>3.075E-2</v>
      </c>
      <c r="I15" s="9">
        <v>70</v>
      </c>
      <c r="J15" s="10">
        <f t="shared" si="3"/>
        <v>22960</v>
      </c>
      <c r="K15" s="10">
        <f t="shared" si="4"/>
        <v>25830</v>
      </c>
    </row>
    <row r="16" spans="1:11" ht="15.75" thickBot="1" x14ac:dyDescent="0.3">
      <c r="A16" s="6" t="s">
        <v>29</v>
      </c>
      <c r="B16" s="7">
        <v>12000</v>
      </c>
      <c r="C16" s="3">
        <v>502</v>
      </c>
      <c r="D16" s="3">
        <v>7</v>
      </c>
      <c r="E16" s="3">
        <v>12</v>
      </c>
      <c r="F16" s="3">
        <f t="shared" si="0"/>
        <v>521</v>
      </c>
      <c r="G16" s="8">
        <f t="shared" si="1"/>
        <v>4.1833333333333333E-2</v>
      </c>
      <c r="H16" s="8">
        <f t="shared" si="2"/>
        <v>4.3416666666666666E-2</v>
      </c>
      <c r="I16" s="9">
        <v>70</v>
      </c>
      <c r="J16" s="10">
        <f t="shared" si="3"/>
        <v>35140</v>
      </c>
      <c r="K16" s="10">
        <f t="shared" si="4"/>
        <v>36470</v>
      </c>
    </row>
    <row r="17" spans="1:11" ht="15.75" thickBot="1" x14ac:dyDescent="0.3">
      <c r="A17" s="6" t="s">
        <v>7</v>
      </c>
      <c r="B17" s="11">
        <f t="shared" ref="B17:E17" si="5">SUM(B3:B16)</f>
        <v>89160</v>
      </c>
      <c r="C17" s="11">
        <f t="shared" si="5"/>
        <v>3717</v>
      </c>
      <c r="D17" s="11">
        <f t="shared" si="5"/>
        <v>128</v>
      </c>
      <c r="E17" s="11">
        <f t="shared" si="5"/>
        <v>186</v>
      </c>
      <c r="F17" s="11">
        <f t="shared" ref="F17" si="6">SUM(C17:E17)</f>
        <v>4031</v>
      </c>
      <c r="G17" s="8">
        <f t="shared" si="1"/>
        <v>4.1689098250336475E-2</v>
      </c>
      <c r="H17" s="8">
        <f t="shared" si="2"/>
        <v>4.521085688649619E-2</v>
      </c>
      <c r="I17" s="12"/>
      <c r="J17" s="12">
        <f t="shared" ref="J17:K17" si="7">SUM(J3:J16)</f>
        <v>264029</v>
      </c>
      <c r="K17" s="12">
        <f t="shared" si="7"/>
        <v>286193</v>
      </c>
    </row>
  </sheetData>
  <mergeCells count="4">
    <mergeCell ref="A1:A2"/>
    <mergeCell ref="C1:F1"/>
    <mergeCell ref="G1:H1"/>
    <mergeCell ref="I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E5" sqref="E5"/>
    </sheetView>
  </sheetViews>
  <sheetFormatPr defaultRowHeight="15" x14ac:dyDescent="0.25"/>
  <cols>
    <col min="1" max="1" width="44.7109375" customWidth="1"/>
    <col min="2" max="2" width="22" customWidth="1"/>
    <col min="3" max="3" width="13.28515625" customWidth="1"/>
    <col min="4" max="4" width="16.28515625" customWidth="1"/>
    <col min="5" max="5" width="15.28515625" customWidth="1"/>
    <col min="6" max="6" width="16.85546875" customWidth="1"/>
    <col min="7" max="7" width="18.28515625" customWidth="1"/>
    <col min="8" max="8" width="17.85546875" customWidth="1"/>
    <col min="9" max="9" width="15.28515625" customWidth="1"/>
    <col min="10" max="10" width="14.85546875" customWidth="1"/>
    <col min="11" max="11" width="13.85546875" customWidth="1"/>
  </cols>
  <sheetData>
    <row r="1" spans="1:11" ht="30.75" customHeight="1" thickBot="1" x14ac:dyDescent="0.3">
      <c r="A1" s="15" t="s">
        <v>0</v>
      </c>
      <c r="B1" s="1" t="s">
        <v>1</v>
      </c>
      <c r="C1" s="17" t="s">
        <v>14</v>
      </c>
      <c r="D1" s="22"/>
      <c r="E1" s="22"/>
      <c r="F1" s="22"/>
      <c r="G1" s="19"/>
      <c r="H1" s="23"/>
      <c r="I1" s="17" t="s">
        <v>2</v>
      </c>
      <c r="J1" s="22"/>
      <c r="K1" s="23"/>
    </row>
    <row r="2" spans="1:11" ht="30.75" thickBot="1" x14ac:dyDescent="0.3">
      <c r="A2" s="16"/>
      <c r="B2" s="3" t="s">
        <v>3</v>
      </c>
      <c r="C2" s="4" t="s">
        <v>4</v>
      </c>
      <c r="D2" s="4" t="s">
        <v>5</v>
      </c>
      <c r="E2" s="5" t="s">
        <v>6</v>
      </c>
      <c r="F2" s="4" t="s">
        <v>31</v>
      </c>
      <c r="G2" s="4" t="s">
        <v>8</v>
      </c>
      <c r="H2" s="4" t="s">
        <v>9</v>
      </c>
      <c r="I2" s="4" t="s">
        <v>10</v>
      </c>
      <c r="J2" s="4" t="s">
        <v>11</v>
      </c>
      <c r="K2" s="14" t="s">
        <v>32</v>
      </c>
    </row>
    <row r="3" spans="1:11" ht="15.75" thickBot="1" x14ac:dyDescent="0.3">
      <c r="A3" s="6" t="s">
        <v>17</v>
      </c>
      <c r="B3" s="7">
        <v>3840</v>
      </c>
      <c r="C3" s="3">
        <v>190</v>
      </c>
      <c r="D3" s="3">
        <v>9</v>
      </c>
      <c r="E3" s="3">
        <v>2</v>
      </c>
      <c r="F3" s="3">
        <f t="shared" ref="F3:F17" si="0">SUM(C3:E3)</f>
        <v>201</v>
      </c>
      <c r="G3" s="8">
        <f t="shared" ref="G3:G17" si="1">C3/B3</f>
        <v>4.9479166666666664E-2</v>
      </c>
      <c r="H3" s="8">
        <f t="shared" ref="H3:H17" si="2">F3/B3</f>
        <v>5.2343750000000001E-2</v>
      </c>
      <c r="I3" s="9">
        <v>70</v>
      </c>
      <c r="J3" s="10">
        <f t="shared" ref="J3:J16" si="3">I3*C3</f>
        <v>13300</v>
      </c>
      <c r="K3" s="10">
        <f t="shared" ref="K3:K16" si="4">I3*F3</f>
        <v>14070</v>
      </c>
    </row>
    <row r="4" spans="1:11" ht="15.75" thickBot="1" x14ac:dyDescent="0.3">
      <c r="A4" s="6" t="s">
        <v>18</v>
      </c>
      <c r="B4" s="7">
        <v>1440</v>
      </c>
      <c r="C4" s="3">
        <v>79</v>
      </c>
      <c r="D4" s="3">
        <v>5</v>
      </c>
      <c r="E4" s="3">
        <v>7</v>
      </c>
      <c r="F4" s="3">
        <f t="shared" si="0"/>
        <v>91</v>
      </c>
      <c r="G4" s="8">
        <f t="shared" si="1"/>
        <v>5.486111111111111E-2</v>
      </c>
      <c r="H4" s="8">
        <f t="shared" si="2"/>
        <v>6.3194444444444442E-2</v>
      </c>
      <c r="I4" s="9">
        <v>77</v>
      </c>
      <c r="J4" s="10">
        <f t="shared" si="3"/>
        <v>6083</v>
      </c>
      <c r="K4" s="10">
        <f t="shared" si="4"/>
        <v>7007</v>
      </c>
    </row>
    <row r="5" spans="1:11" ht="15.75" thickBot="1" x14ac:dyDescent="0.3">
      <c r="A5" s="6" t="s">
        <v>19</v>
      </c>
      <c r="B5" s="4">
        <v>600</v>
      </c>
      <c r="C5" s="3">
        <v>52</v>
      </c>
      <c r="D5" s="3">
        <v>2</v>
      </c>
      <c r="E5" s="3">
        <v>8</v>
      </c>
      <c r="F5" s="3">
        <f t="shared" si="0"/>
        <v>62</v>
      </c>
      <c r="G5" s="8">
        <f t="shared" si="1"/>
        <v>8.666666666666667E-2</v>
      </c>
      <c r="H5" s="8">
        <f t="shared" si="2"/>
        <v>0.10333333333333333</v>
      </c>
      <c r="I5" s="9">
        <v>70</v>
      </c>
      <c r="J5" s="10">
        <f t="shared" si="3"/>
        <v>3640</v>
      </c>
      <c r="K5" s="10">
        <f t="shared" si="4"/>
        <v>4340</v>
      </c>
    </row>
    <row r="6" spans="1:11" ht="15.75" thickBot="1" x14ac:dyDescent="0.3">
      <c r="A6" s="6" t="s">
        <v>20</v>
      </c>
      <c r="B6" s="7">
        <f>111*100</f>
        <v>11100</v>
      </c>
      <c r="C6" s="3">
        <v>362</v>
      </c>
      <c r="D6" s="3">
        <v>23</v>
      </c>
      <c r="E6" s="3">
        <v>4</v>
      </c>
      <c r="F6" s="3">
        <f t="shared" si="0"/>
        <v>389</v>
      </c>
      <c r="G6" s="8">
        <f t="shared" si="1"/>
        <v>3.2612612612612613E-2</v>
      </c>
      <c r="H6" s="8">
        <f t="shared" si="2"/>
        <v>3.5045045045045048E-2</v>
      </c>
      <c r="I6" s="9">
        <v>70</v>
      </c>
      <c r="J6" s="10">
        <f t="shared" si="3"/>
        <v>25340</v>
      </c>
      <c r="K6" s="10">
        <f t="shared" si="4"/>
        <v>27230</v>
      </c>
    </row>
    <row r="7" spans="1:11" ht="15.75" thickBot="1" x14ac:dyDescent="0.3">
      <c r="A7" s="6" t="s">
        <v>30</v>
      </c>
      <c r="B7" s="7">
        <f>9*140</f>
        <v>1260</v>
      </c>
      <c r="C7" s="3">
        <v>73</v>
      </c>
      <c r="D7" s="3">
        <v>7</v>
      </c>
      <c r="E7" s="3">
        <v>14</v>
      </c>
      <c r="F7" s="3">
        <f t="shared" si="0"/>
        <v>94</v>
      </c>
      <c r="G7" s="8">
        <f t="shared" si="1"/>
        <v>5.7936507936507939E-2</v>
      </c>
      <c r="H7" s="8">
        <f t="shared" si="2"/>
        <v>7.4603174603174602E-2</v>
      </c>
      <c r="I7" s="9">
        <v>74</v>
      </c>
      <c r="J7" s="10">
        <f t="shared" si="3"/>
        <v>5402</v>
      </c>
      <c r="K7" s="10">
        <f t="shared" si="4"/>
        <v>6956</v>
      </c>
    </row>
    <row r="8" spans="1:11" ht="15.75" thickBot="1" x14ac:dyDescent="0.3">
      <c r="A8" s="6" t="s">
        <v>21</v>
      </c>
      <c r="B8" s="7">
        <v>14520</v>
      </c>
      <c r="C8" s="13">
        <v>415</v>
      </c>
      <c r="D8" s="13">
        <v>16</v>
      </c>
      <c r="E8" s="3">
        <v>6</v>
      </c>
      <c r="F8" s="3">
        <f t="shared" si="0"/>
        <v>437</v>
      </c>
      <c r="G8" s="8">
        <f t="shared" si="1"/>
        <v>2.8581267217630855E-2</v>
      </c>
      <c r="H8" s="8">
        <f t="shared" si="2"/>
        <v>3.0096418732782369E-2</v>
      </c>
      <c r="I8" s="9">
        <v>77</v>
      </c>
      <c r="J8" s="10">
        <f t="shared" si="3"/>
        <v>31955</v>
      </c>
      <c r="K8" s="10">
        <f t="shared" si="4"/>
        <v>33649</v>
      </c>
    </row>
    <row r="9" spans="1:11" ht="15.75" thickBot="1" x14ac:dyDescent="0.3">
      <c r="A9" s="6" t="s">
        <v>22</v>
      </c>
      <c r="B9" s="7">
        <v>6000</v>
      </c>
      <c r="C9" s="3">
        <v>148</v>
      </c>
      <c r="D9" s="3">
        <v>13</v>
      </c>
      <c r="E9" s="3">
        <v>3</v>
      </c>
      <c r="F9" s="3">
        <f t="shared" si="0"/>
        <v>164</v>
      </c>
      <c r="G9" s="8">
        <f t="shared" si="1"/>
        <v>2.4666666666666667E-2</v>
      </c>
      <c r="H9" s="8">
        <f t="shared" si="2"/>
        <v>2.7333333333333334E-2</v>
      </c>
      <c r="I9" s="9">
        <v>70</v>
      </c>
      <c r="J9" s="10">
        <f t="shared" si="3"/>
        <v>10360</v>
      </c>
      <c r="K9" s="10">
        <f t="shared" si="4"/>
        <v>11480</v>
      </c>
    </row>
    <row r="10" spans="1:11" ht="15.75" thickBot="1" x14ac:dyDescent="0.3">
      <c r="A10" s="6" t="s">
        <v>23</v>
      </c>
      <c r="B10" s="7">
        <v>5760</v>
      </c>
      <c r="C10" s="3">
        <v>227</v>
      </c>
      <c r="D10" s="3">
        <v>10</v>
      </c>
      <c r="E10" s="3">
        <v>8</v>
      </c>
      <c r="F10" s="3">
        <f t="shared" si="0"/>
        <v>245</v>
      </c>
      <c r="G10" s="8">
        <f t="shared" si="1"/>
        <v>3.9409722222222221E-2</v>
      </c>
      <c r="H10" s="8">
        <f t="shared" si="2"/>
        <v>4.2534722222222224E-2</v>
      </c>
      <c r="I10" s="9">
        <v>70</v>
      </c>
      <c r="J10" s="10">
        <f t="shared" si="3"/>
        <v>15890</v>
      </c>
      <c r="K10" s="10">
        <f t="shared" si="4"/>
        <v>17150</v>
      </c>
    </row>
    <row r="11" spans="1:11" ht="15.75" thickBot="1" x14ac:dyDescent="0.3">
      <c r="A11" s="6" t="s">
        <v>24</v>
      </c>
      <c r="B11" s="7">
        <v>12480</v>
      </c>
      <c r="C11" s="3">
        <v>600</v>
      </c>
      <c r="D11" s="3">
        <v>18</v>
      </c>
      <c r="E11" s="3">
        <v>1</v>
      </c>
      <c r="F11" s="3">
        <f t="shared" si="0"/>
        <v>619</v>
      </c>
      <c r="G11" s="8">
        <f t="shared" si="1"/>
        <v>4.807692307692308E-2</v>
      </c>
      <c r="H11" s="8">
        <f t="shared" si="2"/>
        <v>4.9599358974358972E-2</v>
      </c>
      <c r="I11" s="9">
        <v>65</v>
      </c>
      <c r="J11" s="10">
        <f t="shared" si="3"/>
        <v>39000</v>
      </c>
      <c r="K11" s="10">
        <f t="shared" si="4"/>
        <v>40235</v>
      </c>
    </row>
    <row r="12" spans="1:11" ht="15.75" thickBot="1" x14ac:dyDescent="0.3">
      <c r="A12" s="6" t="s">
        <v>25</v>
      </c>
      <c r="B12" s="7">
        <v>2880</v>
      </c>
      <c r="C12" s="3">
        <v>310</v>
      </c>
      <c r="D12" s="3">
        <v>8</v>
      </c>
      <c r="E12" s="3">
        <v>3</v>
      </c>
      <c r="F12" s="3">
        <f t="shared" si="0"/>
        <v>321</v>
      </c>
      <c r="G12" s="8">
        <f t="shared" si="1"/>
        <v>0.1076388888888889</v>
      </c>
      <c r="H12" s="8">
        <f t="shared" si="2"/>
        <v>0.11145833333333334</v>
      </c>
      <c r="I12" s="9">
        <v>75</v>
      </c>
      <c r="J12" s="10">
        <f t="shared" si="3"/>
        <v>23250</v>
      </c>
      <c r="K12" s="10">
        <f t="shared" si="4"/>
        <v>24075</v>
      </c>
    </row>
    <row r="13" spans="1:11" ht="15.75" thickBot="1" x14ac:dyDescent="0.3">
      <c r="A13" s="6" t="s">
        <v>26</v>
      </c>
      <c r="B13" s="7">
        <v>2400</v>
      </c>
      <c r="C13" s="3">
        <v>216</v>
      </c>
      <c r="D13" s="3">
        <v>2</v>
      </c>
      <c r="E13" s="3">
        <v>6</v>
      </c>
      <c r="F13" s="3">
        <f t="shared" si="0"/>
        <v>224</v>
      </c>
      <c r="G13" s="8">
        <f t="shared" si="1"/>
        <v>0.09</v>
      </c>
      <c r="H13" s="8">
        <f t="shared" si="2"/>
        <v>9.3333333333333338E-2</v>
      </c>
      <c r="I13" s="9">
        <v>75</v>
      </c>
      <c r="J13" s="10">
        <f t="shared" si="3"/>
        <v>16200</v>
      </c>
      <c r="K13" s="10">
        <f t="shared" si="4"/>
        <v>16800</v>
      </c>
    </row>
    <row r="14" spans="1:11" ht="15.75" thickBot="1" x14ac:dyDescent="0.3">
      <c r="A14" s="6" t="s">
        <v>27</v>
      </c>
      <c r="B14" s="7">
        <v>2880</v>
      </c>
      <c r="C14" s="3">
        <v>248</v>
      </c>
      <c r="D14" s="3">
        <v>14</v>
      </c>
      <c r="E14" s="3">
        <v>2</v>
      </c>
      <c r="F14" s="3">
        <f t="shared" si="0"/>
        <v>264</v>
      </c>
      <c r="G14" s="8">
        <f t="shared" si="1"/>
        <v>8.611111111111111E-2</v>
      </c>
      <c r="H14" s="8">
        <f t="shared" si="2"/>
        <v>9.166666666666666E-2</v>
      </c>
      <c r="I14" s="9">
        <v>75</v>
      </c>
      <c r="J14" s="10">
        <f t="shared" si="3"/>
        <v>18600</v>
      </c>
      <c r="K14" s="10">
        <f t="shared" si="4"/>
        <v>19800</v>
      </c>
    </row>
    <row r="15" spans="1:11" ht="15.75" thickBot="1" x14ac:dyDescent="0.3">
      <c r="A15" s="6" t="s">
        <v>28</v>
      </c>
      <c r="B15" s="7">
        <v>12000</v>
      </c>
      <c r="C15" s="3">
        <v>390</v>
      </c>
      <c r="D15" s="3">
        <v>16</v>
      </c>
      <c r="E15" s="3">
        <v>25</v>
      </c>
      <c r="F15" s="3">
        <f t="shared" si="0"/>
        <v>431</v>
      </c>
      <c r="G15" s="8">
        <f t="shared" si="1"/>
        <v>3.2500000000000001E-2</v>
      </c>
      <c r="H15" s="8">
        <f t="shared" si="2"/>
        <v>3.5916666666666666E-2</v>
      </c>
      <c r="I15" s="9">
        <v>70</v>
      </c>
      <c r="J15" s="10">
        <f t="shared" si="3"/>
        <v>27300</v>
      </c>
      <c r="K15" s="10">
        <f t="shared" si="4"/>
        <v>30170</v>
      </c>
    </row>
    <row r="16" spans="1:11" ht="15.75" thickBot="1" x14ac:dyDescent="0.3">
      <c r="A16" s="6" t="s">
        <v>29</v>
      </c>
      <c r="B16" s="7">
        <v>12000</v>
      </c>
      <c r="C16" s="3">
        <v>560</v>
      </c>
      <c r="D16" s="3">
        <v>22</v>
      </c>
      <c r="E16" s="3">
        <v>16</v>
      </c>
      <c r="F16" s="3">
        <f t="shared" si="0"/>
        <v>598</v>
      </c>
      <c r="G16" s="8">
        <f t="shared" si="1"/>
        <v>4.6666666666666669E-2</v>
      </c>
      <c r="H16" s="8">
        <f t="shared" si="2"/>
        <v>4.9833333333333334E-2</v>
      </c>
      <c r="I16" s="9">
        <v>70</v>
      </c>
      <c r="J16" s="10">
        <f t="shared" si="3"/>
        <v>39200</v>
      </c>
      <c r="K16" s="10">
        <f t="shared" si="4"/>
        <v>41860</v>
      </c>
    </row>
    <row r="17" spans="1:11" ht="15.75" thickBot="1" x14ac:dyDescent="0.3">
      <c r="A17" s="6" t="s">
        <v>7</v>
      </c>
      <c r="B17" s="11">
        <f t="shared" ref="B17:E17" si="5">SUM(B3:B16)</f>
        <v>89160</v>
      </c>
      <c r="C17" s="11">
        <f t="shared" si="5"/>
        <v>3870</v>
      </c>
      <c r="D17" s="11">
        <f t="shared" si="5"/>
        <v>165</v>
      </c>
      <c r="E17" s="11">
        <f t="shared" si="5"/>
        <v>105</v>
      </c>
      <c r="F17" s="11">
        <f t="shared" si="0"/>
        <v>4140</v>
      </c>
      <c r="G17" s="8">
        <f t="shared" si="1"/>
        <v>4.3405114401076715E-2</v>
      </c>
      <c r="H17" s="8">
        <f t="shared" si="2"/>
        <v>4.6433378196500674E-2</v>
      </c>
      <c r="I17" s="12"/>
      <c r="J17" s="12">
        <f t="shared" ref="J17:K17" si="6">SUM(J3:J16)</f>
        <v>275520</v>
      </c>
      <c r="K17" s="12">
        <f t="shared" si="6"/>
        <v>294822</v>
      </c>
    </row>
    <row r="24" spans="1:11" ht="17.25" customHeight="1" x14ac:dyDescent="0.25"/>
  </sheetData>
  <mergeCells count="4">
    <mergeCell ref="A1:A2"/>
    <mergeCell ref="C1:F1"/>
    <mergeCell ref="G1:H1"/>
    <mergeCell ref="I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3" sqref="D3"/>
    </sheetView>
  </sheetViews>
  <sheetFormatPr defaultRowHeight="15" x14ac:dyDescent="0.25"/>
  <cols>
    <col min="1" max="1" width="44.7109375" customWidth="1"/>
    <col min="2" max="2" width="22" customWidth="1"/>
    <col min="3" max="3" width="13.28515625" customWidth="1"/>
    <col min="4" max="4" width="16.28515625" customWidth="1"/>
    <col min="5" max="5" width="15.28515625" customWidth="1"/>
    <col min="6" max="6" width="16.28515625" customWidth="1"/>
    <col min="7" max="7" width="18.28515625" customWidth="1"/>
    <col min="8" max="8" width="17.85546875" customWidth="1"/>
    <col min="9" max="9" width="15.28515625" customWidth="1"/>
    <col min="10" max="10" width="14.85546875" customWidth="1"/>
    <col min="11" max="11" width="13.85546875" customWidth="1"/>
  </cols>
  <sheetData>
    <row r="1" spans="1:11" ht="16.5" thickBot="1" x14ac:dyDescent="0.3">
      <c r="A1" s="15" t="s">
        <v>0</v>
      </c>
      <c r="B1" s="2" t="s">
        <v>1</v>
      </c>
      <c r="C1" s="17" t="s">
        <v>15</v>
      </c>
      <c r="D1" s="22"/>
      <c r="E1" s="22"/>
      <c r="F1" s="22"/>
      <c r="G1" s="19"/>
      <c r="H1" s="23"/>
      <c r="I1" s="17" t="s">
        <v>2</v>
      </c>
      <c r="J1" s="22"/>
      <c r="K1" s="23"/>
    </row>
    <row r="2" spans="1:11" ht="30.75" thickBot="1" x14ac:dyDescent="0.3">
      <c r="A2" s="16"/>
      <c r="B2" s="3" t="s">
        <v>3</v>
      </c>
      <c r="C2" s="4" t="s">
        <v>4</v>
      </c>
      <c r="D2" s="4" t="s">
        <v>5</v>
      </c>
      <c r="E2" s="5" t="s">
        <v>6</v>
      </c>
      <c r="F2" s="14" t="s">
        <v>31</v>
      </c>
      <c r="G2" s="4" t="s">
        <v>8</v>
      </c>
      <c r="H2" s="4" t="s">
        <v>9</v>
      </c>
      <c r="I2" s="4" t="s">
        <v>10</v>
      </c>
      <c r="J2" s="4" t="s">
        <v>11</v>
      </c>
      <c r="K2" s="14" t="s">
        <v>32</v>
      </c>
    </row>
    <row r="3" spans="1:11" ht="15.75" thickBot="1" x14ac:dyDescent="0.3">
      <c r="A3" s="6" t="s">
        <v>17</v>
      </c>
      <c r="B3" s="7">
        <v>3840</v>
      </c>
      <c r="C3" s="3">
        <v>304</v>
      </c>
      <c r="D3" s="3">
        <v>10</v>
      </c>
      <c r="E3" s="3">
        <v>4</v>
      </c>
      <c r="F3" s="3">
        <f t="shared" ref="F3:F17" si="0">SUM(C3:E3)</f>
        <v>318</v>
      </c>
      <c r="G3" s="8">
        <f t="shared" ref="G3:G17" si="1">C3/B3</f>
        <v>7.9166666666666663E-2</v>
      </c>
      <c r="H3" s="8">
        <f t="shared" ref="H3:H17" si="2">F3/B3</f>
        <v>8.2812499999999997E-2</v>
      </c>
      <c r="I3" s="9">
        <v>70</v>
      </c>
      <c r="J3" s="10">
        <f t="shared" ref="J3:J16" si="3">I3*C3</f>
        <v>21280</v>
      </c>
      <c r="K3" s="10">
        <f t="shared" ref="K3:K16" si="4">I3*F3</f>
        <v>22260</v>
      </c>
    </row>
    <row r="4" spans="1:11" ht="15.75" thickBot="1" x14ac:dyDescent="0.3">
      <c r="A4" s="6" t="s">
        <v>18</v>
      </c>
      <c r="B4" s="7">
        <v>1440</v>
      </c>
      <c r="C4" s="3">
        <v>82</v>
      </c>
      <c r="D4" s="3">
        <v>13</v>
      </c>
      <c r="E4" s="3">
        <v>1</v>
      </c>
      <c r="F4" s="3">
        <f t="shared" si="0"/>
        <v>96</v>
      </c>
      <c r="G4" s="8">
        <f t="shared" si="1"/>
        <v>5.6944444444444443E-2</v>
      </c>
      <c r="H4" s="8">
        <f t="shared" si="2"/>
        <v>6.6666666666666666E-2</v>
      </c>
      <c r="I4" s="9">
        <v>77</v>
      </c>
      <c r="J4" s="10">
        <f t="shared" si="3"/>
        <v>6314</v>
      </c>
      <c r="K4" s="10">
        <f t="shared" si="4"/>
        <v>7392</v>
      </c>
    </row>
    <row r="5" spans="1:11" ht="15.75" thickBot="1" x14ac:dyDescent="0.3">
      <c r="A5" s="6" t="s">
        <v>19</v>
      </c>
      <c r="B5" s="4">
        <v>600</v>
      </c>
      <c r="C5" s="3">
        <v>20</v>
      </c>
      <c r="D5" s="3">
        <v>1</v>
      </c>
      <c r="E5" s="3">
        <v>3</v>
      </c>
      <c r="F5" s="3">
        <f t="shared" si="0"/>
        <v>24</v>
      </c>
      <c r="G5" s="8">
        <f t="shared" si="1"/>
        <v>3.3333333333333333E-2</v>
      </c>
      <c r="H5" s="8">
        <f t="shared" si="2"/>
        <v>0.04</v>
      </c>
      <c r="I5" s="9">
        <v>70</v>
      </c>
      <c r="J5" s="10">
        <f t="shared" si="3"/>
        <v>1400</v>
      </c>
      <c r="K5" s="10">
        <f t="shared" si="4"/>
        <v>1680</v>
      </c>
    </row>
    <row r="6" spans="1:11" ht="15.75" thickBot="1" x14ac:dyDescent="0.3">
      <c r="A6" s="6" t="s">
        <v>20</v>
      </c>
      <c r="B6" s="7">
        <f>111*100</f>
        <v>11100</v>
      </c>
      <c r="C6" s="3">
        <v>720</v>
      </c>
      <c r="D6" s="3">
        <v>16</v>
      </c>
      <c r="E6" s="3">
        <v>12</v>
      </c>
      <c r="F6" s="3">
        <f t="shared" si="0"/>
        <v>748</v>
      </c>
      <c r="G6" s="8">
        <f t="shared" si="1"/>
        <v>6.4864864864864868E-2</v>
      </c>
      <c r="H6" s="8">
        <f t="shared" si="2"/>
        <v>6.7387387387387393E-2</v>
      </c>
      <c r="I6" s="9">
        <v>70</v>
      </c>
      <c r="J6" s="10">
        <f t="shared" si="3"/>
        <v>50400</v>
      </c>
      <c r="K6" s="10">
        <f t="shared" si="4"/>
        <v>52360</v>
      </c>
    </row>
    <row r="7" spans="1:11" ht="15.75" thickBot="1" x14ac:dyDescent="0.3">
      <c r="A7" s="6" t="s">
        <v>30</v>
      </c>
      <c r="B7" s="7">
        <f>9*140</f>
        <v>1260</v>
      </c>
      <c r="C7" s="3">
        <v>90</v>
      </c>
      <c r="D7" s="3">
        <v>8</v>
      </c>
      <c r="E7" s="3">
        <v>8</v>
      </c>
      <c r="F7" s="3">
        <f t="shared" si="0"/>
        <v>106</v>
      </c>
      <c r="G7" s="8">
        <f t="shared" si="1"/>
        <v>7.1428571428571425E-2</v>
      </c>
      <c r="H7" s="8">
        <f t="shared" si="2"/>
        <v>8.4126984126984133E-2</v>
      </c>
      <c r="I7" s="9">
        <v>74</v>
      </c>
      <c r="J7" s="10">
        <f t="shared" si="3"/>
        <v>6660</v>
      </c>
      <c r="K7" s="10">
        <f t="shared" si="4"/>
        <v>7844</v>
      </c>
    </row>
    <row r="8" spans="1:11" ht="15.75" thickBot="1" x14ac:dyDescent="0.3">
      <c r="A8" s="6" t="s">
        <v>21</v>
      </c>
      <c r="B8" s="7">
        <v>14520</v>
      </c>
      <c r="C8" s="13">
        <v>450</v>
      </c>
      <c r="D8" s="13">
        <v>12</v>
      </c>
      <c r="E8" s="3">
        <v>30</v>
      </c>
      <c r="F8" s="3">
        <f t="shared" si="0"/>
        <v>492</v>
      </c>
      <c r="G8" s="8">
        <f t="shared" si="1"/>
        <v>3.0991735537190084E-2</v>
      </c>
      <c r="H8" s="8">
        <f t="shared" si="2"/>
        <v>3.3884297520661154E-2</v>
      </c>
      <c r="I8" s="9">
        <v>77</v>
      </c>
      <c r="J8" s="10">
        <f t="shared" si="3"/>
        <v>34650</v>
      </c>
      <c r="K8" s="10">
        <f t="shared" si="4"/>
        <v>37884</v>
      </c>
    </row>
    <row r="9" spans="1:11" ht="15.75" thickBot="1" x14ac:dyDescent="0.3">
      <c r="A9" s="6" t="s">
        <v>22</v>
      </c>
      <c r="B9" s="7">
        <v>6000</v>
      </c>
      <c r="C9" s="3">
        <v>160</v>
      </c>
      <c r="D9" s="3">
        <v>4</v>
      </c>
      <c r="E9" s="3">
        <v>21</v>
      </c>
      <c r="F9" s="3">
        <f t="shared" si="0"/>
        <v>185</v>
      </c>
      <c r="G9" s="8">
        <f t="shared" si="1"/>
        <v>2.6666666666666668E-2</v>
      </c>
      <c r="H9" s="8">
        <f t="shared" si="2"/>
        <v>3.0833333333333334E-2</v>
      </c>
      <c r="I9" s="9">
        <v>70</v>
      </c>
      <c r="J9" s="10">
        <f t="shared" si="3"/>
        <v>11200</v>
      </c>
      <c r="K9" s="10">
        <f t="shared" si="4"/>
        <v>12950</v>
      </c>
    </row>
    <row r="10" spans="1:11" ht="15.75" thickBot="1" x14ac:dyDescent="0.3">
      <c r="A10" s="6" t="s">
        <v>23</v>
      </c>
      <c r="B10" s="7">
        <v>5760</v>
      </c>
      <c r="C10" s="3">
        <v>100</v>
      </c>
      <c r="D10" s="3">
        <v>6</v>
      </c>
      <c r="E10" s="3">
        <v>15</v>
      </c>
      <c r="F10" s="3">
        <f t="shared" si="0"/>
        <v>121</v>
      </c>
      <c r="G10" s="8">
        <f t="shared" si="1"/>
        <v>1.7361111111111112E-2</v>
      </c>
      <c r="H10" s="8">
        <f t="shared" si="2"/>
        <v>2.1006944444444446E-2</v>
      </c>
      <c r="I10" s="9">
        <v>70</v>
      </c>
      <c r="J10" s="10">
        <f t="shared" si="3"/>
        <v>7000</v>
      </c>
      <c r="K10" s="10">
        <f t="shared" si="4"/>
        <v>8470</v>
      </c>
    </row>
    <row r="11" spans="1:11" ht="15.75" thickBot="1" x14ac:dyDescent="0.3">
      <c r="A11" s="6" t="s">
        <v>24</v>
      </c>
      <c r="B11" s="7">
        <v>12480</v>
      </c>
      <c r="C11" s="3">
        <v>750</v>
      </c>
      <c r="D11" s="3">
        <v>25</v>
      </c>
      <c r="E11" s="3">
        <v>20</v>
      </c>
      <c r="F11" s="3">
        <f t="shared" si="0"/>
        <v>795</v>
      </c>
      <c r="G11" s="8">
        <f t="shared" si="1"/>
        <v>6.0096153846153848E-2</v>
      </c>
      <c r="H11" s="8">
        <f t="shared" si="2"/>
        <v>6.3701923076923073E-2</v>
      </c>
      <c r="I11" s="9">
        <v>65</v>
      </c>
      <c r="J11" s="10">
        <f t="shared" si="3"/>
        <v>48750</v>
      </c>
      <c r="K11" s="10">
        <f t="shared" si="4"/>
        <v>51675</v>
      </c>
    </row>
    <row r="12" spans="1:11" ht="15.75" thickBot="1" x14ac:dyDescent="0.3">
      <c r="A12" s="6" t="s">
        <v>25</v>
      </c>
      <c r="B12" s="7">
        <v>2880</v>
      </c>
      <c r="C12" s="3">
        <v>160</v>
      </c>
      <c r="D12" s="3">
        <v>10</v>
      </c>
      <c r="E12" s="3">
        <v>8</v>
      </c>
      <c r="F12" s="3">
        <f t="shared" si="0"/>
        <v>178</v>
      </c>
      <c r="G12" s="8">
        <f t="shared" si="1"/>
        <v>5.5555555555555552E-2</v>
      </c>
      <c r="H12" s="8">
        <f t="shared" si="2"/>
        <v>6.1805555555555558E-2</v>
      </c>
      <c r="I12" s="9">
        <v>75</v>
      </c>
      <c r="J12" s="10">
        <f t="shared" si="3"/>
        <v>12000</v>
      </c>
      <c r="K12" s="10">
        <f t="shared" si="4"/>
        <v>13350</v>
      </c>
    </row>
    <row r="13" spans="1:11" ht="15.75" thickBot="1" x14ac:dyDescent="0.3">
      <c r="A13" s="6" t="s">
        <v>26</v>
      </c>
      <c r="B13" s="7">
        <v>2400</v>
      </c>
      <c r="C13" s="3">
        <v>148</v>
      </c>
      <c r="D13" s="3">
        <v>7</v>
      </c>
      <c r="E13" s="3">
        <v>8</v>
      </c>
      <c r="F13" s="3">
        <f t="shared" si="0"/>
        <v>163</v>
      </c>
      <c r="G13" s="8">
        <f t="shared" si="1"/>
        <v>6.1666666666666668E-2</v>
      </c>
      <c r="H13" s="8">
        <f t="shared" si="2"/>
        <v>6.7916666666666667E-2</v>
      </c>
      <c r="I13" s="9">
        <v>75</v>
      </c>
      <c r="J13" s="10">
        <f t="shared" si="3"/>
        <v>11100</v>
      </c>
      <c r="K13" s="10">
        <f t="shared" si="4"/>
        <v>12225</v>
      </c>
    </row>
    <row r="14" spans="1:11" ht="15.75" thickBot="1" x14ac:dyDescent="0.3">
      <c r="A14" s="6" t="s">
        <v>27</v>
      </c>
      <c r="B14" s="7">
        <v>2880</v>
      </c>
      <c r="C14" s="3">
        <v>139</v>
      </c>
      <c r="D14" s="3">
        <v>6</v>
      </c>
      <c r="E14" s="3">
        <v>7</v>
      </c>
      <c r="F14" s="3">
        <f t="shared" si="0"/>
        <v>152</v>
      </c>
      <c r="G14" s="8">
        <f t="shared" si="1"/>
        <v>4.8263888888888891E-2</v>
      </c>
      <c r="H14" s="8">
        <f t="shared" si="2"/>
        <v>5.2777777777777778E-2</v>
      </c>
      <c r="I14" s="9">
        <v>75</v>
      </c>
      <c r="J14" s="10">
        <f t="shared" si="3"/>
        <v>10425</v>
      </c>
      <c r="K14" s="10">
        <f t="shared" si="4"/>
        <v>11400</v>
      </c>
    </row>
    <row r="15" spans="1:11" ht="15.75" thickBot="1" x14ac:dyDescent="0.3">
      <c r="A15" s="6" t="s">
        <v>28</v>
      </c>
      <c r="B15" s="7">
        <v>12000</v>
      </c>
      <c r="C15" s="3">
        <v>700</v>
      </c>
      <c r="D15" s="3">
        <v>5</v>
      </c>
      <c r="E15" s="3">
        <v>6</v>
      </c>
      <c r="F15" s="3">
        <f t="shared" si="0"/>
        <v>711</v>
      </c>
      <c r="G15" s="8">
        <f t="shared" si="1"/>
        <v>5.8333333333333334E-2</v>
      </c>
      <c r="H15" s="8">
        <f t="shared" si="2"/>
        <v>5.9249999999999997E-2</v>
      </c>
      <c r="I15" s="9">
        <v>70</v>
      </c>
      <c r="J15" s="10">
        <f t="shared" si="3"/>
        <v>49000</v>
      </c>
      <c r="K15" s="10">
        <f t="shared" si="4"/>
        <v>49770</v>
      </c>
    </row>
    <row r="16" spans="1:11" ht="15.75" thickBot="1" x14ac:dyDescent="0.3">
      <c r="A16" s="6" t="s">
        <v>29</v>
      </c>
      <c r="B16" s="7">
        <v>12000</v>
      </c>
      <c r="C16" s="3">
        <v>760</v>
      </c>
      <c r="D16" s="3">
        <v>11</v>
      </c>
      <c r="E16" s="3">
        <v>22</v>
      </c>
      <c r="F16" s="3">
        <f t="shared" si="0"/>
        <v>793</v>
      </c>
      <c r="G16" s="8">
        <f t="shared" si="1"/>
        <v>6.3333333333333339E-2</v>
      </c>
      <c r="H16" s="8">
        <f t="shared" si="2"/>
        <v>6.6083333333333327E-2</v>
      </c>
      <c r="I16" s="9">
        <v>70</v>
      </c>
      <c r="J16" s="10">
        <f t="shared" si="3"/>
        <v>53200</v>
      </c>
      <c r="K16" s="10">
        <f t="shared" si="4"/>
        <v>55510</v>
      </c>
    </row>
    <row r="17" spans="1:11" ht="15.75" thickBot="1" x14ac:dyDescent="0.3">
      <c r="A17" s="6" t="s">
        <v>7</v>
      </c>
      <c r="B17" s="11">
        <f t="shared" ref="B17:E17" si="5">SUM(B3:B16)</f>
        <v>89160</v>
      </c>
      <c r="C17" s="11">
        <f t="shared" si="5"/>
        <v>4583</v>
      </c>
      <c r="D17" s="11">
        <f t="shared" si="5"/>
        <v>134</v>
      </c>
      <c r="E17" s="11">
        <f t="shared" si="5"/>
        <v>165</v>
      </c>
      <c r="F17" s="11">
        <f t="shared" si="0"/>
        <v>4882</v>
      </c>
      <c r="G17" s="8">
        <f t="shared" si="1"/>
        <v>5.1401973979362942E-2</v>
      </c>
      <c r="H17" s="8">
        <f t="shared" si="2"/>
        <v>5.4755495737999101E-2</v>
      </c>
      <c r="I17" s="12"/>
      <c r="J17" s="12">
        <f t="shared" ref="J17:K17" si="6">SUM(J3:J16)</f>
        <v>323379</v>
      </c>
      <c r="K17" s="12">
        <f t="shared" si="6"/>
        <v>344770</v>
      </c>
    </row>
  </sheetData>
  <mergeCells count="4">
    <mergeCell ref="A1:A2"/>
    <mergeCell ref="C1:F1"/>
    <mergeCell ref="G1:H1"/>
    <mergeCell ref="I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3" sqref="D3"/>
    </sheetView>
  </sheetViews>
  <sheetFormatPr defaultRowHeight="15" x14ac:dyDescent="0.25"/>
  <cols>
    <col min="1" max="1" width="44.7109375" customWidth="1"/>
    <col min="2" max="2" width="22" customWidth="1"/>
    <col min="3" max="3" width="13.28515625" customWidth="1"/>
    <col min="4" max="4" width="16.28515625" customWidth="1"/>
    <col min="5" max="5" width="15.28515625" customWidth="1"/>
    <col min="6" max="6" width="16.7109375" customWidth="1"/>
    <col min="7" max="7" width="18.28515625" customWidth="1"/>
    <col min="8" max="8" width="17.85546875" customWidth="1"/>
    <col min="9" max="9" width="15.28515625" customWidth="1"/>
    <col min="10" max="10" width="14.85546875" customWidth="1"/>
    <col min="11" max="11" width="13.85546875" customWidth="1"/>
  </cols>
  <sheetData>
    <row r="1" spans="1:11" ht="16.5" thickBot="1" x14ac:dyDescent="0.3">
      <c r="A1" s="15" t="s">
        <v>0</v>
      </c>
      <c r="B1" s="2" t="s">
        <v>1</v>
      </c>
      <c r="C1" s="17" t="s">
        <v>16</v>
      </c>
      <c r="D1" s="22"/>
      <c r="E1" s="22"/>
      <c r="F1" s="22"/>
      <c r="G1" s="19"/>
      <c r="H1" s="23"/>
      <c r="I1" s="17" t="s">
        <v>2</v>
      </c>
      <c r="J1" s="22"/>
      <c r="K1" s="23"/>
    </row>
    <row r="2" spans="1:11" ht="30.75" thickBot="1" x14ac:dyDescent="0.3">
      <c r="A2" s="16"/>
      <c r="B2" s="3" t="s">
        <v>3</v>
      </c>
      <c r="C2" s="4" t="s">
        <v>4</v>
      </c>
      <c r="D2" s="4" t="s">
        <v>5</v>
      </c>
      <c r="E2" s="5" t="s">
        <v>6</v>
      </c>
      <c r="F2" s="14" t="s">
        <v>31</v>
      </c>
      <c r="G2" s="4" t="s">
        <v>8</v>
      </c>
      <c r="H2" s="4" t="s">
        <v>9</v>
      </c>
      <c r="I2" s="4" t="s">
        <v>10</v>
      </c>
      <c r="J2" s="4" t="s">
        <v>11</v>
      </c>
      <c r="K2" s="14" t="s">
        <v>32</v>
      </c>
    </row>
    <row r="3" spans="1:11" ht="15.75" thickBot="1" x14ac:dyDescent="0.3">
      <c r="A3" s="6" t="s">
        <v>17</v>
      </c>
      <c r="B3" s="7">
        <v>3840</v>
      </c>
      <c r="C3" s="3">
        <v>200</v>
      </c>
      <c r="D3" s="3">
        <v>2</v>
      </c>
      <c r="E3" s="3">
        <v>3</v>
      </c>
      <c r="F3" s="3">
        <f t="shared" ref="F3:F17" si="0">SUM(C3:E3)</f>
        <v>205</v>
      </c>
      <c r="G3" s="8">
        <f t="shared" ref="G3:G17" si="1">C3/B3</f>
        <v>5.2083333333333336E-2</v>
      </c>
      <c r="H3" s="8">
        <f t="shared" ref="H3:H17" si="2">F3/B3</f>
        <v>5.3385416666666664E-2</v>
      </c>
      <c r="I3" s="9">
        <v>70</v>
      </c>
      <c r="J3" s="10">
        <f t="shared" ref="J3:J16" si="3">I3*C3</f>
        <v>14000</v>
      </c>
      <c r="K3" s="10">
        <f t="shared" ref="K3:K16" si="4">I3*F3</f>
        <v>14350</v>
      </c>
    </row>
    <row r="4" spans="1:11" ht="15.75" thickBot="1" x14ac:dyDescent="0.3">
      <c r="A4" s="6" t="s">
        <v>18</v>
      </c>
      <c r="B4" s="7">
        <v>1440</v>
      </c>
      <c r="C4" s="3">
        <v>65</v>
      </c>
      <c r="D4" s="3">
        <v>7</v>
      </c>
      <c r="E4" s="3">
        <v>1</v>
      </c>
      <c r="F4" s="3">
        <f t="shared" si="0"/>
        <v>73</v>
      </c>
      <c r="G4" s="8">
        <f t="shared" si="1"/>
        <v>4.5138888888888888E-2</v>
      </c>
      <c r="H4" s="8">
        <f t="shared" si="2"/>
        <v>5.0694444444444445E-2</v>
      </c>
      <c r="I4" s="9">
        <v>77</v>
      </c>
      <c r="J4" s="10">
        <f t="shared" si="3"/>
        <v>5005</v>
      </c>
      <c r="K4" s="10">
        <f t="shared" si="4"/>
        <v>5621</v>
      </c>
    </row>
    <row r="5" spans="1:11" ht="15.75" thickBot="1" x14ac:dyDescent="0.3">
      <c r="A5" s="6" t="s">
        <v>19</v>
      </c>
      <c r="B5" s="4">
        <v>600</v>
      </c>
      <c r="C5" s="3">
        <v>15</v>
      </c>
      <c r="D5" s="3">
        <v>1</v>
      </c>
      <c r="E5" s="3">
        <v>4</v>
      </c>
      <c r="F5" s="3">
        <f t="shared" si="0"/>
        <v>20</v>
      </c>
      <c r="G5" s="8">
        <f t="shared" si="1"/>
        <v>2.5000000000000001E-2</v>
      </c>
      <c r="H5" s="8">
        <f t="shared" si="2"/>
        <v>3.3333333333333333E-2</v>
      </c>
      <c r="I5" s="9">
        <v>70</v>
      </c>
      <c r="J5" s="10">
        <f t="shared" si="3"/>
        <v>1050</v>
      </c>
      <c r="K5" s="10">
        <f t="shared" si="4"/>
        <v>1400</v>
      </c>
    </row>
    <row r="6" spans="1:11" ht="15.75" thickBot="1" x14ac:dyDescent="0.3">
      <c r="A6" s="6" t="s">
        <v>20</v>
      </c>
      <c r="B6" s="7">
        <f>111*100</f>
        <v>11100</v>
      </c>
      <c r="C6" s="3">
        <v>296</v>
      </c>
      <c r="D6" s="3">
        <v>7</v>
      </c>
      <c r="E6" s="3">
        <v>11</v>
      </c>
      <c r="F6" s="3">
        <f t="shared" si="0"/>
        <v>314</v>
      </c>
      <c r="G6" s="8">
        <f t="shared" si="1"/>
        <v>2.6666666666666668E-2</v>
      </c>
      <c r="H6" s="8">
        <f t="shared" si="2"/>
        <v>2.8288288288288287E-2</v>
      </c>
      <c r="I6" s="9">
        <v>70</v>
      </c>
      <c r="J6" s="10">
        <f t="shared" si="3"/>
        <v>20720</v>
      </c>
      <c r="K6" s="10">
        <f t="shared" si="4"/>
        <v>21980</v>
      </c>
    </row>
    <row r="7" spans="1:11" ht="15.75" thickBot="1" x14ac:dyDescent="0.3">
      <c r="A7" s="6" t="s">
        <v>30</v>
      </c>
      <c r="B7" s="7">
        <f>9*140</f>
        <v>1260</v>
      </c>
      <c r="C7" s="3">
        <v>143</v>
      </c>
      <c r="D7" s="3">
        <v>12</v>
      </c>
      <c r="E7" s="3">
        <v>8</v>
      </c>
      <c r="F7" s="3">
        <f t="shared" si="0"/>
        <v>163</v>
      </c>
      <c r="G7" s="8">
        <f t="shared" si="1"/>
        <v>0.11349206349206349</v>
      </c>
      <c r="H7" s="8">
        <f t="shared" si="2"/>
        <v>0.12936507936507938</v>
      </c>
      <c r="I7" s="9">
        <v>74</v>
      </c>
      <c r="J7" s="10">
        <f t="shared" si="3"/>
        <v>10582</v>
      </c>
      <c r="K7" s="10">
        <f t="shared" si="4"/>
        <v>12062</v>
      </c>
    </row>
    <row r="8" spans="1:11" ht="15.75" thickBot="1" x14ac:dyDescent="0.3">
      <c r="A8" s="6" t="s">
        <v>21</v>
      </c>
      <c r="B8" s="7">
        <v>14520</v>
      </c>
      <c r="C8" s="13">
        <v>480</v>
      </c>
      <c r="D8" s="13">
        <v>10</v>
      </c>
      <c r="E8" s="3">
        <v>15</v>
      </c>
      <c r="F8" s="3">
        <f t="shared" si="0"/>
        <v>505</v>
      </c>
      <c r="G8" s="8">
        <f t="shared" si="1"/>
        <v>3.3057851239669422E-2</v>
      </c>
      <c r="H8" s="8">
        <f t="shared" si="2"/>
        <v>3.4779614325068868E-2</v>
      </c>
      <c r="I8" s="9">
        <v>77</v>
      </c>
      <c r="J8" s="10">
        <f t="shared" si="3"/>
        <v>36960</v>
      </c>
      <c r="K8" s="10">
        <f t="shared" si="4"/>
        <v>38885</v>
      </c>
    </row>
    <row r="9" spans="1:11" ht="15.75" thickBot="1" x14ac:dyDescent="0.3">
      <c r="A9" s="6" t="s">
        <v>22</v>
      </c>
      <c r="B9" s="7">
        <v>6000</v>
      </c>
      <c r="C9" s="3">
        <v>369</v>
      </c>
      <c r="D9" s="3">
        <v>17</v>
      </c>
      <c r="E9" s="3">
        <v>4</v>
      </c>
      <c r="F9" s="3">
        <f t="shared" si="0"/>
        <v>390</v>
      </c>
      <c r="G9" s="8">
        <f t="shared" si="1"/>
        <v>6.1499999999999999E-2</v>
      </c>
      <c r="H9" s="8">
        <f t="shared" si="2"/>
        <v>6.5000000000000002E-2</v>
      </c>
      <c r="I9" s="9">
        <v>70</v>
      </c>
      <c r="J9" s="10">
        <f t="shared" si="3"/>
        <v>25830</v>
      </c>
      <c r="K9" s="10">
        <f t="shared" si="4"/>
        <v>27300</v>
      </c>
    </row>
    <row r="10" spans="1:11" ht="15.75" thickBot="1" x14ac:dyDescent="0.3">
      <c r="A10" s="6" t="s">
        <v>23</v>
      </c>
      <c r="B10" s="7">
        <v>5760</v>
      </c>
      <c r="C10" s="3">
        <v>452</v>
      </c>
      <c r="D10" s="3">
        <v>9</v>
      </c>
      <c r="E10" s="3">
        <v>10</v>
      </c>
      <c r="F10" s="3">
        <f t="shared" si="0"/>
        <v>471</v>
      </c>
      <c r="G10" s="8">
        <f t="shared" si="1"/>
        <v>7.8472222222222221E-2</v>
      </c>
      <c r="H10" s="8">
        <f t="shared" si="2"/>
        <v>8.1770833333333334E-2</v>
      </c>
      <c r="I10" s="9">
        <v>70</v>
      </c>
      <c r="J10" s="10">
        <f t="shared" si="3"/>
        <v>31640</v>
      </c>
      <c r="K10" s="10">
        <f t="shared" si="4"/>
        <v>32970</v>
      </c>
    </row>
    <row r="11" spans="1:11" ht="15.75" thickBot="1" x14ac:dyDescent="0.3">
      <c r="A11" s="6" t="s">
        <v>24</v>
      </c>
      <c r="B11" s="7">
        <v>12480</v>
      </c>
      <c r="C11" s="3">
        <v>800</v>
      </c>
      <c r="D11" s="3">
        <v>15</v>
      </c>
      <c r="E11" s="3">
        <v>8</v>
      </c>
      <c r="F11" s="3">
        <f t="shared" si="0"/>
        <v>823</v>
      </c>
      <c r="G11" s="8">
        <f t="shared" si="1"/>
        <v>6.4102564102564097E-2</v>
      </c>
      <c r="H11" s="8">
        <f t="shared" si="2"/>
        <v>6.5945512820512822E-2</v>
      </c>
      <c r="I11" s="9">
        <v>65</v>
      </c>
      <c r="J11" s="10">
        <f t="shared" si="3"/>
        <v>52000</v>
      </c>
      <c r="K11" s="10">
        <f t="shared" si="4"/>
        <v>53495</v>
      </c>
    </row>
    <row r="12" spans="1:11" ht="15.75" thickBot="1" x14ac:dyDescent="0.3">
      <c r="A12" s="6" t="s">
        <v>25</v>
      </c>
      <c r="B12" s="7">
        <v>2880</v>
      </c>
      <c r="C12" s="3">
        <v>140</v>
      </c>
      <c r="D12" s="3">
        <v>8</v>
      </c>
      <c r="E12" s="3">
        <v>4</v>
      </c>
      <c r="F12" s="3">
        <f t="shared" si="0"/>
        <v>152</v>
      </c>
      <c r="G12" s="8">
        <f t="shared" si="1"/>
        <v>4.8611111111111112E-2</v>
      </c>
      <c r="H12" s="8">
        <f t="shared" si="2"/>
        <v>5.2777777777777778E-2</v>
      </c>
      <c r="I12" s="9">
        <v>75</v>
      </c>
      <c r="J12" s="10">
        <f t="shared" si="3"/>
        <v>10500</v>
      </c>
      <c r="K12" s="10">
        <f t="shared" si="4"/>
        <v>11400</v>
      </c>
    </row>
    <row r="13" spans="1:11" ht="15.75" thickBot="1" x14ac:dyDescent="0.3">
      <c r="A13" s="6" t="s">
        <v>26</v>
      </c>
      <c r="B13" s="7">
        <v>2400</v>
      </c>
      <c r="C13" s="3">
        <v>180</v>
      </c>
      <c r="D13" s="3">
        <v>9</v>
      </c>
      <c r="E13" s="3">
        <v>1</v>
      </c>
      <c r="F13" s="3">
        <f t="shared" si="0"/>
        <v>190</v>
      </c>
      <c r="G13" s="8">
        <f t="shared" si="1"/>
        <v>7.4999999999999997E-2</v>
      </c>
      <c r="H13" s="8">
        <f t="shared" si="2"/>
        <v>7.9166666666666663E-2</v>
      </c>
      <c r="I13" s="9">
        <v>75</v>
      </c>
      <c r="J13" s="10">
        <f t="shared" si="3"/>
        <v>13500</v>
      </c>
      <c r="K13" s="10">
        <f t="shared" si="4"/>
        <v>14250</v>
      </c>
    </row>
    <row r="14" spans="1:11" ht="15.75" thickBot="1" x14ac:dyDescent="0.3">
      <c r="A14" s="6" t="s">
        <v>27</v>
      </c>
      <c r="B14" s="7">
        <v>2880</v>
      </c>
      <c r="C14" s="3">
        <v>220</v>
      </c>
      <c r="D14" s="3">
        <v>10</v>
      </c>
      <c r="E14" s="3">
        <v>6</v>
      </c>
      <c r="F14" s="3">
        <f t="shared" si="0"/>
        <v>236</v>
      </c>
      <c r="G14" s="8">
        <f t="shared" si="1"/>
        <v>7.6388888888888895E-2</v>
      </c>
      <c r="H14" s="8">
        <f t="shared" si="2"/>
        <v>8.1944444444444445E-2</v>
      </c>
      <c r="I14" s="9">
        <v>75</v>
      </c>
      <c r="J14" s="10">
        <f t="shared" si="3"/>
        <v>16500</v>
      </c>
      <c r="K14" s="10">
        <f t="shared" si="4"/>
        <v>17700</v>
      </c>
    </row>
    <row r="15" spans="1:11" ht="15.75" thickBot="1" x14ac:dyDescent="0.3">
      <c r="A15" s="6" t="s">
        <v>28</v>
      </c>
      <c r="B15" s="7">
        <v>12000</v>
      </c>
      <c r="C15" s="3">
        <v>650</v>
      </c>
      <c r="D15" s="3">
        <v>25</v>
      </c>
      <c r="E15" s="3">
        <v>9</v>
      </c>
      <c r="F15" s="3">
        <f t="shared" si="0"/>
        <v>684</v>
      </c>
      <c r="G15" s="8">
        <f t="shared" si="1"/>
        <v>5.4166666666666669E-2</v>
      </c>
      <c r="H15" s="8">
        <f t="shared" si="2"/>
        <v>5.7000000000000002E-2</v>
      </c>
      <c r="I15" s="9">
        <v>70</v>
      </c>
      <c r="J15" s="10">
        <f t="shared" si="3"/>
        <v>45500</v>
      </c>
      <c r="K15" s="10">
        <f t="shared" si="4"/>
        <v>47880</v>
      </c>
    </row>
    <row r="16" spans="1:11" ht="15.75" thickBot="1" x14ac:dyDescent="0.3">
      <c r="A16" s="6" t="s">
        <v>29</v>
      </c>
      <c r="B16" s="7">
        <v>12000</v>
      </c>
      <c r="C16" s="3">
        <v>700</v>
      </c>
      <c r="D16" s="3">
        <v>20</v>
      </c>
      <c r="E16" s="3">
        <v>3</v>
      </c>
      <c r="F16" s="3">
        <f t="shared" si="0"/>
        <v>723</v>
      </c>
      <c r="G16" s="8">
        <f t="shared" si="1"/>
        <v>5.8333333333333334E-2</v>
      </c>
      <c r="H16" s="8">
        <f t="shared" si="2"/>
        <v>6.0249999999999998E-2</v>
      </c>
      <c r="I16" s="9">
        <v>70</v>
      </c>
      <c r="J16" s="10">
        <f t="shared" si="3"/>
        <v>49000</v>
      </c>
      <c r="K16" s="10">
        <f t="shared" si="4"/>
        <v>50610</v>
      </c>
    </row>
    <row r="17" spans="1:11" ht="15.75" thickBot="1" x14ac:dyDescent="0.3">
      <c r="A17" s="6" t="s">
        <v>7</v>
      </c>
      <c r="B17" s="11">
        <f t="shared" ref="B17:E17" si="5">SUM(B3:B16)</f>
        <v>89160</v>
      </c>
      <c r="C17" s="11">
        <f t="shared" si="5"/>
        <v>4710</v>
      </c>
      <c r="D17" s="11">
        <f t="shared" si="5"/>
        <v>152</v>
      </c>
      <c r="E17" s="11">
        <f t="shared" si="5"/>
        <v>87</v>
      </c>
      <c r="F17" s="11">
        <f t="shared" si="0"/>
        <v>4949</v>
      </c>
      <c r="G17" s="8">
        <f t="shared" si="1"/>
        <v>5.2826379542395691E-2</v>
      </c>
      <c r="H17" s="8">
        <f t="shared" si="2"/>
        <v>5.550695379093764E-2</v>
      </c>
      <c r="I17" s="12"/>
      <c r="J17" s="12">
        <f t="shared" ref="J17:K17" si="6">SUM(J3:J16)</f>
        <v>332787</v>
      </c>
      <c r="K17" s="12">
        <f t="shared" si="6"/>
        <v>349903</v>
      </c>
    </row>
  </sheetData>
  <mergeCells count="4">
    <mergeCell ref="A1:A2"/>
    <mergeCell ref="C1:F1"/>
    <mergeCell ref="G1:H1"/>
    <mergeCell ref="I1:K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Janeiro-2022</vt:lpstr>
      <vt:lpstr>Fevereiro-2022</vt:lpstr>
      <vt:lpstr>Março-2022</vt:lpstr>
      <vt:lpstr>Abril-2022</vt:lpstr>
      <vt:lpstr>Maio-2022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Cruz de Moura Lima</dc:creator>
  <cp:lastModifiedBy>Marina Cruz de Moura Lima</cp:lastModifiedBy>
  <dcterms:created xsi:type="dcterms:W3CDTF">2022-06-01T21:58:58Z</dcterms:created>
  <dcterms:modified xsi:type="dcterms:W3CDTF">2022-06-09T23:33:33Z</dcterms:modified>
</cp:coreProperties>
</file>