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1640" windowHeight="6510" tabRatio="715" activeTab="4"/>
  </bookViews>
  <sheets>
    <sheet name="NOTE" sheetId="18" r:id="rId1"/>
    <sheet name="GRADES SEM1" sheetId="12" state="hidden" r:id="rId2"/>
    <sheet name="PASS N FAIL LIST" sheetId="13" state="hidden" r:id="rId3"/>
    <sheet name="RANK SEM 1" sheetId="15" state="hidden" r:id="rId4"/>
    <sheet name="Grades SEM 2" sheetId="1" r:id="rId5"/>
    <sheet name="RANK SEM2" sheetId="14" r:id="rId6"/>
    <sheet name="PASS &amp; FAIL LIST SEM2" sheetId="16" r:id="rId7"/>
  </sheets>
  <definedNames>
    <definedName name="_xlnm.Print_Area" localSheetId="4">'Grades SEM 2'!$A$1:$AW$47</definedName>
  </definedNames>
  <calcPr calcId="125725"/>
</workbook>
</file>

<file path=xl/calcChain.xml><?xml version="1.0" encoding="utf-8"?>
<calcChain xmlns="http://schemas.openxmlformats.org/spreadsheetml/2006/main">
  <c r="AK45" i="1"/>
  <c r="AN45"/>
  <c r="AJ45"/>
  <c r="AM45"/>
  <c r="AL12" i="12"/>
  <c r="AL16"/>
  <c r="AL20"/>
  <c r="AL24"/>
  <c r="AL28"/>
  <c r="AL32"/>
  <c r="AK44" i="1"/>
  <c r="AN44"/>
  <c r="AJ44"/>
  <c r="AM44"/>
  <c r="AI44"/>
  <c r="AL44"/>
  <c r="AK43"/>
  <c r="AN43"/>
  <c r="AJ43"/>
  <c r="AM43"/>
  <c r="AI43"/>
  <c r="AL43"/>
  <c r="AK42"/>
  <c r="AN42"/>
  <c r="AJ42"/>
  <c r="AM42"/>
  <c r="AI42"/>
  <c r="AL42"/>
  <c r="AK41"/>
  <c r="AN41"/>
  <c r="AJ41"/>
  <c r="AM41"/>
  <c r="AI41"/>
  <c r="AL41"/>
  <c r="AK40"/>
  <c r="AN40"/>
  <c r="AJ40"/>
  <c r="AM40"/>
  <c r="AI40"/>
  <c r="AL40"/>
  <c r="AK39"/>
  <c r="AN39"/>
  <c r="AJ39"/>
  <c r="AM39"/>
  <c r="AI39"/>
  <c r="AL39"/>
  <c r="AK38"/>
  <c r="AN38"/>
  <c r="AJ38"/>
  <c r="AM38"/>
  <c r="AI38"/>
  <c r="AL38"/>
  <c r="AK37"/>
  <c r="AN37"/>
  <c r="AJ37"/>
  <c r="AM37"/>
  <c r="AI37"/>
  <c r="AL37"/>
  <c r="AK36"/>
  <c r="AN36"/>
  <c r="AJ36"/>
  <c r="AM36"/>
  <c r="AI36"/>
  <c r="AL36"/>
  <c r="AK35"/>
  <c r="AN35"/>
  <c r="AJ35"/>
  <c r="AM35"/>
  <c r="AI35"/>
  <c r="AL35"/>
  <c r="AK34"/>
  <c r="AN34"/>
  <c r="AJ34"/>
  <c r="AM34"/>
  <c r="AI34"/>
  <c r="AL34"/>
  <c r="AK33"/>
  <c r="AN33"/>
  <c r="AJ33"/>
  <c r="AM33"/>
  <c r="AI33"/>
  <c r="AL33"/>
  <c r="AK32"/>
  <c r="AN32"/>
  <c r="AJ32"/>
  <c r="AM32"/>
  <c r="AI32"/>
  <c r="AL32"/>
  <c r="AK31"/>
  <c r="AN31"/>
  <c r="AJ31"/>
  <c r="AM31"/>
  <c r="AI31"/>
  <c r="AL31"/>
  <c r="AK30"/>
  <c r="AN30"/>
  <c r="AJ30"/>
  <c r="AM30"/>
  <c r="AI30"/>
  <c r="AL30"/>
  <c r="AK29"/>
  <c r="AN29"/>
  <c r="AJ29"/>
  <c r="AM29"/>
  <c r="AI29"/>
  <c r="AL29"/>
  <c r="AK28"/>
  <c r="AN28"/>
  <c r="AJ28"/>
  <c r="AM28"/>
  <c r="AI28"/>
  <c r="AL28"/>
  <c r="AK27"/>
  <c r="AN27"/>
  <c r="AJ27"/>
  <c r="AM27"/>
  <c r="AI27"/>
  <c r="AL27"/>
  <c r="AK26"/>
  <c r="AN26"/>
  <c r="AJ26"/>
  <c r="AM26"/>
  <c r="AI26"/>
  <c r="AL26"/>
  <c r="AK25"/>
  <c r="AN25"/>
  <c r="AJ25"/>
  <c r="AM25"/>
  <c r="AI25"/>
  <c r="AL25"/>
  <c r="AK24"/>
  <c r="AN24"/>
  <c r="AJ24"/>
  <c r="AM24"/>
  <c r="AI24"/>
  <c r="AL24"/>
  <c r="AK23"/>
  <c r="AN23"/>
  <c r="AJ23"/>
  <c r="AM23"/>
  <c r="AI23"/>
  <c r="AL23"/>
  <c r="AK22"/>
  <c r="AN22"/>
  <c r="AJ22"/>
  <c r="AM22"/>
  <c r="AI22"/>
  <c r="AL22"/>
  <c r="AK21"/>
  <c r="AN21"/>
  <c r="AJ21"/>
  <c r="AM21"/>
  <c r="AI21"/>
  <c r="AL21"/>
  <c r="AK20"/>
  <c r="AN20"/>
  <c r="AJ20"/>
  <c r="AM20"/>
  <c r="AI20"/>
  <c r="AL20"/>
  <c r="AK19"/>
  <c r="AN19"/>
  <c r="AJ19"/>
  <c r="AM19"/>
  <c r="AI19"/>
  <c r="AL19"/>
  <c r="AK18"/>
  <c r="AN18"/>
  <c r="AJ18"/>
  <c r="AM18"/>
  <c r="AI18"/>
  <c r="AL18"/>
  <c r="AK17"/>
  <c r="AN17"/>
  <c r="AJ17"/>
  <c r="AM17"/>
  <c r="AI17"/>
  <c r="AL17"/>
  <c r="AK16"/>
  <c r="AN16"/>
  <c r="AJ16"/>
  <c r="AM16"/>
  <c r="AI16"/>
  <c r="AL16"/>
  <c r="AK15"/>
  <c r="AN15"/>
  <c r="AJ15"/>
  <c r="AM15"/>
  <c r="AI15"/>
  <c r="AL15"/>
  <c r="AK14"/>
  <c r="AN14"/>
  <c r="AJ14"/>
  <c r="AM14"/>
  <c r="AI14"/>
  <c r="AL14"/>
  <c r="AK13"/>
  <c r="AN13"/>
  <c r="AJ13"/>
  <c r="AM13"/>
  <c r="AI13"/>
  <c r="AL13"/>
  <c r="AK12"/>
  <c r="AN12"/>
  <c r="AJ12"/>
  <c r="AM12"/>
  <c r="AI12"/>
  <c r="AL12"/>
  <c r="AK11"/>
  <c r="AN11"/>
  <c r="AJ11"/>
  <c r="AM11"/>
  <c r="AI11"/>
  <c r="AL11"/>
  <c r="AK10"/>
  <c r="AN10"/>
  <c r="AJ10"/>
  <c r="AM10"/>
  <c r="AI10"/>
  <c r="AL10"/>
  <c r="AK9"/>
  <c r="AN9"/>
  <c r="AJ9"/>
  <c r="AM9"/>
  <c r="AI9"/>
  <c r="AL9"/>
  <c r="I39" i="13"/>
  <c r="J39"/>
  <c r="I40"/>
  <c r="J40"/>
  <c r="I16"/>
  <c r="J16"/>
  <c r="I41"/>
  <c r="J41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42"/>
  <c r="J42"/>
  <c r="I26"/>
  <c r="J26"/>
  <c r="I43"/>
  <c r="J43"/>
  <c r="I27"/>
  <c r="J27"/>
  <c r="I44"/>
  <c r="J44"/>
  <c r="I28"/>
  <c r="J28"/>
  <c r="I29"/>
  <c r="J29"/>
  <c r="I30"/>
  <c r="J30"/>
  <c r="I31"/>
  <c r="J31"/>
  <c r="I32"/>
  <c r="J32"/>
  <c r="I33"/>
  <c r="J33"/>
  <c r="I34"/>
  <c r="J34"/>
  <c r="I45"/>
  <c r="J45"/>
  <c r="I46"/>
  <c r="J46"/>
  <c r="I47"/>
  <c r="J47"/>
  <c r="I35"/>
  <c r="J35"/>
  <c r="I36"/>
  <c r="J36"/>
  <c r="I48"/>
  <c r="J48"/>
  <c r="I49"/>
  <c r="J49"/>
  <c r="I50"/>
  <c r="J50"/>
  <c r="I37"/>
  <c r="J37"/>
  <c r="I38"/>
  <c r="J38"/>
  <c r="J15"/>
  <c r="I15"/>
  <c r="D8"/>
  <c r="D7"/>
  <c r="D4"/>
  <c r="AI10" i="12"/>
  <c r="AL10"/>
  <c r="AI11"/>
  <c r="AL11"/>
  <c r="AN11"/>
  <c r="AI12"/>
  <c r="AI13"/>
  <c r="AL13"/>
  <c r="AI14"/>
  <c r="AL14"/>
  <c r="AI15"/>
  <c r="AL15"/>
  <c r="AN15"/>
  <c r="AI16"/>
  <c r="AI17"/>
  <c r="AL17"/>
  <c r="AI18"/>
  <c r="AL18"/>
  <c r="AI19"/>
  <c r="AL19"/>
  <c r="AN19"/>
  <c r="AI20"/>
  <c r="AI21"/>
  <c r="AL21"/>
  <c r="AI22"/>
  <c r="AL22"/>
  <c r="AI23"/>
  <c r="AL23"/>
  <c r="AN23"/>
  <c r="AI24"/>
  <c r="AI25"/>
  <c r="AL25"/>
  <c r="AI26"/>
  <c r="AL26"/>
  <c r="AI27"/>
  <c r="AL27"/>
  <c r="AN27"/>
  <c r="AI28"/>
  <c r="AI29"/>
  <c r="AL29"/>
  <c r="AI30"/>
  <c r="AL30"/>
  <c r="AI31"/>
  <c r="AL31"/>
  <c r="AN31"/>
  <c r="AI32"/>
  <c r="AI33"/>
  <c r="AL33"/>
  <c r="AI34"/>
  <c r="AL34"/>
  <c r="AI35"/>
  <c r="AL35"/>
  <c r="AI36"/>
  <c r="AL36"/>
  <c r="AI37"/>
  <c r="AL37"/>
  <c r="AI38"/>
  <c r="AL38"/>
  <c r="AI39"/>
  <c r="AL39"/>
  <c r="AI40"/>
  <c r="AL40"/>
  <c r="AI41"/>
  <c r="AL41"/>
  <c r="AI42"/>
  <c r="AL42"/>
  <c r="AI43"/>
  <c r="AL43"/>
  <c r="AI44"/>
  <c r="AL44"/>
  <c r="AI9"/>
  <c r="AL9"/>
  <c r="E11" i="15"/>
  <c r="AJ10" i="12"/>
  <c r="AM10"/>
  <c r="AK10"/>
  <c r="AN10"/>
  <c r="AJ11"/>
  <c r="AM11"/>
  <c r="AK11"/>
  <c r="AJ12"/>
  <c r="AM12"/>
  <c r="AK12"/>
  <c r="AN12"/>
  <c r="AJ13"/>
  <c r="AM13"/>
  <c r="AK13"/>
  <c r="AN13"/>
  <c r="AJ14"/>
  <c r="AM14"/>
  <c r="AK14"/>
  <c r="AN14"/>
  <c r="AJ15"/>
  <c r="AM15"/>
  <c r="AK15"/>
  <c r="AJ16"/>
  <c r="AM16"/>
  <c r="AK16"/>
  <c r="AN16"/>
  <c r="AJ17"/>
  <c r="AM17"/>
  <c r="AK17"/>
  <c r="AN17"/>
  <c r="AJ18"/>
  <c r="AM18"/>
  <c r="AK18"/>
  <c r="AN18"/>
  <c r="AJ19"/>
  <c r="AM19"/>
  <c r="AK19"/>
  <c r="AJ20"/>
  <c r="AM20"/>
  <c r="AK20"/>
  <c r="AN20"/>
  <c r="AJ21"/>
  <c r="AM21"/>
  <c r="AK21"/>
  <c r="AN21"/>
  <c r="AJ22"/>
  <c r="AM22"/>
  <c r="AK22"/>
  <c r="AN22"/>
  <c r="AJ23"/>
  <c r="AM23"/>
  <c r="AK23"/>
  <c r="AJ24"/>
  <c r="AM24"/>
  <c r="AK24"/>
  <c r="AN24"/>
  <c r="AJ25"/>
  <c r="AM25"/>
  <c r="AK25"/>
  <c r="AN25"/>
  <c r="AJ26"/>
  <c r="AM26"/>
  <c r="AK26"/>
  <c r="AN26"/>
  <c r="AJ27"/>
  <c r="AM27"/>
  <c r="AK27"/>
  <c r="AJ28"/>
  <c r="AM28"/>
  <c r="AK28"/>
  <c r="AN28"/>
  <c r="AJ29"/>
  <c r="AM29"/>
  <c r="AK29"/>
  <c r="AN29"/>
  <c r="AJ30"/>
  <c r="AM30"/>
  <c r="AK30"/>
  <c r="AN30"/>
  <c r="AJ31"/>
  <c r="AM31"/>
  <c r="AK31"/>
  <c r="AJ32"/>
  <c r="AM32"/>
  <c r="AK32"/>
  <c r="AN32"/>
  <c r="AJ33"/>
  <c r="AM33"/>
  <c r="AK33"/>
  <c r="AN33"/>
  <c r="AJ34"/>
  <c r="AM34"/>
  <c r="AK34"/>
  <c r="AN34"/>
  <c r="AJ35"/>
  <c r="AM35"/>
  <c r="AK35"/>
  <c r="AN35"/>
  <c r="AJ36"/>
  <c r="AM36"/>
  <c r="AK36"/>
  <c r="AN36"/>
  <c r="AJ37"/>
  <c r="AM37"/>
  <c r="AK37"/>
  <c r="AN37"/>
  <c r="AJ38"/>
  <c r="AM38"/>
  <c r="AK38"/>
  <c r="AN38"/>
  <c r="AJ39"/>
  <c r="AM39"/>
  <c r="AK39"/>
  <c r="AN39"/>
  <c r="AJ40"/>
  <c r="AM40"/>
  <c r="AK40"/>
  <c r="AN40"/>
  <c r="AJ41"/>
  <c r="AM41"/>
  <c r="AK41"/>
  <c r="AN41"/>
  <c r="AJ42"/>
  <c r="AM42"/>
  <c r="AK42"/>
  <c r="AN42"/>
  <c r="AJ43"/>
  <c r="AM43"/>
  <c r="AK43"/>
  <c r="AN43"/>
  <c r="AJ44"/>
  <c r="AM44"/>
  <c r="AK44"/>
  <c r="AN44"/>
  <c r="AI45"/>
  <c r="AL45"/>
  <c r="AJ45"/>
  <c r="AM45"/>
  <c r="AK45"/>
  <c r="AN45"/>
  <c r="AJ9"/>
  <c r="AM9"/>
  <c r="AK9"/>
  <c r="AN9"/>
  <c r="AO44"/>
  <c r="F20" i="15"/>
  <c r="E20"/>
  <c r="AO42" i="12"/>
  <c r="F19" i="15"/>
  <c r="E19"/>
  <c r="AO40" i="12"/>
  <c r="F33" i="15"/>
  <c r="E33"/>
  <c r="AO38" i="12"/>
  <c r="F7" i="15"/>
  <c r="E7"/>
  <c r="AO36" i="12"/>
  <c r="F27" i="15"/>
  <c r="E27"/>
  <c r="AO34" i="12"/>
  <c r="F39" i="15"/>
  <c r="E39"/>
  <c r="AO31" i="12"/>
  <c r="F9" i="15"/>
  <c r="E9"/>
  <c r="E26"/>
  <c r="AO29" i="12"/>
  <c r="F26" i="15"/>
  <c r="AO26" i="12"/>
  <c r="F30" i="15"/>
  <c r="E30"/>
  <c r="AO23" i="12"/>
  <c r="F24" i="15"/>
  <c r="E24"/>
  <c r="E16"/>
  <c r="AO21" i="12"/>
  <c r="F16" i="15"/>
  <c r="AO18" i="12"/>
  <c r="F23" i="15"/>
  <c r="E23"/>
  <c r="AO15" i="12"/>
  <c r="F18" i="15"/>
  <c r="E18"/>
  <c r="E32"/>
  <c r="AO13" i="12"/>
  <c r="F32" i="15"/>
  <c r="AO10" i="12"/>
  <c r="F36" i="15"/>
  <c r="E36"/>
  <c r="AO43" i="12"/>
  <c r="F12" i="15"/>
  <c r="E12"/>
  <c r="E38"/>
  <c r="AO41" i="12"/>
  <c r="F38" i="15"/>
  <c r="AO39" i="12"/>
  <c r="F31" i="15"/>
  <c r="E31"/>
  <c r="E17"/>
  <c r="AO37" i="12"/>
  <c r="F17" i="15"/>
  <c r="AO35" i="12"/>
  <c r="F35" i="15"/>
  <c r="E35"/>
  <c r="E14"/>
  <c r="AO33" i="12"/>
  <c r="F14" i="15"/>
  <c r="AO30" i="12"/>
  <c r="F37" i="15"/>
  <c r="E37"/>
  <c r="AO27" i="12"/>
  <c r="F8" i="15"/>
  <c r="E8"/>
  <c r="E15"/>
  <c r="AO25" i="12"/>
  <c r="F15" i="15"/>
  <c r="AO22" i="12"/>
  <c r="F28" i="15"/>
  <c r="E28"/>
  <c r="AO19" i="12"/>
  <c r="F5" i="15"/>
  <c r="E5"/>
  <c r="E6"/>
  <c r="AO17" i="12"/>
  <c r="F6" i="15"/>
  <c r="AO14" i="12"/>
  <c r="F25" i="15"/>
  <c r="E25"/>
  <c r="AO11" i="12"/>
  <c r="F4" i="15"/>
  <c r="E4"/>
  <c r="AO28" i="12"/>
  <c r="F13" i="15"/>
  <c r="AO20" i="12"/>
  <c r="F10" i="15"/>
  <c r="AO12" i="12"/>
  <c r="F34" i="15"/>
  <c r="AO32" i="12"/>
  <c r="F21" i="15"/>
  <c r="AO24" i="12"/>
  <c r="F29" i="15"/>
  <c r="AO16" i="12"/>
  <c r="F22" i="15"/>
  <c r="AO9" i="12"/>
  <c r="F11" i="15"/>
  <c r="E34"/>
  <c r="E22"/>
  <c r="E10"/>
  <c r="E29"/>
  <c r="E13"/>
  <c r="E21"/>
  <c r="AO36" i="1"/>
  <c r="AO32"/>
  <c r="AO27"/>
  <c r="AO12"/>
  <c r="AO28"/>
  <c r="AO9"/>
  <c r="AO23"/>
  <c r="AO39"/>
  <c r="AO43"/>
  <c r="AO44"/>
  <c r="AO24"/>
  <c r="AO19"/>
  <c r="AO35"/>
  <c r="AO20"/>
  <c r="AO15"/>
  <c r="AO31"/>
  <c r="AO40"/>
  <c r="AO16"/>
  <c r="AO11"/>
  <c r="AO14"/>
  <c r="AO17"/>
  <c r="AO22"/>
  <c r="AO10"/>
  <c r="AO13"/>
  <c r="AO18"/>
  <c r="AO21"/>
  <c r="AO26"/>
  <c r="AO29"/>
  <c r="AO34"/>
  <c r="AO37"/>
  <c r="AO42"/>
  <c r="AO25"/>
  <c r="AO30"/>
  <c r="AO33"/>
  <c r="AO38"/>
  <c r="AO41"/>
  <c r="AO45"/>
</calcChain>
</file>

<file path=xl/sharedStrings.xml><?xml version="1.0" encoding="utf-8"?>
<sst xmlns="http://schemas.openxmlformats.org/spreadsheetml/2006/main" count="703" uniqueCount="199">
  <si>
    <t>ENGLISH</t>
  </si>
  <si>
    <t>MATHEMATICS</t>
  </si>
  <si>
    <t>SPANISH</t>
  </si>
  <si>
    <t>SEM.1 POINTS</t>
  </si>
  <si>
    <t>SEM. 2 POINTS</t>
  </si>
  <si>
    <t>SEM1AVG</t>
  </si>
  <si>
    <t>SEM2AVG</t>
  </si>
  <si>
    <t>YEAR AVG</t>
  </si>
  <si>
    <t>CREDITS</t>
  </si>
  <si>
    <t>I</t>
  </si>
  <si>
    <t>II</t>
  </si>
  <si>
    <t>YR</t>
  </si>
  <si>
    <t>TOTAL POINTS</t>
  </si>
  <si>
    <t>Semester</t>
  </si>
  <si>
    <t>Total Credits</t>
  </si>
  <si>
    <t>No</t>
  </si>
  <si>
    <t>Toledo Community College</t>
  </si>
  <si>
    <t>Please Note:</t>
  </si>
  <si>
    <t>Master sheet - hard copy, names of students in alphabetical order (Last Name first)</t>
  </si>
  <si>
    <t>A Rank Sheet</t>
  </si>
  <si>
    <t>A Pass / Fail list (Students passing and Students failing)</t>
  </si>
  <si>
    <t>Reminders</t>
  </si>
  <si>
    <r>
      <t xml:space="preserve">No </t>
    </r>
    <r>
      <rPr>
        <b/>
        <sz val="10"/>
        <rFont val="Arial"/>
        <family val="2"/>
      </rPr>
      <t>69</t>
    </r>
    <r>
      <rPr>
        <sz val="10"/>
        <rFont val="Arial"/>
      </rPr>
      <t xml:space="preserve"> on grade sheets, master sheets and report cards.</t>
    </r>
  </si>
  <si>
    <t>rank</t>
  </si>
  <si>
    <t>demerits</t>
  </si>
  <si>
    <t>remarks</t>
  </si>
  <si>
    <t>Master sheet on FLASH DRIVE</t>
  </si>
  <si>
    <t>Documents to be submitted to office:</t>
  </si>
  <si>
    <t>General average should be calculated using a calculator</t>
  </si>
  <si>
    <t>Total # of students:</t>
  </si>
  <si>
    <t># of students passing:</t>
  </si>
  <si>
    <t># of students failing:</t>
  </si>
  <si>
    <t>NAME</t>
  </si>
  <si>
    <t>Average</t>
  </si>
  <si>
    <t>#</t>
  </si>
  <si>
    <t># of students failing math:</t>
  </si>
  <si>
    <t># of students failing english:</t>
  </si>
  <si>
    <t># of students failing math &amp; english</t>
  </si>
  <si>
    <t>RANK</t>
  </si>
  <si>
    <t>Subjects failed</t>
  </si>
  <si>
    <t xml:space="preserve">  </t>
  </si>
  <si>
    <t xml:space="preserve">CLASS: </t>
  </si>
  <si>
    <t># of credits failed</t>
  </si>
  <si>
    <t>General Average - to two decimal places e.g 84.12</t>
  </si>
  <si>
    <t>Electronic Master sheet&amp; pass and fail list formatting should not be altered</t>
  </si>
  <si>
    <t>NAME OF STUDENTS</t>
  </si>
  <si>
    <t>LITERATURE</t>
  </si>
  <si>
    <t>There shall only be 1  final e-copy of each documents on file (i.e mastersheet, rank sheet,pass &amp; fail list, report card)</t>
  </si>
  <si>
    <t>Ack</t>
  </si>
  <si>
    <t>Pop</t>
  </si>
  <si>
    <t>John</t>
  </si>
  <si>
    <t>Salam</t>
  </si>
  <si>
    <t>Sho</t>
  </si>
  <si>
    <t>CHECKED BY HOD:____________________________DATE:_________________________</t>
  </si>
  <si>
    <t>Science  Department    2009-2010</t>
  </si>
  <si>
    <t>Class: 4 SCIENCE</t>
  </si>
  <si>
    <t>HOMEROOM TEACHER: Mr. Roy Polonio</t>
  </si>
  <si>
    <t>CHEMISTRY</t>
  </si>
  <si>
    <t>BIOLOGY</t>
  </si>
  <si>
    <t>PHYSICS</t>
  </si>
  <si>
    <t>GEOGRAPHY</t>
  </si>
  <si>
    <t>COMPUTER</t>
  </si>
  <si>
    <t>PHYS. ED</t>
  </si>
  <si>
    <t>Daniel</t>
  </si>
  <si>
    <t>Frankie</t>
  </si>
  <si>
    <t>Alegria</t>
  </si>
  <si>
    <t>Javier</t>
  </si>
  <si>
    <t>Aranda</t>
  </si>
  <si>
    <t>Evin</t>
  </si>
  <si>
    <t>Archer</t>
  </si>
  <si>
    <t>Shanel</t>
  </si>
  <si>
    <t>August</t>
  </si>
  <si>
    <t>Wilhem</t>
  </si>
  <si>
    <t>Avila</t>
  </si>
  <si>
    <t>Jalissa</t>
  </si>
  <si>
    <t>Briceno</t>
  </si>
  <si>
    <t>Arlee</t>
  </si>
  <si>
    <t>Cal</t>
  </si>
  <si>
    <t>Yolanda</t>
  </si>
  <si>
    <t>Caliz</t>
  </si>
  <si>
    <t>Leopoldo</t>
  </si>
  <si>
    <t>Cayetano</t>
  </si>
  <si>
    <t>Larunie</t>
  </si>
  <si>
    <t>Chen</t>
  </si>
  <si>
    <t>Roxanna</t>
  </si>
  <si>
    <t>Coc</t>
  </si>
  <si>
    <t>Edmund</t>
  </si>
  <si>
    <t>Cus</t>
  </si>
  <si>
    <t>Odilon</t>
  </si>
  <si>
    <t>Fajardo</t>
  </si>
  <si>
    <t>Marlon</t>
  </si>
  <si>
    <t>Genus</t>
  </si>
  <si>
    <t>Everette</t>
  </si>
  <si>
    <t>Keh</t>
  </si>
  <si>
    <t>Obidio</t>
  </si>
  <si>
    <t>Kus</t>
  </si>
  <si>
    <t>Philamenia</t>
  </si>
  <si>
    <t>Lara</t>
  </si>
  <si>
    <t>Luis</t>
  </si>
  <si>
    <t>Lino</t>
  </si>
  <si>
    <t>Jaleel</t>
  </si>
  <si>
    <t>Mangar</t>
  </si>
  <si>
    <t>Franzine</t>
  </si>
  <si>
    <t>Muschamp</t>
  </si>
  <si>
    <t>Kelly</t>
  </si>
  <si>
    <t>Domingo</t>
  </si>
  <si>
    <t>Rodney</t>
  </si>
  <si>
    <t>Maelyn</t>
  </si>
  <si>
    <t>Corine</t>
  </si>
  <si>
    <t>Sanchez</t>
  </si>
  <si>
    <t>Alessandro</t>
  </si>
  <si>
    <t>Amanda</t>
  </si>
  <si>
    <t>Cortebal</t>
  </si>
  <si>
    <t>Merly</t>
  </si>
  <si>
    <t>Tesecum</t>
  </si>
  <si>
    <t>Teul</t>
  </si>
  <si>
    <t>Estellita</t>
  </si>
  <si>
    <t>Rahyla</t>
  </si>
  <si>
    <t>Westby</t>
  </si>
  <si>
    <t>Triston</t>
  </si>
  <si>
    <t>Williams</t>
  </si>
  <si>
    <t>Walter</t>
  </si>
  <si>
    <t>Winright</t>
  </si>
  <si>
    <t>Bornece</t>
  </si>
  <si>
    <t>Witz</t>
  </si>
  <si>
    <t>Marlin</t>
  </si>
  <si>
    <t>Alessandro Sanchez</t>
  </si>
  <si>
    <t>Triston Westby</t>
  </si>
  <si>
    <t>Math, Biology, Physics and Geography</t>
  </si>
  <si>
    <t>Frankie Ack</t>
  </si>
  <si>
    <t>Math, Chemistry and Physics</t>
  </si>
  <si>
    <t>Evin Aranda</t>
  </si>
  <si>
    <t>Math, Spanish and Biology</t>
  </si>
  <si>
    <t>Odilon Cus</t>
  </si>
  <si>
    <t>English</t>
  </si>
  <si>
    <t>Philamenia Kus</t>
  </si>
  <si>
    <t>English, Math and Physics</t>
  </si>
  <si>
    <t>English, Math, Chemistry, Biology, Physics and Geography</t>
  </si>
  <si>
    <t>Amanda Sho</t>
  </si>
  <si>
    <t>English, Math, Spanish, Chemistry and Biology</t>
  </si>
  <si>
    <t>Cortebal Sho</t>
  </si>
  <si>
    <t>Estellita Teul</t>
  </si>
  <si>
    <t>Biology and Physics</t>
  </si>
  <si>
    <t>Chemistry, Biology, Physics and Geography</t>
  </si>
  <si>
    <t>Rahyla Teul</t>
  </si>
  <si>
    <t>Ererett Genus</t>
  </si>
  <si>
    <t>Math and Physics</t>
  </si>
  <si>
    <t xml:space="preserve">Rank </t>
  </si>
  <si>
    <t>Last Name</t>
  </si>
  <si>
    <t>First Name</t>
  </si>
  <si>
    <t>Pass/Fail</t>
  </si>
  <si>
    <t>Fail</t>
  </si>
  <si>
    <t xml:space="preserve">Pass </t>
  </si>
  <si>
    <t>Good job!</t>
  </si>
  <si>
    <t>Needs to work harder</t>
  </si>
  <si>
    <t>Good job but can still do better.</t>
  </si>
  <si>
    <t>More effort, please</t>
  </si>
  <si>
    <t>Keep it up!</t>
  </si>
  <si>
    <t>Needs to be more serious &amp; focussed</t>
  </si>
  <si>
    <t>Too playful</t>
  </si>
  <si>
    <t>Failing, needs to work harder</t>
  </si>
  <si>
    <t>Too much sports; needs to be more focussed</t>
  </si>
  <si>
    <t>Making progress</t>
  </si>
  <si>
    <t xml:space="preserve">Not serious about school </t>
  </si>
  <si>
    <t>Distracted; needs to be more focussed</t>
  </si>
  <si>
    <t>Needs to give more attention to school work</t>
  </si>
  <si>
    <t>Needs to focus on her school work</t>
  </si>
  <si>
    <t>Doing well but can do better!</t>
  </si>
  <si>
    <t>Pass and Fail list</t>
  </si>
  <si>
    <t>CLASS: 4 Science</t>
  </si>
  <si>
    <t>RANK SHEET SEM 1</t>
  </si>
  <si>
    <t>PASS</t>
  </si>
  <si>
    <t>FAIL</t>
  </si>
  <si>
    <t xml:space="preserve">NAME OF STUDENTS FAILING </t>
  </si>
  <si>
    <t>AVERAGE</t>
  </si>
  <si>
    <t>Moguel</t>
  </si>
  <si>
    <t>Kayshla</t>
  </si>
  <si>
    <t>HOMEROOM TEACHER: Ms. Joanna Monk</t>
  </si>
  <si>
    <t>4S</t>
  </si>
  <si>
    <t>CLASS: 4S  PASS &amp; FAIL LIST</t>
  </si>
  <si>
    <t>CLASS:  4S</t>
  </si>
  <si>
    <t>Math, Spanish, Biology, Physics</t>
  </si>
  <si>
    <t xml:space="preserve">Math  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</si>
  <si>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</si>
  <si>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</si>
  <si>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</si>
  <si>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</si>
  <si>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</si>
  <si>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</si>
  <si>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</si>
  <si>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</si>
  <si>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</si>
  <si>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</si>
  <si>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</si>
  <si>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</si>
  <si>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</si>
  <si>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</si>
  <si>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</si>
  <si>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Spanish, Biology, Physics</t>
  </si>
</sst>
</file>

<file path=xl/styles.xml><?xml version="1.0" encoding="utf-8"?>
<styleSheet xmlns="http://schemas.openxmlformats.org/spreadsheetml/2006/main">
  <numFmts count="1">
    <numFmt numFmtId="178" formatCode="0.0"/>
  </numFmts>
  <fonts count="21">
    <font>
      <sz val="10"/>
      <name val="Arial"/>
    </font>
    <font>
      <sz val="2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48"/>
      <name val="Arial"/>
      <family val="2"/>
    </font>
    <font>
      <b/>
      <sz val="48"/>
      <name val="Arial"/>
      <family val="2"/>
    </font>
    <font>
      <sz val="48"/>
      <color indexed="8"/>
      <name val="Calibri"/>
      <family val="2"/>
    </font>
    <font>
      <b/>
      <sz val="12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46"/>
      <name val="Arial"/>
      <family val="2"/>
    </font>
    <font>
      <sz val="10"/>
      <name val="Arial"/>
      <family val="2"/>
    </font>
    <font>
      <b/>
      <sz val="72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4" fillId="0" borderId="0"/>
    <xf numFmtId="0" fontId="12" fillId="0" borderId="0"/>
  </cellStyleXfs>
  <cellXfs count="1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Protection="1"/>
    <xf numFmtId="0" fontId="5" fillId="0" borderId="1" xfId="0" applyFont="1" applyBorder="1" applyProtection="1"/>
    <xf numFmtId="0" fontId="6" fillId="0" borderId="1" xfId="0" applyFont="1" applyBorder="1" applyAlignment="1" applyProtection="1">
      <alignment horizontal="right"/>
    </xf>
    <xf numFmtId="0" fontId="6" fillId="0" borderId="1" xfId="0" applyFont="1" applyBorder="1" applyProtection="1"/>
    <xf numFmtId="0" fontId="6" fillId="0" borderId="2" xfId="0" applyFont="1" applyBorder="1" applyProtection="1"/>
    <xf numFmtId="0" fontId="6" fillId="0" borderId="3" xfId="0" applyFont="1" applyBorder="1" applyProtection="1"/>
    <xf numFmtId="1" fontId="6" fillId="0" borderId="3" xfId="0" applyNumberFormat="1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1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5" fillId="0" borderId="5" xfId="0" applyFont="1" applyBorder="1" applyProtection="1">
      <protection locked="0"/>
    </xf>
    <xf numFmtId="0" fontId="5" fillId="0" borderId="6" xfId="0" applyFont="1" applyBorder="1" applyProtection="1">
      <protection locked="0"/>
    </xf>
    <xf numFmtId="0" fontId="5" fillId="0" borderId="5" xfId="0" applyFont="1" applyBorder="1"/>
    <xf numFmtId="0" fontId="5" fillId="0" borderId="0" xfId="0" applyFont="1"/>
    <xf numFmtId="2" fontId="5" fillId="0" borderId="1" xfId="0" applyNumberFormat="1" applyFont="1" applyBorder="1" applyProtection="1"/>
    <xf numFmtId="0" fontId="5" fillId="0" borderId="1" xfId="0" applyFont="1" applyBorder="1"/>
    <xf numFmtId="0" fontId="5" fillId="0" borderId="5" xfId="0" applyFont="1" applyFill="1" applyBorder="1"/>
    <xf numFmtId="0" fontId="0" fillId="0" borderId="1" xfId="0" applyBorder="1"/>
    <xf numFmtId="0" fontId="4" fillId="0" borderId="1" xfId="0" applyFont="1" applyBorder="1"/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10" fillId="0" borderId="0" xfId="0" applyFont="1"/>
    <xf numFmtId="0" fontId="11" fillId="0" borderId="1" xfId="0" applyFont="1" applyBorder="1"/>
    <xf numFmtId="0" fontId="11" fillId="0" borderId="1" xfId="0" applyFont="1" applyFill="1" applyBorder="1"/>
    <xf numFmtId="0" fontId="9" fillId="0" borderId="0" xfId="0" applyFont="1" applyBorder="1" applyAlignment="1">
      <alignment horizontal="left"/>
    </xf>
    <xf numFmtId="0" fontId="11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13" fillId="0" borderId="1" xfId="0" applyFont="1" applyBorder="1" applyProtection="1"/>
    <xf numFmtId="0" fontId="13" fillId="0" borderId="1" xfId="0" applyFont="1" applyBorder="1" applyAlignment="1" applyProtection="1">
      <alignment textRotation="255"/>
    </xf>
    <xf numFmtId="0" fontId="13" fillId="0" borderId="1" xfId="0" applyFont="1" applyBorder="1" applyAlignment="1" applyProtection="1">
      <alignment textRotation="90"/>
    </xf>
    <xf numFmtId="0" fontId="13" fillId="0" borderId="2" xfId="0" applyFont="1" applyBorder="1" applyAlignment="1" applyProtection="1">
      <alignment textRotation="90"/>
    </xf>
    <xf numFmtId="0" fontId="13" fillId="0" borderId="3" xfId="0" applyFont="1" applyBorder="1" applyAlignment="1" applyProtection="1">
      <alignment textRotation="90"/>
    </xf>
    <xf numFmtId="0" fontId="13" fillId="0" borderId="1" xfId="0" applyFont="1" applyBorder="1" applyAlignment="1" applyProtection="1">
      <alignment horizontal="center"/>
    </xf>
    <xf numFmtId="0" fontId="13" fillId="0" borderId="0" xfId="0" applyFont="1"/>
    <xf numFmtId="0" fontId="7" fillId="0" borderId="1" xfId="2" applyFont="1" applyFill="1" applyBorder="1"/>
    <xf numFmtId="0" fontId="5" fillId="0" borderId="1" xfId="0" applyFont="1" applyFill="1" applyBorder="1"/>
    <xf numFmtId="0" fontId="3" fillId="0" borderId="1" xfId="1" applyFont="1" applyFill="1" applyBorder="1"/>
    <xf numFmtId="0" fontId="14" fillId="0" borderId="1" xfId="1" applyBorder="1" applyAlignment="1">
      <alignment horizontal="center"/>
    </xf>
    <xf numFmtId="0" fontId="6" fillId="0" borderId="6" xfId="0" applyFont="1" applyBorder="1" applyProtection="1"/>
    <xf numFmtId="0" fontId="5" fillId="0" borderId="6" xfId="0" applyFont="1" applyBorder="1" applyProtection="1"/>
    <xf numFmtId="0" fontId="13" fillId="0" borderId="6" xfId="0" applyFont="1" applyBorder="1" applyAlignment="1" applyProtection="1">
      <alignment textRotation="90"/>
    </xf>
    <xf numFmtId="0" fontId="13" fillId="0" borderId="7" xfId="0" applyFont="1" applyBorder="1" applyAlignment="1" applyProtection="1">
      <alignment textRotation="90"/>
    </xf>
    <xf numFmtId="0" fontId="6" fillId="0" borderId="7" xfId="0" applyFont="1" applyBorder="1" applyProtection="1"/>
    <xf numFmtId="0" fontId="5" fillId="0" borderId="7" xfId="0" applyFont="1" applyBorder="1" applyProtection="1"/>
    <xf numFmtId="0" fontId="5" fillId="0" borderId="7" xfId="0" applyFont="1" applyBorder="1" applyProtection="1">
      <protection locked="0"/>
    </xf>
    <xf numFmtId="0" fontId="11" fillId="0" borderId="0" xfId="0" applyFont="1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1" xfId="0" applyFont="1" applyBorder="1"/>
    <xf numFmtId="0" fontId="4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2" fillId="0" borderId="0" xfId="0" applyFont="1" applyBorder="1"/>
    <xf numFmtId="0" fontId="18" fillId="0" borderId="0" xfId="0" applyFont="1" applyBorder="1"/>
    <xf numFmtId="0" fontId="8" fillId="0" borderId="0" xfId="0" applyFont="1" applyBorder="1"/>
    <xf numFmtId="0" fontId="18" fillId="0" borderId="0" xfId="0" applyFont="1" applyBorder="1" applyProtection="1">
      <protection locked="0"/>
    </xf>
    <xf numFmtId="0" fontId="18" fillId="0" borderId="0" xfId="0" applyFont="1" applyFill="1" applyBorder="1"/>
    <xf numFmtId="178" fontId="18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top"/>
    </xf>
    <xf numFmtId="0" fontId="9" fillId="0" borderId="0" xfId="0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/>
    </xf>
    <xf numFmtId="0" fontId="20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19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/>
    </xf>
    <xf numFmtId="0" fontId="0" fillId="0" borderId="1" xfId="0" quotePrefix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/>
    </xf>
    <xf numFmtId="0" fontId="5" fillId="0" borderId="0" xfId="0" applyFont="1" applyBorder="1" applyProtection="1"/>
    <xf numFmtId="0" fontId="1" fillId="0" borderId="0" xfId="0" applyFont="1" applyBorder="1"/>
    <xf numFmtId="0" fontId="13" fillId="0" borderId="0" xfId="0" applyFont="1" applyBorder="1"/>
    <xf numFmtId="0" fontId="5" fillId="0" borderId="0" xfId="0" applyFont="1" applyBorder="1" applyProtection="1">
      <protection locked="0"/>
    </xf>
    <xf numFmtId="0" fontId="5" fillId="0" borderId="0" xfId="0" applyFont="1" applyFill="1" applyBorder="1"/>
    <xf numFmtId="0" fontId="5" fillId="0" borderId="0" xfId="0" applyFont="1" applyBorder="1"/>
    <xf numFmtId="2" fontId="5" fillId="0" borderId="0" xfId="0" applyNumberFormat="1" applyFont="1" applyBorder="1" applyProtection="1"/>
    <xf numFmtId="1" fontId="6" fillId="0" borderId="1" xfId="0" applyNumberFormat="1" applyFont="1" applyBorder="1" applyProtection="1"/>
    <xf numFmtId="0" fontId="15" fillId="0" borderId="0" xfId="0" applyFont="1" applyAlignment="1" applyProtection="1">
      <alignment horizontal="center"/>
    </xf>
    <xf numFmtId="0" fontId="0" fillId="0" borderId="0" xfId="0" applyBorder="1" applyAlignment="1"/>
    <xf numFmtId="0" fontId="2" fillId="0" borderId="0" xfId="0" applyFont="1" applyBorder="1" applyAlignment="1"/>
    <xf numFmtId="0" fontId="17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left"/>
    </xf>
    <xf numFmtId="0" fontId="0" fillId="0" borderId="4" xfId="0" applyBorder="1" applyAlignment="1"/>
    <xf numFmtId="0" fontId="8" fillId="0" borderId="0" xfId="0" applyFont="1" applyBorder="1" applyAlignment="1">
      <alignment horizontal="center"/>
    </xf>
    <xf numFmtId="0" fontId="0" fillId="0" borderId="0" xfId="0" applyAlignment="1"/>
    <xf numFmtId="0" fontId="15" fillId="0" borderId="0" xfId="0" applyFont="1" applyBorder="1" applyAlignment="1" applyProtection="1">
      <alignment horizontal="center"/>
    </xf>
    <xf numFmtId="0" fontId="15" fillId="0" borderId="1" xfId="0" applyFont="1" applyBorder="1" applyAlignment="1" applyProtection="1">
      <alignment horizontal="center"/>
    </xf>
    <xf numFmtId="0" fontId="9" fillId="0" borderId="11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3">
    <cellStyle name="Normal" xfId="0" builtinId="0"/>
    <cellStyle name="Normal 2 2" xfId="1"/>
    <cellStyle name="Normal_Sheet1" xfId="2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3300"/>
  </sheetPr>
  <dimension ref="A1:B15"/>
  <sheetViews>
    <sheetView workbookViewId="0">
      <selection activeCell="B24" sqref="B24"/>
    </sheetView>
  </sheetViews>
  <sheetFormatPr defaultRowHeight="12.75"/>
  <cols>
    <col min="2" max="2" width="98.42578125" customWidth="1"/>
  </cols>
  <sheetData>
    <row r="1" spans="1:2">
      <c r="A1" s="2" t="s">
        <v>17</v>
      </c>
    </row>
    <row r="2" spans="1:2">
      <c r="A2" s="3"/>
    </row>
    <row r="3" spans="1:2">
      <c r="A3" s="30" t="s">
        <v>27</v>
      </c>
      <c r="B3" s="26"/>
    </row>
    <row r="4" spans="1:2">
      <c r="A4" s="29">
        <v>1</v>
      </c>
      <c r="B4" s="27" t="s">
        <v>26</v>
      </c>
    </row>
    <row r="5" spans="1:2">
      <c r="A5" s="29">
        <v>2</v>
      </c>
      <c r="B5" s="26" t="s">
        <v>18</v>
      </c>
    </row>
    <row r="6" spans="1:2">
      <c r="A6" s="29">
        <v>3</v>
      </c>
      <c r="B6" s="26" t="s">
        <v>19</v>
      </c>
    </row>
    <row r="7" spans="1:2">
      <c r="A7" s="29">
        <v>4</v>
      </c>
      <c r="B7" s="26" t="s">
        <v>20</v>
      </c>
    </row>
    <row r="8" spans="1:2">
      <c r="A8" s="4"/>
    </row>
    <row r="9" spans="1:2">
      <c r="A9" s="4"/>
      <c r="B9" s="5"/>
    </row>
    <row r="10" spans="1:2">
      <c r="A10" s="2" t="s">
        <v>21</v>
      </c>
    </row>
    <row r="11" spans="1:2" ht="15.75">
      <c r="A11" s="28">
        <v>1</v>
      </c>
      <c r="B11" s="26" t="s">
        <v>22</v>
      </c>
    </row>
    <row r="12" spans="1:2">
      <c r="A12" s="29">
        <v>2</v>
      </c>
      <c r="B12" s="27" t="s">
        <v>43</v>
      </c>
    </row>
    <row r="13" spans="1:2">
      <c r="A13" s="29">
        <v>3</v>
      </c>
      <c r="B13" s="27" t="s">
        <v>44</v>
      </c>
    </row>
    <row r="14" spans="1:2">
      <c r="A14" s="29">
        <v>4</v>
      </c>
      <c r="B14" s="27" t="s">
        <v>28</v>
      </c>
    </row>
    <row r="15" spans="1:2">
      <c r="A15" s="50">
        <v>5</v>
      </c>
      <c r="B15" s="49" t="s">
        <v>47</v>
      </c>
    </row>
  </sheetData>
  <phoneticPr fontId="16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34"/>
    <pageSetUpPr fitToPage="1"/>
  </sheetPr>
  <dimension ref="A2:AQ62"/>
  <sheetViews>
    <sheetView topLeftCell="A5" zoomScale="30" zoomScaleNormal="30" workbookViewId="0">
      <pane xSplit="3" ySplit="1" topLeftCell="AH8" activePane="bottomRight" state="frozen"/>
      <selection activeCell="A5" sqref="A5"/>
      <selection pane="topRight" activeCell="D5" sqref="D5"/>
      <selection pane="bottomLeft" activeCell="A6" sqref="A6"/>
      <selection pane="bottomRight" activeCell="AK16" sqref="AK16"/>
    </sheetView>
  </sheetViews>
  <sheetFormatPr defaultRowHeight="25.5"/>
  <cols>
    <col min="1" max="1" width="16" style="1" customWidth="1"/>
    <col min="2" max="2" width="55.5703125" style="1" bestFit="1" customWidth="1"/>
    <col min="3" max="3" width="57.7109375" style="1" customWidth="1"/>
    <col min="4" max="4" width="15.85546875" style="1" customWidth="1"/>
    <col min="5" max="5" width="15" style="1" bestFit="1" customWidth="1"/>
    <col min="6" max="7" width="20.7109375" style="1" customWidth="1"/>
    <col min="8" max="8" width="20.7109375" style="1" bestFit="1" customWidth="1"/>
    <col min="9" max="9" width="16.28515625" style="1" bestFit="1" customWidth="1"/>
    <col min="10" max="10" width="21.5703125" style="1" customWidth="1"/>
    <col min="11" max="12" width="20.7109375" style="1" bestFit="1" customWidth="1"/>
    <col min="13" max="13" width="14.85546875" style="1" customWidth="1"/>
    <col min="14" max="14" width="20.7109375" style="1" bestFit="1" customWidth="1"/>
    <col min="15" max="15" width="16.28515625" style="1" customWidth="1"/>
    <col min="16" max="16" width="17.28515625" style="1" customWidth="1"/>
    <col min="17" max="18" width="15" style="1" customWidth="1"/>
    <col min="19" max="19" width="14.85546875" style="1" customWidth="1"/>
    <col min="20" max="20" width="20.7109375" style="1" bestFit="1" customWidth="1"/>
    <col min="21" max="21" width="19.42578125" style="1" bestFit="1" customWidth="1"/>
    <col min="22" max="22" width="15.28515625" style="1" customWidth="1"/>
    <col min="23" max="23" width="15" style="1" bestFit="1" customWidth="1"/>
    <col min="24" max="24" width="20.7109375" style="1" bestFit="1" customWidth="1"/>
    <col min="25" max="25" width="18.28515625" style="1" customWidth="1"/>
    <col min="26" max="26" width="15" style="1" bestFit="1" customWidth="1"/>
    <col min="27" max="27" width="16.28515625" style="1" bestFit="1" customWidth="1"/>
    <col min="28" max="28" width="16.7109375" style="1" customWidth="1"/>
    <col min="29" max="29" width="15" style="1" bestFit="1" customWidth="1"/>
    <col min="30" max="30" width="16.28515625" style="1" bestFit="1" customWidth="1"/>
    <col min="31" max="31" width="22.42578125" style="1" customWidth="1"/>
    <col min="32" max="32" width="15" style="1" bestFit="1" customWidth="1"/>
    <col min="33" max="33" width="16.28515625" style="1" customWidth="1"/>
    <col min="34" max="34" width="20.140625" style="1" customWidth="1"/>
    <col min="35" max="35" width="26.85546875" style="1" customWidth="1"/>
    <col min="36" max="36" width="32" style="1" customWidth="1"/>
    <col min="37" max="37" width="26.42578125" style="1" customWidth="1"/>
    <col min="38" max="38" width="42.5703125" style="1" customWidth="1"/>
    <col min="39" max="40" width="41.140625" style="1" bestFit="1" customWidth="1"/>
    <col min="41" max="41" width="19.42578125" style="1" customWidth="1"/>
    <col min="42" max="42" width="16.42578125" style="1" customWidth="1"/>
    <col min="43" max="43" width="255.7109375" style="1" customWidth="1"/>
    <col min="44" max="16384" width="9.140625" style="1"/>
  </cols>
  <sheetData>
    <row r="2" spans="1:43" ht="90.75">
      <c r="A2" s="102" t="s">
        <v>16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6"/>
      <c r="AP2" s="6"/>
      <c r="AQ2" s="6"/>
    </row>
    <row r="3" spans="1:43" ht="90.75">
      <c r="A3" s="102" t="s">
        <v>54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6"/>
      <c r="AP3" s="6"/>
      <c r="AQ3" s="6"/>
    </row>
    <row r="4" spans="1:43" ht="90.75">
      <c r="A4" s="102" t="s">
        <v>55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6"/>
      <c r="AP4" s="6"/>
      <c r="AQ4" s="6"/>
    </row>
    <row r="5" spans="1:43" ht="81" customHeight="1">
      <c r="A5" s="102" t="s">
        <v>56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6"/>
      <c r="AP5" s="6"/>
      <c r="AQ5" s="6"/>
    </row>
    <row r="6" spans="1:43" s="46" customFormat="1" ht="409.5" customHeight="1">
      <c r="A6" s="40" t="s">
        <v>15</v>
      </c>
      <c r="B6" s="40"/>
      <c r="C6" s="41"/>
      <c r="D6" s="42" t="s">
        <v>0</v>
      </c>
      <c r="E6" s="42"/>
      <c r="F6" s="43"/>
      <c r="G6" s="44" t="s">
        <v>1</v>
      </c>
      <c r="H6" s="42"/>
      <c r="I6" s="43"/>
      <c r="J6" s="44" t="s">
        <v>2</v>
      </c>
      <c r="K6" s="42"/>
      <c r="L6" s="43"/>
      <c r="M6" s="44" t="s">
        <v>46</v>
      </c>
      <c r="N6" s="42"/>
      <c r="O6" s="43"/>
      <c r="P6" s="44" t="s">
        <v>57</v>
      </c>
      <c r="Q6" s="42"/>
      <c r="R6" s="43"/>
      <c r="S6" s="44" t="s">
        <v>58</v>
      </c>
      <c r="T6" s="42"/>
      <c r="U6" s="43"/>
      <c r="V6" s="44" t="s">
        <v>59</v>
      </c>
      <c r="W6" s="42"/>
      <c r="X6" s="43"/>
      <c r="Y6" s="44" t="s">
        <v>60</v>
      </c>
      <c r="Z6" s="42"/>
      <c r="AA6" s="43"/>
      <c r="AB6" s="44" t="s">
        <v>61</v>
      </c>
      <c r="AC6" s="42"/>
      <c r="AD6" s="43"/>
      <c r="AE6" s="44" t="s">
        <v>62</v>
      </c>
      <c r="AF6" s="42"/>
      <c r="AG6" s="53"/>
      <c r="AH6" s="54" t="s">
        <v>14</v>
      </c>
      <c r="AI6" s="42" t="s">
        <v>3</v>
      </c>
      <c r="AJ6" s="42" t="s">
        <v>4</v>
      </c>
      <c r="AK6" s="42" t="s">
        <v>12</v>
      </c>
      <c r="AL6" s="42" t="s">
        <v>5</v>
      </c>
      <c r="AM6" s="42" t="s">
        <v>6</v>
      </c>
      <c r="AN6" s="42" t="s">
        <v>7</v>
      </c>
      <c r="AO6" s="42" t="s">
        <v>23</v>
      </c>
      <c r="AP6" s="42" t="s">
        <v>24</v>
      </c>
      <c r="AQ6" s="45" t="s">
        <v>25</v>
      </c>
    </row>
    <row r="7" spans="1:43" ht="60">
      <c r="A7" s="7"/>
      <c r="B7" s="7"/>
      <c r="C7" s="8" t="s">
        <v>8</v>
      </c>
      <c r="D7" s="9">
        <v>6</v>
      </c>
      <c r="E7" s="9">
        <v>6</v>
      </c>
      <c r="F7" s="10">
        <v>6</v>
      </c>
      <c r="G7" s="11">
        <v>6</v>
      </c>
      <c r="H7" s="11">
        <v>6</v>
      </c>
      <c r="I7" s="10">
        <v>6</v>
      </c>
      <c r="J7" s="11">
        <v>3</v>
      </c>
      <c r="K7" s="11">
        <v>3</v>
      </c>
      <c r="L7" s="10">
        <v>3</v>
      </c>
      <c r="M7" s="11">
        <v>3</v>
      </c>
      <c r="N7" s="11">
        <v>3</v>
      </c>
      <c r="O7" s="10">
        <v>3</v>
      </c>
      <c r="P7" s="11">
        <v>5</v>
      </c>
      <c r="Q7" s="11">
        <v>5</v>
      </c>
      <c r="R7" s="10">
        <v>5</v>
      </c>
      <c r="S7" s="11">
        <v>5</v>
      </c>
      <c r="T7" s="11">
        <v>5</v>
      </c>
      <c r="U7" s="10">
        <v>5</v>
      </c>
      <c r="V7" s="11">
        <v>5</v>
      </c>
      <c r="W7" s="11">
        <v>5</v>
      </c>
      <c r="X7" s="10">
        <v>5</v>
      </c>
      <c r="Y7" s="11">
        <v>4</v>
      </c>
      <c r="Z7" s="11">
        <v>4</v>
      </c>
      <c r="AA7" s="10">
        <v>4</v>
      </c>
      <c r="AB7" s="11">
        <v>4</v>
      </c>
      <c r="AC7" s="11">
        <v>4</v>
      </c>
      <c r="AD7" s="10">
        <v>4</v>
      </c>
      <c r="AE7" s="12">
        <v>1</v>
      </c>
      <c r="AF7" s="12">
        <v>1</v>
      </c>
      <c r="AG7" s="51">
        <v>1</v>
      </c>
      <c r="AH7" s="55">
        <v>42</v>
      </c>
      <c r="AI7" s="7"/>
      <c r="AJ7" s="7"/>
      <c r="AK7" s="7"/>
      <c r="AL7" s="7"/>
      <c r="AM7" s="7"/>
      <c r="AN7" s="7"/>
      <c r="AO7" s="7"/>
      <c r="AP7" s="7"/>
      <c r="AQ7" s="7"/>
    </row>
    <row r="8" spans="1:43" ht="60">
      <c r="A8" s="7"/>
      <c r="B8" s="7"/>
      <c r="C8" s="8" t="s">
        <v>13</v>
      </c>
      <c r="D8" s="7" t="s">
        <v>9</v>
      </c>
      <c r="E8" s="7" t="s">
        <v>10</v>
      </c>
      <c r="F8" s="13" t="s">
        <v>11</v>
      </c>
      <c r="G8" s="14" t="s">
        <v>9</v>
      </c>
      <c r="H8" s="7" t="s">
        <v>10</v>
      </c>
      <c r="I8" s="13" t="s">
        <v>11</v>
      </c>
      <c r="J8" s="14" t="s">
        <v>9</v>
      </c>
      <c r="K8" s="7" t="s">
        <v>10</v>
      </c>
      <c r="L8" s="13" t="s">
        <v>11</v>
      </c>
      <c r="M8" s="14" t="s">
        <v>9</v>
      </c>
      <c r="N8" s="7" t="s">
        <v>10</v>
      </c>
      <c r="O8" s="13" t="s">
        <v>11</v>
      </c>
      <c r="P8" s="14" t="s">
        <v>9</v>
      </c>
      <c r="Q8" s="7" t="s">
        <v>10</v>
      </c>
      <c r="R8" s="13" t="s">
        <v>11</v>
      </c>
      <c r="S8" s="14" t="s">
        <v>9</v>
      </c>
      <c r="T8" s="7" t="s">
        <v>10</v>
      </c>
      <c r="U8" s="13" t="s">
        <v>11</v>
      </c>
      <c r="V8" s="14" t="s">
        <v>9</v>
      </c>
      <c r="W8" s="7" t="s">
        <v>10</v>
      </c>
      <c r="X8" s="13" t="s">
        <v>11</v>
      </c>
      <c r="Y8" s="14" t="s">
        <v>9</v>
      </c>
      <c r="Z8" s="7" t="s">
        <v>10</v>
      </c>
      <c r="AA8" s="13" t="s">
        <v>11</v>
      </c>
      <c r="AB8" s="14" t="s">
        <v>9</v>
      </c>
      <c r="AC8" s="7" t="s">
        <v>10</v>
      </c>
      <c r="AD8" s="13" t="s">
        <v>11</v>
      </c>
      <c r="AE8" s="14" t="s">
        <v>9</v>
      </c>
      <c r="AF8" s="7" t="s">
        <v>10</v>
      </c>
      <c r="AG8" s="52" t="s">
        <v>11</v>
      </c>
      <c r="AH8" s="56"/>
      <c r="AI8" s="7"/>
      <c r="AJ8" s="7"/>
      <c r="AK8" s="7"/>
      <c r="AL8" s="7"/>
      <c r="AM8" s="7"/>
      <c r="AN8" s="7"/>
      <c r="AO8" s="7"/>
      <c r="AP8" s="7"/>
      <c r="AQ8" s="7"/>
    </row>
    <row r="9" spans="1:43" ht="59.25">
      <c r="A9" s="15">
        <v>1</v>
      </c>
      <c r="B9" s="48" t="s">
        <v>48</v>
      </c>
      <c r="C9" s="48" t="s">
        <v>63</v>
      </c>
      <c r="D9" s="15">
        <v>74</v>
      </c>
      <c r="E9" s="15"/>
      <c r="F9" s="16"/>
      <c r="G9" s="17">
        <v>82</v>
      </c>
      <c r="H9" s="17"/>
      <c r="I9" s="18"/>
      <c r="J9" s="19">
        <v>91</v>
      </c>
      <c r="K9" s="17"/>
      <c r="L9" s="18"/>
      <c r="M9" s="19">
        <v>89</v>
      </c>
      <c r="N9" s="17"/>
      <c r="O9" s="18"/>
      <c r="P9" s="19">
        <v>78</v>
      </c>
      <c r="Q9" s="17"/>
      <c r="R9" s="18"/>
      <c r="S9" s="19">
        <v>81</v>
      </c>
      <c r="T9" s="17"/>
      <c r="U9" s="20"/>
      <c r="V9" s="19">
        <v>84</v>
      </c>
      <c r="W9" s="15"/>
      <c r="X9" s="16"/>
      <c r="Y9" s="17">
        <v>89</v>
      </c>
      <c r="Z9" s="15"/>
      <c r="AA9" s="20"/>
      <c r="AB9" s="21">
        <v>91</v>
      </c>
      <c r="AC9" s="15"/>
      <c r="AD9" s="16"/>
      <c r="AE9" s="17">
        <v>81</v>
      </c>
      <c r="AF9" s="15"/>
      <c r="AG9" s="20"/>
      <c r="AH9" s="57"/>
      <c r="AI9" s="7">
        <f>SUM(D9*6,G9*6,J9*3,M9*3,P9*5,S9*5,V9*5,Y9*4,AB9*4,AE9*1)</f>
        <v>3492</v>
      </c>
      <c r="AJ9" s="7">
        <f>SUM(E9*6,H9*6,K9*3,N9*3,Q9*5,T9*5,W9*5,Z9*4,AC9*4,AF9*1)</f>
        <v>0</v>
      </c>
      <c r="AK9" s="7">
        <f>SUM(F9*6,I9*6,L9*3,O9*3,R9*5,U9*5,X9*5,AA9*4,AD9*4,AG9*1)</f>
        <v>0</v>
      </c>
      <c r="AL9" s="23">
        <f>ROUND(AI9/42,2)</f>
        <v>83.14</v>
      </c>
      <c r="AM9" s="23">
        <f>AJ9/42</f>
        <v>0</v>
      </c>
      <c r="AN9" s="23">
        <f>AK9/42</f>
        <v>0</v>
      </c>
      <c r="AO9" s="24">
        <f>RANK(AL9,$AL$9:$AL$44)</f>
        <v>8</v>
      </c>
      <c r="AP9" s="24">
        <v>7</v>
      </c>
      <c r="AQ9" s="24" t="s">
        <v>153</v>
      </c>
    </row>
    <row r="10" spans="1:43" ht="59.25">
      <c r="A10" s="15">
        <v>2</v>
      </c>
      <c r="B10" s="48" t="s">
        <v>48</v>
      </c>
      <c r="C10" s="48" t="s">
        <v>64</v>
      </c>
      <c r="D10" s="15">
        <v>80</v>
      </c>
      <c r="E10" s="15"/>
      <c r="F10" s="20"/>
      <c r="G10" s="19">
        <v>62</v>
      </c>
      <c r="H10" s="15"/>
      <c r="I10" s="20"/>
      <c r="J10" s="19">
        <v>73</v>
      </c>
      <c r="K10" s="15"/>
      <c r="L10" s="20"/>
      <c r="M10" s="19">
        <v>82</v>
      </c>
      <c r="N10" s="15"/>
      <c r="O10" s="20"/>
      <c r="P10" s="19">
        <v>65</v>
      </c>
      <c r="Q10" s="15"/>
      <c r="R10" s="20"/>
      <c r="S10" s="19">
        <v>70</v>
      </c>
      <c r="T10" s="15"/>
      <c r="U10" s="20"/>
      <c r="V10" s="19">
        <v>60</v>
      </c>
      <c r="W10" s="15"/>
      <c r="X10" s="20"/>
      <c r="Y10" s="19">
        <v>74</v>
      </c>
      <c r="Z10" s="15"/>
      <c r="AA10" s="20"/>
      <c r="AB10" s="21">
        <v>73</v>
      </c>
      <c r="AC10" s="15"/>
      <c r="AD10" s="20"/>
      <c r="AE10" s="19">
        <v>81</v>
      </c>
      <c r="AF10" s="15"/>
      <c r="AG10" s="20"/>
      <c r="AH10" s="57"/>
      <c r="AI10" s="7">
        <f t="shared" ref="AI10:AI45" si="0">SUM(D10*6,G10*6,J10*3,M10*3,P10*5,S10*5,V10*5,Y10*4,AB10*4,AE10*1)</f>
        <v>2961</v>
      </c>
      <c r="AJ10" s="7">
        <f t="shared" ref="AJ10:AJ45" si="1">SUM(E10*6,H10*6,K10*3,N10*3,Q10*5,T10*5,W10*5,Z10*4,AC10*4,AF10*1)</f>
        <v>0</v>
      </c>
      <c r="AK10" s="7">
        <f t="shared" ref="AK10:AK45" si="2">SUM(F10*6,I10*6,L10*3,O10*3,R10*5,U10*5,X10*5,AA10*4,AD10*4,AG10*1)</f>
        <v>0</v>
      </c>
      <c r="AL10" s="23">
        <f t="shared" ref="AL10:AL44" si="3">ROUND(AI10/42,2)</f>
        <v>70.5</v>
      </c>
      <c r="AM10" s="23">
        <f t="shared" ref="AM10:AM45" si="4">AJ10/42</f>
        <v>0</v>
      </c>
      <c r="AN10" s="23">
        <f t="shared" ref="AN10:AN45" si="5">AK10/42</f>
        <v>0</v>
      </c>
      <c r="AO10" s="24">
        <f t="shared" ref="AO10:AO44" si="6">RANK(AL10,$AL$9:$AL$44)</f>
        <v>33</v>
      </c>
      <c r="AP10" s="24">
        <v>1</v>
      </c>
      <c r="AQ10" s="24" t="s">
        <v>154</v>
      </c>
    </row>
    <row r="11" spans="1:43" ht="59.25">
      <c r="A11" s="15">
        <v>3</v>
      </c>
      <c r="B11" s="48" t="s">
        <v>65</v>
      </c>
      <c r="C11" s="48" t="s">
        <v>66</v>
      </c>
      <c r="D11" s="15">
        <v>85</v>
      </c>
      <c r="E11" s="15"/>
      <c r="F11" s="16"/>
      <c r="G11" s="17">
        <v>90</v>
      </c>
      <c r="H11" s="15"/>
      <c r="I11" s="16"/>
      <c r="J11" s="17">
        <v>96</v>
      </c>
      <c r="K11" s="15"/>
      <c r="L11" s="16"/>
      <c r="M11" s="17">
        <v>89</v>
      </c>
      <c r="N11" s="15"/>
      <c r="O11" s="16"/>
      <c r="P11" s="17">
        <v>82</v>
      </c>
      <c r="Q11" s="15"/>
      <c r="R11" s="16"/>
      <c r="S11" s="17">
        <v>84</v>
      </c>
      <c r="T11" s="15"/>
      <c r="U11" s="16"/>
      <c r="V11" s="17">
        <v>97</v>
      </c>
      <c r="W11" s="15"/>
      <c r="X11" s="16"/>
      <c r="Y11" s="17">
        <v>87</v>
      </c>
      <c r="Z11" s="15"/>
      <c r="AA11" s="20"/>
      <c r="AB11" s="21">
        <v>98</v>
      </c>
      <c r="AC11" s="15"/>
      <c r="AD11" s="16"/>
      <c r="AE11" s="17">
        <v>89</v>
      </c>
      <c r="AF11" s="15"/>
      <c r="AG11" s="20"/>
      <c r="AH11" s="57"/>
      <c r="AI11" s="7">
        <f t="shared" si="0"/>
        <v>3749</v>
      </c>
      <c r="AJ11" s="7">
        <f t="shared" si="1"/>
        <v>0</v>
      </c>
      <c r="AK11" s="7">
        <f t="shared" si="2"/>
        <v>0</v>
      </c>
      <c r="AL11" s="23">
        <f t="shared" si="3"/>
        <v>89.26</v>
      </c>
      <c r="AM11" s="23">
        <f t="shared" si="4"/>
        <v>0</v>
      </c>
      <c r="AN11" s="23">
        <f t="shared" si="5"/>
        <v>0</v>
      </c>
      <c r="AO11" s="24">
        <f t="shared" si="6"/>
        <v>1</v>
      </c>
      <c r="AP11" s="24">
        <v>0</v>
      </c>
      <c r="AQ11" s="24" t="s">
        <v>155</v>
      </c>
    </row>
    <row r="12" spans="1:43" ht="59.25">
      <c r="A12" s="15">
        <v>4</v>
      </c>
      <c r="B12" s="48" t="s">
        <v>67</v>
      </c>
      <c r="C12" s="48" t="s">
        <v>68</v>
      </c>
      <c r="D12" s="15">
        <v>80</v>
      </c>
      <c r="E12" s="15"/>
      <c r="F12" s="16"/>
      <c r="G12" s="17">
        <v>64</v>
      </c>
      <c r="H12" s="15"/>
      <c r="I12" s="16"/>
      <c r="J12" s="17">
        <v>60</v>
      </c>
      <c r="K12" s="15"/>
      <c r="L12" s="16"/>
      <c r="M12" s="17">
        <v>84</v>
      </c>
      <c r="N12" s="15"/>
      <c r="O12" s="16"/>
      <c r="P12" s="17">
        <v>70</v>
      </c>
      <c r="Q12" s="15"/>
      <c r="R12" s="16"/>
      <c r="S12" s="17">
        <v>60</v>
      </c>
      <c r="T12" s="15"/>
      <c r="U12" s="16"/>
      <c r="V12" s="17">
        <v>70</v>
      </c>
      <c r="W12" s="15"/>
      <c r="X12" s="16"/>
      <c r="Y12" s="17">
        <v>73</v>
      </c>
      <c r="Z12" s="15"/>
      <c r="AA12" s="20"/>
      <c r="AB12" s="25">
        <v>74</v>
      </c>
      <c r="AC12" s="15"/>
      <c r="AD12" s="16"/>
      <c r="AE12" s="17">
        <v>81</v>
      </c>
      <c r="AF12" s="15"/>
      <c r="AG12" s="20"/>
      <c r="AH12" s="57"/>
      <c r="AI12" s="7">
        <f t="shared" si="0"/>
        <v>2965</v>
      </c>
      <c r="AJ12" s="7">
        <f t="shared" si="1"/>
        <v>0</v>
      </c>
      <c r="AK12" s="7">
        <f t="shared" si="2"/>
        <v>0</v>
      </c>
      <c r="AL12" s="23">
        <f t="shared" si="3"/>
        <v>70.599999999999994</v>
      </c>
      <c r="AM12" s="23">
        <f t="shared" si="4"/>
        <v>0</v>
      </c>
      <c r="AN12" s="23">
        <f t="shared" si="5"/>
        <v>0</v>
      </c>
      <c r="AO12" s="24">
        <f t="shared" si="6"/>
        <v>31</v>
      </c>
      <c r="AP12" s="24">
        <v>7</v>
      </c>
      <c r="AQ12" s="24" t="s">
        <v>154</v>
      </c>
    </row>
    <row r="13" spans="1:43" ht="59.25">
      <c r="A13" s="15">
        <v>5</v>
      </c>
      <c r="B13" s="48" t="s">
        <v>69</v>
      </c>
      <c r="C13" s="48" t="s">
        <v>70</v>
      </c>
      <c r="D13" s="15">
        <v>75</v>
      </c>
      <c r="E13" s="15"/>
      <c r="F13" s="16"/>
      <c r="G13" s="17">
        <v>73</v>
      </c>
      <c r="H13" s="15"/>
      <c r="I13" s="16"/>
      <c r="J13" s="17">
        <v>60</v>
      </c>
      <c r="K13" s="15"/>
      <c r="L13" s="16"/>
      <c r="M13" s="17">
        <v>74</v>
      </c>
      <c r="N13" s="15"/>
      <c r="O13" s="16"/>
      <c r="P13" s="17">
        <v>70</v>
      </c>
      <c r="Q13" s="15"/>
      <c r="R13" s="16"/>
      <c r="S13" s="17">
        <v>70</v>
      </c>
      <c r="T13" s="15"/>
      <c r="U13" s="16"/>
      <c r="V13" s="17">
        <v>70</v>
      </c>
      <c r="W13" s="15"/>
      <c r="X13" s="16"/>
      <c r="Y13" s="17">
        <v>80</v>
      </c>
      <c r="Z13" s="15"/>
      <c r="AA13" s="20"/>
      <c r="AB13" s="25">
        <v>78</v>
      </c>
      <c r="AC13" s="15"/>
      <c r="AD13" s="16"/>
      <c r="AE13" s="17">
        <v>85</v>
      </c>
      <c r="AF13" s="15"/>
      <c r="AG13" s="20"/>
      <c r="AH13" s="57"/>
      <c r="AI13" s="7">
        <f t="shared" si="0"/>
        <v>3057</v>
      </c>
      <c r="AJ13" s="7">
        <f t="shared" si="1"/>
        <v>0</v>
      </c>
      <c r="AK13" s="7">
        <f t="shared" si="2"/>
        <v>0</v>
      </c>
      <c r="AL13" s="23">
        <f t="shared" si="3"/>
        <v>72.790000000000006</v>
      </c>
      <c r="AM13" s="23">
        <f t="shared" si="4"/>
        <v>0</v>
      </c>
      <c r="AN13" s="23">
        <f t="shared" si="5"/>
        <v>0</v>
      </c>
      <c r="AO13" s="24">
        <f t="shared" si="6"/>
        <v>29</v>
      </c>
      <c r="AP13" s="24">
        <v>4</v>
      </c>
      <c r="AQ13" s="24" t="s">
        <v>156</v>
      </c>
    </row>
    <row r="14" spans="1:43" ht="59.25">
      <c r="A14" s="15">
        <v>6</v>
      </c>
      <c r="B14" s="48" t="s">
        <v>71</v>
      </c>
      <c r="C14" s="48" t="s">
        <v>72</v>
      </c>
      <c r="D14" s="15">
        <v>83</v>
      </c>
      <c r="E14" s="15"/>
      <c r="F14" s="16"/>
      <c r="G14" s="17">
        <v>72</v>
      </c>
      <c r="H14" s="15"/>
      <c r="I14" s="16"/>
      <c r="J14" s="17">
        <v>89</v>
      </c>
      <c r="K14" s="15"/>
      <c r="L14" s="16"/>
      <c r="M14" s="17">
        <v>86</v>
      </c>
      <c r="N14" s="15"/>
      <c r="O14" s="16"/>
      <c r="P14" s="17">
        <v>74</v>
      </c>
      <c r="Q14" s="15"/>
      <c r="R14" s="16"/>
      <c r="S14" s="17">
        <v>70</v>
      </c>
      <c r="T14" s="15"/>
      <c r="U14" s="16"/>
      <c r="V14" s="17">
        <v>63</v>
      </c>
      <c r="W14" s="15"/>
      <c r="X14" s="16"/>
      <c r="Y14" s="17">
        <v>77</v>
      </c>
      <c r="Z14" s="15"/>
      <c r="AA14" s="20"/>
      <c r="AB14" s="25">
        <v>74</v>
      </c>
      <c r="AC14" s="15"/>
      <c r="AD14" s="16"/>
      <c r="AE14" s="17">
        <v>87</v>
      </c>
      <c r="AF14" s="15"/>
      <c r="AG14" s="20"/>
      <c r="AH14" s="57"/>
      <c r="AI14" s="7">
        <f t="shared" si="0"/>
        <v>3181</v>
      </c>
      <c r="AJ14" s="7">
        <f t="shared" si="1"/>
        <v>0</v>
      </c>
      <c r="AK14" s="7">
        <f t="shared" si="2"/>
        <v>0</v>
      </c>
      <c r="AL14" s="23">
        <f t="shared" si="3"/>
        <v>75.739999999999995</v>
      </c>
      <c r="AM14" s="23">
        <f t="shared" si="4"/>
        <v>0</v>
      </c>
      <c r="AN14" s="23">
        <f t="shared" si="5"/>
        <v>0</v>
      </c>
      <c r="AO14" s="24">
        <f t="shared" si="6"/>
        <v>22</v>
      </c>
      <c r="AP14" s="24">
        <v>9</v>
      </c>
      <c r="AQ14" s="24" t="s">
        <v>156</v>
      </c>
    </row>
    <row r="15" spans="1:43" ht="59.25">
      <c r="A15" s="15">
        <v>7</v>
      </c>
      <c r="B15" s="48" t="s">
        <v>73</v>
      </c>
      <c r="C15" s="48" t="s">
        <v>74</v>
      </c>
      <c r="D15" s="15">
        <v>81</v>
      </c>
      <c r="E15" s="15"/>
      <c r="F15" s="16"/>
      <c r="G15" s="17">
        <v>81</v>
      </c>
      <c r="H15" s="15"/>
      <c r="I15" s="16"/>
      <c r="J15" s="17">
        <v>74</v>
      </c>
      <c r="K15" s="15"/>
      <c r="L15" s="16"/>
      <c r="M15" s="17">
        <v>88</v>
      </c>
      <c r="N15" s="15"/>
      <c r="O15" s="16"/>
      <c r="P15" s="17">
        <v>75</v>
      </c>
      <c r="Q15" s="15"/>
      <c r="R15" s="16"/>
      <c r="S15" s="17">
        <v>80</v>
      </c>
      <c r="T15" s="15"/>
      <c r="U15" s="16"/>
      <c r="V15" s="17">
        <v>76</v>
      </c>
      <c r="W15" s="15"/>
      <c r="X15" s="16"/>
      <c r="Y15" s="17">
        <v>78</v>
      </c>
      <c r="Z15" s="15"/>
      <c r="AA15" s="20"/>
      <c r="AB15" s="25">
        <v>84</v>
      </c>
      <c r="AC15" s="15"/>
      <c r="AD15" s="16"/>
      <c r="AE15" s="17">
        <v>83</v>
      </c>
      <c r="AF15" s="15"/>
      <c r="AG15" s="20"/>
      <c r="AH15" s="57"/>
      <c r="AI15" s="7">
        <f t="shared" si="0"/>
        <v>3344</v>
      </c>
      <c r="AJ15" s="7">
        <f t="shared" si="1"/>
        <v>0</v>
      </c>
      <c r="AK15" s="7">
        <f t="shared" si="2"/>
        <v>0</v>
      </c>
      <c r="AL15" s="23">
        <f t="shared" si="3"/>
        <v>79.62</v>
      </c>
      <c r="AM15" s="23">
        <f t="shared" si="4"/>
        <v>0</v>
      </c>
      <c r="AN15" s="23">
        <f t="shared" si="5"/>
        <v>0</v>
      </c>
      <c r="AO15" s="24">
        <f t="shared" si="6"/>
        <v>15</v>
      </c>
      <c r="AP15" s="24">
        <v>1</v>
      </c>
      <c r="AQ15" s="24" t="s">
        <v>157</v>
      </c>
    </row>
    <row r="16" spans="1:43" ht="59.25">
      <c r="A16" s="15">
        <v>8</v>
      </c>
      <c r="B16" s="48" t="s">
        <v>75</v>
      </c>
      <c r="C16" s="48" t="s">
        <v>76</v>
      </c>
      <c r="D16" s="15">
        <v>81</v>
      </c>
      <c r="E16" s="15"/>
      <c r="F16" s="16"/>
      <c r="G16" s="17">
        <v>84</v>
      </c>
      <c r="H16" s="15"/>
      <c r="I16" s="16"/>
      <c r="J16" s="17">
        <v>70</v>
      </c>
      <c r="K16" s="15"/>
      <c r="L16" s="16"/>
      <c r="M16" s="17">
        <v>88</v>
      </c>
      <c r="N16" s="15"/>
      <c r="O16" s="16"/>
      <c r="P16" s="17">
        <v>73</v>
      </c>
      <c r="Q16" s="15"/>
      <c r="R16" s="16"/>
      <c r="S16" s="17">
        <v>72</v>
      </c>
      <c r="T16" s="15"/>
      <c r="U16" s="16"/>
      <c r="V16" s="17">
        <v>70</v>
      </c>
      <c r="W16" s="15"/>
      <c r="X16" s="16"/>
      <c r="Y16" s="17">
        <v>77</v>
      </c>
      <c r="Z16" s="15"/>
      <c r="AA16" s="20"/>
      <c r="AB16" s="25">
        <v>86</v>
      </c>
      <c r="AC16" s="15"/>
      <c r="AD16" s="16"/>
      <c r="AE16" s="17">
        <v>85</v>
      </c>
      <c r="AF16" s="15"/>
      <c r="AG16" s="20"/>
      <c r="AH16" s="57"/>
      <c r="AI16" s="7">
        <f t="shared" si="0"/>
        <v>3276</v>
      </c>
      <c r="AJ16" s="7">
        <f t="shared" si="1"/>
        <v>0</v>
      </c>
      <c r="AK16" s="7">
        <f t="shared" si="2"/>
        <v>0</v>
      </c>
      <c r="AL16" s="23">
        <f t="shared" si="3"/>
        <v>78</v>
      </c>
      <c r="AM16" s="23">
        <f t="shared" si="4"/>
        <v>0</v>
      </c>
      <c r="AN16" s="23">
        <f t="shared" si="5"/>
        <v>0</v>
      </c>
      <c r="AO16" s="24">
        <f t="shared" si="6"/>
        <v>19</v>
      </c>
      <c r="AP16" s="24">
        <v>1</v>
      </c>
      <c r="AQ16" s="24" t="s">
        <v>156</v>
      </c>
    </row>
    <row r="17" spans="1:43" ht="59.25">
      <c r="A17" s="15">
        <v>9</v>
      </c>
      <c r="B17" s="48" t="s">
        <v>77</v>
      </c>
      <c r="C17" s="48" t="s">
        <v>78</v>
      </c>
      <c r="D17" s="15">
        <v>83</v>
      </c>
      <c r="E17" s="15"/>
      <c r="F17" s="16"/>
      <c r="G17" s="17">
        <v>90</v>
      </c>
      <c r="H17" s="15"/>
      <c r="I17" s="16"/>
      <c r="J17" s="17">
        <v>94</v>
      </c>
      <c r="K17" s="15"/>
      <c r="L17" s="16"/>
      <c r="M17" s="17">
        <v>90</v>
      </c>
      <c r="N17" s="15"/>
      <c r="O17" s="16"/>
      <c r="P17" s="17">
        <v>79</v>
      </c>
      <c r="Q17" s="15"/>
      <c r="R17" s="16"/>
      <c r="S17" s="17">
        <v>86</v>
      </c>
      <c r="T17" s="15"/>
      <c r="U17" s="16"/>
      <c r="V17" s="17">
        <v>87</v>
      </c>
      <c r="W17" s="15"/>
      <c r="X17" s="16"/>
      <c r="Y17" s="17">
        <v>88</v>
      </c>
      <c r="Z17" s="15"/>
      <c r="AA17" s="20"/>
      <c r="AB17" s="25">
        <v>92</v>
      </c>
      <c r="AC17" s="15"/>
      <c r="AD17" s="16"/>
      <c r="AE17" s="17">
        <v>83</v>
      </c>
      <c r="AF17" s="15"/>
      <c r="AG17" s="20"/>
      <c r="AH17" s="57"/>
      <c r="AI17" s="7">
        <f t="shared" si="0"/>
        <v>3653</v>
      </c>
      <c r="AJ17" s="7">
        <f t="shared" si="1"/>
        <v>0</v>
      </c>
      <c r="AK17" s="7">
        <f t="shared" si="2"/>
        <v>0</v>
      </c>
      <c r="AL17" s="23">
        <f t="shared" si="3"/>
        <v>86.98</v>
      </c>
      <c r="AM17" s="23">
        <f t="shared" si="4"/>
        <v>0</v>
      </c>
      <c r="AN17" s="23">
        <f t="shared" si="5"/>
        <v>0</v>
      </c>
      <c r="AO17" s="24">
        <f t="shared" si="6"/>
        <v>3</v>
      </c>
      <c r="AP17" s="24">
        <v>0</v>
      </c>
      <c r="AQ17" s="24" t="s">
        <v>156</v>
      </c>
    </row>
    <row r="18" spans="1:43" ht="59.25">
      <c r="A18" s="15">
        <v>10</v>
      </c>
      <c r="B18" s="48" t="s">
        <v>79</v>
      </c>
      <c r="C18" s="48" t="s">
        <v>80</v>
      </c>
      <c r="D18" s="15">
        <v>73</v>
      </c>
      <c r="E18" s="15"/>
      <c r="F18" s="16"/>
      <c r="G18" s="17">
        <v>80</v>
      </c>
      <c r="H18" s="15"/>
      <c r="I18" s="16"/>
      <c r="J18" s="17">
        <v>82</v>
      </c>
      <c r="K18" s="15"/>
      <c r="L18" s="16"/>
      <c r="M18" s="17">
        <v>77</v>
      </c>
      <c r="N18" s="15"/>
      <c r="O18" s="16"/>
      <c r="P18" s="17">
        <v>77</v>
      </c>
      <c r="Q18" s="15"/>
      <c r="R18" s="16"/>
      <c r="S18" s="17">
        <v>74</v>
      </c>
      <c r="T18" s="15"/>
      <c r="U18" s="16"/>
      <c r="V18" s="17">
        <v>74</v>
      </c>
      <c r="W18" s="15"/>
      <c r="X18" s="16"/>
      <c r="Y18" s="17">
        <v>78</v>
      </c>
      <c r="Z18" s="15"/>
      <c r="AA18" s="20"/>
      <c r="AB18" s="25">
        <v>80</v>
      </c>
      <c r="AC18" s="15"/>
      <c r="AD18" s="16"/>
      <c r="AE18" s="17">
        <v>80</v>
      </c>
      <c r="AF18" s="15"/>
      <c r="AG18" s="20"/>
      <c r="AH18" s="57"/>
      <c r="AI18" s="7">
        <f t="shared" si="0"/>
        <v>3232</v>
      </c>
      <c r="AJ18" s="7">
        <f t="shared" si="1"/>
        <v>0</v>
      </c>
      <c r="AK18" s="7">
        <f t="shared" si="2"/>
        <v>0</v>
      </c>
      <c r="AL18" s="23">
        <f t="shared" si="3"/>
        <v>76.95</v>
      </c>
      <c r="AM18" s="23">
        <f t="shared" si="4"/>
        <v>0</v>
      </c>
      <c r="AN18" s="23">
        <f t="shared" si="5"/>
        <v>0</v>
      </c>
      <c r="AO18" s="24">
        <f t="shared" si="6"/>
        <v>20</v>
      </c>
      <c r="AP18" s="24">
        <v>12</v>
      </c>
      <c r="AQ18" s="24" t="s">
        <v>158</v>
      </c>
    </row>
    <row r="19" spans="1:43" ht="59.25">
      <c r="A19" s="15">
        <v>11</v>
      </c>
      <c r="B19" s="48" t="s">
        <v>81</v>
      </c>
      <c r="C19" s="48" t="s">
        <v>82</v>
      </c>
      <c r="D19" s="15">
        <v>91</v>
      </c>
      <c r="E19" s="15"/>
      <c r="F19" s="16"/>
      <c r="G19" s="17">
        <v>95</v>
      </c>
      <c r="H19" s="15"/>
      <c r="I19" s="16"/>
      <c r="J19" s="17">
        <v>85</v>
      </c>
      <c r="K19" s="15"/>
      <c r="L19" s="16"/>
      <c r="M19" s="17">
        <v>97</v>
      </c>
      <c r="N19" s="15"/>
      <c r="O19" s="16"/>
      <c r="P19" s="17">
        <v>78</v>
      </c>
      <c r="Q19" s="15"/>
      <c r="R19" s="16"/>
      <c r="S19" s="17">
        <v>83</v>
      </c>
      <c r="T19" s="15"/>
      <c r="U19" s="16"/>
      <c r="V19" s="17">
        <v>84</v>
      </c>
      <c r="W19" s="15"/>
      <c r="X19" s="16"/>
      <c r="Y19" s="17">
        <v>87</v>
      </c>
      <c r="Z19" s="15"/>
      <c r="AA19" s="20"/>
      <c r="AB19" s="25">
        <v>87</v>
      </c>
      <c r="AC19" s="15"/>
      <c r="AD19" s="16"/>
      <c r="AE19" s="17">
        <v>100</v>
      </c>
      <c r="AF19" s="15"/>
      <c r="AG19" s="20"/>
      <c r="AH19" s="57"/>
      <c r="AI19" s="7">
        <f t="shared" si="0"/>
        <v>3683</v>
      </c>
      <c r="AJ19" s="7">
        <f t="shared" si="1"/>
        <v>0</v>
      </c>
      <c r="AK19" s="7">
        <f t="shared" si="2"/>
        <v>0</v>
      </c>
      <c r="AL19" s="23">
        <f t="shared" si="3"/>
        <v>87.69</v>
      </c>
      <c r="AM19" s="23">
        <f t="shared" si="4"/>
        <v>0</v>
      </c>
      <c r="AN19" s="23">
        <f t="shared" si="5"/>
        <v>0</v>
      </c>
      <c r="AO19" s="24">
        <f t="shared" si="6"/>
        <v>2</v>
      </c>
      <c r="AP19" s="24">
        <v>4</v>
      </c>
      <c r="AQ19" s="24" t="s">
        <v>156</v>
      </c>
    </row>
    <row r="20" spans="1:43" ht="59.25">
      <c r="A20" s="15">
        <v>12</v>
      </c>
      <c r="B20" s="48" t="s">
        <v>83</v>
      </c>
      <c r="C20" s="48" t="s">
        <v>84</v>
      </c>
      <c r="D20" s="15">
        <v>78</v>
      </c>
      <c r="E20" s="15"/>
      <c r="F20" s="16"/>
      <c r="G20" s="17">
        <v>96</v>
      </c>
      <c r="H20" s="15"/>
      <c r="I20" s="16"/>
      <c r="J20" s="17">
        <v>70</v>
      </c>
      <c r="K20" s="15"/>
      <c r="L20" s="16"/>
      <c r="M20" s="17">
        <v>87</v>
      </c>
      <c r="N20" s="15"/>
      <c r="O20" s="16"/>
      <c r="P20" s="17">
        <v>74</v>
      </c>
      <c r="Q20" s="15"/>
      <c r="R20" s="16"/>
      <c r="S20" s="17">
        <v>81</v>
      </c>
      <c r="T20" s="15"/>
      <c r="U20" s="16"/>
      <c r="V20" s="17">
        <v>85</v>
      </c>
      <c r="W20" s="15"/>
      <c r="X20" s="16"/>
      <c r="Y20" s="17">
        <v>87</v>
      </c>
      <c r="Z20" s="15"/>
      <c r="AA20" s="20"/>
      <c r="AB20" s="25">
        <v>89</v>
      </c>
      <c r="AC20" s="15"/>
      <c r="AD20" s="16"/>
      <c r="AE20" s="17">
        <v>84</v>
      </c>
      <c r="AF20" s="15"/>
      <c r="AG20" s="20"/>
      <c r="AH20" s="57"/>
      <c r="AI20" s="7">
        <f t="shared" si="0"/>
        <v>3503</v>
      </c>
      <c r="AJ20" s="7">
        <f t="shared" si="1"/>
        <v>0</v>
      </c>
      <c r="AK20" s="7">
        <f t="shared" si="2"/>
        <v>0</v>
      </c>
      <c r="AL20" s="23">
        <f t="shared" si="3"/>
        <v>83.4</v>
      </c>
      <c r="AM20" s="23">
        <f t="shared" si="4"/>
        <v>0</v>
      </c>
      <c r="AN20" s="23">
        <f t="shared" si="5"/>
        <v>0</v>
      </c>
      <c r="AO20" s="24">
        <f t="shared" si="6"/>
        <v>7</v>
      </c>
      <c r="AP20" s="24">
        <v>1</v>
      </c>
      <c r="AQ20" s="24" t="s">
        <v>154</v>
      </c>
    </row>
    <row r="21" spans="1:43" ht="59.25">
      <c r="A21" s="15">
        <v>13</v>
      </c>
      <c r="B21" s="48" t="s">
        <v>85</v>
      </c>
      <c r="C21" s="48" t="s">
        <v>86</v>
      </c>
      <c r="D21" s="15">
        <v>71</v>
      </c>
      <c r="E21" s="15"/>
      <c r="F21" s="16"/>
      <c r="G21" s="17">
        <v>87</v>
      </c>
      <c r="H21" s="15"/>
      <c r="I21" s="16"/>
      <c r="J21" s="17">
        <v>81</v>
      </c>
      <c r="K21" s="15"/>
      <c r="L21" s="16"/>
      <c r="M21" s="17">
        <v>83</v>
      </c>
      <c r="N21" s="15"/>
      <c r="O21" s="16"/>
      <c r="P21" s="17">
        <v>76</v>
      </c>
      <c r="Q21" s="15"/>
      <c r="R21" s="16"/>
      <c r="S21" s="17">
        <v>85</v>
      </c>
      <c r="T21" s="15"/>
      <c r="U21" s="16"/>
      <c r="V21" s="17">
        <v>73</v>
      </c>
      <c r="W21" s="15"/>
      <c r="X21" s="16"/>
      <c r="Y21" s="17">
        <v>83</v>
      </c>
      <c r="Z21" s="15"/>
      <c r="AA21" s="20"/>
      <c r="AB21" s="25">
        <v>89</v>
      </c>
      <c r="AC21" s="15"/>
      <c r="AD21" s="16"/>
      <c r="AE21" s="17">
        <v>80</v>
      </c>
      <c r="AF21" s="15"/>
      <c r="AG21" s="20"/>
      <c r="AH21" s="57"/>
      <c r="AI21" s="7">
        <f t="shared" si="0"/>
        <v>3378</v>
      </c>
      <c r="AJ21" s="7">
        <f t="shared" si="1"/>
        <v>0</v>
      </c>
      <c r="AK21" s="7">
        <f t="shared" si="2"/>
        <v>0</v>
      </c>
      <c r="AL21" s="23">
        <f t="shared" si="3"/>
        <v>80.430000000000007</v>
      </c>
      <c r="AM21" s="23">
        <f t="shared" si="4"/>
        <v>0</v>
      </c>
      <c r="AN21" s="23">
        <f t="shared" si="5"/>
        <v>0</v>
      </c>
      <c r="AO21" s="24">
        <f>RANK(AL21,$AL$9:$AL$44)</f>
        <v>13</v>
      </c>
      <c r="AP21" s="24">
        <v>0</v>
      </c>
      <c r="AQ21" s="24" t="s">
        <v>154</v>
      </c>
    </row>
    <row r="22" spans="1:43" ht="59.25">
      <c r="A22" s="15">
        <v>14</v>
      </c>
      <c r="B22" s="48" t="s">
        <v>87</v>
      </c>
      <c r="C22" s="48" t="s">
        <v>88</v>
      </c>
      <c r="D22" s="15">
        <v>66</v>
      </c>
      <c r="E22" s="15"/>
      <c r="F22" s="16"/>
      <c r="G22" s="17">
        <v>73</v>
      </c>
      <c r="H22" s="15"/>
      <c r="I22" s="16"/>
      <c r="J22" s="17">
        <v>71</v>
      </c>
      <c r="K22" s="15"/>
      <c r="L22" s="16"/>
      <c r="M22" s="17">
        <v>71</v>
      </c>
      <c r="N22" s="15"/>
      <c r="O22" s="16"/>
      <c r="P22" s="17">
        <v>76</v>
      </c>
      <c r="Q22" s="15"/>
      <c r="R22" s="16"/>
      <c r="S22" s="17">
        <v>70</v>
      </c>
      <c r="T22" s="15"/>
      <c r="U22" s="16"/>
      <c r="V22" s="17">
        <v>79</v>
      </c>
      <c r="W22" s="15"/>
      <c r="X22" s="16"/>
      <c r="Y22" s="17">
        <v>84</v>
      </c>
      <c r="Z22" s="15"/>
      <c r="AA22" s="20"/>
      <c r="AB22" s="25">
        <v>75</v>
      </c>
      <c r="AC22" s="15"/>
      <c r="AD22" s="16"/>
      <c r="AE22" s="17">
        <v>85</v>
      </c>
      <c r="AF22" s="15"/>
      <c r="AG22" s="20"/>
      <c r="AH22" s="57"/>
      <c r="AI22" s="7">
        <f t="shared" si="0"/>
        <v>3106</v>
      </c>
      <c r="AJ22" s="7">
        <f t="shared" si="1"/>
        <v>0</v>
      </c>
      <c r="AK22" s="7">
        <f t="shared" si="2"/>
        <v>0</v>
      </c>
      <c r="AL22" s="23">
        <f t="shared" si="3"/>
        <v>73.95</v>
      </c>
      <c r="AM22" s="23">
        <f t="shared" si="4"/>
        <v>0</v>
      </c>
      <c r="AN22" s="23">
        <f t="shared" si="5"/>
        <v>0</v>
      </c>
      <c r="AO22" s="24">
        <f t="shared" si="6"/>
        <v>25</v>
      </c>
      <c r="AP22" s="24">
        <v>4</v>
      </c>
      <c r="AQ22" s="24" t="s">
        <v>154</v>
      </c>
    </row>
    <row r="23" spans="1:43" ht="59.25">
      <c r="A23" s="15">
        <v>15</v>
      </c>
      <c r="B23" s="48" t="s">
        <v>89</v>
      </c>
      <c r="C23" s="48" t="s">
        <v>90</v>
      </c>
      <c r="D23" s="15">
        <v>82</v>
      </c>
      <c r="E23" s="15"/>
      <c r="F23" s="16"/>
      <c r="G23" s="17">
        <v>78</v>
      </c>
      <c r="H23" s="15"/>
      <c r="I23" s="16"/>
      <c r="J23" s="17">
        <v>91</v>
      </c>
      <c r="K23" s="15"/>
      <c r="L23" s="16"/>
      <c r="M23" s="17">
        <v>75</v>
      </c>
      <c r="N23" s="15"/>
      <c r="O23" s="16"/>
      <c r="P23" s="17">
        <v>71</v>
      </c>
      <c r="Q23" s="15"/>
      <c r="R23" s="16"/>
      <c r="S23" s="17">
        <v>75</v>
      </c>
      <c r="T23" s="15"/>
      <c r="U23" s="16"/>
      <c r="V23" s="17">
        <v>70</v>
      </c>
      <c r="W23" s="15"/>
      <c r="X23" s="16"/>
      <c r="Y23" s="17">
        <v>70</v>
      </c>
      <c r="Z23" s="15"/>
      <c r="AA23" s="20"/>
      <c r="AB23" s="25">
        <v>71</v>
      </c>
      <c r="AC23" s="15"/>
      <c r="AD23" s="16"/>
      <c r="AE23" s="17">
        <v>84</v>
      </c>
      <c r="AF23" s="15"/>
      <c r="AG23" s="20"/>
      <c r="AH23" s="57"/>
      <c r="AI23" s="7">
        <f t="shared" si="0"/>
        <v>3186</v>
      </c>
      <c r="AJ23" s="7">
        <f t="shared" si="1"/>
        <v>0</v>
      </c>
      <c r="AK23" s="7">
        <f t="shared" si="2"/>
        <v>0</v>
      </c>
      <c r="AL23" s="23">
        <f t="shared" si="3"/>
        <v>75.86</v>
      </c>
      <c r="AM23" s="23">
        <f t="shared" si="4"/>
        <v>0</v>
      </c>
      <c r="AN23" s="23">
        <f t="shared" si="5"/>
        <v>0</v>
      </c>
      <c r="AO23" s="24">
        <f t="shared" si="6"/>
        <v>21</v>
      </c>
      <c r="AP23" s="24">
        <v>4</v>
      </c>
      <c r="AQ23" s="24" t="s">
        <v>154</v>
      </c>
    </row>
    <row r="24" spans="1:43" ht="59.25">
      <c r="A24" s="15">
        <v>16</v>
      </c>
      <c r="B24" s="48" t="s">
        <v>91</v>
      </c>
      <c r="C24" s="48" t="s">
        <v>92</v>
      </c>
      <c r="D24" s="15">
        <v>70</v>
      </c>
      <c r="E24" s="15"/>
      <c r="F24" s="16"/>
      <c r="G24" s="17">
        <v>66</v>
      </c>
      <c r="H24" s="15"/>
      <c r="I24" s="16"/>
      <c r="J24" s="17">
        <v>88</v>
      </c>
      <c r="K24" s="15"/>
      <c r="L24" s="16"/>
      <c r="M24" s="17">
        <v>82</v>
      </c>
      <c r="N24" s="15"/>
      <c r="O24" s="16"/>
      <c r="P24" s="17">
        <v>72</v>
      </c>
      <c r="Q24" s="15"/>
      <c r="R24" s="16"/>
      <c r="S24" s="17">
        <v>80</v>
      </c>
      <c r="T24" s="15"/>
      <c r="U24" s="16"/>
      <c r="V24" s="17">
        <v>60</v>
      </c>
      <c r="W24" s="15"/>
      <c r="X24" s="16"/>
      <c r="Y24" s="17">
        <v>70</v>
      </c>
      <c r="Z24" s="15"/>
      <c r="AA24" s="20"/>
      <c r="AB24" s="25">
        <v>82</v>
      </c>
      <c r="AC24" s="15"/>
      <c r="AD24" s="16"/>
      <c r="AE24" s="17">
        <v>87</v>
      </c>
      <c r="AF24" s="15"/>
      <c r="AG24" s="20"/>
      <c r="AH24" s="57"/>
      <c r="AI24" s="7">
        <f t="shared" si="0"/>
        <v>3081</v>
      </c>
      <c r="AJ24" s="7">
        <f t="shared" si="1"/>
        <v>0</v>
      </c>
      <c r="AK24" s="7">
        <f t="shared" si="2"/>
        <v>0</v>
      </c>
      <c r="AL24" s="23">
        <f t="shared" si="3"/>
        <v>73.36</v>
      </c>
      <c r="AM24" s="23">
        <f t="shared" si="4"/>
        <v>0</v>
      </c>
      <c r="AN24" s="23">
        <f t="shared" si="5"/>
        <v>0</v>
      </c>
      <c r="AO24" s="24">
        <f t="shared" si="6"/>
        <v>26</v>
      </c>
      <c r="AP24" s="24">
        <v>9</v>
      </c>
      <c r="AQ24" s="24" t="s">
        <v>159</v>
      </c>
    </row>
    <row r="25" spans="1:43" ht="59.25">
      <c r="A25" s="15">
        <v>17</v>
      </c>
      <c r="B25" s="48" t="s">
        <v>93</v>
      </c>
      <c r="C25" s="48" t="s">
        <v>94</v>
      </c>
      <c r="D25" s="15">
        <v>70</v>
      </c>
      <c r="E25" s="15"/>
      <c r="F25" s="16"/>
      <c r="G25" s="17">
        <v>88</v>
      </c>
      <c r="H25" s="15"/>
      <c r="I25" s="16"/>
      <c r="J25" s="17">
        <v>82</v>
      </c>
      <c r="K25" s="15"/>
      <c r="L25" s="16"/>
      <c r="M25" s="17">
        <v>83</v>
      </c>
      <c r="N25" s="15"/>
      <c r="O25" s="16"/>
      <c r="P25" s="17">
        <v>81</v>
      </c>
      <c r="Q25" s="15"/>
      <c r="R25" s="16"/>
      <c r="S25" s="17">
        <v>71</v>
      </c>
      <c r="T25" s="15"/>
      <c r="U25" s="16"/>
      <c r="V25" s="17">
        <v>87</v>
      </c>
      <c r="W25" s="15"/>
      <c r="X25" s="16"/>
      <c r="Y25" s="17">
        <v>81</v>
      </c>
      <c r="Z25" s="15"/>
      <c r="AA25" s="20"/>
      <c r="AB25" s="25">
        <v>85</v>
      </c>
      <c r="AC25" s="15"/>
      <c r="AD25" s="16"/>
      <c r="AE25" s="17">
        <v>89</v>
      </c>
      <c r="AF25" s="15"/>
      <c r="AG25" s="20"/>
      <c r="AH25" s="57"/>
      <c r="AI25" s="7">
        <f t="shared" si="0"/>
        <v>3391</v>
      </c>
      <c r="AJ25" s="7">
        <f t="shared" si="1"/>
        <v>0</v>
      </c>
      <c r="AK25" s="7">
        <f t="shared" si="2"/>
        <v>0</v>
      </c>
      <c r="AL25" s="23">
        <f t="shared" si="3"/>
        <v>80.739999999999995</v>
      </c>
      <c r="AM25" s="23">
        <f t="shared" si="4"/>
        <v>0</v>
      </c>
      <c r="AN25" s="23">
        <f t="shared" si="5"/>
        <v>0</v>
      </c>
      <c r="AO25" s="24">
        <f t="shared" si="6"/>
        <v>12</v>
      </c>
      <c r="AP25" s="24">
        <v>4</v>
      </c>
      <c r="AQ25" s="24" t="s">
        <v>153</v>
      </c>
    </row>
    <row r="26" spans="1:43" ht="59.25">
      <c r="A26" s="15">
        <v>18</v>
      </c>
      <c r="B26" s="48" t="s">
        <v>95</v>
      </c>
      <c r="C26" s="48" t="s">
        <v>96</v>
      </c>
      <c r="D26" s="15">
        <v>64</v>
      </c>
      <c r="E26" s="15"/>
      <c r="F26" s="16"/>
      <c r="G26" s="17">
        <v>65</v>
      </c>
      <c r="H26" s="15"/>
      <c r="I26" s="16"/>
      <c r="J26" s="17">
        <v>84</v>
      </c>
      <c r="K26" s="15"/>
      <c r="L26" s="16"/>
      <c r="M26" s="17">
        <v>79</v>
      </c>
      <c r="N26" s="15"/>
      <c r="O26" s="16"/>
      <c r="P26" s="17">
        <v>71</v>
      </c>
      <c r="Q26" s="15"/>
      <c r="R26" s="16"/>
      <c r="S26" s="17">
        <v>75</v>
      </c>
      <c r="T26" s="15"/>
      <c r="U26" s="16"/>
      <c r="V26" s="17">
        <v>68</v>
      </c>
      <c r="W26" s="15"/>
      <c r="X26" s="16"/>
      <c r="Y26" s="17">
        <v>82</v>
      </c>
      <c r="Z26" s="15"/>
      <c r="AA26" s="20"/>
      <c r="AB26" s="25">
        <v>82</v>
      </c>
      <c r="AC26" s="15"/>
      <c r="AD26" s="16"/>
      <c r="AE26" s="17">
        <v>84</v>
      </c>
      <c r="AF26" s="15"/>
      <c r="AG26" s="20"/>
      <c r="AH26" s="57"/>
      <c r="AI26" s="7">
        <f t="shared" si="0"/>
        <v>3073</v>
      </c>
      <c r="AJ26" s="7">
        <f t="shared" si="1"/>
        <v>0</v>
      </c>
      <c r="AK26" s="7">
        <f t="shared" si="2"/>
        <v>0</v>
      </c>
      <c r="AL26" s="23">
        <f t="shared" si="3"/>
        <v>73.17</v>
      </c>
      <c r="AM26" s="23">
        <f t="shared" si="4"/>
        <v>0</v>
      </c>
      <c r="AN26" s="23">
        <f t="shared" si="5"/>
        <v>0</v>
      </c>
      <c r="AO26" s="24">
        <f t="shared" si="6"/>
        <v>27</v>
      </c>
      <c r="AP26" s="24">
        <v>1</v>
      </c>
      <c r="AQ26" s="24" t="s">
        <v>160</v>
      </c>
    </row>
    <row r="27" spans="1:43" ht="59.25">
      <c r="A27" s="15">
        <v>19</v>
      </c>
      <c r="B27" s="48" t="s">
        <v>97</v>
      </c>
      <c r="C27" s="48" t="s">
        <v>98</v>
      </c>
      <c r="D27" s="15">
        <v>82</v>
      </c>
      <c r="E27" s="15"/>
      <c r="F27" s="16"/>
      <c r="G27" s="17">
        <v>96</v>
      </c>
      <c r="H27" s="15"/>
      <c r="I27" s="16"/>
      <c r="J27" s="17">
        <v>95</v>
      </c>
      <c r="K27" s="15"/>
      <c r="L27" s="16"/>
      <c r="M27" s="17">
        <v>87</v>
      </c>
      <c r="N27" s="15"/>
      <c r="O27" s="16"/>
      <c r="P27" s="17">
        <v>80</v>
      </c>
      <c r="Q27" s="15"/>
      <c r="R27" s="16"/>
      <c r="S27" s="17">
        <v>71</v>
      </c>
      <c r="T27" s="15"/>
      <c r="U27" s="16"/>
      <c r="V27" s="17">
        <v>84</v>
      </c>
      <c r="W27" s="15"/>
      <c r="X27" s="16"/>
      <c r="Y27" s="17">
        <v>68</v>
      </c>
      <c r="Z27" s="15"/>
      <c r="AA27" s="20"/>
      <c r="AB27" s="25">
        <v>94</v>
      </c>
      <c r="AC27" s="15"/>
      <c r="AD27" s="16"/>
      <c r="AE27" s="17">
        <v>85</v>
      </c>
      <c r="AF27" s="15"/>
      <c r="AG27" s="20"/>
      <c r="AH27" s="57"/>
      <c r="AI27" s="7">
        <f t="shared" si="0"/>
        <v>3522</v>
      </c>
      <c r="AJ27" s="7">
        <f t="shared" si="1"/>
        <v>0</v>
      </c>
      <c r="AK27" s="7">
        <f t="shared" si="2"/>
        <v>0</v>
      </c>
      <c r="AL27" s="23">
        <f t="shared" si="3"/>
        <v>83.86</v>
      </c>
      <c r="AM27" s="23">
        <f t="shared" si="4"/>
        <v>0</v>
      </c>
      <c r="AN27" s="23">
        <f t="shared" si="5"/>
        <v>0</v>
      </c>
      <c r="AO27" s="24">
        <f t="shared" si="6"/>
        <v>5</v>
      </c>
      <c r="AP27" s="24">
        <v>8</v>
      </c>
      <c r="AQ27" s="24" t="s">
        <v>154</v>
      </c>
    </row>
    <row r="28" spans="1:43" ht="59.25">
      <c r="A28" s="15">
        <v>20</v>
      </c>
      <c r="B28" s="48" t="s">
        <v>99</v>
      </c>
      <c r="C28" s="48" t="s">
        <v>100</v>
      </c>
      <c r="D28" s="15">
        <v>80</v>
      </c>
      <c r="E28" s="15"/>
      <c r="F28" s="16"/>
      <c r="G28" s="17">
        <v>82</v>
      </c>
      <c r="H28" s="15"/>
      <c r="I28" s="16"/>
      <c r="J28" s="17">
        <v>86</v>
      </c>
      <c r="K28" s="15"/>
      <c r="L28" s="16"/>
      <c r="M28" s="17">
        <v>83</v>
      </c>
      <c r="N28" s="15"/>
      <c r="O28" s="16"/>
      <c r="P28" s="17">
        <v>74</v>
      </c>
      <c r="Q28" s="15"/>
      <c r="R28" s="16"/>
      <c r="S28" s="17">
        <v>77</v>
      </c>
      <c r="T28" s="15"/>
      <c r="U28" s="16"/>
      <c r="V28" s="17">
        <v>82</v>
      </c>
      <c r="W28" s="15"/>
      <c r="X28" s="16"/>
      <c r="Y28" s="17">
        <v>85</v>
      </c>
      <c r="Z28" s="15"/>
      <c r="AA28" s="20"/>
      <c r="AB28" s="25">
        <v>87</v>
      </c>
      <c r="AC28" s="15"/>
      <c r="AD28" s="16"/>
      <c r="AE28" s="17">
        <v>100</v>
      </c>
      <c r="AF28" s="15"/>
      <c r="AG28" s="20"/>
      <c r="AH28" s="57"/>
      <c r="AI28" s="7">
        <f t="shared" si="0"/>
        <v>3432</v>
      </c>
      <c r="AJ28" s="7">
        <f t="shared" si="1"/>
        <v>0</v>
      </c>
      <c r="AK28" s="7">
        <f t="shared" si="2"/>
        <v>0</v>
      </c>
      <c r="AL28" s="23">
        <f t="shared" si="3"/>
        <v>81.709999999999994</v>
      </c>
      <c r="AM28" s="23">
        <f t="shared" si="4"/>
        <v>0</v>
      </c>
      <c r="AN28" s="23">
        <f t="shared" si="5"/>
        <v>0</v>
      </c>
      <c r="AO28" s="24">
        <f t="shared" si="6"/>
        <v>10</v>
      </c>
      <c r="AP28" s="24">
        <v>3</v>
      </c>
      <c r="AQ28" s="24" t="s">
        <v>161</v>
      </c>
    </row>
    <row r="29" spans="1:43" ht="59.25">
      <c r="A29" s="15">
        <v>21</v>
      </c>
      <c r="B29" s="48" t="s">
        <v>101</v>
      </c>
      <c r="C29" s="48" t="s">
        <v>102</v>
      </c>
      <c r="D29" s="15">
        <v>83</v>
      </c>
      <c r="E29" s="15"/>
      <c r="F29" s="16"/>
      <c r="G29" s="17">
        <v>76</v>
      </c>
      <c r="H29" s="15"/>
      <c r="I29" s="16"/>
      <c r="J29" s="17">
        <v>76</v>
      </c>
      <c r="K29" s="15"/>
      <c r="L29" s="16"/>
      <c r="M29" s="17">
        <v>82</v>
      </c>
      <c r="N29" s="15"/>
      <c r="O29" s="16"/>
      <c r="P29" s="17">
        <v>73</v>
      </c>
      <c r="Q29" s="15"/>
      <c r="R29" s="16"/>
      <c r="S29" s="17">
        <v>62</v>
      </c>
      <c r="T29" s="15"/>
      <c r="U29" s="16"/>
      <c r="V29" s="17">
        <v>70</v>
      </c>
      <c r="W29" s="15"/>
      <c r="X29" s="16"/>
      <c r="Y29" s="17">
        <v>73</v>
      </c>
      <c r="Z29" s="15"/>
      <c r="AA29" s="20"/>
      <c r="AB29" s="25">
        <v>85</v>
      </c>
      <c r="AC29" s="15"/>
      <c r="AD29" s="16"/>
      <c r="AE29" s="17">
        <v>84</v>
      </c>
      <c r="AF29" s="15"/>
      <c r="AG29" s="20"/>
      <c r="AH29" s="57"/>
      <c r="AI29" s="7">
        <f t="shared" si="0"/>
        <v>3169</v>
      </c>
      <c r="AJ29" s="7">
        <f t="shared" si="1"/>
        <v>0</v>
      </c>
      <c r="AK29" s="7">
        <f t="shared" si="2"/>
        <v>0</v>
      </c>
      <c r="AL29" s="23">
        <f t="shared" si="3"/>
        <v>75.45</v>
      </c>
      <c r="AM29" s="23">
        <f t="shared" si="4"/>
        <v>0</v>
      </c>
      <c r="AN29" s="23">
        <f t="shared" si="5"/>
        <v>0</v>
      </c>
      <c r="AO29" s="24">
        <f t="shared" si="6"/>
        <v>23</v>
      </c>
      <c r="AP29" s="24">
        <v>5</v>
      </c>
      <c r="AQ29" s="24" t="s">
        <v>162</v>
      </c>
    </row>
    <row r="30" spans="1:43" ht="59.25">
      <c r="A30" s="15">
        <v>22</v>
      </c>
      <c r="B30" s="48" t="s">
        <v>103</v>
      </c>
      <c r="C30" s="48" t="s">
        <v>104</v>
      </c>
      <c r="D30" s="15">
        <v>75</v>
      </c>
      <c r="E30" s="15"/>
      <c r="F30" s="16"/>
      <c r="G30" s="17">
        <v>70</v>
      </c>
      <c r="H30" s="15"/>
      <c r="I30" s="16"/>
      <c r="J30" s="17">
        <v>71</v>
      </c>
      <c r="K30" s="15"/>
      <c r="L30" s="16"/>
      <c r="M30" s="17">
        <v>85</v>
      </c>
      <c r="N30" s="15"/>
      <c r="O30" s="16"/>
      <c r="P30" s="17">
        <v>64</v>
      </c>
      <c r="Q30" s="15"/>
      <c r="R30" s="16"/>
      <c r="S30" s="17">
        <v>60</v>
      </c>
      <c r="T30" s="15"/>
      <c r="U30" s="16"/>
      <c r="V30" s="17">
        <v>60</v>
      </c>
      <c r="W30" s="15"/>
      <c r="X30" s="16"/>
      <c r="Y30" s="17">
        <v>71</v>
      </c>
      <c r="Z30" s="15"/>
      <c r="AA30" s="20"/>
      <c r="AB30" s="25">
        <v>77</v>
      </c>
      <c r="AC30" s="15"/>
      <c r="AD30" s="16"/>
      <c r="AE30" s="17">
        <v>77</v>
      </c>
      <c r="AF30" s="15"/>
      <c r="AG30" s="20"/>
      <c r="AH30" s="57"/>
      <c r="AI30" s="7">
        <f t="shared" si="0"/>
        <v>2927</v>
      </c>
      <c r="AJ30" s="7">
        <f t="shared" si="1"/>
        <v>0</v>
      </c>
      <c r="AK30" s="7">
        <f t="shared" si="2"/>
        <v>0</v>
      </c>
      <c r="AL30" s="23">
        <f t="shared" si="3"/>
        <v>69.69</v>
      </c>
      <c r="AM30" s="23">
        <f t="shared" si="4"/>
        <v>0</v>
      </c>
      <c r="AN30" s="23">
        <f t="shared" si="5"/>
        <v>0</v>
      </c>
      <c r="AO30" s="24">
        <f t="shared" si="6"/>
        <v>34</v>
      </c>
      <c r="AP30" s="24">
        <v>3</v>
      </c>
      <c r="AQ30" s="24" t="s">
        <v>160</v>
      </c>
    </row>
    <row r="31" spans="1:43" ht="59.25">
      <c r="A31" s="15">
        <v>23</v>
      </c>
      <c r="B31" s="48" t="s">
        <v>49</v>
      </c>
      <c r="C31" s="48" t="s">
        <v>105</v>
      </c>
      <c r="D31" s="15">
        <v>74</v>
      </c>
      <c r="E31" s="15"/>
      <c r="F31" s="16"/>
      <c r="G31" s="17">
        <v>88</v>
      </c>
      <c r="H31" s="15"/>
      <c r="I31" s="16"/>
      <c r="J31" s="17">
        <v>83</v>
      </c>
      <c r="K31" s="15"/>
      <c r="L31" s="16"/>
      <c r="M31" s="17">
        <v>84</v>
      </c>
      <c r="N31" s="15"/>
      <c r="O31" s="16"/>
      <c r="P31" s="17">
        <v>90</v>
      </c>
      <c r="Q31" s="15"/>
      <c r="R31" s="16"/>
      <c r="S31" s="17">
        <v>89</v>
      </c>
      <c r="T31" s="15"/>
      <c r="U31" s="16"/>
      <c r="V31" s="17">
        <v>74</v>
      </c>
      <c r="W31" s="15"/>
      <c r="X31" s="16"/>
      <c r="Y31" s="17">
        <v>89</v>
      </c>
      <c r="Z31" s="15"/>
      <c r="AA31" s="20"/>
      <c r="AB31" s="25">
        <v>85</v>
      </c>
      <c r="AC31" s="15"/>
      <c r="AD31" s="16"/>
      <c r="AE31" s="17">
        <v>79</v>
      </c>
      <c r="AF31" s="15"/>
      <c r="AG31" s="20"/>
      <c r="AH31" s="57"/>
      <c r="AI31" s="7">
        <f t="shared" si="0"/>
        <v>3513</v>
      </c>
      <c r="AJ31" s="7">
        <f t="shared" si="1"/>
        <v>0</v>
      </c>
      <c r="AK31" s="7">
        <f t="shared" si="2"/>
        <v>0</v>
      </c>
      <c r="AL31" s="23">
        <f t="shared" si="3"/>
        <v>83.64</v>
      </c>
      <c r="AM31" s="23">
        <f t="shared" si="4"/>
        <v>0</v>
      </c>
      <c r="AN31" s="23">
        <f t="shared" si="5"/>
        <v>0</v>
      </c>
      <c r="AO31" s="24">
        <f t="shared" si="6"/>
        <v>6</v>
      </c>
      <c r="AP31" s="24">
        <v>5</v>
      </c>
      <c r="AQ31" s="24" t="s">
        <v>155</v>
      </c>
    </row>
    <row r="32" spans="1:43" ht="59.25">
      <c r="A32" s="15">
        <v>24</v>
      </c>
      <c r="B32" s="48" t="s">
        <v>106</v>
      </c>
      <c r="C32" s="48" t="s">
        <v>107</v>
      </c>
      <c r="D32" s="15">
        <v>83</v>
      </c>
      <c r="E32" s="15"/>
      <c r="F32" s="16"/>
      <c r="G32" s="17">
        <v>75</v>
      </c>
      <c r="H32" s="15"/>
      <c r="I32" s="16"/>
      <c r="J32" s="17">
        <v>74</v>
      </c>
      <c r="K32" s="15"/>
      <c r="L32" s="16"/>
      <c r="M32" s="17">
        <v>88</v>
      </c>
      <c r="N32" s="15"/>
      <c r="O32" s="16"/>
      <c r="P32" s="17">
        <v>75</v>
      </c>
      <c r="Q32" s="15"/>
      <c r="R32" s="16"/>
      <c r="S32" s="17">
        <v>78</v>
      </c>
      <c r="T32" s="15"/>
      <c r="U32" s="16"/>
      <c r="V32" s="17">
        <v>76</v>
      </c>
      <c r="W32" s="15"/>
      <c r="X32" s="16"/>
      <c r="Y32" s="17">
        <v>86</v>
      </c>
      <c r="Z32" s="15"/>
      <c r="AA32" s="20"/>
      <c r="AB32" s="25">
        <v>75</v>
      </c>
      <c r="AC32" s="15"/>
      <c r="AD32" s="16"/>
      <c r="AE32" s="17">
        <v>83</v>
      </c>
      <c r="AF32" s="15"/>
      <c r="AG32" s="20"/>
      <c r="AH32" s="57"/>
      <c r="AI32" s="7">
        <f t="shared" si="0"/>
        <v>3306</v>
      </c>
      <c r="AJ32" s="7">
        <f t="shared" si="1"/>
        <v>0</v>
      </c>
      <c r="AK32" s="7">
        <f t="shared" si="2"/>
        <v>0</v>
      </c>
      <c r="AL32" s="23">
        <f t="shared" si="3"/>
        <v>78.709999999999994</v>
      </c>
      <c r="AM32" s="23">
        <f t="shared" si="4"/>
        <v>0</v>
      </c>
      <c r="AN32" s="23">
        <f t="shared" si="5"/>
        <v>0</v>
      </c>
      <c r="AO32" s="24">
        <f t="shared" si="6"/>
        <v>18</v>
      </c>
      <c r="AP32" s="24">
        <v>2</v>
      </c>
      <c r="AQ32" s="24" t="s">
        <v>158</v>
      </c>
    </row>
    <row r="33" spans="1:43" ht="59.25">
      <c r="A33" s="15">
        <v>25</v>
      </c>
      <c r="B33" s="48" t="s">
        <v>51</v>
      </c>
      <c r="C33" s="48" t="s">
        <v>108</v>
      </c>
      <c r="D33" s="15">
        <v>75</v>
      </c>
      <c r="E33" s="15"/>
      <c r="F33" s="16"/>
      <c r="G33" s="17">
        <v>87</v>
      </c>
      <c r="H33" s="15"/>
      <c r="I33" s="16"/>
      <c r="J33" s="17">
        <v>74</v>
      </c>
      <c r="K33" s="15"/>
      <c r="L33" s="16"/>
      <c r="M33" s="17">
        <v>88</v>
      </c>
      <c r="N33" s="15"/>
      <c r="O33" s="16"/>
      <c r="P33" s="17">
        <v>77</v>
      </c>
      <c r="Q33" s="15"/>
      <c r="R33" s="16"/>
      <c r="S33" s="17">
        <v>76</v>
      </c>
      <c r="T33" s="15"/>
      <c r="U33" s="16"/>
      <c r="V33" s="17">
        <v>82</v>
      </c>
      <c r="W33" s="15"/>
      <c r="X33" s="16"/>
      <c r="Y33" s="17">
        <v>86</v>
      </c>
      <c r="Z33" s="15"/>
      <c r="AA33" s="20"/>
      <c r="AB33" s="25">
        <v>85</v>
      </c>
      <c r="AC33" s="15"/>
      <c r="AD33" s="16"/>
      <c r="AE33" s="17">
        <v>83</v>
      </c>
      <c r="AF33" s="15"/>
      <c r="AG33" s="20"/>
      <c r="AH33" s="57"/>
      <c r="AI33" s="7">
        <f t="shared" si="0"/>
        <v>3400</v>
      </c>
      <c r="AJ33" s="7">
        <f t="shared" si="1"/>
        <v>0</v>
      </c>
      <c r="AK33" s="7">
        <f t="shared" si="2"/>
        <v>0</v>
      </c>
      <c r="AL33" s="23">
        <f t="shared" si="3"/>
        <v>80.95</v>
      </c>
      <c r="AM33" s="23">
        <f t="shared" si="4"/>
        <v>0</v>
      </c>
      <c r="AN33" s="23">
        <f t="shared" si="5"/>
        <v>0</v>
      </c>
      <c r="AO33" s="24">
        <f>RANK(AL33,$AL$9:$AL$44)</f>
        <v>11</v>
      </c>
      <c r="AP33" s="24">
        <v>1</v>
      </c>
      <c r="AQ33" s="24" t="s">
        <v>155</v>
      </c>
    </row>
    <row r="34" spans="1:43" ht="59.25">
      <c r="A34" s="15">
        <v>26</v>
      </c>
      <c r="B34" s="48" t="s">
        <v>109</v>
      </c>
      <c r="C34" s="48" t="s">
        <v>110</v>
      </c>
      <c r="D34" s="15">
        <v>65</v>
      </c>
      <c r="E34" s="15"/>
      <c r="F34" s="16"/>
      <c r="G34" s="17">
        <v>60</v>
      </c>
      <c r="H34" s="15"/>
      <c r="I34" s="16"/>
      <c r="J34" s="17">
        <v>83</v>
      </c>
      <c r="K34" s="15"/>
      <c r="L34" s="16"/>
      <c r="M34" s="17">
        <v>78</v>
      </c>
      <c r="N34" s="15"/>
      <c r="O34" s="16"/>
      <c r="P34" s="17">
        <v>61</v>
      </c>
      <c r="Q34" s="15"/>
      <c r="R34" s="16"/>
      <c r="S34" s="17">
        <v>60</v>
      </c>
      <c r="T34" s="15"/>
      <c r="U34" s="16"/>
      <c r="V34" s="17">
        <v>60</v>
      </c>
      <c r="W34" s="15"/>
      <c r="X34" s="16"/>
      <c r="Y34" s="17">
        <v>64</v>
      </c>
      <c r="Z34" s="15"/>
      <c r="AA34" s="20"/>
      <c r="AB34" s="25">
        <v>70</v>
      </c>
      <c r="AC34" s="15"/>
      <c r="AD34" s="16"/>
      <c r="AE34" s="17">
        <v>77</v>
      </c>
      <c r="AF34" s="15"/>
      <c r="AG34" s="20"/>
      <c r="AH34" s="57"/>
      <c r="AI34" s="7">
        <f t="shared" si="0"/>
        <v>2751</v>
      </c>
      <c r="AJ34" s="7">
        <f t="shared" si="1"/>
        <v>0</v>
      </c>
      <c r="AK34" s="7">
        <f t="shared" si="2"/>
        <v>0</v>
      </c>
      <c r="AL34" s="23">
        <f t="shared" si="3"/>
        <v>65.5</v>
      </c>
      <c r="AM34" s="23">
        <f t="shared" si="4"/>
        <v>0</v>
      </c>
      <c r="AN34" s="23">
        <f t="shared" si="5"/>
        <v>0</v>
      </c>
      <c r="AO34" s="24">
        <f t="shared" si="6"/>
        <v>36</v>
      </c>
      <c r="AP34" s="24">
        <v>10</v>
      </c>
      <c r="AQ34" s="24" t="s">
        <v>163</v>
      </c>
    </row>
    <row r="35" spans="1:43" ht="59.25">
      <c r="A35" s="15">
        <v>27</v>
      </c>
      <c r="B35" s="48" t="s">
        <v>52</v>
      </c>
      <c r="C35" s="48" t="s">
        <v>111</v>
      </c>
      <c r="D35" s="15">
        <v>63</v>
      </c>
      <c r="E35" s="15"/>
      <c r="F35" s="16"/>
      <c r="G35" s="17">
        <v>66</v>
      </c>
      <c r="H35" s="15"/>
      <c r="I35" s="16"/>
      <c r="J35" s="17">
        <v>65</v>
      </c>
      <c r="K35" s="15"/>
      <c r="L35" s="16"/>
      <c r="M35" s="17">
        <v>85</v>
      </c>
      <c r="N35" s="15"/>
      <c r="O35" s="16"/>
      <c r="P35" s="17">
        <v>65</v>
      </c>
      <c r="Q35" s="15"/>
      <c r="R35" s="16"/>
      <c r="S35" s="17">
        <v>66</v>
      </c>
      <c r="T35" s="15"/>
      <c r="U35" s="16"/>
      <c r="V35" s="17">
        <v>79</v>
      </c>
      <c r="W35" s="15"/>
      <c r="X35" s="16"/>
      <c r="Y35" s="17">
        <v>73</v>
      </c>
      <c r="Z35" s="15"/>
      <c r="AA35" s="20"/>
      <c r="AB35" s="25">
        <v>79</v>
      </c>
      <c r="AC35" s="15"/>
      <c r="AD35" s="16"/>
      <c r="AE35" s="17">
        <v>80</v>
      </c>
      <c r="AF35" s="15"/>
      <c r="AG35" s="20"/>
      <c r="AH35" s="57"/>
      <c r="AI35" s="7">
        <f t="shared" si="0"/>
        <v>2962</v>
      </c>
      <c r="AJ35" s="7">
        <f t="shared" si="1"/>
        <v>0</v>
      </c>
      <c r="AK35" s="7">
        <f t="shared" si="2"/>
        <v>0</v>
      </c>
      <c r="AL35" s="23">
        <f t="shared" si="3"/>
        <v>70.52</v>
      </c>
      <c r="AM35" s="23">
        <f t="shared" si="4"/>
        <v>0</v>
      </c>
      <c r="AN35" s="23">
        <f t="shared" si="5"/>
        <v>0</v>
      </c>
      <c r="AO35" s="24">
        <f t="shared" si="6"/>
        <v>32</v>
      </c>
      <c r="AP35" s="24">
        <v>3</v>
      </c>
      <c r="AQ35" s="24" t="s">
        <v>163</v>
      </c>
    </row>
    <row r="36" spans="1:43" ht="59.25">
      <c r="A36" s="15">
        <v>28</v>
      </c>
      <c r="B36" s="48" t="s">
        <v>52</v>
      </c>
      <c r="C36" s="48" t="s">
        <v>112</v>
      </c>
      <c r="D36" s="15">
        <v>67</v>
      </c>
      <c r="E36" s="15"/>
      <c r="F36" s="16"/>
      <c r="G36" s="17">
        <v>79</v>
      </c>
      <c r="H36" s="15"/>
      <c r="I36" s="16"/>
      <c r="J36" s="17">
        <v>88</v>
      </c>
      <c r="K36" s="15"/>
      <c r="L36" s="16"/>
      <c r="M36" s="17">
        <v>81</v>
      </c>
      <c r="N36" s="15"/>
      <c r="O36" s="16"/>
      <c r="P36" s="17">
        <v>72</v>
      </c>
      <c r="Q36" s="15"/>
      <c r="R36" s="16"/>
      <c r="S36" s="17">
        <v>74</v>
      </c>
      <c r="T36" s="15"/>
      <c r="U36" s="16"/>
      <c r="V36" s="17">
        <v>74</v>
      </c>
      <c r="W36" s="15"/>
      <c r="X36" s="16"/>
      <c r="Y36" s="17">
        <v>79</v>
      </c>
      <c r="Z36" s="15"/>
      <c r="AA36" s="20"/>
      <c r="AB36" s="25">
        <v>71</v>
      </c>
      <c r="AC36" s="15"/>
      <c r="AD36" s="16"/>
      <c r="AE36" s="17">
        <v>81</v>
      </c>
      <c r="AF36" s="15"/>
      <c r="AG36" s="20"/>
      <c r="AH36" s="57"/>
      <c r="AI36" s="7">
        <f t="shared" si="0"/>
        <v>3164</v>
      </c>
      <c r="AJ36" s="7">
        <f t="shared" si="1"/>
        <v>0</v>
      </c>
      <c r="AK36" s="7">
        <f t="shared" si="2"/>
        <v>0</v>
      </c>
      <c r="AL36" s="23">
        <f t="shared" si="3"/>
        <v>75.33</v>
      </c>
      <c r="AM36" s="23">
        <f t="shared" si="4"/>
        <v>0</v>
      </c>
      <c r="AN36" s="23">
        <f t="shared" si="5"/>
        <v>0</v>
      </c>
      <c r="AO36" s="24">
        <f t="shared" si="6"/>
        <v>24</v>
      </c>
      <c r="AP36" s="24">
        <v>1</v>
      </c>
      <c r="AQ36" s="24" t="s">
        <v>154</v>
      </c>
    </row>
    <row r="37" spans="1:43" ht="59.25">
      <c r="A37" s="15">
        <v>29</v>
      </c>
      <c r="B37" s="48" t="s">
        <v>52</v>
      </c>
      <c r="C37" s="48" t="s">
        <v>113</v>
      </c>
      <c r="D37" s="15">
        <v>72</v>
      </c>
      <c r="E37" s="15"/>
      <c r="F37" s="16"/>
      <c r="G37" s="17">
        <v>78</v>
      </c>
      <c r="H37" s="15"/>
      <c r="I37" s="16"/>
      <c r="J37" s="17">
        <v>81</v>
      </c>
      <c r="K37" s="15"/>
      <c r="L37" s="16"/>
      <c r="M37" s="17">
        <v>89</v>
      </c>
      <c r="N37" s="15"/>
      <c r="O37" s="16"/>
      <c r="P37" s="17">
        <v>70</v>
      </c>
      <c r="Q37" s="15"/>
      <c r="R37" s="16"/>
      <c r="S37" s="17">
        <v>85</v>
      </c>
      <c r="T37" s="15"/>
      <c r="U37" s="16"/>
      <c r="V37" s="17">
        <v>79</v>
      </c>
      <c r="W37" s="15"/>
      <c r="X37" s="16"/>
      <c r="Y37" s="17">
        <v>84</v>
      </c>
      <c r="Z37" s="15"/>
      <c r="AA37" s="20"/>
      <c r="AB37" s="25">
        <v>89</v>
      </c>
      <c r="AC37" s="15"/>
      <c r="AD37" s="16"/>
      <c r="AE37" s="17">
        <v>88</v>
      </c>
      <c r="AF37" s="15"/>
      <c r="AG37" s="20"/>
      <c r="AH37" s="57"/>
      <c r="AI37" s="7">
        <f t="shared" si="0"/>
        <v>3360</v>
      </c>
      <c r="AJ37" s="7">
        <f t="shared" si="1"/>
        <v>0</v>
      </c>
      <c r="AK37" s="7">
        <f t="shared" si="2"/>
        <v>0</v>
      </c>
      <c r="AL37" s="23">
        <f t="shared" si="3"/>
        <v>80</v>
      </c>
      <c r="AM37" s="23">
        <f t="shared" si="4"/>
        <v>0</v>
      </c>
      <c r="AN37" s="23">
        <f t="shared" si="5"/>
        <v>0</v>
      </c>
      <c r="AO37" s="24">
        <f t="shared" si="6"/>
        <v>14</v>
      </c>
      <c r="AP37" s="24">
        <v>4</v>
      </c>
      <c r="AQ37" s="24" t="s">
        <v>164</v>
      </c>
    </row>
    <row r="38" spans="1:43" ht="59.25">
      <c r="A38" s="15">
        <v>30</v>
      </c>
      <c r="B38" s="48" t="s">
        <v>114</v>
      </c>
      <c r="C38" s="48" t="s">
        <v>50</v>
      </c>
      <c r="D38" s="15">
        <v>85</v>
      </c>
      <c r="E38" s="15"/>
      <c r="F38" s="16"/>
      <c r="G38" s="17">
        <v>87</v>
      </c>
      <c r="H38" s="15"/>
      <c r="I38" s="16"/>
      <c r="J38" s="17">
        <v>94</v>
      </c>
      <c r="K38" s="15"/>
      <c r="L38" s="16"/>
      <c r="M38" s="17">
        <v>83</v>
      </c>
      <c r="N38" s="15"/>
      <c r="O38" s="16"/>
      <c r="P38" s="17">
        <v>79</v>
      </c>
      <c r="Q38" s="15"/>
      <c r="R38" s="16"/>
      <c r="S38" s="17">
        <v>79</v>
      </c>
      <c r="T38" s="15"/>
      <c r="U38" s="16"/>
      <c r="V38" s="17">
        <v>81</v>
      </c>
      <c r="W38" s="15"/>
      <c r="X38" s="16"/>
      <c r="Y38" s="17">
        <v>92</v>
      </c>
      <c r="Z38" s="15"/>
      <c r="AA38" s="20"/>
      <c r="AB38" s="25">
        <v>94</v>
      </c>
      <c r="AC38" s="15"/>
      <c r="AD38" s="16"/>
      <c r="AE38" s="17">
        <v>89</v>
      </c>
      <c r="AF38" s="15"/>
      <c r="AG38" s="20"/>
      <c r="AH38" s="57"/>
      <c r="AI38" s="7">
        <f t="shared" si="0"/>
        <v>3591</v>
      </c>
      <c r="AJ38" s="7">
        <f t="shared" si="1"/>
        <v>0</v>
      </c>
      <c r="AK38" s="7">
        <f t="shared" si="2"/>
        <v>0</v>
      </c>
      <c r="AL38" s="23">
        <f t="shared" si="3"/>
        <v>85.5</v>
      </c>
      <c r="AM38" s="23">
        <f t="shared" si="4"/>
        <v>0</v>
      </c>
      <c r="AN38" s="23">
        <f t="shared" si="5"/>
        <v>0</v>
      </c>
      <c r="AO38" s="24">
        <f t="shared" si="6"/>
        <v>4</v>
      </c>
      <c r="AP38" s="24">
        <v>0</v>
      </c>
      <c r="AQ38" s="24" t="s">
        <v>164</v>
      </c>
    </row>
    <row r="39" spans="1:43" ht="59.25">
      <c r="A39" s="15">
        <v>31</v>
      </c>
      <c r="B39" s="48" t="s">
        <v>115</v>
      </c>
      <c r="C39" s="48" t="s">
        <v>116</v>
      </c>
      <c r="D39" s="15">
        <v>77</v>
      </c>
      <c r="E39" s="15"/>
      <c r="F39" s="16"/>
      <c r="G39" s="17">
        <v>71</v>
      </c>
      <c r="H39" s="15"/>
      <c r="I39" s="16"/>
      <c r="J39" s="17">
        <v>81</v>
      </c>
      <c r="K39" s="15"/>
      <c r="L39" s="16"/>
      <c r="M39" s="17">
        <v>93</v>
      </c>
      <c r="N39" s="15"/>
      <c r="O39" s="16"/>
      <c r="P39" s="17">
        <v>71</v>
      </c>
      <c r="Q39" s="15"/>
      <c r="R39" s="16"/>
      <c r="S39" s="17">
        <v>67</v>
      </c>
      <c r="T39" s="15"/>
      <c r="U39" s="16"/>
      <c r="V39" s="17">
        <v>65</v>
      </c>
      <c r="W39" s="15"/>
      <c r="X39" s="16"/>
      <c r="Y39" s="17">
        <v>70</v>
      </c>
      <c r="Z39" s="15"/>
      <c r="AA39" s="20"/>
      <c r="AB39" s="25">
        <v>70</v>
      </c>
      <c r="AC39" s="15"/>
      <c r="AD39" s="16"/>
      <c r="AE39" s="17">
        <v>77</v>
      </c>
      <c r="AF39" s="15"/>
      <c r="AG39" s="20"/>
      <c r="AH39" s="57"/>
      <c r="AI39" s="7">
        <f t="shared" si="0"/>
        <v>3062</v>
      </c>
      <c r="AJ39" s="7">
        <f t="shared" si="1"/>
        <v>0</v>
      </c>
      <c r="AK39" s="7">
        <f t="shared" si="2"/>
        <v>0</v>
      </c>
      <c r="AL39" s="23">
        <f t="shared" si="3"/>
        <v>72.900000000000006</v>
      </c>
      <c r="AM39" s="23">
        <f t="shared" si="4"/>
        <v>0</v>
      </c>
      <c r="AN39" s="23">
        <f t="shared" si="5"/>
        <v>0</v>
      </c>
      <c r="AO39" s="24">
        <f t="shared" si="6"/>
        <v>28</v>
      </c>
      <c r="AP39" s="24">
        <v>5</v>
      </c>
      <c r="AQ39" s="24" t="s">
        <v>165</v>
      </c>
    </row>
    <row r="40" spans="1:43" ht="59.25">
      <c r="A40" s="15">
        <v>32</v>
      </c>
      <c r="B40" s="48" t="s">
        <v>115</v>
      </c>
      <c r="C40" s="48" t="s">
        <v>117</v>
      </c>
      <c r="D40" s="15">
        <v>80</v>
      </c>
      <c r="E40" s="15"/>
      <c r="F40" s="16"/>
      <c r="G40" s="17">
        <v>73</v>
      </c>
      <c r="H40" s="15"/>
      <c r="I40" s="16"/>
      <c r="J40" s="17">
        <v>89</v>
      </c>
      <c r="K40" s="15"/>
      <c r="L40" s="16"/>
      <c r="M40" s="17">
        <v>92</v>
      </c>
      <c r="N40" s="15"/>
      <c r="O40" s="16"/>
      <c r="P40" s="17">
        <v>60</v>
      </c>
      <c r="Q40" s="15"/>
      <c r="R40" s="16"/>
      <c r="S40" s="17">
        <v>60</v>
      </c>
      <c r="T40" s="15"/>
      <c r="U40" s="16"/>
      <c r="V40" s="17">
        <v>60</v>
      </c>
      <c r="W40" s="15"/>
      <c r="X40" s="16"/>
      <c r="Y40" s="17">
        <v>61</v>
      </c>
      <c r="Z40" s="15"/>
      <c r="AA40" s="20"/>
      <c r="AB40" s="25">
        <v>70</v>
      </c>
      <c r="AC40" s="15"/>
      <c r="AD40" s="16"/>
      <c r="AE40" s="17">
        <v>81</v>
      </c>
      <c r="AF40" s="15"/>
      <c r="AG40" s="20"/>
      <c r="AH40" s="57"/>
      <c r="AI40" s="7">
        <f t="shared" si="0"/>
        <v>2966</v>
      </c>
      <c r="AJ40" s="7">
        <f t="shared" si="1"/>
        <v>0</v>
      </c>
      <c r="AK40" s="7">
        <f t="shared" si="2"/>
        <v>0</v>
      </c>
      <c r="AL40" s="23">
        <f t="shared" si="3"/>
        <v>70.62</v>
      </c>
      <c r="AM40" s="23">
        <f t="shared" si="4"/>
        <v>0</v>
      </c>
      <c r="AN40" s="23">
        <f t="shared" si="5"/>
        <v>0</v>
      </c>
      <c r="AO40" s="24">
        <f t="shared" si="6"/>
        <v>30</v>
      </c>
      <c r="AP40" s="24">
        <v>4</v>
      </c>
      <c r="AQ40" s="24" t="s">
        <v>166</v>
      </c>
    </row>
    <row r="41" spans="1:43" ht="59.25">
      <c r="A41" s="15">
        <v>33</v>
      </c>
      <c r="B41" s="48" t="s">
        <v>118</v>
      </c>
      <c r="C41" s="48" t="s">
        <v>119</v>
      </c>
      <c r="D41" s="15">
        <v>76</v>
      </c>
      <c r="E41" s="15"/>
      <c r="F41" s="16"/>
      <c r="G41" s="17">
        <v>60</v>
      </c>
      <c r="H41" s="15"/>
      <c r="I41" s="16"/>
      <c r="J41" s="17">
        <v>73</v>
      </c>
      <c r="K41" s="15"/>
      <c r="L41" s="16"/>
      <c r="M41" s="17">
        <v>83</v>
      </c>
      <c r="N41" s="15"/>
      <c r="O41" s="16"/>
      <c r="P41" s="17">
        <v>71</v>
      </c>
      <c r="Q41" s="15"/>
      <c r="R41" s="16"/>
      <c r="S41" s="17">
        <v>62</v>
      </c>
      <c r="T41" s="15"/>
      <c r="U41" s="16"/>
      <c r="V41" s="17">
        <v>62</v>
      </c>
      <c r="W41" s="15"/>
      <c r="X41" s="16"/>
      <c r="Y41" s="17">
        <v>60</v>
      </c>
      <c r="Z41" s="15"/>
      <c r="AA41" s="20"/>
      <c r="AB41" s="25">
        <v>71</v>
      </c>
      <c r="AC41" s="15"/>
      <c r="AD41" s="16"/>
      <c r="AE41" s="17">
        <v>86</v>
      </c>
      <c r="AF41" s="15"/>
      <c r="AG41" s="20"/>
      <c r="AH41" s="57"/>
      <c r="AI41" s="7">
        <f t="shared" si="0"/>
        <v>2869</v>
      </c>
      <c r="AJ41" s="7">
        <f t="shared" si="1"/>
        <v>0</v>
      </c>
      <c r="AK41" s="7">
        <f t="shared" si="2"/>
        <v>0</v>
      </c>
      <c r="AL41" s="23">
        <f t="shared" si="3"/>
        <v>68.31</v>
      </c>
      <c r="AM41" s="23">
        <f t="shared" si="4"/>
        <v>0</v>
      </c>
      <c r="AN41" s="23">
        <f t="shared" si="5"/>
        <v>0</v>
      </c>
      <c r="AO41" s="24">
        <f t="shared" si="6"/>
        <v>35</v>
      </c>
      <c r="AP41" s="24">
        <v>5</v>
      </c>
      <c r="AQ41" s="24" t="s">
        <v>164</v>
      </c>
    </row>
    <row r="42" spans="1:43" ht="59.25">
      <c r="A42" s="15">
        <v>34</v>
      </c>
      <c r="B42" s="48" t="s">
        <v>120</v>
      </c>
      <c r="C42" s="48" t="s">
        <v>121</v>
      </c>
      <c r="D42" s="15">
        <v>80</v>
      </c>
      <c r="E42" s="15"/>
      <c r="F42" s="16"/>
      <c r="G42" s="17">
        <v>79</v>
      </c>
      <c r="H42" s="15"/>
      <c r="I42" s="16"/>
      <c r="J42" s="17">
        <v>94</v>
      </c>
      <c r="K42" s="15"/>
      <c r="L42" s="16"/>
      <c r="M42" s="17">
        <v>83</v>
      </c>
      <c r="N42" s="15"/>
      <c r="O42" s="16"/>
      <c r="P42" s="17">
        <v>74</v>
      </c>
      <c r="Q42" s="15"/>
      <c r="R42" s="16"/>
      <c r="S42" s="17">
        <v>81</v>
      </c>
      <c r="T42" s="15"/>
      <c r="U42" s="16"/>
      <c r="V42" s="17">
        <v>73</v>
      </c>
      <c r="W42" s="15"/>
      <c r="X42" s="16"/>
      <c r="Y42" s="17">
        <v>74</v>
      </c>
      <c r="Z42" s="15"/>
      <c r="AA42" s="20"/>
      <c r="AB42" s="25">
        <v>79</v>
      </c>
      <c r="AC42" s="15"/>
      <c r="AD42" s="16"/>
      <c r="AE42" s="17">
        <v>87</v>
      </c>
      <c r="AF42" s="15"/>
      <c r="AG42" s="20"/>
      <c r="AH42" s="57"/>
      <c r="AI42" s="7">
        <f t="shared" si="0"/>
        <v>3324</v>
      </c>
      <c r="AJ42" s="7">
        <f t="shared" si="1"/>
        <v>0</v>
      </c>
      <c r="AK42" s="7">
        <f t="shared" si="2"/>
        <v>0</v>
      </c>
      <c r="AL42" s="23">
        <f t="shared" si="3"/>
        <v>79.14</v>
      </c>
      <c r="AM42" s="23">
        <f t="shared" si="4"/>
        <v>0</v>
      </c>
      <c r="AN42" s="23">
        <f t="shared" si="5"/>
        <v>0</v>
      </c>
      <c r="AO42" s="24">
        <f>RANK(AL42,$AL$9:$AL$44)</f>
        <v>16</v>
      </c>
      <c r="AP42" s="24">
        <v>6</v>
      </c>
      <c r="AQ42" s="24" t="s">
        <v>164</v>
      </c>
    </row>
    <row r="43" spans="1:43" ht="59.25">
      <c r="A43" s="15">
        <v>35</v>
      </c>
      <c r="B43" s="48" t="s">
        <v>122</v>
      </c>
      <c r="C43" s="48" t="s">
        <v>123</v>
      </c>
      <c r="D43" s="15">
        <v>77</v>
      </c>
      <c r="E43" s="15"/>
      <c r="F43" s="16"/>
      <c r="G43" s="17">
        <v>89</v>
      </c>
      <c r="H43" s="15"/>
      <c r="I43" s="16"/>
      <c r="J43" s="17">
        <v>100</v>
      </c>
      <c r="K43" s="15"/>
      <c r="L43" s="16"/>
      <c r="M43" s="17">
        <v>96</v>
      </c>
      <c r="N43" s="15"/>
      <c r="O43" s="16"/>
      <c r="P43" s="17">
        <v>75</v>
      </c>
      <c r="Q43" s="15"/>
      <c r="R43" s="16"/>
      <c r="S43" s="17">
        <v>80</v>
      </c>
      <c r="T43" s="15"/>
      <c r="U43" s="16"/>
      <c r="V43" s="17">
        <v>72</v>
      </c>
      <c r="W43" s="15"/>
      <c r="X43" s="16"/>
      <c r="Y43" s="17">
        <v>81</v>
      </c>
      <c r="Z43" s="15"/>
      <c r="AA43" s="20"/>
      <c r="AB43" s="25">
        <v>86</v>
      </c>
      <c r="AC43" s="15"/>
      <c r="AD43" s="16"/>
      <c r="AE43" s="17">
        <v>83</v>
      </c>
      <c r="AF43" s="15"/>
      <c r="AG43" s="20"/>
      <c r="AH43" s="57"/>
      <c r="AI43" s="7">
        <f t="shared" si="0"/>
        <v>3470</v>
      </c>
      <c r="AJ43" s="7">
        <f t="shared" si="1"/>
        <v>0</v>
      </c>
      <c r="AK43" s="7">
        <f t="shared" si="2"/>
        <v>0</v>
      </c>
      <c r="AL43" s="23">
        <f t="shared" si="3"/>
        <v>82.62</v>
      </c>
      <c r="AM43" s="23">
        <f t="shared" si="4"/>
        <v>0</v>
      </c>
      <c r="AN43" s="23">
        <f t="shared" si="5"/>
        <v>0</v>
      </c>
      <c r="AO43" s="24">
        <f t="shared" si="6"/>
        <v>9</v>
      </c>
      <c r="AP43" s="24">
        <v>0</v>
      </c>
      <c r="AQ43" s="24" t="s">
        <v>167</v>
      </c>
    </row>
    <row r="44" spans="1:43" ht="59.25">
      <c r="A44" s="15">
        <v>36</v>
      </c>
      <c r="B44" s="48" t="s">
        <v>124</v>
      </c>
      <c r="C44" s="48" t="s">
        <v>125</v>
      </c>
      <c r="D44" s="15">
        <v>82</v>
      </c>
      <c r="E44" s="15"/>
      <c r="F44" s="16"/>
      <c r="G44" s="17">
        <v>77</v>
      </c>
      <c r="H44" s="15"/>
      <c r="I44" s="16"/>
      <c r="J44" s="17">
        <v>94</v>
      </c>
      <c r="K44" s="15"/>
      <c r="L44" s="16"/>
      <c r="M44" s="17">
        <v>91</v>
      </c>
      <c r="N44" s="15"/>
      <c r="O44" s="16"/>
      <c r="P44" s="17">
        <v>76</v>
      </c>
      <c r="Q44" s="15"/>
      <c r="R44" s="16"/>
      <c r="S44" s="17">
        <v>80</v>
      </c>
      <c r="T44" s="15"/>
      <c r="U44" s="16"/>
      <c r="V44" s="17">
        <v>74</v>
      </c>
      <c r="W44" s="15"/>
      <c r="X44" s="16"/>
      <c r="Y44" s="17">
        <v>75</v>
      </c>
      <c r="Z44" s="15"/>
      <c r="AA44" s="20"/>
      <c r="AB44" s="25">
        <v>70</v>
      </c>
      <c r="AC44" s="15"/>
      <c r="AD44" s="16"/>
      <c r="AE44" s="17">
        <v>72</v>
      </c>
      <c r="AF44" s="15"/>
      <c r="AG44" s="20"/>
      <c r="AH44" s="57"/>
      <c r="AI44" s="7">
        <f t="shared" si="0"/>
        <v>3311</v>
      </c>
      <c r="AJ44" s="7">
        <f t="shared" si="1"/>
        <v>0</v>
      </c>
      <c r="AK44" s="7">
        <f t="shared" si="2"/>
        <v>0</v>
      </c>
      <c r="AL44" s="23">
        <f t="shared" si="3"/>
        <v>78.83</v>
      </c>
      <c r="AM44" s="23">
        <f t="shared" si="4"/>
        <v>0</v>
      </c>
      <c r="AN44" s="23">
        <f t="shared" si="5"/>
        <v>0</v>
      </c>
      <c r="AO44" s="24">
        <f t="shared" si="6"/>
        <v>17</v>
      </c>
      <c r="AP44" s="24">
        <v>1</v>
      </c>
      <c r="AQ44" s="24" t="s">
        <v>164</v>
      </c>
    </row>
    <row r="45" spans="1:43" ht="59.25">
      <c r="A45" s="15"/>
      <c r="B45" s="48"/>
      <c r="C45" s="48"/>
      <c r="D45" s="15"/>
      <c r="E45" s="15"/>
      <c r="F45" s="16"/>
      <c r="G45" s="17"/>
      <c r="H45" s="15"/>
      <c r="I45" s="16"/>
      <c r="J45" s="17"/>
      <c r="K45" s="15"/>
      <c r="L45" s="16"/>
      <c r="M45" s="17"/>
      <c r="N45" s="15"/>
      <c r="O45" s="16"/>
      <c r="P45" s="17"/>
      <c r="Q45" s="15"/>
      <c r="R45" s="16"/>
      <c r="S45" s="17"/>
      <c r="T45" s="15"/>
      <c r="U45" s="16"/>
      <c r="V45" s="17"/>
      <c r="W45" s="15"/>
      <c r="X45" s="16"/>
      <c r="Y45" s="17"/>
      <c r="Z45" s="15"/>
      <c r="AA45" s="20"/>
      <c r="AB45" s="19"/>
      <c r="AC45" s="15"/>
      <c r="AD45" s="16"/>
      <c r="AE45" s="17"/>
      <c r="AF45" s="15"/>
      <c r="AG45" s="20"/>
      <c r="AH45" s="57"/>
      <c r="AI45" s="7">
        <f t="shared" si="0"/>
        <v>0</v>
      </c>
      <c r="AJ45" s="7">
        <f t="shared" si="1"/>
        <v>0</v>
      </c>
      <c r="AK45" s="7">
        <f t="shared" si="2"/>
        <v>0</v>
      </c>
      <c r="AL45" s="23">
        <f>AI45/42</f>
        <v>0</v>
      </c>
      <c r="AM45" s="23">
        <f t="shared" si="4"/>
        <v>0</v>
      </c>
      <c r="AN45" s="23">
        <f t="shared" si="5"/>
        <v>0</v>
      </c>
      <c r="AO45" s="24"/>
      <c r="AP45" s="24"/>
      <c r="AQ45" s="24"/>
    </row>
    <row r="46" spans="1:43" ht="59.25">
      <c r="A46" s="15"/>
      <c r="B46" s="48"/>
      <c r="C46" s="48"/>
      <c r="D46" s="15"/>
      <c r="E46" s="15"/>
      <c r="F46" s="16"/>
      <c r="G46" s="17"/>
      <c r="H46" s="15"/>
      <c r="I46" s="16"/>
      <c r="J46" s="17"/>
      <c r="K46" s="15"/>
      <c r="L46" s="16"/>
      <c r="M46" s="17"/>
      <c r="N46" s="15"/>
      <c r="O46" s="16"/>
      <c r="P46" s="17"/>
      <c r="Q46" s="15"/>
      <c r="R46" s="16"/>
      <c r="S46" s="17"/>
      <c r="T46" s="15"/>
      <c r="U46" s="16"/>
      <c r="V46" s="17"/>
      <c r="W46" s="15"/>
      <c r="X46" s="16"/>
      <c r="Y46" s="17"/>
      <c r="Z46" s="15"/>
      <c r="AA46" s="20"/>
      <c r="AB46" s="19"/>
      <c r="AC46" s="15"/>
      <c r="AD46" s="16"/>
      <c r="AE46" s="17"/>
      <c r="AF46" s="15"/>
      <c r="AG46" s="20"/>
      <c r="AH46" s="57"/>
      <c r="AI46" s="7"/>
      <c r="AJ46" s="7"/>
      <c r="AK46" s="7"/>
      <c r="AL46" s="23"/>
      <c r="AM46" s="23"/>
      <c r="AN46" s="23"/>
      <c r="AO46" s="24"/>
      <c r="AP46" s="24"/>
      <c r="AQ46" s="24"/>
    </row>
    <row r="47" spans="1:43" ht="59.25">
      <c r="A47" s="15"/>
      <c r="B47" s="48"/>
      <c r="C47" s="48"/>
      <c r="D47" s="15"/>
      <c r="E47" s="15"/>
      <c r="F47" s="16"/>
      <c r="G47" s="17"/>
      <c r="H47" s="15"/>
      <c r="I47" s="16"/>
      <c r="J47" s="17"/>
      <c r="K47" s="15"/>
      <c r="L47" s="16"/>
      <c r="M47" s="17"/>
      <c r="N47" s="15"/>
      <c r="O47" s="16"/>
      <c r="P47" s="17"/>
      <c r="Q47" s="15"/>
      <c r="R47" s="16"/>
      <c r="S47" s="17"/>
      <c r="T47" s="15"/>
      <c r="U47" s="16"/>
      <c r="V47" s="17"/>
      <c r="W47" s="15"/>
      <c r="X47" s="16"/>
      <c r="Y47" s="17"/>
      <c r="Z47" s="15"/>
      <c r="AA47" s="20"/>
      <c r="AB47" s="19"/>
      <c r="AC47" s="15"/>
      <c r="AD47" s="16"/>
      <c r="AE47" s="17"/>
      <c r="AF47" s="15"/>
      <c r="AG47" s="20"/>
      <c r="AH47" s="57"/>
      <c r="AI47" s="7"/>
      <c r="AJ47" s="7"/>
      <c r="AK47" s="7"/>
      <c r="AL47" s="23"/>
      <c r="AM47" s="23"/>
      <c r="AN47" s="23"/>
      <c r="AO47" s="24"/>
      <c r="AP47" s="24"/>
      <c r="AQ47" s="24"/>
    </row>
    <row r="48" spans="1:43" ht="61.5">
      <c r="A48" s="15"/>
      <c r="B48" s="47"/>
      <c r="C48" s="47"/>
      <c r="D48" s="15"/>
      <c r="E48" s="15"/>
      <c r="F48" s="16"/>
      <c r="G48" s="17"/>
      <c r="H48" s="15"/>
      <c r="I48" s="16"/>
      <c r="J48" s="17"/>
      <c r="K48" s="15"/>
      <c r="L48" s="16"/>
      <c r="M48" s="17"/>
      <c r="N48" s="15"/>
      <c r="O48" s="16"/>
      <c r="P48" s="17"/>
      <c r="Q48" s="15"/>
      <c r="R48" s="16"/>
      <c r="S48" s="17"/>
      <c r="T48" s="15"/>
      <c r="U48" s="16"/>
      <c r="V48" s="17"/>
      <c r="W48" s="15"/>
      <c r="X48" s="16"/>
      <c r="Y48" s="17"/>
      <c r="Z48" s="15"/>
      <c r="AA48" s="20"/>
      <c r="AB48" s="19"/>
      <c r="AC48" s="15"/>
      <c r="AD48" s="16"/>
      <c r="AE48" s="17"/>
      <c r="AF48" s="15"/>
      <c r="AG48" s="20"/>
      <c r="AH48" s="57"/>
      <c r="AI48" s="7"/>
      <c r="AJ48" s="7"/>
      <c r="AK48" s="7"/>
      <c r="AL48" s="23"/>
      <c r="AM48" s="23"/>
      <c r="AN48" s="23"/>
      <c r="AO48" s="24"/>
      <c r="AP48" s="24"/>
      <c r="AQ48" s="24"/>
    </row>
    <row r="49" spans="1:43" ht="61.5">
      <c r="A49" s="15"/>
      <c r="B49" s="47"/>
      <c r="C49" s="47"/>
      <c r="D49" s="15"/>
      <c r="E49" s="15"/>
      <c r="F49" s="16"/>
      <c r="G49" s="17"/>
      <c r="H49" s="15"/>
      <c r="I49" s="16"/>
      <c r="J49" s="17"/>
      <c r="K49" s="15"/>
      <c r="L49" s="16"/>
      <c r="M49" s="17"/>
      <c r="N49" s="15"/>
      <c r="O49" s="16"/>
      <c r="P49" s="17"/>
      <c r="Q49" s="15"/>
      <c r="R49" s="16"/>
      <c r="S49" s="17"/>
      <c r="T49" s="15"/>
      <c r="U49" s="16"/>
      <c r="V49" s="17"/>
      <c r="W49" s="15"/>
      <c r="X49" s="16"/>
      <c r="Y49" s="17"/>
      <c r="Z49" s="15"/>
      <c r="AA49" s="20"/>
      <c r="AB49" s="19"/>
      <c r="AC49" s="15"/>
      <c r="AD49" s="16"/>
      <c r="AE49" s="17"/>
      <c r="AF49" s="15"/>
      <c r="AG49" s="20"/>
      <c r="AH49" s="57"/>
      <c r="AI49" s="7"/>
      <c r="AJ49" s="7"/>
      <c r="AK49" s="7"/>
      <c r="AL49" s="23"/>
      <c r="AM49" s="23"/>
      <c r="AN49" s="23"/>
      <c r="AO49" s="24"/>
      <c r="AP49" s="24"/>
      <c r="AQ49" s="24"/>
    </row>
    <row r="50" spans="1:43" ht="61.5">
      <c r="A50" s="15"/>
      <c r="B50" s="47"/>
      <c r="C50" s="47"/>
      <c r="D50" s="15"/>
      <c r="E50" s="15"/>
      <c r="F50" s="16"/>
      <c r="G50" s="17"/>
      <c r="H50" s="15"/>
      <c r="I50" s="16"/>
      <c r="J50" s="17"/>
      <c r="K50" s="15"/>
      <c r="L50" s="16"/>
      <c r="M50" s="17"/>
      <c r="N50" s="15"/>
      <c r="O50" s="16"/>
      <c r="P50" s="17"/>
      <c r="Q50" s="15"/>
      <c r="R50" s="16"/>
      <c r="S50" s="17"/>
      <c r="T50" s="15"/>
      <c r="U50" s="16"/>
      <c r="V50" s="17"/>
      <c r="W50" s="15"/>
      <c r="X50" s="16"/>
      <c r="Y50" s="17"/>
      <c r="Z50" s="15"/>
      <c r="AA50" s="20"/>
      <c r="AB50" s="19"/>
      <c r="AC50" s="15"/>
      <c r="AD50" s="16"/>
      <c r="AE50" s="17"/>
      <c r="AF50" s="15"/>
      <c r="AG50" s="20"/>
      <c r="AH50" s="57"/>
      <c r="AI50" s="7"/>
      <c r="AJ50" s="7"/>
      <c r="AK50" s="7"/>
      <c r="AL50" s="23"/>
      <c r="AM50" s="23"/>
      <c r="AN50" s="23"/>
      <c r="AO50" s="24"/>
      <c r="AP50" s="24"/>
      <c r="AQ50" s="24"/>
    </row>
    <row r="51" spans="1:43" ht="61.5">
      <c r="A51" s="15"/>
      <c r="B51" s="47"/>
      <c r="C51" s="47"/>
      <c r="D51" s="15"/>
      <c r="E51" s="15"/>
      <c r="F51" s="16"/>
      <c r="G51" s="17"/>
      <c r="H51" s="15"/>
      <c r="I51" s="16"/>
      <c r="J51" s="17"/>
      <c r="K51" s="15"/>
      <c r="L51" s="16"/>
      <c r="M51" s="17"/>
      <c r="N51" s="15"/>
      <c r="O51" s="16"/>
      <c r="P51" s="17"/>
      <c r="Q51" s="15"/>
      <c r="R51" s="16"/>
      <c r="S51" s="17"/>
      <c r="T51" s="15"/>
      <c r="U51" s="16"/>
      <c r="V51" s="17"/>
      <c r="W51" s="15"/>
      <c r="X51" s="16"/>
      <c r="Y51" s="17"/>
      <c r="Z51" s="15"/>
      <c r="AA51" s="20"/>
      <c r="AB51" s="19"/>
      <c r="AC51" s="15"/>
      <c r="AD51" s="16"/>
      <c r="AE51" s="17"/>
      <c r="AF51" s="15"/>
      <c r="AG51" s="20"/>
      <c r="AH51" s="57"/>
      <c r="AI51" s="7"/>
      <c r="AJ51" s="7"/>
      <c r="AK51" s="7"/>
      <c r="AL51" s="23"/>
      <c r="AM51" s="23"/>
      <c r="AN51" s="23"/>
      <c r="AO51" s="24"/>
      <c r="AP51" s="24"/>
      <c r="AQ51" s="24"/>
    </row>
    <row r="52" spans="1:43" ht="61.5">
      <c r="A52" s="15"/>
      <c r="B52" s="47"/>
      <c r="C52" s="47"/>
      <c r="D52" s="15"/>
      <c r="E52" s="15"/>
      <c r="F52" s="16"/>
      <c r="G52" s="17"/>
      <c r="H52" s="15"/>
      <c r="I52" s="16"/>
      <c r="J52" s="17"/>
      <c r="K52" s="15"/>
      <c r="L52" s="16"/>
      <c r="M52" s="17"/>
      <c r="N52" s="15"/>
      <c r="O52" s="16"/>
      <c r="P52" s="17"/>
      <c r="Q52" s="15"/>
      <c r="R52" s="16"/>
      <c r="S52" s="17"/>
      <c r="T52" s="15"/>
      <c r="U52" s="16"/>
      <c r="V52" s="17"/>
      <c r="W52" s="15"/>
      <c r="X52" s="16"/>
      <c r="Y52" s="17"/>
      <c r="Z52" s="15"/>
      <c r="AA52" s="20"/>
      <c r="AB52" s="19"/>
      <c r="AC52" s="15"/>
      <c r="AD52" s="16"/>
      <c r="AE52" s="17"/>
      <c r="AF52" s="15"/>
      <c r="AG52" s="20"/>
      <c r="AH52" s="57"/>
      <c r="AI52" s="7"/>
      <c r="AJ52" s="7"/>
      <c r="AK52" s="7"/>
      <c r="AL52" s="23"/>
      <c r="AM52" s="23"/>
      <c r="AN52" s="23"/>
      <c r="AO52" s="24"/>
      <c r="AP52" s="24"/>
      <c r="AQ52" s="24"/>
    </row>
    <row r="53" spans="1:43" ht="61.5">
      <c r="A53" s="15"/>
      <c r="B53" s="47"/>
      <c r="C53" s="47"/>
      <c r="D53" s="15"/>
      <c r="E53" s="15"/>
      <c r="F53" s="16"/>
      <c r="G53" s="17"/>
      <c r="H53" s="15"/>
      <c r="I53" s="16"/>
      <c r="J53" s="17"/>
      <c r="K53" s="15"/>
      <c r="L53" s="16"/>
      <c r="M53" s="17"/>
      <c r="N53" s="15"/>
      <c r="O53" s="16"/>
      <c r="P53" s="17"/>
      <c r="Q53" s="15"/>
      <c r="R53" s="16"/>
      <c r="S53" s="17"/>
      <c r="T53" s="15"/>
      <c r="U53" s="16"/>
      <c r="V53" s="17"/>
      <c r="W53" s="15"/>
      <c r="X53" s="16"/>
      <c r="Y53" s="17"/>
      <c r="Z53" s="15"/>
      <c r="AA53" s="20"/>
      <c r="AB53" s="19"/>
      <c r="AC53" s="15"/>
      <c r="AD53" s="16"/>
      <c r="AE53" s="17"/>
      <c r="AF53" s="15"/>
      <c r="AG53" s="20"/>
      <c r="AH53" s="57"/>
      <c r="AI53" s="7"/>
      <c r="AJ53" s="7"/>
      <c r="AK53" s="7"/>
      <c r="AL53" s="23"/>
      <c r="AM53" s="23"/>
      <c r="AN53" s="23"/>
      <c r="AO53" s="24"/>
      <c r="AP53" s="24"/>
      <c r="AQ53" s="24"/>
    </row>
    <row r="54" spans="1:43" ht="61.5">
      <c r="A54" s="15"/>
      <c r="B54" s="47"/>
      <c r="C54" s="47"/>
      <c r="D54" s="15"/>
      <c r="E54" s="15"/>
      <c r="F54" s="16"/>
      <c r="G54" s="17"/>
      <c r="H54" s="15"/>
      <c r="I54" s="16"/>
      <c r="J54" s="17"/>
      <c r="K54" s="15"/>
      <c r="L54" s="16"/>
      <c r="M54" s="17"/>
      <c r="N54" s="15"/>
      <c r="O54" s="16"/>
      <c r="P54" s="17"/>
      <c r="Q54" s="15"/>
      <c r="R54" s="16"/>
      <c r="S54" s="17"/>
      <c r="T54" s="15"/>
      <c r="U54" s="16"/>
      <c r="V54" s="17"/>
      <c r="W54" s="15"/>
      <c r="X54" s="16"/>
      <c r="Y54" s="17"/>
      <c r="Z54" s="15"/>
      <c r="AA54" s="20"/>
      <c r="AB54" s="19"/>
      <c r="AC54" s="15"/>
      <c r="AD54" s="16"/>
      <c r="AE54" s="17"/>
      <c r="AF54" s="15"/>
      <c r="AG54" s="20"/>
      <c r="AH54" s="57"/>
      <c r="AI54" s="7"/>
      <c r="AJ54" s="7"/>
      <c r="AK54" s="7"/>
      <c r="AL54" s="23"/>
      <c r="AM54" s="23"/>
      <c r="AN54" s="23"/>
      <c r="AO54" s="24"/>
      <c r="AP54" s="24"/>
      <c r="AQ54" s="24"/>
    </row>
    <row r="55" spans="1:43" ht="61.5">
      <c r="A55" s="15"/>
      <c r="B55" s="47"/>
      <c r="C55" s="47"/>
      <c r="D55" s="15"/>
      <c r="E55" s="15"/>
      <c r="F55" s="16"/>
      <c r="G55" s="17"/>
      <c r="H55" s="15"/>
      <c r="I55" s="16"/>
      <c r="J55" s="17"/>
      <c r="K55" s="15"/>
      <c r="L55" s="16"/>
      <c r="M55" s="17"/>
      <c r="N55" s="15"/>
      <c r="O55" s="16"/>
      <c r="P55" s="17"/>
      <c r="Q55" s="15"/>
      <c r="R55" s="16"/>
      <c r="S55" s="17"/>
      <c r="T55" s="15"/>
      <c r="U55" s="16"/>
      <c r="V55" s="17"/>
      <c r="W55" s="15"/>
      <c r="X55" s="16"/>
      <c r="Y55" s="17"/>
      <c r="Z55" s="15"/>
      <c r="AA55" s="20"/>
      <c r="AB55" s="19"/>
      <c r="AC55" s="15"/>
      <c r="AD55" s="16"/>
      <c r="AE55" s="17"/>
      <c r="AF55" s="15"/>
      <c r="AG55" s="20"/>
      <c r="AH55" s="57"/>
      <c r="AI55" s="7"/>
      <c r="AJ55" s="7"/>
      <c r="AK55" s="7"/>
      <c r="AL55" s="23"/>
      <c r="AM55" s="23"/>
      <c r="AN55" s="23"/>
      <c r="AO55" s="24"/>
      <c r="AP55" s="24"/>
      <c r="AQ55" s="24"/>
    </row>
    <row r="56" spans="1:43" ht="61.5">
      <c r="A56" s="15"/>
      <c r="B56" s="47"/>
      <c r="C56" s="47"/>
      <c r="D56" s="15"/>
      <c r="E56" s="15"/>
      <c r="F56" s="16"/>
      <c r="G56" s="17"/>
      <c r="H56" s="15"/>
      <c r="I56" s="16"/>
      <c r="J56" s="17"/>
      <c r="K56" s="15"/>
      <c r="L56" s="16"/>
      <c r="M56" s="17"/>
      <c r="N56" s="15"/>
      <c r="O56" s="16"/>
      <c r="P56" s="17"/>
      <c r="Q56" s="15"/>
      <c r="R56" s="16"/>
      <c r="S56" s="17"/>
      <c r="T56" s="15"/>
      <c r="U56" s="16"/>
      <c r="V56" s="17"/>
      <c r="W56" s="15"/>
      <c r="X56" s="16"/>
      <c r="Y56" s="17"/>
      <c r="Z56" s="15"/>
      <c r="AA56" s="20"/>
      <c r="AB56" s="19"/>
      <c r="AC56" s="15"/>
      <c r="AD56" s="16"/>
      <c r="AE56" s="17"/>
      <c r="AF56" s="15"/>
      <c r="AG56" s="20"/>
      <c r="AH56" s="57"/>
      <c r="AI56" s="7"/>
      <c r="AJ56" s="7"/>
      <c r="AK56" s="7"/>
      <c r="AL56" s="23"/>
      <c r="AM56" s="23"/>
      <c r="AN56" s="23"/>
      <c r="AO56" s="24"/>
      <c r="AP56" s="24"/>
      <c r="AQ56" s="24"/>
    </row>
    <row r="57" spans="1:43" ht="61.5">
      <c r="A57" s="15"/>
      <c r="B57" s="47"/>
      <c r="C57" s="47"/>
      <c r="D57" s="15"/>
      <c r="E57" s="15"/>
      <c r="F57" s="16"/>
      <c r="G57" s="17"/>
      <c r="H57" s="15"/>
      <c r="I57" s="16"/>
      <c r="J57" s="17"/>
      <c r="K57" s="15"/>
      <c r="L57" s="16"/>
      <c r="M57" s="17"/>
      <c r="N57" s="15"/>
      <c r="O57" s="16"/>
      <c r="P57" s="17"/>
      <c r="Q57" s="15"/>
      <c r="R57" s="16"/>
      <c r="S57" s="17"/>
      <c r="T57" s="15"/>
      <c r="U57" s="16"/>
      <c r="V57" s="17"/>
      <c r="W57" s="15"/>
      <c r="X57" s="16"/>
      <c r="Y57" s="17"/>
      <c r="Z57" s="15"/>
      <c r="AA57" s="20"/>
      <c r="AB57" s="19"/>
      <c r="AC57" s="15"/>
      <c r="AD57" s="16"/>
      <c r="AE57" s="17"/>
      <c r="AF57" s="15"/>
      <c r="AG57" s="20"/>
      <c r="AH57" s="57"/>
      <c r="AI57" s="7"/>
      <c r="AJ57" s="7"/>
      <c r="AK57" s="7"/>
      <c r="AL57" s="23"/>
      <c r="AM57" s="23"/>
      <c r="AN57" s="23"/>
      <c r="AO57" s="24"/>
      <c r="AP57" s="24"/>
      <c r="AQ57" s="24"/>
    </row>
    <row r="58" spans="1:43" ht="61.5">
      <c r="A58" s="15"/>
      <c r="B58" s="47"/>
      <c r="C58" s="47"/>
      <c r="D58" s="15"/>
      <c r="E58" s="15"/>
      <c r="F58" s="16"/>
      <c r="G58" s="17"/>
      <c r="H58" s="15"/>
      <c r="I58" s="16"/>
      <c r="J58" s="17"/>
      <c r="K58" s="15"/>
      <c r="L58" s="16"/>
      <c r="M58" s="17"/>
      <c r="N58" s="15"/>
      <c r="O58" s="16"/>
      <c r="P58" s="17"/>
      <c r="Q58" s="15"/>
      <c r="R58" s="16"/>
      <c r="S58" s="17"/>
      <c r="T58" s="15"/>
      <c r="U58" s="16"/>
      <c r="V58" s="17"/>
      <c r="W58" s="15"/>
      <c r="X58" s="16"/>
      <c r="Y58" s="17"/>
      <c r="Z58" s="15"/>
      <c r="AA58" s="20"/>
      <c r="AB58" s="19"/>
      <c r="AC58" s="15"/>
      <c r="AD58" s="16"/>
      <c r="AE58" s="17"/>
      <c r="AF58" s="15"/>
      <c r="AG58" s="20"/>
      <c r="AH58" s="57"/>
      <c r="AI58" s="7"/>
      <c r="AJ58" s="7"/>
      <c r="AK58" s="7"/>
      <c r="AL58" s="23"/>
      <c r="AM58" s="23"/>
      <c r="AN58" s="23"/>
      <c r="AO58" s="24"/>
      <c r="AP58" s="24"/>
      <c r="AQ58" s="24"/>
    </row>
    <row r="62" spans="1:43" ht="59.25">
      <c r="E62" s="22" t="s">
        <v>53</v>
      </c>
    </row>
  </sheetData>
  <mergeCells count="4">
    <mergeCell ref="A2:AN2"/>
    <mergeCell ref="A3:AN3"/>
    <mergeCell ref="A4:AN4"/>
    <mergeCell ref="A5:AN5"/>
  </mergeCells>
  <phoneticPr fontId="0" type="noConversion"/>
  <conditionalFormatting sqref="E50:F50 H50:L50 N50:O50 Q50:U50 W50:X50 Z50:AD50 AF50 J47:J49 D51:AF51 D8:AF47 G47:G58 D47:D58 AE47:AE58 Y47:Y58 V47:V58 P47:P58 M47:M58 J52 J55 J58 E54:F54 H54:L54 N54:O54 Q54:U54 W54:X54 Z54:AD54 AF54 E57:F57 H57:L57 N57:O57 Q57:U57 W57:X57 Z57:AD57 AF57 AB47:AB50 AB52:AB53 AB55:AB56 AB58">
    <cfRule type="cellIs" dxfId="1" priority="5" stopIfTrue="1" operator="lessThan">
      <formula>70</formula>
    </cfRule>
  </conditionalFormatting>
  <pageMargins left="0.35433070866141736" right="0.55118110236220474" top="0.51181102362204722" bottom="0.98425196850393704" header="0.31496062992125984" footer="0.51181102362204722"/>
  <pageSetup paperSize="5" scale="12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L97"/>
  <sheetViews>
    <sheetView topLeftCell="C36" workbookViewId="0">
      <selection activeCell="J50" sqref="J50"/>
    </sheetView>
  </sheetViews>
  <sheetFormatPr defaultRowHeight="12.75"/>
  <cols>
    <col min="1" max="1" width="2.42578125" customWidth="1"/>
    <col min="2" max="2" width="18.28515625" customWidth="1"/>
    <col min="3" max="3" width="50.5703125" customWidth="1"/>
    <col min="4" max="4" width="10.5703125" customWidth="1"/>
    <col min="5" max="5" width="10.85546875" bestFit="1" customWidth="1"/>
    <col min="9" max="9" width="20.28515625" bestFit="1" customWidth="1"/>
    <col min="10" max="10" width="10.5703125" bestFit="1" customWidth="1"/>
  </cols>
  <sheetData>
    <row r="1" spans="1:11" hidden="1"/>
    <row r="2" spans="1:11" ht="0.75" customHeight="1"/>
    <row r="3" spans="1:11" ht="34.5">
      <c r="A3" s="65"/>
      <c r="B3" s="106" t="s">
        <v>169</v>
      </c>
      <c r="C3" s="107"/>
      <c r="D3" s="60"/>
      <c r="E3" s="31"/>
      <c r="F3" s="33"/>
      <c r="G3" s="33"/>
    </row>
    <row r="4" spans="1:11" ht="18">
      <c r="A4" s="66"/>
      <c r="B4" s="34" t="s">
        <v>29</v>
      </c>
      <c r="C4" s="34"/>
      <c r="D4" s="61">
        <f>COUNTA('GRADES SEM1'!B9:B44)</f>
        <v>36</v>
      </c>
      <c r="E4" s="31"/>
      <c r="F4" s="31"/>
      <c r="G4" s="31"/>
    </row>
    <row r="5" spans="1:11" ht="18">
      <c r="A5" s="66"/>
      <c r="B5" s="34" t="s">
        <v>30</v>
      </c>
      <c r="C5" s="34"/>
      <c r="D5" s="61">
        <v>25</v>
      </c>
      <c r="E5" s="31"/>
      <c r="F5" s="31"/>
      <c r="G5" s="31"/>
    </row>
    <row r="6" spans="1:11" ht="18">
      <c r="A6" s="66"/>
      <c r="B6" s="34" t="s">
        <v>31</v>
      </c>
      <c r="C6" s="34"/>
      <c r="D6" s="61">
        <v>11</v>
      </c>
      <c r="E6" s="31"/>
      <c r="F6" s="31"/>
      <c r="G6" s="31"/>
    </row>
    <row r="7" spans="1:11" ht="18">
      <c r="A7" s="66"/>
      <c r="B7" s="34" t="s">
        <v>35</v>
      </c>
      <c r="C7" s="34"/>
      <c r="D7" s="61">
        <f>COUNTIF('GRADES SEM1'!G9:G44,"&lt;69")</f>
        <v>7</v>
      </c>
      <c r="E7" s="31"/>
      <c r="F7" s="31"/>
      <c r="G7" s="31"/>
    </row>
    <row r="8" spans="1:11" ht="18">
      <c r="A8" s="66"/>
      <c r="B8" s="34" t="s">
        <v>36</v>
      </c>
      <c r="C8" s="34"/>
      <c r="D8" s="61">
        <f>COUNTIF('GRADES SEM1'!D9:D44,"&lt;69")</f>
        <v>5</v>
      </c>
      <c r="E8" s="31"/>
      <c r="F8" s="31"/>
      <c r="G8" s="31"/>
    </row>
    <row r="9" spans="1:11" ht="18">
      <c r="A9" s="62"/>
      <c r="B9" s="34" t="s">
        <v>37</v>
      </c>
      <c r="C9" s="34"/>
      <c r="D9" s="67">
        <v>3</v>
      </c>
      <c r="E9" s="31"/>
      <c r="F9" s="31"/>
      <c r="G9" s="31"/>
    </row>
    <row r="10" spans="1:11">
      <c r="B10" s="62"/>
      <c r="C10" s="63" t="s">
        <v>40</v>
      </c>
      <c r="D10" s="64"/>
    </row>
    <row r="11" spans="1:11" ht="38.25" customHeight="1">
      <c r="A11" s="27" t="s">
        <v>34</v>
      </c>
      <c r="B11" s="35" t="s">
        <v>32</v>
      </c>
      <c r="C11" s="35" t="s">
        <v>39</v>
      </c>
      <c r="D11" s="37" t="s">
        <v>42</v>
      </c>
      <c r="E11" s="35" t="s">
        <v>33</v>
      </c>
      <c r="F11" s="35" t="s">
        <v>38</v>
      </c>
      <c r="G11" s="58"/>
    </row>
    <row r="12" spans="1:11">
      <c r="A12" s="26">
        <v>1</v>
      </c>
      <c r="B12" s="26" t="s">
        <v>129</v>
      </c>
      <c r="C12" s="26" t="s">
        <v>130</v>
      </c>
      <c r="D12" s="26">
        <v>16</v>
      </c>
      <c r="E12" s="26">
        <v>70.5</v>
      </c>
      <c r="F12" s="26">
        <v>33</v>
      </c>
      <c r="G12" s="31"/>
    </row>
    <row r="13" spans="1:11" ht="18">
      <c r="A13" s="26">
        <v>2</v>
      </c>
      <c r="B13" s="26" t="s">
        <v>131</v>
      </c>
      <c r="C13" s="26" t="s">
        <v>132</v>
      </c>
      <c r="D13" s="26">
        <v>14</v>
      </c>
      <c r="E13" s="26">
        <v>70.599999999999994</v>
      </c>
      <c r="F13" s="26">
        <v>31</v>
      </c>
      <c r="G13" s="31"/>
      <c r="H13" s="105" t="s">
        <v>168</v>
      </c>
      <c r="I13" s="105"/>
      <c r="J13" s="105"/>
      <c r="K13" s="105"/>
    </row>
    <row r="14" spans="1:11">
      <c r="A14" s="26">
        <v>3</v>
      </c>
      <c r="B14" s="26" t="s">
        <v>133</v>
      </c>
      <c r="C14" s="26" t="s">
        <v>134</v>
      </c>
      <c r="D14" s="26">
        <v>6</v>
      </c>
      <c r="E14" s="26">
        <v>73.95</v>
      </c>
      <c r="F14" s="26">
        <v>25</v>
      </c>
      <c r="G14" s="59"/>
      <c r="H14" s="31"/>
      <c r="I14" s="104" t="s">
        <v>45</v>
      </c>
      <c r="J14" s="104"/>
      <c r="K14" s="68" t="s">
        <v>150</v>
      </c>
    </row>
    <row r="15" spans="1:11">
      <c r="A15" s="26">
        <v>4</v>
      </c>
      <c r="B15" s="26" t="s">
        <v>135</v>
      </c>
      <c r="C15" s="26" t="s">
        <v>136</v>
      </c>
      <c r="D15" s="26">
        <v>17</v>
      </c>
      <c r="E15" s="26">
        <v>73.17</v>
      </c>
      <c r="F15" s="26">
        <v>27</v>
      </c>
      <c r="G15" s="59"/>
      <c r="H15" s="31">
        <v>1</v>
      </c>
      <c r="I15" s="31" t="str">
        <f>'GRADES SEM1'!B9</f>
        <v>Ack</v>
      </c>
      <c r="J15" s="31" t="str">
        <f>'GRADES SEM1'!C9</f>
        <v>Daniel</v>
      </c>
      <c r="K15" s="31" t="s">
        <v>152</v>
      </c>
    </row>
    <row r="16" spans="1:11">
      <c r="A16" s="26">
        <v>5</v>
      </c>
      <c r="B16" s="26" t="s">
        <v>126</v>
      </c>
      <c r="C16" s="26" t="s">
        <v>137</v>
      </c>
      <c r="D16" s="26">
        <v>31</v>
      </c>
      <c r="E16" s="26">
        <v>65.5</v>
      </c>
      <c r="F16" s="26">
        <v>36</v>
      </c>
      <c r="G16" s="59"/>
      <c r="H16" s="31">
        <v>2</v>
      </c>
      <c r="I16" s="31" t="str">
        <f>'GRADES SEM1'!B11</f>
        <v>Alegria</v>
      </c>
      <c r="J16" s="31" t="str">
        <f>'GRADES SEM1'!C11</f>
        <v>Javier</v>
      </c>
      <c r="K16" s="31" t="s">
        <v>152</v>
      </c>
    </row>
    <row r="17" spans="1:12">
      <c r="A17" s="26">
        <v>6</v>
      </c>
      <c r="B17" s="26" t="s">
        <v>138</v>
      </c>
      <c r="C17" s="26" t="s">
        <v>139</v>
      </c>
      <c r="D17" s="26">
        <v>25</v>
      </c>
      <c r="E17" s="26">
        <v>70.52</v>
      </c>
      <c r="F17" s="26">
        <v>32</v>
      </c>
      <c r="G17" s="59"/>
      <c r="H17" s="31">
        <v>3</v>
      </c>
      <c r="I17" s="31" t="str">
        <f>'GRADES SEM1'!B13</f>
        <v>Archer</v>
      </c>
      <c r="J17" s="31" t="str">
        <f>'GRADES SEM1'!C13</f>
        <v>Shanel</v>
      </c>
      <c r="K17" s="31" t="s">
        <v>152</v>
      </c>
      <c r="L17" s="31"/>
    </row>
    <row r="18" spans="1:12">
      <c r="A18" s="26">
        <v>7</v>
      </c>
      <c r="B18" s="26" t="s">
        <v>140</v>
      </c>
      <c r="C18" s="26" t="s">
        <v>134</v>
      </c>
      <c r="D18" s="26">
        <v>6</v>
      </c>
      <c r="E18" s="26">
        <v>75.33</v>
      </c>
      <c r="F18" s="26">
        <v>24</v>
      </c>
      <c r="G18" s="59"/>
      <c r="H18" s="31">
        <v>4</v>
      </c>
      <c r="I18" s="31" t="str">
        <f>'GRADES SEM1'!B14</f>
        <v>August</v>
      </c>
      <c r="J18" s="31" t="str">
        <f>'GRADES SEM1'!C14</f>
        <v>Wilhem</v>
      </c>
      <c r="K18" s="31" t="s">
        <v>152</v>
      </c>
    </row>
    <row r="19" spans="1:12">
      <c r="A19" s="26">
        <v>8</v>
      </c>
      <c r="B19" s="26" t="s">
        <v>141</v>
      </c>
      <c r="C19" s="26" t="s">
        <v>142</v>
      </c>
      <c r="D19" s="26">
        <v>10</v>
      </c>
      <c r="E19" s="26">
        <v>72.900000000000006</v>
      </c>
      <c r="F19" s="26">
        <v>28</v>
      </c>
      <c r="G19" s="59"/>
      <c r="H19" s="31">
        <v>5</v>
      </c>
      <c r="I19" s="31" t="str">
        <f>'GRADES SEM1'!B15</f>
        <v>Avila</v>
      </c>
      <c r="J19" s="31" t="str">
        <f>'GRADES SEM1'!C15</f>
        <v>Jalissa</v>
      </c>
      <c r="K19" s="31" t="s">
        <v>152</v>
      </c>
    </row>
    <row r="20" spans="1:12">
      <c r="A20" s="26">
        <v>9</v>
      </c>
      <c r="B20" s="26" t="s">
        <v>144</v>
      </c>
      <c r="C20" s="26" t="s">
        <v>143</v>
      </c>
      <c r="D20" s="26">
        <v>19</v>
      </c>
      <c r="E20" s="26">
        <v>70.62</v>
      </c>
      <c r="F20" s="26">
        <v>30</v>
      </c>
      <c r="G20" s="59"/>
      <c r="H20" s="31">
        <v>6</v>
      </c>
      <c r="I20" s="31" t="str">
        <f>'GRADES SEM1'!B16</f>
        <v>Briceno</v>
      </c>
      <c r="J20" s="31" t="str">
        <f>'GRADES SEM1'!C16</f>
        <v>Arlee</v>
      </c>
      <c r="K20" s="31" t="s">
        <v>152</v>
      </c>
      <c r="L20" s="31"/>
    </row>
    <row r="21" spans="1:12">
      <c r="A21" s="26">
        <v>10</v>
      </c>
      <c r="B21" s="26" t="s">
        <v>127</v>
      </c>
      <c r="C21" s="26" t="s">
        <v>128</v>
      </c>
      <c r="D21" s="26">
        <v>20</v>
      </c>
      <c r="E21" s="26">
        <v>68.31</v>
      </c>
      <c r="F21" s="26">
        <v>35</v>
      </c>
      <c r="G21" s="59"/>
      <c r="H21" s="31">
        <v>7</v>
      </c>
      <c r="I21" s="31" t="str">
        <f>'GRADES SEM1'!B17</f>
        <v>Cal</v>
      </c>
      <c r="J21" s="31" t="str">
        <f>'GRADES SEM1'!C17</f>
        <v>Yolanda</v>
      </c>
      <c r="K21" s="31" t="s">
        <v>152</v>
      </c>
    </row>
    <row r="22" spans="1:12">
      <c r="A22" s="26">
        <v>11</v>
      </c>
      <c r="B22" s="26" t="s">
        <v>145</v>
      </c>
      <c r="C22" s="26" t="s">
        <v>146</v>
      </c>
      <c r="D22" s="26">
        <v>11</v>
      </c>
      <c r="E22" s="26">
        <v>73.36</v>
      </c>
      <c r="F22" s="26">
        <v>26</v>
      </c>
      <c r="G22" s="59"/>
      <c r="H22" s="31">
        <v>8</v>
      </c>
      <c r="I22" s="31" t="str">
        <f>'GRADES SEM1'!B18</f>
        <v>Caliz</v>
      </c>
      <c r="J22" s="31" t="str">
        <f>'GRADES SEM1'!C18</f>
        <v>Leopoldo</v>
      </c>
      <c r="K22" s="31" t="s">
        <v>152</v>
      </c>
    </row>
    <row r="23" spans="1:12">
      <c r="A23" s="26">
        <v>12</v>
      </c>
      <c r="B23" s="26"/>
      <c r="C23" s="26"/>
      <c r="D23" s="26"/>
      <c r="E23" s="26"/>
      <c r="F23" s="26"/>
      <c r="G23" s="59"/>
      <c r="H23" s="31">
        <v>9</v>
      </c>
      <c r="I23" s="31" t="str">
        <f>'GRADES SEM1'!B19</f>
        <v>Cayetano</v>
      </c>
      <c r="J23" s="31" t="str">
        <f>'GRADES SEM1'!C19</f>
        <v>Larunie</v>
      </c>
      <c r="K23" s="31" t="s">
        <v>152</v>
      </c>
    </row>
    <row r="24" spans="1:12">
      <c r="A24" s="31"/>
      <c r="B24" s="31"/>
      <c r="C24" s="31"/>
      <c r="D24" s="31"/>
      <c r="E24" s="31"/>
      <c r="F24" s="31"/>
      <c r="G24" s="31"/>
      <c r="H24" s="31">
        <v>10</v>
      </c>
      <c r="I24" s="31" t="str">
        <f>'GRADES SEM1'!B20</f>
        <v>Chen</v>
      </c>
      <c r="J24" s="31" t="str">
        <f>'GRADES SEM1'!C20</f>
        <v>Roxanna</v>
      </c>
      <c r="K24" s="31" t="s">
        <v>152</v>
      </c>
    </row>
    <row r="25" spans="1:12">
      <c r="A25" s="31"/>
      <c r="B25" s="31"/>
      <c r="C25" s="31"/>
      <c r="D25" s="31"/>
      <c r="E25" s="31"/>
      <c r="F25" s="31"/>
      <c r="G25" s="31"/>
      <c r="H25" s="31">
        <v>11</v>
      </c>
      <c r="I25" s="31" t="str">
        <f>'GRADES SEM1'!B21</f>
        <v>Coc</v>
      </c>
      <c r="J25" s="31" t="str">
        <f>'GRADES SEM1'!C21</f>
        <v>Edmund</v>
      </c>
      <c r="K25" s="31" t="s">
        <v>152</v>
      </c>
    </row>
    <row r="26" spans="1:12">
      <c r="A26" s="103"/>
      <c r="B26" s="103"/>
      <c r="C26" s="103"/>
      <c r="D26" s="103"/>
      <c r="E26" s="31"/>
      <c r="F26" s="31"/>
      <c r="G26" s="31"/>
      <c r="H26" s="31">
        <v>12</v>
      </c>
      <c r="I26" s="31" t="str">
        <f>'GRADES SEM1'!B23</f>
        <v>Fajardo</v>
      </c>
      <c r="J26" s="31" t="str">
        <f>'GRADES SEM1'!C23</f>
        <v>Marlon</v>
      </c>
      <c r="K26" s="31" t="s">
        <v>152</v>
      </c>
    </row>
    <row r="27" spans="1:12">
      <c r="A27" s="31"/>
      <c r="B27" s="31"/>
      <c r="C27" s="31"/>
      <c r="D27" s="31"/>
      <c r="E27" s="31"/>
      <c r="F27" s="31"/>
      <c r="G27" s="31"/>
      <c r="H27" s="31">
        <v>13</v>
      </c>
      <c r="I27" s="31" t="str">
        <f>'GRADES SEM1'!B25</f>
        <v>Keh</v>
      </c>
      <c r="J27" s="31" t="str">
        <f>'GRADES SEM1'!C25</f>
        <v>Obidio</v>
      </c>
      <c r="K27" s="31" t="s">
        <v>152</v>
      </c>
    </row>
    <row r="28" spans="1:12">
      <c r="A28" s="31"/>
      <c r="B28" s="31"/>
      <c r="C28" s="31"/>
      <c r="D28" s="31"/>
      <c r="E28" s="31"/>
      <c r="F28" s="31"/>
      <c r="G28" s="31"/>
      <c r="H28" s="31">
        <v>14</v>
      </c>
      <c r="I28" s="31" t="str">
        <f>'GRADES SEM1'!B27</f>
        <v>Lara</v>
      </c>
      <c r="J28" s="31" t="str">
        <f>'GRADES SEM1'!C27</f>
        <v>Luis</v>
      </c>
      <c r="K28" s="31" t="s">
        <v>152</v>
      </c>
    </row>
    <row r="29" spans="1:12">
      <c r="A29" s="31"/>
      <c r="B29" s="31"/>
      <c r="C29" s="31"/>
      <c r="D29" s="31"/>
      <c r="E29" s="31"/>
      <c r="F29" s="31"/>
      <c r="G29" s="31"/>
      <c r="H29" s="31">
        <v>15</v>
      </c>
      <c r="I29" s="31" t="str">
        <f>'GRADES SEM1'!B28</f>
        <v>Lino</v>
      </c>
      <c r="J29" s="31" t="str">
        <f>'GRADES SEM1'!C28</f>
        <v>Jaleel</v>
      </c>
      <c r="K29" s="31" t="s">
        <v>152</v>
      </c>
    </row>
    <row r="30" spans="1:12">
      <c r="A30" s="31"/>
      <c r="B30" s="31"/>
      <c r="C30" s="31"/>
      <c r="D30" s="31"/>
      <c r="E30" s="31"/>
      <c r="F30" s="31"/>
      <c r="G30" s="31"/>
      <c r="H30" s="31">
        <v>16</v>
      </c>
      <c r="I30" s="31" t="str">
        <f>'GRADES SEM1'!B29</f>
        <v>Mangar</v>
      </c>
      <c r="J30" s="31" t="str">
        <f>'GRADES SEM1'!C29</f>
        <v>Franzine</v>
      </c>
      <c r="K30" s="31" t="s">
        <v>152</v>
      </c>
    </row>
    <row r="31" spans="1:12">
      <c r="A31" s="31"/>
      <c r="B31" s="31"/>
      <c r="C31" s="31"/>
      <c r="D31" s="31"/>
      <c r="E31" s="31"/>
      <c r="F31" s="31"/>
      <c r="G31" s="31"/>
      <c r="H31" s="31">
        <v>17</v>
      </c>
      <c r="I31" s="31" t="str">
        <f>'GRADES SEM1'!B30</f>
        <v>Muschamp</v>
      </c>
      <c r="J31" s="31" t="str">
        <f>'GRADES SEM1'!C30</f>
        <v>Kelly</v>
      </c>
      <c r="K31" s="31" t="s">
        <v>152</v>
      </c>
    </row>
    <row r="32" spans="1:12">
      <c r="A32" s="31"/>
      <c r="B32" s="31"/>
      <c r="C32" s="31"/>
      <c r="D32" s="31"/>
      <c r="E32" s="31"/>
      <c r="F32" s="31"/>
      <c r="G32" s="31"/>
      <c r="H32" s="31">
        <v>18</v>
      </c>
      <c r="I32" s="31" t="str">
        <f>'GRADES SEM1'!B31</f>
        <v>Pop</v>
      </c>
      <c r="J32" s="31" t="str">
        <f>'GRADES SEM1'!C31</f>
        <v>Domingo</v>
      </c>
      <c r="K32" s="31" t="s">
        <v>152</v>
      </c>
    </row>
    <row r="33" spans="1:11">
      <c r="A33" s="31"/>
      <c r="B33" s="31"/>
      <c r="C33" s="31"/>
      <c r="D33" s="31"/>
      <c r="E33" s="31"/>
      <c r="F33" s="31"/>
      <c r="G33" s="31"/>
      <c r="H33" s="31">
        <v>19</v>
      </c>
      <c r="I33" s="31" t="str">
        <f>'GRADES SEM1'!B32</f>
        <v>Rodney</v>
      </c>
      <c r="J33" s="31" t="str">
        <f>'GRADES SEM1'!C32</f>
        <v>Maelyn</v>
      </c>
      <c r="K33" s="31" t="s">
        <v>152</v>
      </c>
    </row>
    <row r="34" spans="1:11">
      <c r="A34" s="31"/>
      <c r="B34" s="31"/>
      <c r="C34" s="31"/>
      <c r="D34" s="31"/>
      <c r="E34" s="31"/>
      <c r="F34" s="31"/>
      <c r="G34" s="31"/>
      <c r="H34" s="31">
        <v>20</v>
      </c>
      <c r="I34" s="31" t="str">
        <f>'GRADES SEM1'!B33</f>
        <v>Salam</v>
      </c>
      <c r="J34" s="31" t="str">
        <f>'GRADES SEM1'!C33</f>
        <v>Corine</v>
      </c>
      <c r="K34" s="31" t="s">
        <v>152</v>
      </c>
    </row>
    <row r="35" spans="1:11">
      <c r="A35" s="31"/>
      <c r="B35" s="31"/>
      <c r="C35" s="31"/>
      <c r="D35" s="31"/>
      <c r="E35" s="31"/>
      <c r="F35" s="31"/>
      <c r="G35" s="31"/>
      <c r="H35" s="31">
        <v>21</v>
      </c>
      <c r="I35" s="31" t="str">
        <f>'GRADES SEM1'!B37</f>
        <v>Sho</v>
      </c>
      <c r="J35" s="31" t="str">
        <f>'GRADES SEM1'!C37</f>
        <v>Merly</v>
      </c>
      <c r="K35" s="31" t="s">
        <v>152</v>
      </c>
    </row>
    <row r="36" spans="1:11">
      <c r="A36" s="31"/>
      <c r="B36" s="31"/>
      <c r="C36" s="31"/>
      <c r="D36" s="31"/>
      <c r="E36" s="31"/>
      <c r="F36" s="31"/>
      <c r="G36" s="31"/>
      <c r="H36" s="31">
        <v>22</v>
      </c>
      <c r="I36" s="31" t="str">
        <f>'GRADES SEM1'!B38</f>
        <v>Tesecum</v>
      </c>
      <c r="J36" s="31" t="str">
        <f>'GRADES SEM1'!C38</f>
        <v>John</v>
      </c>
      <c r="K36" s="31" t="s">
        <v>152</v>
      </c>
    </row>
    <row r="37" spans="1:11">
      <c r="A37" s="31"/>
      <c r="B37" s="31"/>
      <c r="C37" s="31"/>
      <c r="D37" s="31"/>
      <c r="E37" s="31"/>
      <c r="F37" s="31"/>
      <c r="G37" s="31"/>
      <c r="H37" s="31">
        <v>23</v>
      </c>
      <c r="I37" s="31" t="str">
        <f>'GRADES SEM1'!B42</f>
        <v>Williams</v>
      </c>
      <c r="J37" s="31" t="str">
        <f>'GRADES SEM1'!C42</f>
        <v>Walter</v>
      </c>
      <c r="K37" s="31" t="s">
        <v>152</v>
      </c>
    </row>
    <row r="38" spans="1:11">
      <c r="A38" s="31"/>
      <c r="B38" s="31"/>
      <c r="C38" s="31"/>
      <c r="D38" s="31"/>
      <c r="E38" s="31"/>
      <c r="F38" s="31"/>
      <c r="G38" s="31"/>
      <c r="H38" s="31">
        <v>24</v>
      </c>
      <c r="I38" s="31" t="str">
        <f>'GRADES SEM1'!B43</f>
        <v>Winright</v>
      </c>
      <c r="J38" s="31" t="str">
        <f>'GRADES SEM1'!C43</f>
        <v>Bornece</v>
      </c>
      <c r="K38" s="31" t="s">
        <v>152</v>
      </c>
    </row>
    <row r="39" spans="1:11">
      <c r="A39" s="31"/>
      <c r="B39" s="31"/>
      <c r="C39" s="31"/>
      <c r="D39" s="31"/>
      <c r="E39" s="31"/>
      <c r="F39" s="31"/>
      <c r="G39" s="31"/>
      <c r="H39" s="31">
        <v>25</v>
      </c>
      <c r="I39" s="31" t="str">
        <f>'GRADES SEM1'!B44</f>
        <v>Witz</v>
      </c>
      <c r="J39" s="31" t="str">
        <f>'GRADES SEM1'!C44</f>
        <v>Marlin</v>
      </c>
      <c r="K39" s="31" t="s">
        <v>152</v>
      </c>
    </row>
    <row r="40" spans="1:11">
      <c r="A40" s="31"/>
      <c r="B40" s="31"/>
      <c r="C40" s="31"/>
      <c r="D40" s="31"/>
      <c r="E40" s="31"/>
      <c r="F40" s="31"/>
      <c r="G40" s="31"/>
      <c r="H40" s="31">
        <v>26</v>
      </c>
      <c r="I40" s="31" t="str">
        <f>'GRADES SEM1'!B10</f>
        <v>Ack</v>
      </c>
      <c r="J40" s="31" t="str">
        <f>'GRADES SEM1'!C10</f>
        <v>Frankie</v>
      </c>
      <c r="K40" s="31" t="s">
        <v>151</v>
      </c>
    </row>
    <row r="41" spans="1:11">
      <c r="A41" s="31"/>
      <c r="B41" s="31"/>
      <c r="C41" s="31"/>
      <c r="D41" s="31"/>
      <c r="E41" s="31"/>
      <c r="F41" s="31"/>
      <c r="G41" s="31"/>
      <c r="H41" s="31">
        <v>27</v>
      </c>
      <c r="I41" s="31" t="str">
        <f>'GRADES SEM1'!B12</f>
        <v>Aranda</v>
      </c>
      <c r="J41" s="31" t="str">
        <f>'GRADES SEM1'!C12</f>
        <v>Evin</v>
      </c>
      <c r="K41" s="31" t="s">
        <v>151</v>
      </c>
    </row>
    <row r="42" spans="1:11">
      <c r="A42" s="31"/>
      <c r="B42" s="31"/>
      <c r="C42" s="31"/>
      <c r="D42" s="31"/>
      <c r="E42" s="31"/>
      <c r="F42" s="31"/>
      <c r="G42" s="31"/>
      <c r="H42" s="31">
        <v>28</v>
      </c>
      <c r="I42" s="31" t="str">
        <f>'GRADES SEM1'!B22</f>
        <v>Cus</v>
      </c>
      <c r="J42" s="31" t="str">
        <f>'GRADES SEM1'!C22</f>
        <v>Odilon</v>
      </c>
      <c r="K42" s="31" t="s">
        <v>151</v>
      </c>
    </row>
    <row r="43" spans="1:11">
      <c r="A43" s="31"/>
      <c r="B43" s="31"/>
      <c r="C43" s="31"/>
      <c r="D43" s="31"/>
      <c r="E43" s="31"/>
      <c r="F43" s="31"/>
      <c r="G43" s="31"/>
      <c r="H43" s="31">
        <v>29</v>
      </c>
      <c r="I43" s="31" t="str">
        <f>'GRADES SEM1'!B24</f>
        <v>Genus</v>
      </c>
      <c r="J43" s="31" t="str">
        <f>'GRADES SEM1'!C24</f>
        <v>Everette</v>
      </c>
      <c r="K43" s="31" t="s">
        <v>151</v>
      </c>
    </row>
    <row r="44" spans="1:11">
      <c r="A44" s="31"/>
      <c r="B44" s="31"/>
      <c r="C44" s="31"/>
      <c r="D44" s="31"/>
      <c r="E44" s="31"/>
      <c r="F44" s="31"/>
      <c r="G44" s="31"/>
      <c r="H44" s="31">
        <v>30</v>
      </c>
      <c r="I44" s="31" t="str">
        <f>'GRADES SEM1'!B26</f>
        <v>Kus</v>
      </c>
      <c r="J44" s="31" t="str">
        <f>'GRADES SEM1'!C26</f>
        <v>Philamenia</v>
      </c>
      <c r="K44" s="31" t="s">
        <v>151</v>
      </c>
    </row>
    <row r="45" spans="1:11">
      <c r="A45" s="31"/>
      <c r="B45" s="31"/>
      <c r="C45" s="31"/>
      <c r="D45" s="31"/>
      <c r="E45" s="31"/>
      <c r="F45" s="31"/>
      <c r="G45" s="31"/>
      <c r="H45" s="31">
        <v>31</v>
      </c>
      <c r="I45" s="31" t="str">
        <f>'GRADES SEM1'!B34</f>
        <v>Sanchez</v>
      </c>
      <c r="J45" s="31" t="str">
        <f>'GRADES SEM1'!C34</f>
        <v>Alessandro</v>
      </c>
      <c r="K45" s="31" t="s">
        <v>151</v>
      </c>
    </row>
    <row r="46" spans="1:11">
      <c r="A46" s="31"/>
      <c r="B46" s="31"/>
      <c r="C46" s="31"/>
      <c r="D46" s="31"/>
      <c r="E46" s="31"/>
      <c r="F46" s="31"/>
      <c r="G46" s="31"/>
      <c r="H46" s="31">
        <v>32</v>
      </c>
      <c r="I46" s="31" t="str">
        <f>'GRADES SEM1'!B35</f>
        <v>Sho</v>
      </c>
      <c r="J46" s="31" t="str">
        <f>'GRADES SEM1'!C35</f>
        <v>Amanda</v>
      </c>
      <c r="K46" s="31" t="s">
        <v>151</v>
      </c>
    </row>
    <row r="47" spans="1:11">
      <c r="A47" s="31"/>
      <c r="B47" s="31"/>
      <c r="C47" s="31"/>
      <c r="D47" s="31"/>
      <c r="E47" s="31"/>
      <c r="F47" s="31"/>
      <c r="G47" s="31"/>
      <c r="H47" s="31">
        <v>33</v>
      </c>
      <c r="I47" s="31" t="str">
        <f>'GRADES SEM1'!B36</f>
        <v>Sho</v>
      </c>
      <c r="J47" s="31" t="str">
        <f>'GRADES SEM1'!C36</f>
        <v>Cortebal</v>
      </c>
      <c r="K47" s="31" t="s">
        <v>151</v>
      </c>
    </row>
    <row r="48" spans="1:11">
      <c r="H48" s="31">
        <v>34</v>
      </c>
      <c r="I48" s="31" t="str">
        <f>'GRADES SEM1'!B39</f>
        <v>Teul</v>
      </c>
      <c r="J48" s="31" t="str">
        <f>'GRADES SEM1'!C39</f>
        <v>Estellita</v>
      </c>
      <c r="K48" s="31" t="s">
        <v>151</v>
      </c>
    </row>
    <row r="49" spans="8:12">
      <c r="H49" s="31">
        <v>35</v>
      </c>
      <c r="I49" s="31" t="str">
        <f>'GRADES SEM1'!B40</f>
        <v>Teul</v>
      </c>
      <c r="J49" s="31" t="str">
        <f>'GRADES SEM1'!C40</f>
        <v>Rahyla</v>
      </c>
      <c r="K49" s="31" t="s">
        <v>151</v>
      </c>
    </row>
    <row r="50" spans="8:12">
      <c r="H50" s="31">
        <v>36</v>
      </c>
      <c r="I50" s="31" t="str">
        <f>'GRADES SEM1'!B41</f>
        <v>Westby</v>
      </c>
      <c r="J50" s="31" t="str">
        <f>'GRADES SEM1'!C41</f>
        <v>Triston</v>
      </c>
      <c r="K50" s="31" t="s">
        <v>151</v>
      </c>
    </row>
    <row r="51" spans="8:12">
      <c r="H51" s="31"/>
      <c r="I51" s="31"/>
      <c r="J51" s="31"/>
      <c r="K51" s="31"/>
    </row>
    <row r="52" spans="8:12">
      <c r="H52" s="31"/>
      <c r="I52" s="31"/>
      <c r="J52" s="31"/>
      <c r="K52" s="31"/>
      <c r="L52" s="31"/>
    </row>
    <row r="53" spans="8:12">
      <c r="H53" s="31"/>
      <c r="I53" s="31"/>
      <c r="J53" s="31"/>
      <c r="K53" s="31"/>
      <c r="L53" s="31"/>
    </row>
    <row r="54" spans="8:12">
      <c r="H54" s="31"/>
      <c r="I54" s="31"/>
      <c r="J54" s="31"/>
      <c r="K54" s="31"/>
      <c r="L54" s="31"/>
    </row>
    <row r="55" spans="8:12">
      <c r="H55" s="31"/>
      <c r="I55" s="31"/>
      <c r="J55" s="31"/>
      <c r="K55" s="31"/>
      <c r="L55" s="31"/>
    </row>
    <row r="56" spans="8:12">
      <c r="H56" s="31"/>
      <c r="I56" s="31"/>
      <c r="J56" s="31"/>
      <c r="K56" s="31"/>
      <c r="L56" s="31"/>
    </row>
    <row r="57" spans="8:12">
      <c r="H57" s="31"/>
      <c r="I57" s="31"/>
      <c r="J57" s="31"/>
      <c r="K57" s="31"/>
      <c r="L57" s="31"/>
    </row>
    <row r="58" spans="8:12">
      <c r="H58" s="31"/>
      <c r="I58" s="31"/>
      <c r="J58" s="31"/>
      <c r="K58" s="31"/>
      <c r="L58" s="31"/>
    </row>
    <row r="59" spans="8:12">
      <c r="H59" s="31"/>
      <c r="I59" s="31"/>
      <c r="J59" s="31"/>
      <c r="K59" s="31"/>
      <c r="L59" s="31"/>
    </row>
    <row r="60" spans="8:12">
      <c r="H60" s="31"/>
      <c r="I60" s="31"/>
      <c r="J60" s="31"/>
      <c r="K60" s="31"/>
      <c r="L60" s="31"/>
    </row>
    <row r="61" spans="8:12">
      <c r="H61" s="31"/>
      <c r="I61" s="31"/>
      <c r="J61" s="31"/>
      <c r="K61" s="31"/>
      <c r="L61" s="31"/>
    </row>
    <row r="62" spans="8:12">
      <c r="H62" s="31"/>
      <c r="I62" s="31"/>
      <c r="J62" s="31"/>
      <c r="K62" s="31"/>
      <c r="L62" s="31"/>
    </row>
    <row r="63" spans="8:12">
      <c r="H63" s="31"/>
      <c r="I63" s="31"/>
      <c r="J63" s="31"/>
      <c r="K63" s="31"/>
      <c r="L63" s="31"/>
    </row>
    <row r="64" spans="8:12">
      <c r="H64" s="31"/>
      <c r="I64" s="31"/>
      <c r="J64" s="31"/>
      <c r="K64" s="31"/>
      <c r="L64" s="31"/>
    </row>
    <row r="65" spans="8:12">
      <c r="H65" s="31"/>
      <c r="I65" s="31"/>
      <c r="J65" s="31"/>
      <c r="K65" s="31"/>
      <c r="L65" s="31"/>
    </row>
    <row r="66" spans="8:12">
      <c r="H66" s="31"/>
      <c r="I66" s="31"/>
      <c r="J66" s="31"/>
      <c r="K66" s="31"/>
      <c r="L66" s="31"/>
    </row>
    <row r="67" spans="8:12">
      <c r="H67" s="31"/>
      <c r="I67" s="31"/>
      <c r="J67" s="31"/>
      <c r="K67" s="31"/>
      <c r="L67" s="31"/>
    </row>
    <row r="68" spans="8:12">
      <c r="H68" s="31"/>
      <c r="I68" s="31"/>
      <c r="J68" s="31"/>
      <c r="K68" s="31"/>
      <c r="L68" s="31"/>
    </row>
    <row r="69" spans="8:12">
      <c r="H69" s="31"/>
      <c r="I69" s="31"/>
      <c r="J69" s="31"/>
      <c r="K69" s="31"/>
      <c r="L69" s="31"/>
    </row>
    <row r="70" spans="8:12">
      <c r="H70" s="31"/>
      <c r="I70" s="31"/>
      <c r="J70" s="31"/>
      <c r="K70" s="31"/>
      <c r="L70" s="31"/>
    </row>
    <row r="71" spans="8:12">
      <c r="H71" s="31"/>
      <c r="I71" s="31"/>
      <c r="J71" s="31"/>
      <c r="K71" s="31"/>
      <c r="L71" s="31"/>
    </row>
    <row r="72" spans="8:12">
      <c r="H72" s="31"/>
      <c r="I72" s="31"/>
      <c r="J72" s="31"/>
      <c r="K72" s="31"/>
      <c r="L72" s="31"/>
    </row>
    <row r="73" spans="8:12">
      <c r="H73" s="31"/>
      <c r="I73" s="31"/>
      <c r="J73" s="31"/>
      <c r="K73" s="31"/>
      <c r="L73" s="31"/>
    </row>
    <row r="74" spans="8:12">
      <c r="H74" s="31"/>
      <c r="I74" s="31"/>
      <c r="J74" s="31"/>
      <c r="K74" s="31"/>
      <c r="L74" s="31"/>
    </row>
    <row r="75" spans="8:12">
      <c r="H75" s="31"/>
      <c r="I75" s="31"/>
      <c r="J75" s="31"/>
      <c r="K75" s="31"/>
      <c r="L75" s="31"/>
    </row>
    <row r="76" spans="8:12">
      <c r="H76" s="31"/>
      <c r="I76" s="31"/>
      <c r="J76" s="31"/>
      <c r="K76" s="31"/>
      <c r="L76" s="31"/>
    </row>
    <row r="77" spans="8:12">
      <c r="H77" s="31"/>
      <c r="I77" s="31"/>
      <c r="J77" s="31"/>
      <c r="K77" s="31"/>
      <c r="L77" s="31"/>
    </row>
    <row r="78" spans="8:12">
      <c r="H78" s="31"/>
      <c r="I78" s="31"/>
      <c r="J78" s="31"/>
      <c r="K78" s="31"/>
      <c r="L78" s="31"/>
    </row>
    <row r="79" spans="8:12">
      <c r="H79" s="31"/>
      <c r="I79" s="31"/>
      <c r="J79" s="31"/>
      <c r="K79" s="31"/>
      <c r="L79" s="31"/>
    </row>
    <row r="80" spans="8:12">
      <c r="H80" s="31"/>
      <c r="I80" s="31"/>
      <c r="J80" s="31"/>
      <c r="K80" s="31"/>
      <c r="L80" s="31"/>
    </row>
    <row r="81" spans="8:12">
      <c r="H81" s="31"/>
      <c r="I81" s="31"/>
      <c r="J81" s="31"/>
      <c r="K81" s="31"/>
      <c r="L81" s="31"/>
    </row>
    <row r="82" spans="8:12">
      <c r="H82" s="31"/>
      <c r="I82" s="31"/>
      <c r="J82" s="31"/>
      <c r="K82" s="31"/>
      <c r="L82" s="31"/>
    </row>
    <row r="83" spans="8:12">
      <c r="H83" s="31"/>
      <c r="I83" s="31"/>
      <c r="J83" s="31"/>
      <c r="K83" s="31"/>
      <c r="L83" s="31"/>
    </row>
    <row r="84" spans="8:12">
      <c r="H84" s="31"/>
      <c r="I84" s="31"/>
      <c r="J84" s="31"/>
      <c r="K84" s="31"/>
      <c r="L84" s="31"/>
    </row>
    <row r="85" spans="8:12">
      <c r="H85" s="31"/>
      <c r="I85" s="31"/>
      <c r="J85" s="31"/>
      <c r="K85" s="31"/>
      <c r="L85" s="31"/>
    </row>
    <row r="86" spans="8:12">
      <c r="H86" s="31"/>
      <c r="I86" s="31"/>
      <c r="J86" s="31"/>
      <c r="K86" s="31"/>
      <c r="L86" s="31"/>
    </row>
    <row r="87" spans="8:12">
      <c r="H87" s="31"/>
      <c r="I87" s="31"/>
      <c r="J87" s="31"/>
      <c r="K87" s="31"/>
      <c r="L87" s="31"/>
    </row>
    <row r="88" spans="8:12">
      <c r="H88" s="31"/>
      <c r="I88" s="31"/>
      <c r="J88" s="31"/>
      <c r="K88" s="31"/>
      <c r="L88" s="31"/>
    </row>
    <row r="89" spans="8:12">
      <c r="H89" s="31"/>
      <c r="I89" s="31"/>
      <c r="J89" s="31"/>
      <c r="K89" s="31"/>
      <c r="L89" s="31"/>
    </row>
    <row r="90" spans="8:12">
      <c r="H90" s="31"/>
      <c r="I90" s="31"/>
      <c r="J90" s="31"/>
      <c r="K90" s="31"/>
      <c r="L90" s="31"/>
    </row>
    <row r="91" spans="8:12">
      <c r="H91" s="31"/>
      <c r="I91" s="31"/>
      <c r="J91" s="31"/>
      <c r="K91" s="31"/>
      <c r="L91" s="31"/>
    </row>
    <row r="92" spans="8:12">
      <c r="H92" s="31"/>
      <c r="I92" s="31"/>
      <c r="J92" s="31"/>
      <c r="K92" s="31"/>
      <c r="L92" s="31"/>
    </row>
    <row r="93" spans="8:12">
      <c r="H93" s="31"/>
      <c r="I93" s="31"/>
      <c r="J93" s="31"/>
      <c r="K93" s="31"/>
      <c r="L93" s="31"/>
    </row>
    <row r="94" spans="8:12">
      <c r="H94" s="31"/>
      <c r="I94" s="31"/>
      <c r="J94" s="31"/>
      <c r="K94" s="31"/>
      <c r="L94" s="31"/>
    </row>
    <row r="95" spans="8:12">
      <c r="H95" s="31"/>
      <c r="I95" s="31"/>
      <c r="J95" s="31"/>
      <c r="K95" s="31"/>
      <c r="L95" s="31"/>
    </row>
    <row r="96" spans="8:12">
      <c r="H96" s="31"/>
      <c r="I96" s="31"/>
      <c r="J96" s="31"/>
      <c r="K96" s="31"/>
      <c r="L96" s="31"/>
    </row>
    <row r="97" spans="8:12">
      <c r="H97" s="31"/>
      <c r="I97" s="31"/>
      <c r="J97" s="31"/>
      <c r="K97" s="31"/>
      <c r="L97" s="31"/>
    </row>
  </sheetData>
  <mergeCells count="4">
    <mergeCell ref="A26:D26"/>
    <mergeCell ref="I14:J14"/>
    <mergeCell ref="H13:K13"/>
    <mergeCell ref="B3:C3"/>
  </mergeCells>
  <phoneticPr fontId="0" type="noConversion"/>
  <printOptions gridLines="1"/>
  <pageMargins left="0.25" right="0.25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G64"/>
  <sheetViews>
    <sheetView workbookViewId="0">
      <selection activeCell="F13" sqref="F13"/>
    </sheetView>
  </sheetViews>
  <sheetFormatPr defaultRowHeight="12.75"/>
  <cols>
    <col min="1" max="1" width="7" customWidth="1"/>
    <col min="2" max="2" width="7.28515625" customWidth="1"/>
    <col min="3" max="3" width="16.5703125" customWidth="1"/>
    <col min="4" max="4" width="16.28515625" bestFit="1" customWidth="1"/>
    <col min="5" max="5" width="11.5703125" customWidth="1"/>
    <col min="6" max="6" width="8.42578125" customWidth="1"/>
  </cols>
  <sheetData>
    <row r="1" spans="1:7">
      <c r="C1" s="109"/>
      <c r="D1" s="109"/>
      <c r="E1" s="109"/>
    </row>
    <row r="2" spans="1:7" ht="15.75">
      <c r="B2" s="31"/>
      <c r="C2" s="108" t="s">
        <v>170</v>
      </c>
      <c r="D2" s="108"/>
      <c r="E2" s="103"/>
      <c r="F2" s="103"/>
      <c r="G2" s="31"/>
    </row>
    <row r="3" spans="1:7" ht="15.75">
      <c r="B3" s="69"/>
      <c r="C3" s="70" t="s">
        <v>148</v>
      </c>
      <c r="D3" s="70" t="s">
        <v>149</v>
      </c>
      <c r="E3" s="70" t="s">
        <v>33</v>
      </c>
      <c r="F3" s="70" t="s">
        <v>147</v>
      </c>
      <c r="G3" s="31"/>
    </row>
    <row r="4" spans="1:7" ht="15">
      <c r="A4" s="59"/>
      <c r="B4" s="71">
        <v>1</v>
      </c>
      <c r="C4" s="72" t="s">
        <v>65</v>
      </c>
      <c r="D4" s="72" t="s">
        <v>66</v>
      </c>
      <c r="E4" s="73">
        <f>'GRADES SEM1'!AL11</f>
        <v>89.26</v>
      </c>
      <c r="F4" s="69">
        <f>('GRADES SEM1'!AO11)</f>
        <v>1</v>
      </c>
      <c r="G4" s="31"/>
    </row>
    <row r="5" spans="1:7" ht="15">
      <c r="A5" s="59"/>
      <c r="B5" s="71">
        <v>2</v>
      </c>
      <c r="C5" s="72" t="s">
        <v>81</v>
      </c>
      <c r="D5" s="72" t="s">
        <v>82</v>
      </c>
      <c r="E5" s="73">
        <f>'GRADES SEM1'!AL19</f>
        <v>87.69</v>
      </c>
      <c r="F5" s="69">
        <f>('GRADES SEM1'!AO19)</f>
        <v>2</v>
      </c>
      <c r="G5" s="31"/>
    </row>
    <row r="6" spans="1:7" ht="15">
      <c r="A6" s="59"/>
      <c r="B6" s="71">
        <v>3</v>
      </c>
      <c r="C6" s="72" t="s">
        <v>77</v>
      </c>
      <c r="D6" s="72" t="s">
        <v>78</v>
      </c>
      <c r="E6" s="73">
        <f>'GRADES SEM1'!AL17</f>
        <v>86.98</v>
      </c>
      <c r="F6" s="69">
        <f>('GRADES SEM1'!AO17)</f>
        <v>3</v>
      </c>
      <c r="G6" s="31"/>
    </row>
    <row r="7" spans="1:7" ht="15">
      <c r="A7" s="59"/>
      <c r="B7" s="71">
        <v>4</v>
      </c>
      <c r="C7" s="72" t="s">
        <v>114</v>
      </c>
      <c r="D7" s="72" t="s">
        <v>50</v>
      </c>
      <c r="E7" s="73">
        <f>'GRADES SEM1'!AL38</f>
        <v>85.5</v>
      </c>
      <c r="F7" s="69">
        <f>('GRADES SEM1'!AO38)</f>
        <v>4</v>
      </c>
      <c r="G7" s="31"/>
    </row>
    <row r="8" spans="1:7" ht="15">
      <c r="A8" s="59"/>
      <c r="B8" s="71">
        <v>5</v>
      </c>
      <c r="C8" s="72" t="s">
        <v>97</v>
      </c>
      <c r="D8" s="72" t="s">
        <v>98</v>
      </c>
      <c r="E8" s="73">
        <f>'GRADES SEM1'!AL27</f>
        <v>83.86</v>
      </c>
      <c r="F8" s="69">
        <f>('GRADES SEM1'!AO27)</f>
        <v>5</v>
      </c>
      <c r="G8" s="31"/>
    </row>
    <row r="9" spans="1:7" ht="15">
      <c r="A9" s="59"/>
      <c r="B9" s="71">
        <v>6</v>
      </c>
      <c r="C9" s="72" t="s">
        <v>49</v>
      </c>
      <c r="D9" s="72" t="s">
        <v>105</v>
      </c>
      <c r="E9" s="73">
        <f>'GRADES SEM1'!AL31</f>
        <v>83.64</v>
      </c>
      <c r="F9" s="69">
        <f>('GRADES SEM1'!AO31)</f>
        <v>6</v>
      </c>
      <c r="G9" s="31"/>
    </row>
    <row r="10" spans="1:7" ht="15">
      <c r="A10" s="59"/>
      <c r="B10" s="71">
        <v>7</v>
      </c>
      <c r="C10" s="72" t="s">
        <v>83</v>
      </c>
      <c r="D10" s="72" t="s">
        <v>84</v>
      </c>
      <c r="E10" s="73">
        <f>'GRADES SEM1'!AL20</f>
        <v>83.4</v>
      </c>
      <c r="F10" s="69">
        <f>('GRADES SEM1'!AO20)</f>
        <v>7</v>
      </c>
      <c r="G10" s="31"/>
    </row>
    <row r="11" spans="1:7" ht="15">
      <c r="A11" s="59"/>
      <c r="B11" s="71">
        <v>8</v>
      </c>
      <c r="C11" s="72" t="s">
        <v>48</v>
      </c>
      <c r="D11" s="72" t="s">
        <v>63</v>
      </c>
      <c r="E11" s="73">
        <f>'GRADES SEM1'!AL9</f>
        <v>83.14</v>
      </c>
      <c r="F11" s="69">
        <f>('GRADES SEM1'!AO9)</f>
        <v>8</v>
      </c>
      <c r="G11" s="31"/>
    </row>
    <row r="12" spans="1:7" ht="20.25" customHeight="1">
      <c r="A12" s="59"/>
      <c r="B12" s="71">
        <v>9</v>
      </c>
      <c r="C12" s="72" t="s">
        <v>122</v>
      </c>
      <c r="D12" s="72" t="s">
        <v>123</v>
      </c>
      <c r="E12" s="73">
        <f>'GRADES SEM1'!AL43</f>
        <v>82.62</v>
      </c>
      <c r="F12" s="69">
        <f>('GRADES SEM1'!AO43)</f>
        <v>9</v>
      </c>
      <c r="G12" s="74"/>
    </row>
    <row r="13" spans="1:7" ht="16.5" customHeight="1">
      <c r="A13" s="59"/>
      <c r="B13" s="71">
        <v>10</v>
      </c>
      <c r="C13" s="72" t="s">
        <v>99</v>
      </c>
      <c r="D13" s="72" t="s">
        <v>100</v>
      </c>
      <c r="E13" s="73">
        <f>'GRADES SEM1'!AL28</f>
        <v>81.709999999999994</v>
      </c>
      <c r="F13" s="69">
        <f>('GRADES SEM1'!AO28)</f>
        <v>10</v>
      </c>
      <c r="G13" s="74"/>
    </row>
    <row r="14" spans="1:7" ht="20.25" customHeight="1">
      <c r="A14" s="59"/>
      <c r="B14" s="71">
        <v>11</v>
      </c>
      <c r="C14" s="72" t="s">
        <v>51</v>
      </c>
      <c r="D14" s="72" t="s">
        <v>108</v>
      </c>
      <c r="E14" s="73">
        <f>'GRADES SEM1'!AL33</f>
        <v>80.95</v>
      </c>
      <c r="F14" s="69">
        <f>('GRADES SEM1'!AO33)</f>
        <v>11</v>
      </c>
      <c r="G14" s="74"/>
    </row>
    <row r="15" spans="1:7" ht="20.25" customHeight="1">
      <c r="A15" s="59"/>
      <c r="B15" s="71">
        <v>12</v>
      </c>
      <c r="C15" s="72" t="s">
        <v>93</v>
      </c>
      <c r="D15" s="72" t="s">
        <v>94</v>
      </c>
      <c r="E15" s="73">
        <f>'GRADES SEM1'!AL25</f>
        <v>80.739999999999995</v>
      </c>
      <c r="F15" s="69">
        <f>('GRADES SEM1'!AO25)</f>
        <v>12</v>
      </c>
      <c r="G15" s="74"/>
    </row>
    <row r="16" spans="1:7" ht="20.25" customHeight="1">
      <c r="A16" s="59"/>
      <c r="B16" s="71">
        <v>13</v>
      </c>
      <c r="C16" s="72" t="s">
        <v>85</v>
      </c>
      <c r="D16" s="72" t="s">
        <v>86</v>
      </c>
      <c r="E16" s="73">
        <f>'GRADES SEM1'!AL21</f>
        <v>80.430000000000007</v>
      </c>
      <c r="F16" s="69">
        <f>('GRADES SEM1'!AO21)</f>
        <v>13</v>
      </c>
      <c r="G16" s="74"/>
    </row>
    <row r="17" spans="1:7" ht="20.25" customHeight="1">
      <c r="A17" s="59"/>
      <c r="B17" s="71">
        <v>14</v>
      </c>
      <c r="C17" s="72" t="s">
        <v>52</v>
      </c>
      <c r="D17" s="72" t="s">
        <v>113</v>
      </c>
      <c r="E17" s="73">
        <f>'GRADES SEM1'!AL37</f>
        <v>80</v>
      </c>
      <c r="F17" s="69">
        <f>('GRADES SEM1'!AO37)</f>
        <v>14</v>
      </c>
      <c r="G17" s="74"/>
    </row>
    <row r="18" spans="1:7" ht="20.25" customHeight="1">
      <c r="B18" s="71">
        <v>15</v>
      </c>
      <c r="C18" s="72" t="s">
        <v>73</v>
      </c>
      <c r="D18" s="72" t="s">
        <v>74</v>
      </c>
      <c r="E18" s="73">
        <f>'GRADES SEM1'!AL15</f>
        <v>79.62</v>
      </c>
      <c r="F18" s="69">
        <f>('GRADES SEM1'!AO15)</f>
        <v>15</v>
      </c>
      <c r="G18" s="74"/>
    </row>
    <row r="19" spans="1:7" ht="20.25" customHeight="1">
      <c r="B19" s="71">
        <v>16</v>
      </c>
      <c r="C19" s="72" t="s">
        <v>120</v>
      </c>
      <c r="D19" s="72" t="s">
        <v>121</v>
      </c>
      <c r="E19" s="73">
        <f>'GRADES SEM1'!AL42</f>
        <v>79.14</v>
      </c>
      <c r="F19" s="69">
        <f>('GRADES SEM1'!AO42)</f>
        <v>16</v>
      </c>
      <c r="G19" s="74"/>
    </row>
    <row r="20" spans="1:7" ht="20.25" customHeight="1">
      <c r="B20" s="71">
        <v>17</v>
      </c>
      <c r="C20" s="72" t="s">
        <v>124</v>
      </c>
      <c r="D20" s="72" t="s">
        <v>125</v>
      </c>
      <c r="E20" s="73">
        <f>'GRADES SEM1'!AL44</f>
        <v>78.83</v>
      </c>
      <c r="F20" s="69">
        <f>('GRADES SEM1'!AO44)</f>
        <v>17</v>
      </c>
      <c r="G20" s="74"/>
    </row>
    <row r="21" spans="1:7" ht="19.5" customHeight="1">
      <c r="B21" s="71">
        <v>18</v>
      </c>
      <c r="C21" s="72" t="s">
        <v>106</v>
      </c>
      <c r="D21" s="72" t="s">
        <v>107</v>
      </c>
      <c r="E21" s="73">
        <f>'GRADES SEM1'!AL32</f>
        <v>78.709999999999994</v>
      </c>
      <c r="F21" s="69">
        <f>('GRADES SEM1'!AO32)</f>
        <v>18</v>
      </c>
      <c r="G21" s="74"/>
    </row>
    <row r="22" spans="1:7" ht="20.25" customHeight="1">
      <c r="B22" s="71">
        <v>19</v>
      </c>
      <c r="C22" s="72" t="s">
        <v>75</v>
      </c>
      <c r="D22" s="72" t="s">
        <v>76</v>
      </c>
      <c r="E22" s="73">
        <f>'GRADES SEM1'!AL16</f>
        <v>78</v>
      </c>
      <c r="F22" s="69">
        <f>('GRADES SEM1'!AO16)</f>
        <v>19</v>
      </c>
      <c r="G22" s="74"/>
    </row>
    <row r="23" spans="1:7" ht="18" customHeight="1">
      <c r="B23" s="71">
        <v>20</v>
      </c>
      <c r="C23" s="72" t="s">
        <v>79</v>
      </c>
      <c r="D23" s="72" t="s">
        <v>80</v>
      </c>
      <c r="E23" s="73">
        <f>'GRADES SEM1'!AL18</f>
        <v>76.95</v>
      </c>
      <c r="F23" s="69">
        <f>('GRADES SEM1'!AO18)</f>
        <v>20</v>
      </c>
      <c r="G23" s="74"/>
    </row>
    <row r="24" spans="1:7" ht="20.25" customHeight="1">
      <c r="B24" s="71">
        <v>21</v>
      </c>
      <c r="C24" s="72" t="s">
        <v>89</v>
      </c>
      <c r="D24" s="72" t="s">
        <v>90</v>
      </c>
      <c r="E24" s="73">
        <f>'GRADES SEM1'!AL23</f>
        <v>75.86</v>
      </c>
      <c r="F24" s="69">
        <f>('GRADES SEM1'!AO23)</f>
        <v>21</v>
      </c>
      <c r="G24" s="74"/>
    </row>
    <row r="25" spans="1:7" ht="20.25" customHeight="1">
      <c r="B25" s="71">
        <v>22</v>
      </c>
      <c r="C25" s="72" t="s">
        <v>71</v>
      </c>
      <c r="D25" s="72" t="s">
        <v>72</v>
      </c>
      <c r="E25" s="73">
        <f>'GRADES SEM1'!AL14</f>
        <v>75.739999999999995</v>
      </c>
      <c r="F25" s="69">
        <f>('GRADES SEM1'!AO14)</f>
        <v>22</v>
      </c>
      <c r="G25" s="74"/>
    </row>
    <row r="26" spans="1:7" ht="20.25" customHeight="1">
      <c r="B26" s="71">
        <v>23</v>
      </c>
      <c r="C26" s="72" t="s">
        <v>101</v>
      </c>
      <c r="D26" s="72" t="s">
        <v>102</v>
      </c>
      <c r="E26" s="73">
        <f>'GRADES SEM1'!AL29</f>
        <v>75.45</v>
      </c>
      <c r="F26" s="69">
        <f>('GRADES SEM1'!AO29)</f>
        <v>23</v>
      </c>
      <c r="G26" s="74"/>
    </row>
    <row r="27" spans="1:7" ht="20.25" customHeight="1">
      <c r="B27" s="71">
        <v>24</v>
      </c>
      <c r="C27" s="72" t="s">
        <v>52</v>
      </c>
      <c r="D27" s="72" t="s">
        <v>112</v>
      </c>
      <c r="E27" s="73">
        <f>'GRADES SEM1'!AL36</f>
        <v>75.33</v>
      </c>
      <c r="F27" s="69">
        <f>('GRADES SEM1'!AO36)</f>
        <v>24</v>
      </c>
      <c r="G27" s="74"/>
    </row>
    <row r="28" spans="1:7" ht="20.25" customHeight="1">
      <c r="B28" s="71">
        <v>25</v>
      </c>
      <c r="C28" s="72" t="s">
        <v>87</v>
      </c>
      <c r="D28" s="72" t="s">
        <v>88</v>
      </c>
      <c r="E28" s="73">
        <f>'GRADES SEM1'!AL22</f>
        <v>73.95</v>
      </c>
      <c r="F28" s="69">
        <f>('GRADES SEM1'!AO22)</f>
        <v>25</v>
      </c>
      <c r="G28" s="74"/>
    </row>
    <row r="29" spans="1:7" ht="20.25" customHeight="1">
      <c r="B29" s="71">
        <v>26</v>
      </c>
      <c r="C29" s="72" t="s">
        <v>91</v>
      </c>
      <c r="D29" s="72" t="s">
        <v>92</v>
      </c>
      <c r="E29" s="73">
        <f>'GRADES SEM1'!AL24</f>
        <v>73.36</v>
      </c>
      <c r="F29" s="69">
        <f>('GRADES SEM1'!AO24)</f>
        <v>26</v>
      </c>
      <c r="G29" s="74"/>
    </row>
    <row r="30" spans="1:7" ht="20.25" customHeight="1">
      <c r="B30" s="71">
        <v>27</v>
      </c>
      <c r="C30" s="72" t="s">
        <v>95</v>
      </c>
      <c r="D30" s="72" t="s">
        <v>96</v>
      </c>
      <c r="E30" s="73">
        <f>'GRADES SEM1'!AL26</f>
        <v>73.17</v>
      </c>
      <c r="F30" s="69">
        <f>('GRADES SEM1'!AO26)</f>
        <v>27</v>
      </c>
      <c r="G30" s="74"/>
    </row>
    <row r="31" spans="1:7" ht="16.5" customHeight="1">
      <c r="B31" s="71">
        <v>28</v>
      </c>
      <c r="C31" s="72" t="s">
        <v>115</v>
      </c>
      <c r="D31" s="72" t="s">
        <v>116</v>
      </c>
      <c r="E31" s="73">
        <f>'GRADES SEM1'!AL39</f>
        <v>72.900000000000006</v>
      </c>
      <c r="F31" s="69">
        <f>('GRADES SEM1'!AO39)</f>
        <v>28</v>
      </c>
      <c r="G31" s="74"/>
    </row>
    <row r="32" spans="1:7" ht="20.25" customHeight="1">
      <c r="B32" s="71">
        <v>29</v>
      </c>
      <c r="C32" s="72" t="s">
        <v>69</v>
      </c>
      <c r="D32" s="72" t="s">
        <v>70</v>
      </c>
      <c r="E32" s="73">
        <f>'GRADES SEM1'!AL13</f>
        <v>72.790000000000006</v>
      </c>
      <c r="F32" s="69">
        <f>('GRADES SEM1'!AO13)</f>
        <v>29</v>
      </c>
      <c r="G32" s="74"/>
    </row>
    <row r="33" spans="1:7" ht="20.25" customHeight="1">
      <c r="B33" s="71">
        <v>30</v>
      </c>
      <c r="C33" s="72" t="s">
        <v>115</v>
      </c>
      <c r="D33" s="72" t="s">
        <v>117</v>
      </c>
      <c r="E33" s="73">
        <f>'GRADES SEM1'!AL40</f>
        <v>70.62</v>
      </c>
      <c r="F33" s="69">
        <f>('GRADES SEM1'!AO40)</f>
        <v>30</v>
      </c>
      <c r="G33" s="74"/>
    </row>
    <row r="34" spans="1:7" ht="20.25" customHeight="1">
      <c r="B34" s="71">
        <v>31</v>
      </c>
      <c r="C34" s="72" t="s">
        <v>67</v>
      </c>
      <c r="D34" s="72" t="s">
        <v>68</v>
      </c>
      <c r="E34" s="73">
        <f>'GRADES SEM1'!AL12</f>
        <v>70.599999999999994</v>
      </c>
      <c r="F34" s="69">
        <f>('GRADES SEM1'!AO12)</f>
        <v>31</v>
      </c>
      <c r="G34" s="74"/>
    </row>
    <row r="35" spans="1:7" ht="20.25" customHeight="1">
      <c r="B35" s="71">
        <v>32</v>
      </c>
      <c r="C35" s="72" t="s">
        <v>52</v>
      </c>
      <c r="D35" s="72" t="s">
        <v>111</v>
      </c>
      <c r="E35" s="73">
        <f>'GRADES SEM1'!AL35</f>
        <v>70.52</v>
      </c>
      <c r="F35" s="69">
        <f>('GRADES SEM1'!AO35)</f>
        <v>32</v>
      </c>
      <c r="G35" s="74"/>
    </row>
    <row r="36" spans="1:7" ht="15">
      <c r="B36" s="71">
        <v>33</v>
      </c>
      <c r="C36" s="72" t="s">
        <v>48</v>
      </c>
      <c r="D36" s="72" t="s">
        <v>64</v>
      </c>
      <c r="E36" s="73">
        <f>'GRADES SEM1'!AL10</f>
        <v>70.5</v>
      </c>
      <c r="F36" s="69">
        <f>('GRADES SEM1'!AO10)</f>
        <v>33</v>
      </c>
      <c r="G36" s="32"/>
    </row>
    <row r="37" spans="1:7" ht="15">
      <c r="B37" s="71">
        <v>34</v>
      </c>
      <c r="C37" s="72" t="s">
        <v>103</v>
      </c>
      <c r="D37" s="72" t="s">
        <v>104</v>
      </c>
      <c r="E37" s="73">
        <f>'GRADES SEM1'!AL30</f>
        <v>69.69</v>
      </c>
      <c r="F37" s="69">
        <f>('GRADES SEM1'!AO30)</f>
        <v>34</v>
      </c>
      <c r="G37" s="32"/>
    </row>
    <row r="38" spans="1:7" ht="15">
      <c r="B38" s="71">
        <v>35</v>
      </c>
      <c r="C38" s="72" t="s">
        <v>118</v>
      </c>
      <c r="D38" s="72" t="s">
        <v>119</v>
      </c>
      <c r="E38" s="73">
        <f>'GRADES SEM1'!AL41</f>
        <v>68.31</v>
      </c>
      <c r="F38" s="69">
        <f>('GRADES SEM1'!AO41)</f>
        <v>35</v>
      </c>
      <c r="G38" s="31"/>
    </row>
    <row r="39" spans="1:7" ht="15">
      <c r="B39" s="71">
        <v>36</v>
      </c>
      <c r="C39" s="72" t="s">
        <v>109</v>
      </c>
      <c r="D39" s="72" t="s">
        <v>110</v>
      </c>
      <c r="E39" s="73">
        <f>'GRADES SEM1'!AL34</f>
        <v>65.5</v>
      </c>
      <c r="F39" s="69">
        <f>('GRADES SEM1'!AO34)</f>
        <v>36</v>
      </c>
      <c r="G39" s="31"/>
    </row>
    <row r="41" spans="1:7" ht="13.5" customHeight="1"/>
    <row r="42" spans="1:7">
      <c r="A42" s="5"/>
      <c r="B42" s="5"/>
      <c r="C42" s="5"/>
      <c r="D42" s="5"/>
      <c r="E42" s="5"/>
      <c r="F42" s="5"/>
    </row>
    <row r="44" spans="1:7" ht="30">
      <c r="A44" s="5"/>
      <c r="B44" s="36" t="s">
        <v>41</v>
      </c>
      <c r="D44" s="32"/>
      <c r="E44" s="32"/>
      <c r="F44" s="5"/>
    </row>
    <row r="45" spans="1:7">
      <c r="A45" s="5"/>
      <c r="B45" s="27" t="s">
        <v>29</v>
      </c>
      <c r="C45" s="27"/>
      <c r="D45" s="32"/>
      <c r="E45" s="32"/>
      <c r="F45" s="32"/>
    </row>
    <row r="46" spans="1:7">
      <c r="A46" s="5"/>
      <c r="B46" s="27" t="s">
        <v>30</v>
      </c>
      <c r="C46" s="27"/>
      <c r="D46" s="32"/>
      <c r="E46" s="32"/>
      <c r="F46" s="32"/>
    </row>
    <row r="47" spans="1:7">
      <c r="A47" s="5"/>
      <c r="B47" s="27" t="s">
        <v>31</v>
      </c>
      <c r="C47" s="27"/>
      <c r="D47" s="32"/>
      <c r="E47" s="32"/>
      <c r="F47" s="32"/>
    </row>
    <row r="48" spans="1:7">
      <c r="A48" s="5"/>
      <c r="B48" s="27" t="s">
        <v>35</v>
      </c>
      <c r="C48" s="27"/>
      <c r="D48" s="32"/>
      <c r="E48" s="32"/>
      <c r="F48" s="32"/>
    </row>
    <row r="49" spans="1:6">
      <c r="A49" s="5"/>
      <c r="B49" s="27" t="s">
        <v>36</v>
      </c>
      <c r="C49" s="27"/>
      <c r="D49" s="32"/>
      <c r="E49" s="32"/>
      <c r="F49" s="32"/>
    </row>
    <row r="50" spans="1:6">
      <c r="A50" s="5"/>
      <c r="B50" s="27" t="s">
        <v>37</v>
      </c>
      <c r="C50" s="27"/>
      <c r="D50" s="32"/>
      <c r="E50" s="32"/>
      <c r="F50" s="32"/>
    </row>
    <row r="51" spans="1:6">
      <c r="A51" s="5"/>
      <c r="B51" s="32"/>
      <c r="C51" s="32" t="s">
        <v>40</v>
      </c>
      <c r="D51" s="32"/>
      <c r="E51" s="5"/>
      <c r="F51" s="5"/>
    </row>
    <row r="52" spans="1:6">
      <c r="A52" s="27" t="s">
        <v>34</v>
      </c>
      <c r="B52" s="38" t="s">
        <v>32</v>
      </c>
      <c r="C52" s="38" t="s">
        <v>39</v>
      </c>
      <c r="D52" s="39" t="s">
        <v>42</v>
      </c>
      <c r="E52" s="38" t="s">
        <v>33</v>
      </c>
      <c r="F52" s="38" t="s">
        <v>38</v>
      </c>
    </row>
    <row r="53" spans="1:6">
      <c r="A53" s="27">
        <v>1</v>
      </c>
      <c r="B53" s="27"/>
      <c r="C53" s="27"/>
      <c r="D53" s="27"/>
      <c r="E53" s="27"/>
      <c r="F53" s="27"/>
    </row>
    <row r="54" spans="1:6">
      <c r="A54" s="27">
        <v>2</v>
      </c>
      <c r="B54" s="27"/>
      <c r="C54" s="27"/>
      <c r="D54" s="27"/>
      <c r="E54" s="27"/>
      <c r="F54" s="27"/>
    </row>
    <row r="55" spans="1:6">
      <c r="A55" s="27">
        <v>3</v>
      </c>
      <c r="B55" s="27"/>
      <c r="C55" s="27"/>
      <c r="D55" s="27"/>
      <c r="E55" s="27"/>
      <c r="F55" s="27"/>
    </row>
    <row r="56" spans="1:6">
      <c r="A56" s="27">
        <v>4</v>
      </c>
      <c r="B56" s="27"/>
      <c r="C56" s="27"/>
      <c r="D56" s="27"/>
      <c r="E56" s="27"/>
      <c r="F56" s="27"/>
    </row>
    <row r="57" spans="1:6">
      <c r="A57" s="27">
        <v>5</v>
      </c>
      <c r="B57" s="27"/>
      <c r="C57" s="27"/>
      <c r="D57" s="27"/>
      <c r="E57" s="27"/>
      <c r="F57" s="27"/>
    </row>
    <row r="58" spans="1:6">
      <c r="A58" s="27">
        <v>6</v>
      </c>
      <c r="B58" s="27"/>
      <c r="C58" s="27"/>
      <c r="D58" s="27"/>
      <c r="E58" s="27"/>
      <c r="F58" s="27"/>
    </row>
    <row r="59" spans="1:6">
      <c r="A59" s="27">
        <v>7</v>
      </c>
      <c r="B59" s="27"/>
      <c r="C59" s="27"/>
      <c r="D59" s="27"/>
      <c r="E59" s="27"/>
      <c r="F59" s="27"/>
    </row>
    <row r="60" spans="1:6">
      <c r="A60" s="27">
        <v>8</v>
      </c>
      <c r="B60" s="27"/>
      <c r="C60" s="27"/>
      <c r="D60" s="27"/>
      <c r="E60" s="27"/>
      <c r="F60" s="27"/>
    </row>
    <row r="61" spans="1:6">
      <c r="A61" s="27">
        <v>9</v>
      </c>
      <c r="B61" s="27"/>
      <c r="C61" s="27"/>
      <c r="D61" s="27"/>
      <c r="E61" s="27"/>
      <c r="F61" s="27"/>
    </row>
    <row r="62" spans="1:6">
      <c r="A62" s="27">
        <v>10</v>
      </c>
      <c r="B62" s="27"/>
      <c r="C62" s="27"/>
      <c r="D62" s="27"/>
      <c r="E62" s="27"/>
      <c r="F62" s="27"/>
    </row>
    <row r="63" spans="1:6">
      <c r="A63" s="27">
        <v>11</v>
      </c>
      <c r="B63" s="27"/>
      <c r="C63" s="27"/>
      <c r="D63" s="27"/>
      <c r="E63" s="27"/>
      <c r="F63" s="27"/>
    </row>
    <row r="64" spans="1:6">
      <c r="A64" s="27">
        <v>12</v>
      </c>
      <c r="B64" s="27"/>
      <c r="C64" s="27"/>
      <c r="D64" s="27"/>
      <c r="E64" s="27"/>
      <c r="F64" s="27"/>
    </row>
  </sheetData>
  <mergeCells count="3">
    <mergeCell ref="C2:D2"/>
    <mergeCell ref="E2:F2"/>
    <mergeCell ref="C1:E1"/>
  </mergeCells>
  <phoneticPr fontId="0" type="noConversion"/>
  <printOptions gridLines="1"/>
  <pageMargins left="0.70866141732283472" right="0.70866141732283472" top="0.74803149606299213" bottom="0.74803149606299213" header="0.31496062992125984" footer="0.31496062992125984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25"/>
    <pageSetUpPr fitToPage="1"/>
  </sheetPr>
  <dimension ref="A2:AQ50"/>
  <sheetViews>
    <sheetView tabSelected="1" topLeftCell="A5" zoomScale="30" zoomScaleNormal="30" zoomScaleSheetLayoutView="40" workbookViewId="0">
      <pane xSplit="3" ySplit="4" topLeftCell="D9" activePane="bottomRight" state="frozen"/>
      <selection activeCell="A5" sqref="A5"/>
      <selection pane="topRight" activeCell="D5" sqref="D5"/>
      <selection pane="bottomLeft" activeCell="A9" sqref="A9"/>
      <selection pane="bottomRight" activeCell="L49" sqref="L49"/>
    </sheetView>
  </sheetViews>
  <sheetFormatPr defaultRowHeight="25.5"/>
  <cols>
    <col min="1" max="1" width="16" style="95" customWidth="1"/>
    <col min="2" max="2" width="55.5703125" style="95" bestFit="1" customWidth="1"/>
    <col min="3" max="3" width="57.7109375" style="95" customWidth="1"/>
    <col min="4" max="4" width="15.85546875" style="95" customWidth="1"/>
    <col min="5" max="5" width="15" style="95" bestFit="1" customWidth="1"/>
    <col min="6" max="7" width="20.7109375" style="95" customWidth="1"/>
    <col min="8" max="8" width="20.7109375" style="95" bestFit="1" customWidth="1"/>
    <col min="9" max="9" width="16.7109375" style="95" customWidth="1"/>
    <col min="10" max="10" width="21.5703125" style="95" customWidth="1"/>
    <col min="11" max="12" width="20.7109375" style="95" bestFit="1" customWidth="1"/>
    <col min="13" max="13" width="14.85546875" style="95" customWidth="1"/>
    <col min="14" max="14" width="20.7109375" style="95" bestFit="1" customWidth="1"/>
    <col min="15" max="15" width="16.28515625" style="95" customWidth="1"/>
    <col min="16" max="16" width="17.28515625" style="95" customWidth="1"/>
    <col min="17" max="18" width="15" style="95" customWidth="1"/>
    <col min="19" max="19" width="14.85546875" style="95" customWidth="1"/>
    <col min="20" max="20" width="20.7109375" style="95" bestFit="1" customWidth="1"/>
    <col min="21" max="21" width="19.42578125" style="95" bestFit="1" customWidth="1"/>
    <col min="22" max="22" width="15.28515625" style="95" customWidth="1"/>
    <col min="23" max="23" width="15" style="95" bestFit="1" customWidth="1"/>
    <col min="24" max="24" width="20.7109375" style="95" bestFit="1" customWidth="1"/>
    <col min="25" max="25" width="18.28515625" style="95" customWidth="1"/>
    <col min="26" max="26" width="15" style="95" bestFit="1" customWidth="1"/>
    <col min="27" max="27" width="16.28515625" style="95" bestFit="1" customWidth="1"/>
    <col min="28" max="28" width="16.7109375" style="95" customWidth="1"/>
    <col min="29" max="29" width="15" style="95" bestFit="1" customWidth="1"/>
    <col min="30" max="30" width="16.28515625" style="95" bestFit="1" customWidth="1"/>
    <col min="31" max="31" width="22.42578125" style="95" customWidth="1"/>
    <col min="32" max="32" width="15" style="95" bestFit="1" customWidth="1"/>
    <col min="33" max="33" width="16.28515625" style="95" customWidth="1"/>
    <col min="34" max="34" width="20.140625" style="95" customWidth="1"/>
    <col min="35" max="35" width="26.85546875" style="95" customWidth="1"/>
    <col min="36" max="36" width="32" style="95" customWidth="1"/>
    <col min="37" max="37" width="26.42578125" style="95" customWidth="1"/>
    <col min="38" max="38" width="32.5703125" style="95" customWidth="1"/>
    <col min="39" max="40" width="41.140625" style="95" bestFit="1" customWidth="1"/>
    <col min="41" max="41" width="21.85546875" style="95" customWidth="1"/>
    <col min="42" max="42" width="16.42578125" style="95" customWidth="1"/>
    <col min="43" max="43" width="255.7109375" style="95" customWidth="1"/>
    <col min="44" max="16384" width="9.140625" style="95"/>
  </cols>
  <sheetData>
    <row r="2" spans="1:43" ht="90.75">
      <c r="A2" s="110" t="s">
        <v>16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94"/>
      <c r="AP2" s="94"/>
      <c r="AQ2" s="94"/>
    </row>
    <row r="3" spans="1:43" ht="90.75">
      <c r="A3" s="110" t="s">
        <v>54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94"/>
      <c r="AP3" s="94"/>
      <c r="AQ3" s="94"/>
    </row>
    <row r="4" spans="1:43" ht="90.75">
      <c r="A4" s="110" t="s">
        <v>55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94"/>
      <c r="AP4" s="94"/>
      <c r="AQ4" s="94"/>
    </row>
    <row r="5" spans="1:43" ht="81" customHeight="1">
      <c r="A5" s="111" t="s">
        <v>177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7"/>
      <c r="AP5" s="7"/>
      <c r="AQ5" s="7"/>
    </row>
    <row r="6" spans="1:43" s="96" customFormat="1" ht="409.5" customHeight="1">
      <c r="A6" s="40" t="s">
        <v>15</v>
      </c>
      <c r="B6" s="40"/>
      <c r="C6" s="41"/>
      <c r="D6" s="42" t="s">
        <v>0</v>
      </c>
      <c r="E6" s="42"/>
      <c r="F6" s="42"/>
      <c r="G6" s="42" t="s">
        <v>1</v>
      </c>
      <c r="H6" s="42"/>
      <c r="I6" s="42"/>
      <c r="J6" s="42" t="s">
        <v>2</v>
      </c>
      <c r="K6" s="42"/>
      <c r="L6" s="42"/>
      <c r="M6" s="42" t="s">
        <v>46</v>
      </c>
      <c r="N6" s="42"/>
      <c r="O6" s="42"/>
      <c r="P6" s="42" t="s">
        <v>57</v>
      </c>
      <c r="Q6" s="42"/>
      <c r="R6" s="42"/>
      <c r="S6" s="42" t="s">
        <v>58</v>
      </c>
      <c r="T6" s="42"/>
      <c r="U6" s="42"/>
      <c r="V6" s="42" t="s">
        <v>59</v>
      </c>
      <c r="W6" s="42"/>
      <c r="X6" s="42"/>
      <c r="Y6" s="42" t="s">
        <v>60</v>
      </c>
      <c r="Z6" s="42"/>
      <c r="AA6" s="42"/>
      <c r="AB6" s="42" t="s">
        <v>61</v>
      </c>
      <c r="AC6" s="42"/>
      <c r="AD6" s="42"/>
      <c r="AE6" s="42" t="s">
        <v>62</v>
      </c>
      <c r="AF6" s="42"/>
      <c r="AG6" s="42"/>
      <c r="AH6" s="42" t="s">
        <v>14</v>
      </c>
      <c r="AI6" s="42" t="s">
        <v>3</v>
      </c>
      <c r="AJ6" s="42" t="s">
        <v>4</v>
      </c>
      <c r="AK6" s="42" t="s">
        <v>12</v>
      </c>
      <c r="AL6" s="42" t="s">
        <v>5</v>
      </c>
      <c r="AM6" s="42" t="s">
        <v>6</v>
      </c>
      <c r="AN6" s="42" t="s">
        <v>7</v>
      </c>
      <c r="AO6" s="42" t="s">
        <v>23</v>
      </c>
      <c r="AP6" s="42" t="s">
        <v>24</v>
      </c>
      <c r="AQ6" s="45" t="s">
        <v>25</v>
      </c>
    </row>
    <row r="7" spans="1:43" ht="60">
      <c r="A7" s="7"/>
      <c r="B7" s="7"/>
      <c r="C7" s="8" t="s">
        <v>8</v>
      </c>
      <c r="D7" s="9">
        <v>6</v>
      </c>
      <c r="E7" s="9">
        <v>6</v>
      </c>
      <c r="F7" s="9">
        <v>6</v>
      </c>
      <c r="G7" s="9">
        <v>6</v>
      </c>
      <c r="H7" s="9">
        <v>6</v>
      </c>
      <c r="I7" s="9">
        <v>6</v>
      </c>
      <c r="J7" s="9">
        <v>3</v>
      </c>
      <c r="K7" s="9">
        <v>3</v>
      </c>
      <c r="L7" s="9">
        <v>3</v>
      </c>
      <c r="M7" s="9">
        <v>3</v>
      </c>
      <c r="N7" s="9">
        <v>3</v>
      </c>
      <c r="O7" s="9">
        <v>3</v>
      </c>
      <c r="P7" s="9">
        <v>5</v>
      </c>
      <c r="Q7" s="9">
        <v>5</v>
      </c>
      <c r="R7" s="9">
        <v>5</v>
      </c>
      <c r="S7" s="9">
        <v>5</v>
      </c>
      <c r="T7" s="9">
        <v>5</v>
      </c>
      <c r="U7" s="9">
        <v>5</v>
      </c>
      <c r="V7" s="9">
        <v>5</v>
      </c>
      <c r="W7" s="9">
        <v>5</v>
      </c>
      <c r="X7" s="9">
        <v>5</v>
      </c>
      <c r="Y7" s="9">
        <v>4</v>
      </c>
      <c r="Z7" s="9">
        <v>4</v>
      </c>
      <c r="AA7" s="9">
        <v>4</v>
      </c>
      <c r="AB7" s="9">
        <v>4</v>
      </c>
      <c r="AC7" s="9">
        <v>4</v>
      </c>
      <c r="AD7" s="9">
        <v>4</v>
      </c>
      <c r="AE7" s="101">
        <v>1</v>
      </c>
      <c r="AF7" s="101">
        <v>1</v>
      </c>
      <c r="AG7" s="9">
        <v>1</v>
      </c>
      <c r="AH7" s="9">
        <v>42</v>
      </c>
      <c r="AI7" s="7"/>
      <c r="AJ7" s="7"/>
      <c r="AK7" s="7"/>
      <c r="AL7" s="7"/>
      <c r="AM7" s="7"/>
      <c r="AN7" s="7"/>
      <c r="AO7" s="7"/>
      <c r="AP7" s="7"/>
      <c r="AQ7" s="7"/>
    </row>
    <row r="8" spans="1:43" ht="60">
      <c r="A8" s="7"/>
      <c r="B8" s="7"/>
      <c r="C8" s="8" t="s">
        <v>13</v>
      </c>
      <c r="D8" s="7" t="s">
        <v>9</v>
      </c>
      <c r="E8" s="7" t="s">
        <v>10</v>
      </c>
      <c r="F8" s="7" t="s">
        <v>11</v>
      </c>
      <c r="G8" s="7" t="s">
        <v>9</v>
      </c>
      <c r="H8" s="7" t="s">
        <v>10</v>
      </c>
      <c r="I8" s="7" t="s">
        <v>11</v>
      </c>
      <c r="J8" s="7" t="s">
        <v>9</v>
      </c>
      <c r="K8" s="7" t="s">
        <v>10</v>
      </c>
      <c r="L8" s="7" t="s">
        <v>11</v>
      </c>
      <c r="M8" s="7" t="s">
        <v>9</v>
      </c>
      <c r="N8" s="7" t="s">
        <v>10</v>
      </c>
      <c r="O8" s="7" t="s">
        <v>11</v>
      </c>
      <c r="P8" s="7" t="s">
        <v>9</v>
      </c>
      <c r="Q8" s="7" t="s">
        <v>10</v>
      </c>
      <c r="R8" s="7" t="s">
        <v>11</v>
      </c>
      <c r="S8" s="7" t="s">
        <v>9</v>
      </c>
      <c r="T8" s="7" t="s">
        <v>10</v>
      </c>
      <c r="U8" s="7" t="s">
        <v>11</v>
      </c>
      <c r="V8" s="7" t="s">
        <v>9</v>
      </c>
      <c r="W8" s="7" t="s">
        <v>10</v>
      </c>
      <c r="X8" s="7" t="s">
        <v>11</v>
      </c>
      <c r="Y8" s="7" t="s">
        <v>9</v>
      </c>
      <c r="Z8" s="7" t="s">
        <v>10</v>
      </c>
      <c r="AA8" s="7" t="s">
        <v>11</v>
      </c>
      <c r="AB8" s="7" t="s">
        <v>9</v>
      </c>
      <c r="AC8" s="7" t="s">
        <v>10</v>
      </c>
      <c r="AD8" s="7" t="s">
        <v>11</v>
      </c>
      <c r="AE8" s="7" t="s">
        <v>9</v>
      </c>
      <c r="AF8" s="7" t="s">
        <v>10</v>
      </c>
      <c r="AG8" s="7" t="s">
        <v>11</v>
      </c>
      <c r="AH8" s="7"/>
      <c r="AI8" s="7"/>
      <c r="AJ8" s="7"/>
      <c r="AK8" s="7"/>
      <c r="AL8" s="7"/>
      <c r="AM8" s="7"/>
      <c r="AN8" s="7"/>
      <c r="AO8" s="7"/>
      <c r="AP8" s="7"/>
      <c r="AQ8" s="7"/>
    </row>
    <row r="9" spans="1:43" ht="59.25">
      <c r="A9" s="15">
        <v>1</v>
      </c>
      <c r="B9" s="48" t="s">
        <v>48</v>
      </c>
      <c r="C9" s="48" t="s">
        <v>63</v>
      </c>
      <c r="D9" s="15">
        <v>74</v>
      </c>
      <c r="E9" s="15">
        <v>73</v>
      </c>
      <c r="F9" s="15">
        <v>74</v>
      </c>
      <c r="G9" s="15">
        <v>82</v>
      </c>
      <c r="H9" s="15">
        <v>85</v>
      </c>
      <c r="I9" s="15">
        <v>84</v>
      </c>
      <c r="J9" s="15">
        <v>91</v>
      </c>
      <c r="K9" s="15">
        <v>87</v>
      </c>
      <c r="L9" s="15">
        <v>89</v>
      </c>
      <c r="M9" s="15">
        <v>89</v>
      </c>
      <c r="N9" s="15">
        <v>64</v>
      </c>
      <c r="O9" s="15">
        <v>77</v>
      </c>
      <c r="P9" s="15">
        <v>78</v>
      </c>
      <c r="Q9" s="15">
        <v>85</v>
      </c>
      <c r="R9" s="15">
        <v>82</v>
      </c>
      <c r="S9" s="15">
        <v>81</v>
      </c>
      <c r="T9" s="15">
        <v>74</v>
      </c>
      <c r="U9" s="15">
        <v>78</v>
      </c>
      <c r="V9" s="15">
        <v>84</v>
      </c>
      <c r="W9" s="15">
        <v>73</v>
      </c>
      <c r="X9" s="15">
        <v>79</v>
      </c>
      <c r="Y9" s="15">
        <v>89</v>
      </c>
      <c r="Z9" s="15">
        <v>79</v>
      </c>
      <c r="AA9" s="15">
        <v>84</v>
      </c>
      <c r="AB9" s="24">
        <v>91</v>
      </c>
      <c r="AC9" s="15">
        <v>77</v>
      </c>
      <c r="AD9" s="15">
        <v>84</v>
      </c>
      <c r="AE9" s="15">
        <v>81</v>
      </c>
      <c r="AF9" s="15">
        <v>88</v>
      </c>
      <c r="AG9" s="15">
        <v>85</v>
      </c>
      <c r="AH9" s="15"/>
      <c r="AI9" s="7">
        <f>SUM(D9*6,G9*6,J9*3,M9*3,P9*5,S9*5,V9*5,Y9*4,AB9*4,AE9*1)</f>
        <v>3492</v>
      </c>
      <c r="AJ9" s="7">
        <f>SUM(E9*6,H9*6,K9*3,N9*3,Q9*5,T9*5,W9*5,Z9*4,AC9*4,AF9*1)</f>
        <v>3273</v>
      </c>
      <c r="AK9" s="7">
        <f>SUM(F9*6,I9*6,L9*3,O9*3,R9*5,U9*5,X9*5,AA9*4,AD9*4,AG9*1)</f>
        <v>3398</v>
      </c>
      <c r="AL9" s="23">
        <f>ROUND(AI9/42,2)</f>
        <v>83.14</v>
      </c>
      <c r="AM9" s="23">
        <f>AJ9/42</f>
        <v>77.928571428571431</v>
      </c>
      <c r="AN9" s="23">
        <f>AK9/42</f>
        <v>80.904761904761898</v>
      </c>
      <c r="AO9" s="24">
        <f>RANK(AM9,$AM$9:$AM$44)</f>
        <v>22</v>
      </c>
      <c r="AP9" s="24"/>
      <c r="AQ9" s="24"/>
    </row>
    <row r="10" spans="1:43" ht="59.25">
      <c r="A10" s="15">
        <v>2</v>
      </c>
      <c r="B10" s="48" t="s">
        <v>48</v>
      </c>
      <c r="C10" s="48" t="s">
        <v>64</v>
      </c>
      <c r="D10" s="15">
        <v>80</v>
      </c>
      <c r="E10" s="15">
        <v>76</v>
      </c>
      <c r="F10" s="15">
        <v>78</v>
      </c>
      <c r="G10" s="15">
        <v>62</v>
      </c>
      <c r="H10" s="15">
        <v>81</v>
      </c>
      <c r="I10" s="15">
        <v>72</v>
      </c>
      <c r="J10" s="15">
        <v>73</v>
      </c>
      <c r="K10" s="15">
        <v>75</v>
      </c>
      <c r="L10" s="15">
        <v>74</v>
      </c>
      <c r="M10" s="15">
        <v>82</v>
      </c>
      <c r="N10" s="15">
        <v>81</v>
      </c>
      <c r="O10" s="15">
        <v>82</v>
      </c>
      <c r="P10" s="15">
        <v>65</v>
      </c>
      <c r="Q10" s="15">
        <v>75</v>
      </c>
      <c r="R10" s="15">
        <v>70</v>
      </c>
      <c r="S10" s="15">
        <v>70</v>
      </c>
      <c r="T10" s="15">
        <v>82</v>
      </c>
      <c r="U10" s="15">
        <v>76</v>
      </c>
      <c r="V10" s="15">
        <v>60</v>
      </c>
      <c r="W10" s="15">
        <v>46</v>
      </c>
      <c r="X10" s="15">
        <v>53</v>
      </c>
      <c r="Y10" s="15">
        <v>74</v>
      </c>
      <c r="Z10" s="15">
        <v>84</v>
      </c>
      <c r="AA10" s="15">
        <v>79</v>
      </c>
      <c r="AB10" s="24">
        <v>73</v>
      </c>
      <c r="AC10" s="15">
        <v>95</v>
      </c>
      <c r="AD10" s="15">
        <v>84</v>
      </c>
      <c r="AE10" s="15">
        <v>81</v>
      </c>
      <c r="AF10" s="15">
        <v>88</v>
      </c>
      <c r="AG10" s="15">
        <v>85</v>
      </c>
      <c r="AH10" s="15"/>
      <c r="AI10" s="7">
        <f t="shared" ref="AI10:AK45" si="0">SUM(D10*6,G10*6,J10*3,M10*3,P10*5,S10*5,V10*5,Y10*4,AB10*4,AE10*1)</f>
        <v>2961</v>
      </c>
      <c r="AJ10" s="7">
        <f t="shared" si="0"/>
        <v>3229</v>
      </c>
      <c r="AK10" s="7">
        <f t="shared" si="0"/>
        <v>3100</v>
      </c>
      <c r="AL10" s="23">
        <f t="shared" ref="AL10:AL44" si="1">ROUND(AI10/42,2)</f>
        <v>70.5</v>
      </c>
      <c r="AM10" s="23">
        <f t="shared" ref="AM10:AN45" si="2">AJ10/42</f>
        <v>76.88095238095238</v>
      </c>
      <c r="AN10" s="23">
        <f t="shared" si="2"/>
        <v>73.80952380952381</v>
      </c>
      <c r="AO10" s="24">
        <f t="shared" ref="AO10:AO44" si="3">RANK(AM10,$AM$9:$AM$44)</f>
        <v>25</v>
      </c>
      <c r="AP10" s="24"/>
      <c r="AQ10" s="24"/>
    </row>
    <row r="11" spans="1:43" ht="59.25">
      <c r="A11" s="15">
        <v>3</v>
      </c>
      <c r="B11" s="48" t="s">
        <v>65</v>
      </c>
      <c r="C11" s="48" t="s">
        <v>66</v>
      </c>
      <c r="D11" s="15">
        <v>85</v>
      </c>
      <c r="E11" s="15">
        <v>81</v>
      </c>
      <c r="F11" s="15">
        <v>83</v>
      </c>
      <c r="G11" s="15">
        <v>90</v>
      </c>
      <c r="H11" s="15">
        <v>100</v>
      </c>
      <c r="I11" s="15">
        <v>95</v>
      </c>
      <c r="J11" s="15">
        <v>96</v>
      </c>
      <c r="K11" s="15">
        <v>98</v>
      </c>
      <c r="L11" s="15">
        <v>97</v>
      </c>
      <c r="M11" s="15">
        <v>89</v>
      </c>
      <c r="N11" s="15">
        <v>89</v>
      </c>
      <c r="O11" s="15">
        <v>89</v>
      </c>
      <c r="P11" s="15">
        <v>82</v>
      </c>
      <c r="Q11" s="15">
        <v>97</v>
      </c>
      <c r="R11" s="15">
        <v>90</v>
      </c>
      <c r="S11" s="15">
        <v>84</v>
      </c>
      <c r="T11" s="15">
        <v>87</v>
      </c>
      <c r="U11" s="15">
        <v>86</v>
      </c>
      <c r="V11" s="15">
        <v>97</v>
      </c>
      <c r="W11" s="15">
        <v>99</v>
      </c>
      <c r="X11" s="15">
        <v>98</v>
      </c>
      <c r="Y11" s="15">
        <v>87</v>
      </c>
      <c r="Z11" s="15">
        <v>92</v>
      </c>
      <c r="AA11" s="15">
        <v>90</v>
      </c>
      <c r="AB11" s="24">
        <v>98</v>
      </c>
      <c r="AC11" s="15">
        <v>95</v>
      </c>
      <c r="AD11" s="15">
        <v>97</v>
      </c>
      <c r="AE11" s="15">
        <v>89</v>
      </c>
      <c r="AF11" s="15">
        <v>87</v>
      </c>
      <c r="AG11" s="15">
        <v>88</v>
      </c>
      <c r="AH11" s="15"/>
      <c r="AI11" s="7">
        <f t="shared" si="0"/>
        <v>3749</v>
      </c>
      <c r="AJ11" s="7">
        <f t="shared" si="0"/>
        <v>3897</v>
      </c>
      <c r="AK11" s="7">
        <f t="shared" si="0"/>
        <v>3832</v>
      </c>
      <c r="AL11" s="23">
        <f t="shared" si="1"/>
        <v>89.26</v>
      </c>
      <c r="AM11" s="23">
        <f t="shared" si="2"/>
        <v>92.785714285714292</v>
      </c>
      <c r="AN11" s="23">
        <f t="shared" si="2"/>
        <v>91.238095238095241</v>
      </c>
      <c r="AO11" s="24">
        <f t="shared" si="3"/>
        <v>1</v>
      </c>
      <c r="AP11" s="24"/>
      <c r="AQ11" s="24"/>
    </row>
    <row r="12" spans="1:43" ht="59.25">
      <c r="A12" s="15">
        <v>4</v>
      </c>
      <c r="B12" s="48" t="s">
        <v>67</v>
      </c>
      <c r="C12" s="48" t="s">
        <v>68</v>
      </c>
      <c r="D12" s="15">
        <v>80</v>
      </c>
      <c r="E12" s="15">
        <v>79</v>
      </c>
      <c r="F12" s="15">
        <v>80</v>
      </c>
      <c r="G12" s="15">
        <v>64</v>
      </c>
      <c r="H12" s="15">
        <v>75</v>
      </c>
      <c r="I12" s="15">
        <v>70</v>
      </c>
      <c r="J12" s="15">
        <v>60</v>
      </c>
      <c r="K12" s="15">
        <v>72</v>
      </c>
      <c r="L12" s="15">
        <v>66</v>
      </c>
      <c r="M12" s="15">
        <v>84</v>
      </c>
      <c r="N12" s="15">
        <v>85</v>
      </c>
      <c r="O12" s="15">
        <v>85</v>
      </c>
      <c r="P12" s="15">
        <v>70</v>
      </c>
      <c r="Q12" s="15">
        <v>76</v>
      </c>
      <c r="R12" s="15">
        <v>73</v>
      </c>
      <c r="S12" s="15">
        <v>60</v>
      </c>
      <c r="T12" s="15">
        <v>79</v>
      </c>
      <c r="U12" s="15">
        <v>70</v>
      </c>
      <c r="V12" s="15">
        <v>70</v>
      </c>
      <c r="W12" s="15">
        <v>50</v>
      </c>
      <c r="X12" s="15">
        <v>60</v>
      </c>
      <c r="Y12" s="15">
        <v>73</v>
      </c>
      <c r="Z12" s="15">
        <v>85</v>
      </c>
      <c r="AA12" s="15">
        <v>79</v>
      </c>
      <c r="AB12" s="48">
        <v>74</v>
      </c>
      <c r="AC12" s="15">
        <v>70</v>
      </c>
      <c r="AD12" s="15">
        <v>72</v>
      </c>
      <c r="AE12" s="15">
        <v>81</v>
      </c>
      <c r="AF12" s="15">
        <v>84</v>
      </c>
      <c r="AG12" s="15">
        <v>83</v>
      </c>
      <c r="AH12" s="15"/>
      <c r="AI12" s="7">
        <f t="shared" si="0"/>
        <v>2965</v>
      </c>
      <c r="AJ12" s="7">
        <f t="shared" si="0"/>
        <v>3124</v>
      </c>
      <c r="AK12" s="7">
        <f t="shared" si="0"/>
        <v>3055</v>
      </c>
      <c r="AL12" s="23">
        <f t="shared" si="1"/>
        <v>70.599999999999994</v>
      </c>
      <c r="AM12" s="23">
        <f t="shared" si="2"/>
        <v>74.38095238095238</v>
      </c>
      <c r="AN12" s="23">
        <f t="shared" si="2"/>
        <v>72.738095238095241</v>
      </c>
      <c r="AO12" s="24">
        <f t="shared" si="3"/>
        <v>30</v>
      </c>
      <c r="AP12" s="24"/>
      <c r="AQ12" s="24"/>
    </row>
    <row r="13" spans="1:43" ht="59.25">
      <c r="A13" s="15">
        <v>5</v>
      </c>
      <c r="B13" s="48" t="s">
        <v>69</v>
      </c>
      <c r="C13" s="48" t="s">
        <v>70</v>
      </c>
      <c r="D13" s="15">
        <v>75</v>
      </c>
      <c r="E13" s="15">
        <v>73</v>
      </c>
      <c r="F13" s="15">
        <v>74</v>
      </c>
      <c r="G13" s="15">
        <v>73</v>
      </c>
      <c r="H13" s="15">
        <v>83</v>
      </c>
      <c r="I13" s="15">
        <v>78</v>
      </c>
      <c r="J13" s="15">
        <v>60</v>
      </c>
      <c r="K13" s="15">
        <v>58</v>
      </c>
      <c r="L13" s="15">
        <v>59</v>
      </c>
      <c r="M13" s="15">
        <v>74</v>
      </c>
      <c r="N13" s="15">
        <v>83</v>
      </c>
      <c r="O13" s="15">
        <v>79</v>
      </c>
      <c r="P13" s="15">
        <v>70</v>
      </c>
      <c r="Q13" s="15">
        <v>80</v>
      </c>
      <c r="R13" s="15">
        <v>75</v>
      </c>
      <c r="S13" s="15">
        <v>70</v>
      </c>
      <c r="T13" s="15">
        <v>80</v>
      </c>
      <c r="U13" s="15">
        <v>75</v>
      </c>
      <c r="V13" s="15">
        <v>70</v>
      </c>
      <c r="W13" s="15">
        <v>70</v>
      </c>
      <c r="X13" s="15">
        <v>70</v>
      </c>
      <c r="Y13" s="15">
        <v>80</v>
      </c>
      <c r="Z13" s="15">
        <v>79</v>
      </c>
      <c r="AA13" s="15">
        <v>80</v>
      </c>
      <c r="AB13" s="48">
        <v>78</v>
      </c>
      <c r="AC13" s="15">
        <v>78</v>
      </c>
      <c r="AD13" s="15">
        <v>78</v>
      </c>
      <c r="AE13" s="15">
        <v>85</v>
      </c>
      <c r="AF13" s="15">
        <v>85</v>
      </c>
      <c r="AG13" s="15">
        <v>85</v>
      </c>
      <c r="AH13" s="15"/>
      <c r="AI13" s="7">
        <f t="shared" si="0"/>
        <v>3057</v>
      </c>
      <c r="AJ13" s="7">
        <f t="shared" si="0"/>
        <v>3222</v>
      </c>
      <c r="AK13" s="7">
        <f t="shared" si="0"/>
        <v>3143</v>
      </c>
      <c r="AL13" s="23">
        <f t="shared" si="1"/>
        <v>72.790000000000006</v>
      </c>
      <c r="AM13" s="23">
        <f t="shared" si="2"/>
        <v>76.714285714285708</v>
      </c>
      <c r="AN13" s="23">
        <f t="shared" si="2"/>
        <v>74.833333333333329</v>
      </c>
      <c r="AO13" s="24">
        <f t="shared" si="3"/>
        <v>26</v>
      </c>
      <c r="AP13" s="24"/>
      <c r="AQ13" s="24"/>
    </row>
    <row r="14" spans="1:43" ht="59.25">
      <c r="A14" s="15">
        <v>6</v>
      </c>
      <c r="B14" s="48" t="s">
        <v>71</v>
      </c>
      <c r="C14" s="48" t="s">
        <v>72</v>
      </c>
      <c r="D14" s="15">
        <v>73</v>
      </c>
      <c r="E14" s="15">
        <v>73</v>
      </c>
      <c r="F14" s="15">
        <v>73</v>
      </c>
      <c r="G14" s="15">
        <v>72</v>
      </c>
      <c r="H14" s="15">
        <v>81</v>
      </c>
      <c r="I14" s="15">
        <v>77</v>
      </c>
      <c r="J14" s="15">
        <v>89</v>
      </c>
      <c r="K14" s="15">
        <v>87</v>
      </c>
      <c r="L14" s="15">
        <v>88</v>
      </c>
      <c r="M14" s="15">
        <v>86</v>
      </c>
      <c r="N14" s="15">
        <v>76</v>
      </c>
      <c r="O14" s="15">
        <v>81</v>
      </c>
      <c r="P14" s="15">
        <v>74</v>
      </c>
      <c r="Q14" s="15">
        <v>82</v>
      </c>
      <c r="R14" s="15">
        <v>78</v>
      </c>
      <c r="S14" s="15">
        <v>70</v>
      </c>
      <c r="T14" s="15">
        <v>83</v>
      </c>
      <c r="U14" s="15">
        <v>77</v>
      </c>
      <c r="V14" s="15">
        <v>63</v>
      </c>
      <c r="W14" s="15">
        <v>66</v>
      </c>
      <c r="X14" s="15">
        <v>65</v>
      </c>
      <c r="Y14" s="15">
        <v>77</v>
      </c>
      <c r="Z14" s="15">
        <v>84</v>
      </c>
      <c r="AA14" s="15">
        <v>81</v>
      </c>
      <c r="AB14" s="48">
        <v>74</v>
      </c>
      <c r="AC14" s="15">
        <v>82</v>
      </c>
      <c r="AD14" s="15">
        <v>78</v>
      </c>
      <c r="AE14" s="15">
        <v>87</v>
      </c>
      <c r="AF14" s="15">
        <v>90</v>
      </c>
      <c r="AG14" s="15">
        <v>89</v>
      </c>
      <c r="AH14" s="15"/>
      <c r="AI14" s="7">
        <f t="shared" si="0"/>
        <v>3121</v>
      </c>
      <c r="AJ14" s="7">
        <f t="shared" si="0"/>
        <v>3322</v>
      </c>
      <c r="AK14" s="7">
        <f t="shared" si="0"/>
        <v>3232</v>
      </c>
      <c r="AL14" s="23">
        <f t="shared" si="1"/>
        <v>74.31</v>
      </c>
      <c r="AM14" s="23">
        <f t="shared" si="2"/>
        <v>79.095238095238102</v>
      </c>
      <c r="AN14" s="23">
        <f t="shared" si="2"/>
        <v>76.952380952380949</v>
      </c>
      <c r="AO14" s="24">
        <f t="shared" si="3"/>
        <v>18</v>
      </c>
      <c r="AP14" s="24"/>
      <c r="AQ14" s="24"/>
    </row>
    <row r="15" spans="1:43" ht="59.25">
      <c r="A15" s="15">
        <v>7</v>
      </c>
      <c r="B15" s="48" t="s">
        <v>73</v>
      </c>
      <c r="C15" s="48" t="s">
        <v>74</v>
      </c>
      <c r="D15" s="15">
        <v>81</v>
      </c>
      <c r="E15" s="15">
        <v>81</v>
      </c>
      <c r="F15" s="15">
        <v>78</v>
      </c>
      <c r="G15" s="15">
        <v>81</v>
      </c>
      <c r="H15" s="15">
        <v>87</v>
      </c>
      <c r="I15" s="15">
        <v>84</v>
      </c>
      <c r="J15" s="15">
        <v>74</v>
      </c>
      <c r="K15" s="15">
        <v>86</v>
      </c>
      <c r="L15" s="15">
        <v>80</v>
      </c>
      <c r="M15" s="15">
        <v>88</v>
      </c>
      <c r="N15" s="15">
        <v>89</v>
      </c>
      <c r="O15" s="15">
        <v>89</v>
      </c>
      <c r="P15" s="15">
        <v>75</v>
      </c>
      <c r="Q15" s="15">
        <v>85</v>
      </c>
      <c r="R15" s="15">
        <v>80</v>
      </c>
      <c r="S15" s="15">
        <v>80</v>
      </c>
      <c r="T15" s="15">
        <v>83</v>
      </c>
      <c r="U15" s="15">
        <v>82</v>
      </c>
      <c r="V15" s="15">
        <v>76</v>
      </c>
      <c r="W15" s="15">
        <v>84</v>
      </c>
      <c r="X15" s="15">
        <v>80</v>
      </c>
      <c r="Y15" s="15">
        <v>78</v>
      </c>
      <c r="Z15" s="15">
        <v>85</v>
      </c>
      <c r="AA15" s="15">
        <v>82</v>
      </c>
      <c r="AB15" s="48">
        <v>84</v>
      </c>
      <c r="AC15" s="15">
        <v>81</v>
      </c>
      <c r="AD15" s="15">
        <v>82</v>
      </c>
      <c r="AE15" s="15">
        <v>83</v>
      </c>
      <c r="AF15" s="15">
        <v>89</v>
      </c>
      <c r="AG15" s="15">
        <v>86</v>
      </c>
      <c r="AH15" s="15"/>
      <c r="AI15" s="7">
        <f t="shared" si="0"/>
        <v>3344</v>
      </c>
      <c r="AJ15" s="7">
        <f t="shared" si="0"/>
        <v>3546</v>
      </c>
      <c r="AK15" s="7">
        <f t="shared" si="0"/>
        <v>3431</v>
      </c>
      <c r="AL15" s="23">
        <f t="shared" si="1"/>
        <v>79.62</v>
      </c>
      <c r="AM15" s="23">
        <f t="shared" si="2"/>
        <v>84.428571428571431</v>
      </c>
      <c r="AN15" s="23">
        <f t="shared" si="2"/>
        <v>81.69047619047619</v>
      </c>
      <c r="AO15" s="24">
        <f t="shared" si="3"/>
        <v>6</v>
      </c>
      <c r="AP15" s="24"/>
      <c r="AQ15" s="24"/>
    </row>
    <row r="16" spans="1:43" ht="59.25">
      <c r="A16" s="15">
        <v>8</v>
      </c>
      <c r="B16" s="48" t="s">
        <v>75</v>
      </c>
      <c r="C16" s="48" t="s">
        <v>76</v>
      </c>
      <c r="D16" s="15">
        <v>81</v>
      </c>
      <c r="E16" s="15">
        <v>78</v>
      </c>
      <c r="F16" s="15">
        <v>80</v>
      </c>
      <c r="G16" s="15">
        <v>84</v>
      </c>
      <c r="H16" s="15">
        <v>88</v>
      </c>
      <c r="I16" s="15">
        <v>86</v>
      </c>
      <c r="J16" s="15">
        <v>70</v>
      </c>
      <c r="K16" s="15">
        <v>70</v>
      </c>
      <c r="L16" s="15">
        <v>70</v>
      </c>
      <c r="M16" s="15">
        <v>88</v>
      </c>
      <c r="N16" s="15">
        <v>89</v>
      </c>
      <c r="O16" s="15">
        <v>89</v>
      </c>
      <c r="P16" s="15">
        <v>73</v>
      </c>
      <c r="Q16" s="15">
        <v>77</v>
      </c>
      <c r="R16" s="15">
        <v>75</v>
      </c>
      <c r="S16" s="15">
        <v>72</v>
      </c>
      <c r="T16" s="15">
        <v>80</v>
      </c>
      <c r="U16" s="15">
        <v>76</v>
      </c>
      <c r="V16" s="15">
        <v>70</v>
      </c>
      <c r="W16" s="15">
        <v>70</v>
      </c>
      <c r="X16" s="15">
        <v>70</v>
      </c>
      <c r="Y16" s="15">
        <v>77</v>
      </c>
      <c r="Z16" s="15">
        <v>83</v>
      </c>
      <c r="AA16" s="15">
        <v>80</v>
      </c>
      <c r="AB16" s="48">
        <v>86</v>
      </c>
      <c r="AC16" s="15">
        <v>79</v>
      </c>
      <c r="AD16" s="15">
        <v>82</v>
      </c>
      <c r="AE16" s="15">
        <v>85</v>
      </c>
      <c r="AF16" s="15">
        <v>86</v>
      </c>
      <c r="AG16" s="15">
        <v>86</v>
      </c>
      <c r="AH16" s="15"/>
      <c r="AI16" s="7">
        <f t="shared" si="0"/>
        <v>3276</v>
      </c>
      <c r="AJ16" s="7">
        <f t="shared" si="0"/>
        <v>3342</v>
      </c>
      <c r="AK16" s="7">
        <f t="shared" si="0"/>
        <v>3312</v>
      </c>
      <c r="AL16" s="23">
        <f t="shared" si="1"/>
        <v>78</v>
      </c>
      <c r="AM16" s="23">
        <f t="shared" si="2"/>
        <v>79.571428571428569</v>
      </c>
      <c r="AN16" s="23">
        <f t="shared" si="2"/>
        <v>78.857142857142861</v>
      </c>
      <c r="AO16" s="24">
        <f t="shared" si="3"/>
        <v>16</v>
      </c>
      <c r="AP16" s="24"/>
      <c r="AQ16" s="24"/>
    </row>
    <row r="17" spans="1:43" ht="59.25">
      <c r="A17" s="15">
        <v>9</v>
      </c>
      <c r="B17" s="48" t="s">
        <v>77</v>
      </c>
      <c r="C17" s="48" t="s">
        <v>78</v>
      </c>
      <c r="D17" s="15">
        <v>83</v>
      </c>
      <c r="E17" s="15">
        <v>83</v>
      </c>
      <c r="F17" s="15">
        <v>83</v>
      </c>
      <c r="G17" s="15">
        <v>90</v>
      </c>
      <c r="H17" s="15">
        <v>100</v>
      </c>
      <c r="I17" s="15">
        <v>95</v>
      </c>
      <c r="J17" s="15">
        <v>94</v>
      </c>
      <c r="K17" s="15">
        <v>92</v>
      </c>
      <c r="L17" s="15">
        <v>93</v>
      </c>
      <c r="M17" s="15">
        <v>90</v>
      </c>
      <c r="N17" s="15">
        <v>89</v>
      </c>
      <c r="O17" s="15">
        <v>90</v>
      </c>
      <c r="P17" s="15">
        <v>79</v>
      </c>
      <c r="Q17" s="15">
        <v>90</v>
      </c>
      <c r="R17" s="15">
        <v>85</v>
      </c>
      <c r="S17" s="15">
        <v>86</v>
      </c>
      <c r="T17" s="15">
        <v>95</v>
      </c>
      <c r="U17" s="15">
        <v>91</v>
      </c>
      <c r="V17" s="15">
        <v>87</v>
      </c>
      <c r="W17" s="15">
        <v>90</v>
      </c>
      <c r="X17" s="15">
        <v>89</v>
      </c>
      <c r="Y17" s="15">
        <v>88</v>
      </c>
      <c r="Z17" s="15">
        <v>88</v>
      </c>
      <c r="AA17" s="15">
        <v>88</v>
      </c>
      <c r="AB17" s="48">
        <v>92</v>
      </c>
      <c r="AC17" s="15">
        <v>85</v>
      </c>
      <c r="AD17" s="15">
        <v>89</v>
      </c>
      <c r="AE17" s="15">
        <v>83</v>
      </c>
      <c r="AF17" s="15">
        <v>89</v>
      </c>
      <c r="AG17" s="15">
        <v>86</v>
      </c>
      <c r="AH17" s="15"/>
      <c r="AI17" s="7">
        <f t="shared" si="0"/>
        <v>3653</v>
      </c>
      <c r="AJ17" s="7">
        <f t="shared" si="0"/>
        <v>3797</v>
      </c>
      <c r="AK17" s="7">
        <f t="shared" si="0"/>
        <v>3736</v>
      </c>
      <c r="AL17" s="23">
        <f t="shared" si="1"/>
        <v>86.98</v>
      </c>
      <c r="AM17" s="23">
        <f t="shared" si="2"/>
        <v>90.404761904761898</v>
      </c>
      <c r="AN17" s="23">
        <f t="shared" si="2"/>
        <v>88.952380952380949</v>
      </c>
      <c r="AO17" s="24">
        <f t="shared" si="3"/>
        <v>2</v>
      </c>
      <c r="AP17" s="24"/>
      <c r="AQ17" s="24"/>
    </row>
    <row r="18" spans="1:43" ht="59.25">
      <c r="A18" s="15">
        <v>10</v>
      </c>
      <c r="B18" s="48" t="s">
        <v>79</v>
      </c>
      <c r="C18" s="48" t="s">
        <v>80</v>
      </c>
      <c r="D18" s="15">
        <v>73</v>
      </c>
      <c r="E18" s="15">
        <v>77</v>
      </c>
      <c r="F18" s="15">
        <v>75</v>
      </c>
      <c r="G18" s="15">
        <v>80</v>
      </c>
      <c r="H18" s="15">
        <v>81</v>
      </c>
      <c r="I18" s="15">
        <v>81</v>
      </c>
      <c r="J18" s="15">
        <v>82</v>
      </c>
      <c r="K18" s="15">
        <v>80</v>
      </c>
      <c r="L18" s="15">
        <v>81</v>
      </c>
      <c r="M18" s="15">
        <v>77</v>
      </c>
      <c r="N18" s="15">
        <v>80</v>
      </c>
      <c r="O18" s="15">
        <v>79</v>
      </c>
      <c r="P18" s="15">
        <v>77</v>
      </c>
      <c r="Q18" s="15">
        <v>87</v>
      </c>
      <c r="R18" s="15">
        <v>82</v>
      </c>
      <c r="S18" s="15">
        <v>74</v>
      </c>
      <c r="T18" s="15">
        <v>81</v>
      </c>
      <c r="U18" s="15">
        <v>78</v>
      </c>
      <c r="V18" s="15">
        <v>74</v>
      </c>
      <c r="W18" s="15">
        <v>74</v>
      </c>
      <c r="X18" s="15">
        <v>74</v>
      </c>
      <c r="Y18" s="15">
        <v>78</v>
      </c>
      <c r="Z18" s="15">
        <v>76</v>
      </c>
      <c r="AA18" s="15">
        <v>77</v>
      </c>
      <c r="AB18" s="48">
        <v>80</v>
      </c>
      <c r="AC18" s="15">
        <v>82</v>
      </c>
      <c r="AD18" s="15">
        <v>81</v>
      </c>
      <c r="AE18" s="15">
        <v>80</v>
      </c>
      <c r="AF18" s="15">
        <v>84</v>
      </c>
      <c r="AG18" s="15">
        <v>82</v>
      </c>
      <c r="AH18" s="15"/>
      <c r="AI18" s="7">
        <f t="shared" si="0"/>
        <v>3232</v>
      </c>
      <c r="AJ18" s="7">
        <f t="shared" si="0"/>
        <v>3354</v>
      </c>
      <c r="AK18" s="7">
        <f t="shared" si="0"/>
        <v>3300</v>
      </c>
      <c r="AL18" s="23">
        <f t="shared" si="1"/>
        <v>76.95</v>
      </c>
      <c r="AM18" s="23">
        <f t="shared" si="2"/>
        <v>79.857142857142861</v>
      </c>
      <c r="AN18" s="23">
        <f t="shared" si="2"/>
        <v>78.571428571428569</v>
      </c>
      <c r="AO18" s="24">
        <f t="shared" si="3"/>
        <v>15</v>
      </c>
      <c r="AP18" s="24"/>
      <c r="AQ18" s="24"/>
    </row>
    <row r="19" spans="1:43" ht="59.25">
      <c r="A19" s="15">
        <v>11</v>
      </c>
      <c r="B19" s="48" t="s">
        <v>81</v>
      </c>
      <c r="C19" s="48" t="s">
        <v>82</v>
      </c>
      <c r="D19" s="15">
        <v>91</v>
      </c>
      <c r="E19" s="15">
        <v>86</v>
      </c>
      <c r="F19" s="15">
        <v>89</v>
      </c>
      <c r="G19" s="15">
        <v>95</v>
      </c>
      <c r="H19" s="15">
        <v>95</v>
      </c>
      <c r="I19" s="15">
        <v>95</v>
      </c>
      <c r="J19" s="15">
        <v>85</v>
      </c>
      <c r="K19" s="15">
        <v>85</v>
      </c>
      <c r="L19" s="15">
        <v>85</v>
      </c>
      <c r="M19" s="15">
        <v>97</v>
      </c>
      <c r="N19" s="15">
        <v>92</v>
      </c>
      <c r="O19" s="15">
        <v>95</v>
      </c>
      <c r="P19" s="15">
        <v>78</v>
      </c>
      <c r="Q19" s="15">
        <v>89</v>
      </c>
      <c r="R19" s="15">
        <v>84</v>
      </c>
      <c r="S19" s="15">
        <v>83</v>
      </c>
      <c r="T19" s="15">
        <v>84</v>
      </c>
      <c r="U19" s="15">
        <v>84</v>
      </c>
      <c r="V19" s="15">
        <v>84</v>
      </c>
      <c r="W19" s="15">
        <v>83</v>
      </c>
      <c r="X19" s="15">
        <v>84</v>
      </c>
      <c r="Y19" s="15">
        <v>87</v>
      </c>
      <c r="Z19" s="15">
        <v>86</v>
      </c>
      <c r="AA19" s="15">
        <v>87</v>
      </c>
      <c r="AB19" s="48">
        <v>87</v>
      </c>
      <c r="AC19" s="15">
        <v>87</v>
      </c>
      <c r="AD19" s="15">
        <v>87</v>
      </c>
      <c r="AE19" s="15">
        <v>100</v>
      </c>
      <c r="AF19" s="15">
        <v>91</v>
      </c>
      <c r="AG19" s="15">
        <v>96</v>
      </c>
      <c r="AH19" s="15"/>
      <c r="AI19" s="7">
        <f t="shared" si="0"/>
        <v>3683</v>
      </c>
      <c r="AJ19" s="7">
        <f t="shared" si="0"/>
        <v>3680</v>
      </c>
      <c r="AK19" s="7">
        <f t="shared" si="0"/>
        <v>3696</v>
      </c>
      <c r="AL19" s="23">
        <f t="shared" si="1"/>
        <v>87.69</v>
      </c>
      <c r="AM19" s="23">
        <f t="shared" si="2"/>
        <v>87.61904761904762</v>
      </c>
      <c r="AN19" s="23">
        <f t="shared" si="2"/>
        <v>88</v>
      </c>
      <c r="AO19" s="24">
        <f t="shared" si="3"/>
        <v>4</v>
      </c>
      <c r="AP19" s="24"/>
      <c r="AQ19" s="24"/>
    </row>
    <row r="20" spans="1:43" ht="59.25">
      <c r="A20" s="15">
        <v>12</v>
      </c>
      <c r="B20" s="48" t="s">
        <v>83</v>
      </c>
      <c r="C20" s="48" t="s">
        <v>84</v>
      </c>
      <c r="D20" s="15">
        <v>78</v>
      </c>
      <c r="E20" s="15">
        <v>80</v>
      </c>
      <c r="F20" s="15">
        <v>79</v>
      </c>
      <c r="G20" s="15">
        <v>96</v>
      </c>
      <c r="H20" s="15">
        <v>94</v>
      </c>
      <c r="I20" s="15">
        <v>95</v>
      </c>
      <c r="J20" s="15">
        <v>70</v>
      </c>
      <c r="K20" s="15">
        <v>76</v>
      </c>
      <c r="L20" s="15">
        <v>73</v>
      </c>
      <c r="M20" s="15">
        <v>87</v>
      </c>
      <c r="N20" s="15">
        <v>84</v>
      </c>
      <c r="O20" s="15">
        <v>86</v>
      </c>
      <c r="P20" s="15">
        <v>74</v>
      </c>
      <c r="Q20" s="15">
        <v>81</v>
      </c>
      <c r="R20" s="15">
        <v>78</v>
      </c>
      <c r="S20" s="15">
        <v>81</v>
      </c>
      <c r="T20" s="15">
        <v>86</v>
      </c>
      <c r="U20" s="15">
        <v>88</v>
      </c>
      <c r="V20" s="15">
        <v>85</v>
      </c>
      <c r="W20" s="15">
        <v>83</v>
      </c>
      <c r="X20" s="15">
        <v>84</v>
      </c>
      <c r="Y20" s="15">
        <v>87</v>
      </c>
      <c r="Z20" s="15">
        <v>89</v>
      </c>
      <c r="AA20" s="15">
        <v>88</v>
      </c>
      <c r="AB20" s="48">
        <v>89</v>
      </c>
      <c r="AC20" s="15">
        <v>71</v>
      </c>
      <c r="AD20" s="15">
        <v>80</v>
      </c>
      <c r="AE20" s="15">
        <v>84</v>
      </c>
      <c r="AF20" s="15">
        <v>88</v>
      </c>
      <c r="AG20" s="15">
        <v>86</v>
      </c>
      <c r="AH20" s="15"/>
      <c r="AI20" s="7">
        <f t="shared" si="0"/>
        <v>3503</v>
      </c>
      <c r="AJ20" s="7">
        <f t="shared" si="0"/>
        <v>3502</v>
      </c>
      <c r="AK20" s="7">
        <f t="shared" si="0"/>
        <v>3529</v>
      </c>
      <c r="AL20" s="23">
        <f t="shared" si="1"/>
        <v>83.4</v>
      </c>
      <c r="AM20" s="23">
        <f t="shared" si="2"/>
        <v>83.38095238095238</v>
      </c>
      <c r="AN20" s="23">
        <f t="shared" si="2"/>
        <v>84.023809523809518</v>
      </c>
      <c r="AO20" s="24">
        <f t="shared" si="3"/>
        <v>7</v>
      </c>
      <c r="AP20" s="24"/>
      <c r="AQ20" s="24"/>
    </row>
    <row r="21" spans="1:43" ht="59.25">
      <c r="A21" s="15">
        <v>13</v>
      </c>
      <c r="B21" s="48" t="s">
        <v>85</v>
      </c>
      <c r="C21" s="48" t="s">
        <v>86</v>
      </c>
      <c r="D21" s="15">
        <v>71</v>
      </c>
      <c r="E21" s="15">
        <v>70</v>
      </c>
      <c r="F21" s="15">
        <v>71</v>
      </c>
      <c r="G21" s="15">
        <v>87</v>
      </c>
      <c r="H21" s="15">
        <v>92</v>
      </c>
      <c r="I21" s="15">
        <v>90</v>
      </c>
      <c r="J21" s="15">
        <v>81</v>
      </c>
      <c r="K21" s="15">
        <v>89</v>
      </c>
      <c r="L21" s="15">
        <v>85</v>
      </c>
      <c r="M21" s="15">
        <v>83</v>
      </c>
      <c r="N21" s="15">
        <v>82</v>
      </c>
      <c r="O21" s="15">
        <v>83</v>
      </c>
      <c r="P21" s="15">
        <v>76</v>
      </c>
      <c r="Q21" s="15">
        <v>87</v>
      </c>
      <c r="R21" s="15">
        <v>82</v>
      </c>
      <c r="S21" s="15">
        <v>85</v>
      </c>
      <c r="T21" s="15">
        <v>70</v>
      </c>
      <c r="U21" s="15">
        <v>78</v>
      </c>
      <c r="V21" s="15">
        <v>73</v>
      </c>
      <c r="W21" s="15">
        <v>84</v>
      </c>
      <c r="X21" s="15">
        <v>79</v>
      </c>
      <c r="Y21" s="15">
        <v>83</v>
      </c>
      <c r="Z21" s="15">
        <v>89</v>
      </c>
      <c r="AA21" s="15">
        <v>86</v>
      </c>
      <c r="AB21" s="48">
        <v>89</v>
      </c>
      <c r="AC21" s="15">
        <v>84</v>
      </c>
      <c r="AD21" s="15">
        <v>86</v>
      </c>
      <c r="AE21" s="15">
        <v>80</v>
      </c>
      <c r="AF21" s="15">
        <v>87</v>
      </c>
      <c r="AG21" s="15">
        <v>84</v>
      </c>
      <c r="AH21" s="15"/>
      <c r="AI21" s="7">
        <f t="shared" si="0"/>
        <v>3378</v>
      </c>
      <c r="AJ21" s="7">
        <f t="shared" si="0"/>
        <v>3469</v>
      </c>
      <c r="AK21" s="7">
        <f t="shared" si="0"/>
        <v>3437</v>
      </c>
      <c r="AL21" s="23">
        <f t="shared" si="1"/>
        <v>80.430000000000007</v>
      </c>
      <c r="AM21" s="23">
        <f t="shared" si="2"/>
        <v>82.595238095238102</v>
      </c>
      <c r="AN21" s="23">
        <f t="shared" si="2"/>
        <v>81.833333333333329</v>
      </c>
      <c r="AO21" s="24">
        <f t="shared" si="3"/>
        <v>11</v>
      </c>
      <c r="AP21" s="24"/>
      <c r="AQ21" s="24"/>
    </row>
    <row r="22" spans="1:43" ht="59.25">
      <c r="A22" s="15">
        <v>14</v>
      </c>
      <c r="B22" s="48" t="s">
        <v>87</v>
      </c>
      <c r="C22" s="48" t="s">
        <v>88</v>
      </c>
      <c r="D22" s="15">
        <v>66</v>
      </c>
      <c r="E22" s="15">
        <v>74</v>
      </c>
      <c r="F22" s="15">
        <v>70</v>
      </c>
      <c r="G22" s="15">
        <v>73</v>
      </c>
      <c r="H22" s="15">
        <v>81</v>
      </c>
      <c r="I22" s="15">
        <v>77</v>
      </c>
      <c r="J22" s="15">
        <v>71</v>
      </c>
      <c r="K22" s="15">
        <v>59</v>
      </c>
      <c r="L22" s="15">
        <v>65</v>
      </c>
      <c r="M22" s="15">
        <v>71</v>
      </c>
      <c r="N22" s="15">
        <v>76</v>
      </c>
      <c r="O22" s="15">
        <v>74</v>
      </c>
      <c r="P22" s="15">
        <v>76</v>
      </c>
      <c r="Q22" s="15">
        <v>75</v>
      </c>
      <c r="R22" s="15">
        <v>76</v>
      </c>
      <c r="S22" s="15">
        <v>70</v>
      </c>
      <c r="T22" s="15">
        <v>70</v>
      </c>
      <c r="U22" s="15">
        <v>70</v>
      </c>
      <c r="V22" s="15">
        <v>79</v>
      </c>
      <c r="W22" s="15">
        <v>70</v>
      </c>
      <c r="X22" s="15">
        <v>75</v>
      </c>
      <c r="Y22" s="15">
        <v>84</v>
      </c>
      <c r="Z22" s="15">
        <v>83</v>
      </c>
      <c r="AA22" s="15">
        <v>84</v>
      </c>
      <c r="AB22" s="48">
        <v>75</v>
      </c>
      <c r="AC22" s="15">
        <v>71</v>
      </c>
      <c r="AD22" s="15">
        <v>73</v>
      </c>
      <c r="AE22" s="15">
        <v>85</v>
      </c>
      <c r="AF22" s="15">
        <v>83</v>
      </c>
      <c r="AG22" s="15">
        <v>84</v>
      </c>
      <c r="AH22" s="15"/>
      <c r="AI22" s="7">
        <f t="shared" si="0"/>
        <v>3106</v>
      </c>
      <c r="AJ22" s="7">
        <f t="shared" si="0"/>
        <v>3109</v>
      </c>
      <c r="AK22" s="7">
        <f t="shared" si="0"/>
        <v>3116</v>
      </c>
      <c r="AL22" s="23">
        <f t="shared" si="1"/>
        <v>73.95</v>
      </c>
      <c r="AM22" s="23">
        <f t="shared" si="2"/>
        <v>74.023809523809518</v>
      </c>
      <c r="AN22" s="23">
        <f t="shared" si="2"/>
        <v>74.19047619047619</v>
      </c>
      <c r="AO22" s="24">
        <f t="shared" si="3"/>
        <v>32</v>
      </c>
      <c r="AP22" s="24"/>
      <c r="AQ22" s="24"/>
    </row>
    <row r="23" spans="1:43" ht="59.25">
      <c r="A23" s="15">
        <v>15</v>
      </c>
      <c r="B23" s="48" t="s">
        <v>89</v>
      </c>
      <c r="C23" s="48" t="s">
        <v>90</v>
      </c>
      <c r="D23" s="15">
        <v>82</v>
      </c>
      <c r="E23" s="15">
        <v>77</v>
      </c>
      <c r="F23" s="15">
        <v>80</v>
      </c>
      <c r="G23" s="15">
        <v>78</v>
      </c>
      <c r="H23" s="15">
        <v>72</v>
      </c>
      <c r="I23" s="15">
        <v>75</v>
      </c>
      <c r="J23" s="15">
        <v>91</v>
      </c>
      <c r="K23" s="15">
        <v>93</v>
      </c>
      <c r="L23" s="15">
        <v>92</v>
      </c>
      <c r="M23" s="15">
        <v>75</v>
      </c>
      <c r="N23" s="15">
        <v>83</v>
      </c>
      <c r="O23" s="15">
        <v>79</v>
      </c>
      <c r="P23" s="15">
        <v>71</v>
      </c>
      <c r="Q23" s="15">
        <v>87</v>
      </c>
      <c r="R23" s="15">
        <v>79</v>
      </c>
      <c r="S23" s="15">
        <v>75</v>
      </c>
      <c r="T23" s="15">
        <v>79</v>
      </c>
      <c r="U23" s="15">
        <v>77</v>
      </c>
      <c r="V23" s="15">
        <v>70</v>
      </c>
      <c r="W23" s="15">
        <v>70</v>
      </c>
      <c r="X23" s="15">
        <v>70</v>
      </c>
      <c r="Y23" s="15">
        <v>70</v>
      </c>
      <c r="Z23" s="15">
        <v>75</v>
      </c>
      <c r="AA23" s="15">
        <v>73</v>
      </c>
      <c r="AB23" s="48">
        <v>71</v>
      </c>
      <c r="AC23" s="15">
        <v>63</v>
      </c>
      <c r="AD23" s="15">
        <v>67</v>
      </c>
      <c r="AE23" s="15">
        <v>84</v>
      </c>
      <c r="AF23" s="15">
        <v>85</v>
      </c>
      <c r="AG23" s="15">
        <v>85</v>
      </c>
      <c r="AH23" s="15"/>
      <c r="AI23" s="7">
        <f t="shared" si="0"/>
        <v>3186</v>
      </c>
      <c r="AJ23" s="7">
        <f t="shared" si="0"/>
        <v>3239</v>
      </c>
      <c r="AK23" s="7">
        <f t="shared" si="0"/>
        <v>3218</v>
      </c>
      <c r="AL23" s="23">
        <f t="shared" si="1"/>
        <v>75.86</v>
      </c>
      <c r="AM23" s="23">
        <f t="shared" si="2"/>
        <v>77.11904761904762</v>
      </c>
      <c r="AN23" s="23">
        <f t="shared" si="2"/>
        <v>76.61904761904762</v>
      </c>
      <c r="AO23" s="24">
        <f t="shared" si="3"/>
        <v>23</v>
      </c>
      <c r="AP23" s="24"/>
      <c r="AQ23" s="24"/>
    </row>
    <row r="24" spans="1:43" ht="59.25">
      <c r="A24" s="15">
        <v>16</v>
      </c>
      <c r="B24" s="48" t="s">
        <v>91</v>
      </c>
      <c r="C24" s="48" t="s">
        <v>92</v>
      </c>
      <c r="D24" s="15">
        <v>70</v>
      </c>
      <c r="E24" s="15">
        <v>73</v>
      </c>
      <c r="F24" s="15">
        <v>72</v>
      </c>
      <c r="G24" s="15">
        <v>66</v>
      </c>
      <c r="H24" s="15">
        <v>84</v>
      </c>
      <c r="I24" s="15">
        <v>75</v>
      </c>
      <c r="J24" s="15">
        <v>88</v>
      </c>
      <c r="K24" s="15">
        <v>82</v>
      </c>
      <c r="L24" s="15">
        <v>83</v>
      </c>
      <c r="M24" s="15">
        <v>82</v>
      </c>
      <c r="N24" s="15">
        <v>77</v>
      </c>
      <c r="O24" s="15">
        <v>80</v>
      </c>
      <c r="P24" s="15">
        <v>72</v>
      </c>
      <c r="Q24" s="15">
        <v>79</v>
      </c>
      <c r="R24" s="15">
        <v>76</v>
      </c>
      <c r="S24" s="15">
        <v>80</v>
      </c>
      <c r="T24" s="15">
        <v>74</v>
      </c>
      <c r="U24" s="15">
        <v>77</v>
      </c>
      <c r="V24" s="15">
        <v>60</v>
      </c>
      <c r="W24" s="15">
        <v>61</v>
      </c>
      <c r="X24" s="15">
        <v>61</v>
      </c>
      <c r="Y24" s="15">
        <v>70</v>
      </c>
      <c r="Z24" s="15">
        <v>70</v>
      </c>
      <c r="AA24" s="15">
        <v>70</v>
      </c>
      <c r="AB24" s="48">
        <v>82</v>
      </c>
      <c r="AC24" s="15">
        <v>73</v>
      </c>
      <c r="AD24" s="15">
        <v>77</v>
      </c>
      <c r="AE24" s="15">
        <v>87</v>
      </c>
      <c r="AF24" s="15">
        <v>88</v>
      </c>
      <c r="AG24" s="15">
        <v>88</v>
      </c>
      <c r="AH24" s="15"/>
      <c r="AI24" s="7">
        <f t="shared" si="0"/>
        <v>3081</v>
      </c>
      <c r="AJ24" s="7">
        <f t="shared" si="0"/>
        <v>3149</v>
      </c>
      <c r="AK24" s="7">
        <f t="shared" si="0"/>
        <v>3117</v>
      </c>
      <c r="AL24" s="23">
        <f t="shared" si="1"/>
        <v>73.36</v>
      </c>
      <c r="AM24" s="23">
        <f t="shared" si="2"/>
        <v>74.976190476190482</v>
      </c>
      <c r="AN24" s="23">
        <f t="shared" si="2"/>
        <v>74.214285714285708</v>
      </c>
      <c r="AO24" s="24">
        <f t="shared" si="3"/>
        <v>29</v>
      </c>
      <c r="AP24" s="24"/>
      <c r="AQ24" s="24"/>
    </row>
    <row r="25" spans="1:43" ht="59.25">
      <c r="A25" s="15">
        <v>17</v>
      </c>
      <c r="B25" s="48" t="s">
        <v>93</v>
      </c>
      <c r="C25" s="48" t="s">
        <v>94</v>
      </c>
      <c r="D25" s="15">
        <v>70</v>
      </c>
      <c r="E25" s="15">
        <v>76</v>
      </c>
      <c r="F25" s="15">
        <v>73</v>
      </c>
      <c r="G25" s="15">
        <v>88</v>
      </c>
      <c r="H25" s="15">
        <v>88</v>
      </c>
      <c r="I25" s="15">
        <v>88</v>
      </c>
      <c r="J25" s="15">
        <v>82</v>
      </c>
      <c r="K25" s="15">
        <v>76</v>
      </c>
      <c r="L25" s="15">
        <v>79</v>
      </c>
      <c r="M25" s="15">
        <v>83</v>
      </c>
      <c r="N25" s="15">
        <v>84</v>
      </c>
      <c r="O25" s="15">
        <v>80</v>
      </c>
      <c r="P25" s="15">
        <v>81</v>
      </c>
      <c r="Q25" s="15">
        <v>84</v>
      </c>
      <c r="R25" s="15">
        <v>83</v>
      </c>
      <c r="S25" s="15">
        <v>71</v>
      </c>
      <c r="T25" s="15">
        <v>85</v>
      </c>
      <c r="U25" s="15">
        <v>78</v>
      </c>
      <c r="V25" s="15">
        <v>87</v>
      </c>
      <c r="W25" s="15">
        <v>83</v>
      </c>
      <c r="X25" s="15">
        <v>85</v>
      </c>
      <c r="Y25" s="15">
        <v>81</v>
      </c>
      <c r="Z25" s="15">
        <v>84</v>
      </c>
      <c r="AA25" s="15">
        <v>82</v>
      </c>
      <c r="AB25" s="48">
        <v>85</v>
      </c>
      <c r="AC25" s="15">
        <v>76</v>
      </c>
      <c r="AD25" s="15">
        <v>81</v>
      </c>
      <c r="AE25" s="15">
        <v>89</v>
      </c>
      <c r="AF25" s="15">
        <v>87</v>
      </c>
      <c r="AG25" s="15">
        <v>88</v>
      </c>
      <c r="AH25" s="15"/>
      <c r="AI25" s="7">
        <f t="shared" si="0"/>
        <v>3391</v>
      </c>
      <c r="AJ25" s="7">
        <f t="shared" si="0"/>
        <v>3451</v>
      </c>
      <c r="AK25" s="7">
        <f t="shared" si="0"/>
        <v>3413</v>
      </c>
      <c r="AL25" s="23">
        <f t="shared" si="1"/>
        <v>80.739999999999995</v>
      </c>
      <c r="AM25" s="23">
        <f t="shared" si="2"/>
        <v>82.166666666666671</v>
      </c>
      <c r="AN25" s="23">
        <f t="shared" si="2"/>
        <v>81.261904761904759</v>
      </c>
      <c r="AO25" s="24">
        <f t="shared" si="3"/>
        <v>12</v>
      </c>
      <c r="AP25" s="24"/>
      <c r="AQ25" s="24"/>
    </row>
    <row r="26" spans="1:43" ht="59.25">
      <c r="A26" s="15">
        <v>18</v>
      </c>
      <c r="B26" s="48" t="s">
        <v>95</v>
      </c>
      <c r="C26" s="48" t="s">
        <v>96</v>
      </c>
      <c r="D26" s="15">
        <v>64</v>
      </c>
      <c r="E26" s="15">
        <v>76</v>
      </c>
      <c r="F26" s="15">
        <v>70</v>
      </c>
      <c r="G26" s="15">
        <v>65</v>
      </c>
      <c r="H26" s="15">
        <v>70</v>
      </c>
      <c r="I26" s="15">
        <v>68</v>
      </c>
      <c r="J26" s="15">
        <v>84</v>
      </c>
      <c r="K26" s="15">
        <v>88</v>
      </c>
      <c r="L26" s="15">
        <v>86</v>
      </c>
      <c r="M26" s="15">
        <v>79</v>
      </c>
      <c r="N26" s="15">
        <v>79</v>
      </c>
      <c r="O26" s="15">
        <v>79</v>
      </c>
      <c r="P26" s="15">
        <v>71</v>
      </c>
      <c r="Q26" s="15">
        <v>77</v>
      </c>
      <c r="R26" s="15">
        <v>74</v>
      </c>
      <c r="S26" s="15">
        <v>75</v>
      </c>
      <c r="T26" s="15">
        <v>76</v>
      </c>
      <c r="U26" s="15">
        <v>76</v>
      </c>
      <c r="V26" s="15">
        <v>68</v>
      </c>
      <c r="W26" s="15">
        <v>71</v>
      </c>
      <c r="X26" s="15">
        <v>70</v>
      </c>
      <c r="Y26" s="15">
        <v>82</v>
      </c>
      <c r="Z26" s="15">
        <v>87</v>
      </c>
      <c r="AA26" s="15">
        <v>85</v>
      </c>
      <c r="AB26" s="48">
        <v>82</v>
      </c>
      <c r="AC26" s="15">
        <v>70</v>
      </c>
      <c r="AD26" s="15">
        <v>76</v>
      </c>
      <c r="AE26" s="15">
        <v>84</v>
      </c>
      <c r="AF26" s="15">
        <v>83</v>
      </c>
      <c r="AG26" s="15">
        <v>84</v>
      </c>
      <c r="AH26" s="15"/>
      <c r="AI26" s="7">
        <f t="shared" si="0"/>
        <v>3073</v>
      </c>
      <c r="AJ26" s="7">
        <f t="shared" si="0"/>
        <v>3208</v>
      </c>
      <c r="AK26" s="7">
        <f t="shared" si="0"/>
        <v>3151</v>
      </c>
      <c r="AL26" s="23">
        <f t="shared" si="1"/>
        <v>73.17</v>
      </c>
      <c r="AM26" s="23">
        <f t="shared" si="2"/>
        <v>76.38095238095238</v>
      </c>
      <c r="AN26" s="23">
        <f t="shared" si="2"/>
        <v>75.023809523809518</v>
      </c>
      <c r="AO26" s="24">
        <f t="shared" si="3"/>
        <v>27</v>
      </c>
      <c r="AP26" s="24"/>
      <c r="AQ26" s="24"/>
    </row>
    <row r="27" spans="1:43" ht="59.25">
      <c r="A27" s="15">
        <v>19</v>
      </c>
      <c r="B27" s="48" t="s">
        <v>97</v>
      </c>
      <c r="C27" s="48" t="s">
        <v>98</v>
      </c>
      <c r="D27" s="15">
        <v>82</v>
      </c>
      <c r="E27" s="15">
        <v>78</v>
      </c>
      <c r="F27" s="15">
        <v>80</v>
      </c>
      <c r="G27" s="15">
        <v>96</v>
      </c>
      <c r="H27" s="15">
        <v>96</v>
      </c>
      <c r="I27" s="15">
        <v>96</v>
      </c>
      <c r="J27" s="15">
        <v>95</v>
      </c>
      <c r="K27" s="15">
        <v>97</v>
      </c>
      <c r="L27" s="15">
        <v>96</v>
      </c>
      <c r="M27" s="15">
        <v>87</v>
      </c>
      <c r="N27" s="15">
        <v>68</v>
      </c>
      <c r="O27" s="15">
        <v>78</v>
      </c>
      <c r="P27" s="15">
        <v>80</v>
      </c>
      <c r="Q27" s="15">
        <v>81</v>
      </c>
      <c r="R27" s="15">
        <v>81</v>
      </c>
      <c r="S27" s="15">
        <v>71</v>
      </c>
      <c r="T27" s="15">
        <v>62</v>
      </c>
      <c r="U27" s="15">
        <v>67</v>
      </c>
      <c r="V27" s="15">
        <v>84</v>
      </c>
      <c r="W27" s="15">
        <v>78</v>
      </c>
      <c r="X27" s="15">
        <v>81</v>
      </c>
      <c r="Y27" s="15">
        <v>68</v>
      </c>
      <c r="Z27" s="15">
        <v>58</v>
      </c>
      <c r="AA27" s="15">
        <v>63</v>
      </c>
      <c r="AB27" s="48">
        <v>94</v>
      </c>
      <c r="AC27" s="15">
        <v>87</v>
      </c>
      <c r="AD27" s="15">
        <v>91</v>
      </c>
      <c r="AE27" s="15">
        <v>85</v>
      </c>
      <c r="AF27" s="15">
        <v>88</v>
      </c>
      <c r="AG27" s="15">
        <v>87</v>
      </c>
      <c r="AH27" s="15"/>
      <c r="AI27" s="7">
        <f t="shared" si="0"/>
        <v>3522</v>
      </c>
      <c r="AJ27" s="7">
        <f t="shared" si="0"/>
        <v>3312</v>
      </c>
      <c r="AK27" s="7">
        <f t="shared" si="0"/>
        <v>3426</v>
      </c>
      <c r="AL27" s="23">
        <f t="shared" si="1"/>
        <v>83.86</v>
      </c>
      <c r="AM27" s="23">
        <f t="shared" si="2"/>
        <v>78.857142857142861</v>
      </c>
      <c r="AN27" s="23">
        <f t="shared" si="2"/>
        <v>81.571428571428569</v>
      </c>
      <c r="AO27" s="24">
        <f t="shared" si="3"/>
        <v>19</v>
      </c>
      <c r="AP27" s="24"/>
      <c r="AQ27" s="24"/>
    </row>
    <row r="28" spans="1:43" ht="59.25">
      <c r="A28" s="15">
        <v>20</v>
      </c>
      <c r="B28" s="48" t="s">
        <v>99</v>
      </c>
      <c r="C28" s="48" t="s">
        <v>100</v>
      </c>
      <c r="D28" s="15">
        <v>80</v>
      </c>
      <c r="E28" s="15">
        <v>79</v>
      </c>
      <c r="F28" s="15">
        <v>80</v>
      </c>
      <c r="G28" s="15">
        <v>82</v>
      </c>
      <c r="H28" s="15">
        <v>80</v>
      </c>
      <c r="I28" s="15">
        <v>81</v>
      </c>
      <c r="J28" s="15">
        <v>86</v>
      </c>
      <c r="K28" s="15">
        <v>88</v>
      </c>
      <c r="L28" s="15">
        <v>87</v>
      </c>
      <c r="M28" s="15">
        <v>83</v>
      </c>
      <c r="N28" s="15">
        <v>86</v>
      </c>
      <c r="O28" s="15">
        <v>85</v>
      </c>
      <c r="P28" s="15">
        <v>74</v>
      </c>
      <c r="Q28" s="15">
        <v>86</v>
      </c>
      <c r="R28" s="15">
        <v>80</v>
      </c>
      <c r="S28" s="15">
        <v>77</v>
      </c>
      <c r="T28" s="15">
        <v>85</v>
      </c>
      <c r="U28" s="15">
        <v>81</v>
      </c>
      <c r="V28" s="15">
        <v>82</v>
      </c>
      <c r="W28" s="15">
        <v>73</v>
      </c>
      <c r="X28" s="15">
        <v>78</v>
      </c>
      <c r="Y28" s="15">
        <v>85</v>
      </c>
      <c r="Z28" s="15">
        <v>84</v>
      </c>
      <c r="AA28" s="15">
        <v>85</v>
      </c>
      <c r="AB28" s="48">
        <v>87</v>
      </c>
      <c r="AC28" s="15">
        <v>78</v>
      </c>
      <c r="AD28" s="15">
        <v>83</v>
      </c>
      <c r="AE28" s="15">
        <v>100</v>
      </c>
      <c r="AF28" s="15">
        <v>91</v>
      </c>
      <c r="AG28" s="15">
        <v>96</v>
      </c>
      <c r="AH28" s="15"/>
      <c r="AI28" s="7">
        <f t="shared" si="0"/>
        <v>3432</v>
      </c>
      <c r="AJ28" s="7">
        <f t="shared" si="0"/>
        <v>3435</v>
      </c>
      <c r="AK28" s="7">
        <f t="shared" si="0"/>
        <v>3445</v>
      </c>
      <c r="AL28" s="23">
        <f t="shared" si="1"/>
        <v>81.709999999999994</v>
      </c>
      <c r="AM28" s="23">
        <f t="shared" si="2"/>
        <v>81.785714285714292</v>
      </c>
      <c r="AN28" s="23">
        <f t="shared" si="2"/>
        <v>82.023809523809518</v>
      </c>
      <c r="AO28" s="24">
        <f t="shared" si="3"/>
        <v>14</v>
      </c>
      <c r="AP28" s="24"/>
      <c r="AQ28" s="24"/>
    </row>
    <row r="29" spans="1:43" ht="59.25">
      <c r="A29" s="15">
        <v>21</v>
      </c>
      <c r="B29" s="48" t="s">
        <v>101</v>
      </c>
      <c r="C29" s="48" t="s">
        <v>102</v>
      </c>
      <c r="D29" s="15">
        <v>83</v>
      </c>
      <c r="E29" s="15">
        <v>76</v>
      </c>
      <c r="F29" s="15">
        <v>80</v>
      </c>
      <c r="G29" s="15">
        <v>76</v>
      </c>
      <c r="H29" s="15">
        <v>77</v>
      </c>
      <c r="I29" s="15">
        <v>77</v>
      </c>
      <c r="J29" s="15">
        <v>76</v>
      </c>
      <c r="K29" s="15">
        <v>76</v>
      </c>
      <c r="L29" s="15">
        <v>76</v>
      </c>
      <c r="M29" s="15">
        <v>82</v>
      </c>
      <c r="N29" s="15">
        <v>63</v>
      </c>
      <c r="O29" s="15">
        <v>73</v>
      </c>
      <c r="P29" s="15">
        <v>73</v>
      </c>
      <c r="Q29" s="15">
        <v>79</v>
      </c>
      <c r="R29" s="15">
        <v>76</v>
      </c>
      <c r="S29" s="15">
        <v>62</v>
      </c>
      <c r="T29" s="15">
        <v>80</v>
      </c>
      <c r="U29" s="15">
        <v>71</v>
      </c>
      <c r="V29" s="15">
        <v>70</v>
      </c>
      <c r="W29" s="15">
        <v>48</v>
      </c>
      <c r="X29" s="15">
        <v>59</v>
      </c>
      <c r="Y29" s="15">
        <v>73</v>
      </c>
      <c r="Z29" s="15">
        <v>73</v>
      </c>
      <c r="AA29" s="15">
        <v>73</v>
      </c>
      <c r="AB29" s="48">
        <v>85</v>
      </c>
      <c r="AC29" s="15">
        <v>68</v>
      </c>
      <c r="AD29" s="15">
        <v>77</v>
      </c>
      <c r="AE29" s="15">
        <v>84</v>
      </c>
      <c r="AF29" s="15">
        <v>90</v>
      </c>
      <c r="AG29" s="15">
        <v>87</v>
      </c>
      <c r="AH29" s="15"/>
      <c r="AI29" s="7">
        <f t="shared" si="0"/>
        <v>3169</v>
      </c>
      <c r="AJ29" s="7">
        <f t="shared" si="0"/>
        <v>3024</v>
      </c>
      <c r="AK29" s="7">
        <f t="shared" si="0"/>
        <v>3106</v>
      </c>
      <c r="AL29" s="23">
        <f t="shared" si="1"/>
        <v>75.45</v>
      </c>
      <c r="AM29" s="23">
        <f t="shared" si="2"/>
        <v>72</v>
      </c>
      <c r="AN29" s="23">
        <f t="shared" si="2"/>
        <v>73.952380952380949</v>
      </c>
      <c r="AO29" s="24">
        <f t="shared" si="3"/>
        <v>34</v>
      </c>
      <c r="AP29" s="24"/>
      <c r="AQ29" s="24"/>
    </row>
    <row r="30" spans="1:43" ht="59.25">
      <c r="A30" s="15">
        <v>22</v>
      </c>
      <c r="B30" s="48" t="s">
        <v>103</v>
      </c>
      <c r="C30" s="48" t="s">
        <v>104</v>
      </c>
      <c r="D30" s="15">
        <v>75</v>
      </c>
      <c r="E30" s="15">
        <v>76</v>
      </c>
      <c r="F30" s="15">
        <v>76</v>
      </c>
      <c r="G30" s="15">
        <v>70</v>
      </c>
      <c r="H30" s="15">
        <v>82</v>
      </c>
      <c r="I30" s="15">
        <v>76</v>
      </c>
      <c r="J30" s="15">
        <v>71</v>
      </c>
      <c r="K30" s="15">
        <v>87</v>
      </c>
      <c r="L30" s="15">
        <v>79</v>
      </c>
      <c r="M30" s="15">
        <v>85</v>
      </c>
      <c r="N30" s="15">
        <v>80</v>
      </c>
      <c r="O30" s="15">
        <v>83</v>
      </c>
      <c r="P30" s="15">
        <v>64</v>
      </c>
      <c r="Q30" s="15">
        <v>76</v>
      </c>
      <c r="R30" s="15">
        <v>70</v>
      </c>
      <c r="S30" s="15">
        <v>60</v>
      </c>
      <c r="T30" s="15">
        <v>79</v>
      </c>
      <c r="U30" s="15">
        <v>70</v>
      </c>
      <c r="V30" s="15">
        <v>60</v>
      </c>
      <c r="W30" s="15">
        <v>61</v>
      </c>
      <c r="X30" s="15">
        <v>61</v>
      </c>
      <c r="Y30" s="15">
        <v>71</v>
      </c>
      <c r="Z30" s="15">
        <v>82</v>
      </c>
      <c r="AA30" s="15">
        <v>77</v>
      </c>
      <c r="AB30" s="48">
        <v>77</v>
      </c>
      <c r="AC30" s="15">
        <v>76</v>
      </c>
      <c r="AD30" s="15">
        <v>76</v>
      </c>
      <c r="AE30" s="15">
        <v>77</v>
      </c>
      <c r="AF30" s="15">
        <v>76</v>
      </c>
      <c r="AG30" s="15">
        <v>77</v>
      </c>
      <c r="AH30" s="15"/>
      <c r="AI30" s="7">
        <f t="shared" si="0"/>
        <v>2927</v>
      </c>
      <c r="AJ30" s="7">
        <f t="shared" si="0"/>
        <v>3237</v>
      </c>
      <c r="AK30" s="7">
        <f t="shared" si="0"/>
        <v>3092</v>
      </c>
      <c r="AL30" s="23">
        <f t="shared" si="1"/>
        <v>69.69</v>
      </c>
      <c r="AM30" s="23">
        <f t="shared" si="2"/>
        <v>77.071428571428569</v>
      </c>
      <c r="AN30" s="23">
        <f t="shared" si="2"/>
        <v>73.61904761904762</v>
      </c>
      <c r="AO30" s="24">
        <f t="shared" si="3"/>
        <v>24</v>
      </c>
      <c r="AP30" s="24"/>
      <c r="AQ30" s="24"/>
    </row>
    <row r="31" spans="1:43" ht="59.25">
      <c r="A31" s="15">
        <v>23</v>
      </c>
      <c r="B31" s="48" t="s">
        <v>49</v>
      </c>
      <c r="C31" s="48" t="s">
        <v>105</v>
      </c>
      <c r="D31" s="15">
        <v>74</v>
      </c>
      <c r="E31" s="15">
        <v>80</v>
      </c>
      <c r="F31" s="15">
        <v>77</v>
      </c>
      <c r="G31" s="15">
        <v>88</v>
      </c>
      <c r="H31" s="15">
        <v>100</v>
      </c>
      <c r="I31" s="15">
        <v>94</v>
      </c>
      <c r="J31" s="15">
        <v>83</v>
      </c>
      <c r="K31" s="15">
        <v>87</v>
      </c>
      <c r="L31" s="15">
        <v>85</v>
      </c>
      <c r="M31" s="15">
        <v>84</v>
      </c>
      <c r="N31" s="15">
        <v>80</v>
      </c>
      <c r="O31" s="15">
        <v>82</v>
      </c>
      <c r="P31" s="15">
        <v>90</v>
      </c>
      <c r="Q31" s="15">
        <v>95</v>
      </c>
      <c r="R31" s="15">
        <v>93</v>
      </c>
      <c r="S31" s="15">
        <v>89</v>
      </c>
      <c r="T31" s="15">
        <v>83</v>
      </c>
      <c r="U31" s="15">
        <v>86</v>
      </c>
      <c r="V31" s="15">
        <v>74</v>
      </c>
      <c r="W31" s="15">
        <v>82</v>
      </c>
      <c r="X31" s="15">
        <v>78</v>
      </c>
      <c r="Y31" s="15">
        <v>89</v>
      </c>
      <c r="Z31" s="15">
        <v>82</v>
      </c>
      <c r="AA31" s="15">
        <v>86</v>
      </c>
      <c r="AB31" s="48">
        <v>85</v>
      </c>
      <c r="AC31" s="15">
        <v>72</v>
      </c>
      <c r="AD31" s="15">
        <v>79</v>
      </c>
      <c r="AE31" s="15">
        <v>79</v>
      </c>
      <c r="AF31" s="15">
        <v>89</v>
      </c>
      <c r="AG31" s="15">
        <v>84</v>
      </c>
      <c r="AH31" s="15"/>
      <c r="AI31" s="7">
        <f t="shared" si="0"/>
        <v>3513</v>
      </c>
      <c r="AJ31" s="7">
        <f t="shared" si="0"/>
        <v>3586</v>
      </c>
      <c r="AK31" s="7">
        <f t="shared" si="0"/>
        <v>3556</v>
      </c>
      <c r="AL31" s="23">
        <f t="shared" si="1"/>
        <v>83.64</v>
      </c>
      <c r="AM31" s="23">
        <f t="shared" si="2"/>
        <v>85.38095238095238</v>
      </c>
      <c r="AN31" s="23">
        <f t="shared" si="2"/>
        <v>84.666666666666671</v>
      </c>
      <c r="AO31" s="24">
        <f t="shared" si="3"/>
        <v>5</v>
      </c>
      <c r="AP31" s="24"/>
      <c r="AQ31" s="24"/>
    </row>
    <row r="32" spans="1:43" ht="59.25">
      <c r="A32" s="15">
        <v>24</v>
      </c>
      <c r="B32" s="48" t="s">
        <v>106</v>
      </c>
      <c r="C32" s="48" t="s">
        <v>107</v>
      </c>
      <c r="D32" s="15">
        <v>83</v>
      </c>
      <c r="E32" s="15">
        <v>80</v>
      </c>
      <c r="F32" s="15">
        <v>82</v>
      </c>
      <c r="G32" s="15">
        <v>75</v>
      </c>
      <c r="H32" s="15">
        <v>85</v>
      </c>
      <c r="I32" s="15">
        <v>80</v>
      </c>
      <c r="J32" s="15">
        <v>74</v>
      </c>
      <c r="K32" s="15">
        <v>84</v>
      </c>
      <c r="L32" s="15">
        <v>79</v>
      </c>
      <c r="M32" s="15">
        <v>88</v>
      </c>
      <c r="N32" s="15">
        <v>89</v>
      </c>
      <c r="O32" s="15">
        <v>89</v>
      </c>
      <c r="P32" s="15">
        <v>75</v>
      </c>
      <c r="Q32" s="15">
        <v>85</v>
      </c>
      <c r="R32" s="15">
        <v>80</v>
      </c>
      <c r="S32" s="15">
        <v>78</v>
      </c>
      <c r="T32" s="15">
        <v>89</v>
      </c>
      <c r="U32" s="15">
        <v>84</v>
      </c>
      <c r="V32" s="15">
        <v>76</v>
      </c>
      <c r="W32" s="15">
        <v>66</v>
      </c>
      <c r="X32" s="15">
        <v>71</v>
      </c>
      <c r="Y32" s="15">
        <v>86</v>
      </c>
      <c r="Z32" s="15">
        <v>92</v>
      </c>
      <c r="AA32" s="15">
        <v>89</v>
      </c>
      <c r="AB32" s="48">
        <v>75</v>
      </c>
      <c r="AC32" s="15">
        <v>79</v>
      </c>
      <c r="AD32" s="15">
        <v>77</v>
      </c>
      <c r="AE32" s="15">
        <v>83</v>
      </c>
      <c r="AF32" s="15">
        <v>90</v>
      </c>
      <c r="AG32" s="15">
        <v>87</v>
      </c>
      <c r="AH32" s="15"/>
      <c r="AI32" s="7">
        <f t="shared" si="0"/>
        <v>3306</v>
      </c>
      <c r="AJ32" s="7">
        <f t="shared" si="0"/>
        <v>3483</v>
      </c>
      <c r="AK32" s="7">
        <f t="shared" si="0"/>
        <v>3402</v>
      </c>
      <c r="AL32" s="23">
        <f t="shared" si="1"/>
        <v>78.709999999999994</v>
      </c>
      <c r="AM32" s="23">
        <f t="shared" si="2"/>
        <v>82.928571428571431</v>
      </c>
      <c r="AN32" s="23">
        <f t="shared" si="2"/>
        <v>81</v>
      </c>
      <c r="AO32" s="24">
        <f t="shared" si="3"/>
        <v>9</v>
      </c>
      <c r="AP32" s="24"/>
      <c r="AQ32" s="24"/>
    </row>
    <row r="33" spans="1:43" ht="59.25">
      <c r="A33" s="15">
        <v>25</v>
      </c>
      <c r="B33" s="48" t="s">
        <v>51</v>
      </c>
      <c r="C33" s="48" t="s">
        <v>108</v>
      </c>
      <c r="D33" s="15">
        <v>75</v>
      </c>
      <c r="E33" s="15">
        <v>75</v>
      </c>
      <c r="F33" s="15">
        <v>75</v>
      </c>
      <c r="G33" s="15">
        <v>87</v>
      </c>
      <c r="H33" s="15">
        <v>85</v>
      </c>
      <c r="I33" s="15">
        <v>86</v>
      </c>
      <c r="J33" s="15">
        <v>74</v>
      </c>
      <c r="K33" s="15">
        <v>68</v>
      </c>
      <c r="L33" s="15">
        <v>71</v>
      </c>
      <c r="M33" s="15">
        <v>88</v>
      </c>
      <c r="N33" s="15">
        <v>75</v>
      </c>
      <c r="O33" s="15">
        <v>82</v>
      </c>
      <c r="P33" s="15">
        <v>77</v>
      </c>
      <c r="Q33" s="15">
        <v>80</v>
      </c>
      <c r="R33" s="15">
        <v>79</v>
      </c>
      <c r="S33" s="15">
        <v>76</v>
      </c>
      <c r="T33" s="15">
        <v>80</v>
      </c>
      <c r="U33" s="15">
        <v>78</v>
      </c>
      <c r="V33" s="15">
        <v>82</v>
      </c>
      <c r="W33" s="15">
        <v>72</v>
      </c>
      <c r="X33" s="15">
        <v>77</v>
      </c>
      <c r="Y33" s="15">
        <v>86</v>
      </c>
      <c r="Z33" s="15">
        <v>85</v>
      </c>
      <c r="AA33" s="15">
        <v>86</v>
      </c>
      <c r="AB33" s="48">
        <v>85</v>
      </c>
      <c r="AC33" s="15">
        <v>81</v>
      </c>
      <c r="AD33" s="15">
        <v>83</v>
      </c>
      <c r="AE33" s="15">
        <v>83</v>
      </c>
      <c r="AF33" s="15">
        <v>87</v>
      </c>
      <c r="AG33" s="15">
        <v>85</v>
      </c>
      <c r="AH33" s="15"/>
      <c r="AI33" s="7">
        <f t="shared" si="0"/>
        <v>3400</v>
      </c>
      <c r="AJ33" s="7">
        <f t="shared" si="0"/>
        <v>3300</v>
      </c>
      <c r="AK33" s="7">
        <f t="shared" si="0"/>
        <v>3356</v>
      </c>
      <c r="AL33" s="23">
        <f t="shared" si="1"/>
        <v>80.95</v>
      </c>
      <c r="AM33" s="23">
        <f t="shared" si="2"/>
        <v>78.571428571428569</v>
      </c>
      <c r="AN33" s="23">
        <f t="shared" si="2"/>
        <v>79.904761904761898</v>
      </c>
      <c r="AO33" s="24">
        <f t="shared" si="3"/>
        <v>20</v>
      </c>
      <c r="AP33" s="24"/>
      <c r="AQ33" s="24"/>
    </row>
    <row r="34" spans="1:43" ht="59.25">
      <c r="A34" s="15">
        <v>26</v>
      </c>
      <c r="B34" s="48" t="s">
        <v>109</v>
      </c>
      <c r="C34" s="48" t="s">
        <v>110</v>
      </c>
      <c r="D34" s="15">
        <v>65</v>
      </c>
      <c r="E34" s="15">
        <v>76</v>
      </c>
      <c r="F34" s="15">
        <v>71</v>
      </c>
      <c r="G34" s="15">
        <v>60</v>
      </c>
      <c r="H34" s="15">
        <v>79</v>
      </c>
      <c r="I34" s="15">
        <v>70</v>
      </c>
      <c r="J34" s="15">
        <v>83</v>
      </c>
      <c r="K34" s="15">
        <v>77</v>
      </c>
      <c r="L34" s="15">
        <v>80</v>
      </c>
      <c r="M34" s="15">
        <v>78</v>
      </c>
      <c r="N34" s="15">
        <v>82</v>
      </c>
      <c r="O34" s="15">
        <v>80</v>
      </c>
      <c r="P34" s="15">
        <v>61</v>
      </c>
      <c r="Q34" s="15">
        <v>79</v>
      </c>
      <c r="R34" s="15">
        <v>70</v>
      </c>
      <c r="S34" s="15">
        <v>60</v>
      </c>
      <c r="T34" s="15">
        <v>81</v>
      </c>
      <c r="U34" s="15">
        <v>71</v>
      </c>
      <c r="V34" s="15">
        <v>60</v>
      </c>
      <c r="W34" s="15">
        <v>43</v>
      </c>
      <c r="X34" s="15">
        <v>52</v>
      </c>
      <c r="Y34" s="15">
        <v>64</v>
      </c>
      <c r="Z34" s="15">
        <v>82</v>
      </c>
      <c r="AA34" s="15">
        <v>73</v>
      </c>
      <c r="AB34" s="48">
        <v>70</v>
      </c>
      <c r="AC34" s="15">
        <v>70</v>
      </c>
      <c r="AD34" s="15">
        <v>70</v>
      </c>
      <c r="AE34" s="15">
        <v>77</v>
      </c>
      <c r="AF34" s="15">
        <v>80</v>
      </c>
      <c r="AG34" s="15">
        <v>79</v>
      </c>
      <c r="AH34" s="15"/>
      <c r="AI34" s="7">
        <f t="shared" si="0"/>
        <v>2751</v>
      </c>
      <c r="AJ34" s="7">
        <f t="shared" si="0"/>
        <v>3110</v>
      </c>
      <c r="AK34" s="7">
        <f t="shared" si="0"/>
        <v>2942</v>
      </c>
      <c r="AL34" s="23">
        <f t="shared" si="1"/>
        <v>65.5</v>
      </c>
      <c r="AM34" s="23">
        <f t="shared" si="2"/>
        <v>74.047619047619051</v>
      </c>
      <c r="AN34" s="23">
        <f t="shared" si="2"/>
        <v>70.047619047619051</v>
      </c>
      <c r="AO34" s="24">
        <f t="shared" si="3"/>
        <v>31</v>
      </c>
      <c r="AP34" s="24"/>
      <c r="AQ34" s="24"/>
    </row>
    <row r="35" spans="1:43" ht="59.25">
      <c r="A35" s="15">
        <v>27</v>
      </c>
      <c r="B35" s="48" t="s">
        <v>52</v>
      </c>
      <c r="C35" s="48" t="s">
        <v>111</v>
      </c>
      <c r="D35" s="15">
        <v>63</v>
      </c>
      <c r="E35" s="15">
        <v>77</v>
      </c>
      <c r="F35" s="15">
        <v>70</v>
      </c>
      <c r="G35" s="15">
        <v>66</v>
      </c>
      <c r="H35" s="15">
        <v>74</v>
      </c>
      <c r="I35" s="15">
        <v>70</v>
      </c>
      <c r="J35" s="15">
        <v>65</v>
      </c>
      <c r="K35" s="15">
        <v>55</v>
      </c>
      <c r="L35" s="15">
        <v>60</v>
      </c>
      <c r="M35" s="15">
        <v>85</v>
      </c>
      <c r="N35" s="15">
        <v>52</v>
      </c>
      <c r="O35" s="15">
        <v>70</v>
      </c>
      <c r="P35" s="15">
        <v>65</v>
      </c>
      <c r="Q35" s="15">
        <v>75</v>
      </c>
      <c r="R35" s="15">
        <v>70</v>
      </c>
      <c r="S35" s="15">
        <v>66</v>
      </c>
      <c r="T35" s="15">
        <v>63</v>
      </c>
      <c r="U35" s="15">
        <v>65</v>
      </c>
      <c r="V35" s="15">
        <v>79</v>
      </c>
      <c r="W35" s="15">
        <v>57</v>
      </c>
      <c r="X35" s="15">
        <v>68</v>
      </c>
      <c r="Y35" s="15">
        <v>73</v>
      </c>
      <c r="Z35" s="15">
        <v>70</v>
      </c>
      <c r="AA35" s="15">
        <v>72</v>
      </c>
      <c r="AB35" s="48">
        <v>79</v>
      </c>
      <c r="AC35" s="15">
        <v>79</v>
      </c>
      <c r="AD35" s="15">
        <v>77</v>
      </c>
      <c r="AE35" s="15">
        <v>80</v>
      </c>
      <c r="AF35" s="15">
        <v>87</v>
      </c>
      <c r="AG35" s="15">
        <v>84</v>
      </c>
      <c r="AH35" s="15"/>
      <c r="AI35" s="7">
        <f t="shared" si="0"/>
        <v>2962</v>
      </c>
      <c r="AJ35" s="7">
        <f t="shared" si="0"/>
        <v>2885</v>
      </c>
      <c r="AK35" s="7">
        <f t="shared" si="0"/>
        <v>2925</v>
      </c>
      <c r="AL35" s="23">
        <f t="shared" si="1"/>
        <v>70.52</v>
      </c>
      <c r="AM35" s="23">
        <f t="shared" si="2"/>
        <v>68.69047619047619</v>
      </c>
      <c r="AN35" s="23">
        <f t="shared" si="2"/>
        <v>69.642857142857139</v>
      </c>
      <c r="AO35" s="24">
        <f t="shared" si="3"/>
        <v>35</v>
      </c>
      <c r="AP35" s="24"/>
      <c r="AQ35" s="24"/>
    </row>
    <row r="36" spans="1:43" ht="59.25">
      <c r="A36" s="15">
        <v>28</v>
      </c>
      <c r="B36" s="48" t="s">
        <v>52</v>
      </c>
      <c r="C36" s="48" t="s">
        <v>112</v>
      </c>
      <c r="D36" s="15">
        <v>67</v>
      </c>
      <c r="E36" s="15">
        <v>73</v>
      </c>
      <c r="F36" s="15">
        <v>70</v>
      </c>
      <c r="G36" s="15">
        <v>79</v>
      </c>
      <c r="H36" s="15">
        <v>87</v>
      </c>
      <c r="I36" s="15">
        <v>83</v>
      </c>
      <c r="J36" s="15">
        <v>88</v>
      </c>
      <c r="K36" s="15">
        <v>92</v>
      </c>
      <c r="L36" s="15">
        <v>80</v>
      </c>
      <c r="M36" s="15">
        <v>81</v>
      </c>
      <c r="N36" s="15">
        <v>81</v>
      </c>
      <c r="O36" s="15">
        <v>81</v>
      </c>
      <c r="P36" s="15">
        <v>72</v>
      </c>
      <c r="Q36" s="15">
        <v>81</v>
      </c>
      <c r="R36" s="15">
        <v>77</v>
      </c>
      <c r="S36" s="15">
        <v>74</v>
      </c>
      <c r="T36" s="15">
        <v>82</v>
      </c>
      <c r="U36" s="15">
        <v>78</v>
      </c>
      <c r="V36" s="15">
        <v>74</v>
      </c>
      <c r="W36" s="15">
        <v>81</v>
      </c>
      <c r="X36" s="15">
        <v>78</v>
      </c>
      <c r="Y36" s="15">
        <v>79</v>
      </c>
      <c r="Z36" s="15">
        <v>90</v>
      </c>
      <c r="AA36" s="15">
        <v>85</v>
      </c>
      <c r="AB36" s="48">
        <v>71</v>
      </c>
      <c r="AC36" s="15">
        <v>73</v>
      </c>
      <c r="AD36" s="15">
        <v>72</v>
      </c>
      <c r="AE36" s="15">
        <v>81</v>
      </c>
      <c r="AF36" s="15">
        <v>85</v>
      </c>
      <c r="AG36" s="15">
        <v>83</v>
      </c>
      <c r="AH36" s="15"/>
      <c r="AI36" s="7">
        <f t="shared" si="0"/>
        <v>3164</v>
      </c>
      <c r="AJ36" s="7">
        <f t="shared" si="0"/>
        <v>3436</v>
      </c>
      <c r="AK36" s="7">
        <f t="shared" si="0"/>
        <v>3277</v>
      </c>
      <c r="AL36" s="23">
        <f t="shared" si="1"/>
        <v>75.33</v>
      </c>
      <c r="AM36" s="23">
        <f t="shared" si="2"/>
        <v>81.80952380952381</v>
      </c>
      <c r="AN36" s="23">
        <f t="shared" si="2"/>
        <v>78.023809523809518</v>
      </c>
      <c r="AO36" s="24">
        <f t="shared" si="3"/>
        <v>13</v>
      </c>
      <c r="AP36" s="24"/>
      <c r="AQ36" s="24"/>
    </row>
    <row r="37" spans="1:43" ht="59.25">
      <c r="A37" s="15">
        <v>29</v>
      </c>
      <c r="B37" s="48" t="s">
        <v>52</v>
      </c>
      <c r="C37" s="48" t="s">
        <v>113</v>
      </c>
      <c r="D37" s="15">
        <v>72</v>
      </c>
      <c r="E37" s="15">
        <v>71</v>
      </c>
      <c r="F37" s="15">
        <v>72</v>
      </c>
      <c r="G37" s="15">
        <v>78</v>
      </c>
      <c r="H37" s="15">
        <v>87</v>
      </c>
      <c r="I37" s="15">
        <v>83</v>
      </c>
      <c r="J37" s="15">
        <v>81</v>
      </c>
      <c r="K37" s="15">
        <v>87</v>
      </c>
      <c r="L37" s="15">
        <v>84</v>
      </c>
      <c r="M37" s="15">
        <v>89</v>
      </c>
      <c r="N37" s="15">
        <v>63</v>
      </c>
      <c r="O37" s="15">
        <v>76</v>
      </c>
      <c r="P37" s="15">
        <v>70</v>
      </c>
      <c r="Q37" s="15">
        <v>79</v>
      </c>
      <c r="R37" s="15">
        <v>75</v>
      </c>
      <c r="S37" s="15">
        <v>85</v>
      </c>
      <c r="T37" s="15">
        <v>77</v>
      </c>
      <c r="U37" s="15">
        <v>81</v>
      </c>
      <c r="V37" s="15">
        <v>79</v>
      </c>
      <c r="W37" s="15">
        <v>75</v>
      </c>
      <c r="X37" s="15">
        <v>78</v>
      </c>
      <c r="Y37" s="15">
        <v>84</v>
      </c>
      <c r="Z37" s="15">
        <v>77</v>
      </c>
      <c r="AA37" s="15">
        <v>81</v>
      </c>
      <c r="AB37" s="48">
        <v>89</v>
      </c>
      <c r="AC37" s="15">
        <v>84</v>
      </c>
      <c r="AD37" s="15">
        <v>87</v>
      </c>
      <c r="AE37" s="15">
        <v>88</v>
      </c>
      <c r="AF37" s="15">
        <v>86</v>
      </c>
      <c r="AG37" s="15">
        <v>87</v>
      </c>
      <c r="AH37" s="15"/>
      <c r="AI37" s="7">
        <f t="shared" si="0"/>
        <v>3360</v>
      </c>
      <c r="AJ37" s="7">
        <f t="shared" si="0"/>
        <v>3283</v>
      </c>
      <c r="AK37" s="7">
        <f t="shared" si="0"/>
        <v>3339</v>
      </c>
      <c r="AL37" s="23">
        <f t="shared" si="1"/>
        <v>80</v>
      </c>
      <c r="AM37" s="23">
        <f t="shared" si="2"/>
        <v>78.166666666666671</v>
      </c>
      <c r="AN37" s="23">
        <f t="shared" si="2"/>
        <v>79.5</v>
      </c>
      <c r="AO37" s="24">
        <f t="shared" si="3"/>
        <v>21</v>
      </c>
      <c r="AP37" s="24"/>
      <c r="AQ37" s="24"/>
    </row>
    <row r="38" spans="1:43" ht="59.25">
      <c r="A38" s="15">
        <v>30</v>
      </c>
      <c r="B38" s="48" t="s">
        <v>114</v>
      </c>
      <c r="C38" s="48" t="s">
        <v>50</v>
      </c>
      <c r="D38" s="15">
        <v>85</v>
      </c>
      <c r="E38" s="15">
        <v>85</v>
      </c>
      <c r="F38" s="15">
        <v>85</v>
      </c>
      <c r="G38" s="15">
        <v>87</v>
      </c>
      <c r="H38" s="15">
        <v>92</v>
      </c>
      <c r="I38" s="15">
        <v>90</v>
      </c>
      <c r="J38" s="15">
        <v>94</v>
      </c>
      <c r="K38" s="15">
        <v>96</v>
      </c>
      <c r="L38" s="15">
        <v>95</v>
      </c>
      <c r="M38" s="15">
        <v>83</v>
      </c>
      <c r="N38" s="15">
        <v>89</v>
      </c>
      <c r="O38" s="15">
        <v>86</v>
      </c>
      <c r="P38" s="15">
        <v>79</v>
      </c>
      <c r="Q38" s="15">
        <v>94</v>
      </c>
      <c r="R38" s="15">
        <v>87</v>
      </c>
      <c r="S38" s="15">
        <v>79</v>
      </c>
      <c r="T38" s="15">
        <v>85</v>
      </c>
      <c r="U38" s="15">
        <v>82</v>
      </c>
      <c r="V38" s="15">
        <v>81</v>
      </c>
      <c r="W38" s="15">
        <v>88</v>
      </c>
      <c r="X38" s="15">
        <v>85</v>
      </c>
      <c r="Y38" s="15">
        <v>92</v>
      </c>
      <c r="Z38" s="15">
        <v>92</v>
      </c>
      <c r="AA38" s="15">
        <v>92</v>
      </c>
      <c r="AB38" s="48">
        <v>94</v>
      </c>
      <c r="AC38" s="15">
        <v>91</v>
      </c>
      <c r="AD38" s="15">
        <v>93</v>
      </c>
      <c r="AE38" s="15">
        <v>89</v>
      </c>
      <c r="AF38" s="15">
        <v>88</v>
      </c>
      <c r="AG38" s="15">
        <v>89</v>
      </c>
      <c r="AH38" s="15"/>
      <c r="AI38" s="7">
        <f t="shared" si="0"/>
        <v>3591</v>
      </c>
      <c r="AJ38" s="7">
        <f t="shared" si="0"/>
        <v>3772</v>
      </c>
      <c r="AK38" s="7">
        <f t="shared" si="0"/>
        <v>3692</v>
      </c>
      <c r="AL38" s="23">
        <f t="shared" si="1"/>
        <v>85.5</v>
      </c>
      <c r="AM38" s="23">
        <f t="shared" si="2"/>
        <v>89.80952380952381</v>
      </c>
      <c r="AN38" s="23">
        <f t="shared" si="2"/>
        <v>87.904761904761898</v>
      </c>
      <c r="AO38" s="24">
        <f t="shared" si="3"/>
        <v>3</v>
      </c>
      <c r="AP38" s="24"/>
      <c r="AQ38" s="24"/>
    </row>
    <row r="39" spans="1:43" ht="59.25">
      <c r="A39" s="15">
        <v>31</v>
      </c>
      <c r="B39" s="48" t="s">
        <v>115</v>
      </c>
      <c r="C39" s="48" t="s">
        <v>116</v>
      </c>
      <c r="D39" s="15">
        <v>77</v>
      </c>
      <c r="E39" s="15">
        <v>82</v>
      </c>
      <c r="F39" s="15">
        <v>80</v>
      </c>
      <c r="G39" s="15">
        <v>71</v>
      </c>
      <c r="H39" s="15">
        <v>79</v>
      </c>
      <c r="I39" s="15">
        <v>75</v>
      </c>
      <c r="J39" s="15">
        <v>81</v>
      </c>
      <c r="K39" s="15">
        <v>83</v>
      </c>
      <c r="L39" s="15">
        <v>82</v>
      </c>
      <c r="M39" s="15">
        <v>93</v>
      </c>
      <c r="N39" s="15">
        <v>86</v>
      </c>
      <c r="O39" s="15">
        <v>90</v>
      </c>
      <c r="P39" s="15">
        <v>71</v>
      </c>
      <c r="Q39" s="15">
        <v>80</v>
      </c>
      <c r="R39" s="15">
        <v>76</v>
      </c>
      <c r="S39" s="15">
        <v>67</v>
      </c>
      <c r="T39" s="15">
        <v>79</v>
      </c>
      <c r="U39" s="15">
        <v>73</v>
      </c>
      <c r="V39" s="15">
        <v>65</v>
      </c>
      <c r="W39" s="15">
        <v>53</v>
      </c>
      <c r="X39" s="15">
        <v>59</v>
      </c>
      <c r="Y39" s="15">
        <v>70</v>
      </c>
      <c r="Z39" s="15">
        <v>77</v>
      </c>
      <c r="AA39" s="15">
        <v>74</v>
      </c>
      <c r="AB39" s="48">
        <v>70</v>
      </c>
      <c r="AC39" s="15">
        <v>67</v>
      </c>
      <c r="AD39" s="15">
        <v>68</v>
      </c>
      <c r="AE39" s="15">
        <v>77</v>
      </c>
      <c r="AF39" s="15">
        <v>80</v>
      </c>
      <c r="AG39" s="15">
        <v>79</v>
      </c>
      <c r="AH39" s="15"/>
      <c r="AI39" s="7">
        <f t="shared" si="0"/>
        <v>3062</v>
      </c>
      <c r="AJ39" s="7">
        <f t="shared" si="0"/>
        <v>3189</v>
      </c>
      <c r="AK39" s="7">
        <f t="shared" si="0"/>
        <v>3133</v>
      </c>
      <c r="AL39" s="23">
        <f t="shared" si="1"/>
        <v>72.900000000000006</v>
      </c>
      <c r="AM39" s="23">
        <f t="shared" si="2"/>
        <v>75.928571428571431</v>
      </c>
      <c r="AN39" s="23">
        <f t="shared" si="2"/>
        <v>74.595238095238102</v>
      </c>
      <c r="AO39" s="24">
        <f t="shared" si="3"/>
        <v>28</v>
      </c>
      <c r="AP39" s="24"/>
      <c r="AQ39" s="24"/>
    </row>
    <row r="40" spans="1:43" ht="59.25">
      <c r="A40" s="15">
        <v>32</v>
      </c>
      <c r="B40" s="48" t="s">
        <v>115</v>
      </c>
      <c r="C40" s="48" t="s">
        <v>117</v>
      </c>
      <c r="D40" s="15">
        <v>80</v>
      </c>
      <c r="E40" s="15">
        <v>77</v>
      </c>
      <c r="F40" s="15">
        <v>79</v>
      </c>
      <c r="G40" s="15">
        <v>73</v>
      </c>
      <c r="H40" s="15">
        <v>66</v>
      </c>
      <c r="I40" s="15">
        <v>70</v>
      </c>
      <c r="J40" s="15">
        <v>89</v>
      </c>
      <c r="K40" s="15">
        <v>97</v>
      </c>
      <c r="L40" s="15">
        <v>93</v>
      </c>
      <c r="M40" s="15">
        <v>92</v>
      </c>
      <c r="N40" s="15">
        <v>89</v>
      </c>
      <c r="O40" s="15">
        <v>91</v>
      </c>
      <c r="P40" s="15">
        <v>60</v>
      </c>
      <c r="Q40" s="15">
        <v>80</v>
      </c>
      <c r="R40" s="15">
        <v>70</v>
      </c>
      <c r="S40" s="15">
        <v>60</v>
      </c>
      <c r="T40" s="15">
        <v>79</v>
      </c>
      <c r="U40" s="15">
        <v>70</v>
      </c>
      <c r="V40" s="15">
        <v>60</v>
      </c>
      <c r="W40" s="15">
        <v>33</v>
      </c>
      <c r="X40" s="15">
        <v>47</v>
      </c>
      <c r="Y40" s="15">
        <v>61</v>
      </c>
      <c r="Z40" s="15">
        <v>82</v>
      </c>
      <c r="AA40" s="15">
        <v>72</v>
      </c>
      <c r="AB40" s="48">
        <v>70</v>
      </c>
      <c r="AC40" s="15">
        <v>67</v>
      </c>
      <c r="AD40" s="15">
        <v>68</v>
      </c>
      <c r="AE40" s="15">
        <v>81</v>
      </c>
      <c r="AF40" s="15">
        <v>84</v>
      </c>
      <c r="AG40" s="15">
        <v>83</v>
      </c>
      <c r="AH40" s="15"/>
      <c r="AI40" s="7">
        <f t="shared" si="0"/>
        <v>2966</v>
      </c>
      <c r="AJ40" s="7">
        <f t="shared" si="0"/>
        <v>3056</v>
      </c>
      <c r="AK40" s="7">
        <f t="shared" si="0"/>
        <v>3024</v>
      </c>
      <c r="AL40" s="23">
        <f t="shared" si="1"/>
        <v>70.62</v>
      </c>
      <c r="AM40" s="23">
        <f t="shared" si="2"/>
        <v>72.761904761904759</v>
      </c>
      <c r="AN40" s="23">
        <f t="shared" si="2"/>
        <v>72</v>
      </c>
      <c r="AO40" s="24">
        <f t="shared" si="3"/>
        <v>33</v>
      </c>
      <c r="AP40" s="24"/>
      <c r="AQ40" s="24"/>
    </row>
    <row r="41" spans="1:43" ht="59.25">
      <c r="A41" s="15">
        <v>33</v>
      </c>
      <c r="B41" s="48" t="s">
        <v>118</v>
      </c>
      <c r="C41" s="48" t="s">
        <v>119</v>
      </c>
      <c r="D41" s="15">
        <v>76</v>
      </c>
      <c r="E41" s="15">
        <v>77</v>
      </c>
      <c r="F41" s="15">
        <v>77</v>
      </c>
      <c r="G41" s="15">
        <v>60</v>
      </c>
      <c r="H41" s="15">
        <v>66</v>
      </c>
      <c r="I41" s="15">
        <v>63</v>
      </c>
      <c r="J41" s="15">
        <v>73</v>
      </c>
      <c r="K41" s="15">
        <v>63</v>
      </c>
      <c r="L41" s="15">
        <v>68</v>
      </c>
      <c r="M41" s="15">
        <v>83</v>
      </c>
      <c r="N41" s="15">
        <v>61</v>
      </c>
      <c r="O41" s="15">
        <v>72</v>
      </c>
      <c r="P41" s="15">
        <v>71</v>
      </c>
      <c r="Q41" s="15">
        <v>78</v>
      </c>
      <c r="R41" s="15">
        <v>75</v>
      </c>
      <c r="S41" s="15">
        <v>62</v>
      </c>
      <c r="T41" s="15">
        <v>60</v>
      </c>
      <c r="U41" s="15">
        <v>61</v>
      </c>
      <c r="V41" s="15">
        <v>62</v>
      </c>
      <c r="W41" s="15">
        <v>54</v>
      </c>
      <c r="X41" s="15">
        <v>58</v>
      </c>
      <c r="Y41" s="15">
        <v>60</v>
      </c>
      <c r="Z41" s="15">
        <v>80</v>
      </c>
      <c r="AA41" s="15">
        <v>70</v>
      </c>
      <c r="AB41" s="48">
        <v>71</v>
      </c>
      <c r="AC41" s="15">
        <v>70</v>
      </c>
      <c r="AD41" s="15">
        <v>70</v>
      </c>
      <c r="AE41" s="15">
        <v>86</v>
      </c>
      <c r="AF41" s="15">
        <v>79</v>
      </c>
      <c r="AG41" s="15">
        <v>83</v>
      </c>
      <c r="AH41" s="15"/>
      <c r="AI41" s="7">
        <f t="shared" si="0"/>
        <v>2869</v>
      </c>
      <c r="AJ41" s="7">
        <f t="shared" si="0"/>
        <v>2869</v>
      </c>
      <c r="AK41" s="7">
        <f t="shared" si="0"/>
        <v>2873</v>
      </c>
      <c r="AL41" s="23">
        <f t="shared" si="1"/>
        <v>68.31</v>
      </c>
      <c r="AM41" s="23">
        <f t="shared" si="2"/>
        <v>68.30952380952381</v>
      </c>
      <c r="AN41" s="23">
        <f t="shared" si="2"/>
        <v>68.404761904761898</v>
      </c>
      <c r="AO41" s="24">
        <f t="shared" si="3"/>
        <v>36</v>
      </c>
      <c r="AP41" s="24"/>
      <c r="AQ41" s="24"/>
    </row>
    <row r="42" spans="1:43" ht="59.25">
      <c r="A42" s="15">
        <v>34</v>
      </c>
      <c r="B42" s="48" t="s">
        <v>120</v>
      </c>
      <c r="C42" s="48" t="s">
        <v>121</v>
      </c>
      <c r="D42" s="15">
        <v>80</v>
      </c>
      <c r="E42" s="15">
        <v>74</v>
      </c>
      <c r="F42" s="15">
        <v>77</v>
      </c>
      <c r="G42" s="15">
        <v>79</v>
      </c>
      <c r="H42" s="15">
        <v>86</v>
      </c>
      <c r="I42" s="15">
        <v>83</v>
      </c>
      <c r="J42" s="15">
        <v>94</v>
      </c>
      <c r="K42" s="15">
        <v>88</v>
      </c>
      <c r="L42" s="15">
        <v>91</v>
      </c>
      <c r="M42" s="15">
        <v>83</v>
      </c>
      <c r="N42" s="15">
        <v>79</v>
      </c>
      <c r="O42" s="15">
        <v>81</v>
      </c>
      <c r="P42" s="15">
        <v>74</v>
      </c>
      <c r="Q42" s="15">
        <v>77</v>
      </c>
      <c r="R42" s="15">
        <v>76</v>
      </c>
      <c r="S42" s="15">
        <v>81</v>
      </c>
      <c r="T42" s="15">
        <v>83</v>
      </c>
      <c r="U42" s="15">
        <v>82</v>
      </c>
      <c r="V42" s="15">
        <v>73</v>
      </c>
      <c r="W42" s="15">
        <v>77</v>
      </c>
      <c r="X42" s="15">
        <v>75</v>
      </c>
      <c r="Y42" s="15">
        <v>74</v>
      </c>
      <c r="Z42" s="15">
        <v>75</v>
      </c>
      <c r="AA42" s="15">
        <v>75</v>
      </c>
      <c r="AB42" s="48">
        <v>79</v>
      </c>
      <c r="AC42" s="15">
        <v>75</v>
      </c>
      <c r="AD42" s="15">
        <v>77</v>
      </c>
      <c r="AE42" s="15">
        <v>87</v>
      </c>
      <c r="AF42" s="15">
        <v>86</v>
      </c>
      <c r="AG42" s="15">
        <v>87</v>
      </c>
      <c r="AH42" s="15"/>
      <c r="AI42" s="7">
        <f t="shared" si="0"/>
        <v>3324</v>
      </c>
      <c r="AJ42" s="7">
        <f t="shared" si="0"/>
        <v>3332</v>
      </c>
      <c r="AK42" s="7">
        <f t="shared" si="0"/>
        <v>3336</v>
      </c>
      <c r="AL42" s="23">
        <f t="shared" si="1"/>
        <v>79.14</v>
      </c>
      <c r="AM42" s="23">
        <f t="shared" si="2"/>
        <v>79.333333333333329</v>
      </c>
      <c r="AN42" s="23">
        <f t="shared" si="2"/>
        <v>79.428571428571431</v>
      </c>
      <c r="AO42" s="24">
        <f t="shared" si="3"/>
        <v>17</v>
      </c>
      <c r="AP42" s="24"/>
      <c r="AQ42" s="24"/>
    </row>
    <row r="43" spans="1:43" ht="59.25">
      <c r="A43" s="15">
        <v>35</v>
      </c>
      <c r="B43" s="48" t="s">
        <v>122</v>
      </c>
      <c r="C43" s="48" t="s">
        <v>123</v>
      </c>
      <c r="D43" s="15">
        <v>77</v>
      </c>
      <c r="E43" s="15">
        <v>83</v>
      </c>
      <c r="F43" s="15">
        <v>80</v>
      </c>
      <c r="G43" s="15">
        <v>89</v>
      </c>
      <c r="H43" s="15">
        <v>85</v>
      </c>
      <c r="I43" s="15">
        <v>87</v>
      </c>
      <c r="J43" s="15">
        <v>100</v>
      </c>
      <c r="K43" s="15">
        <v>100</v>
      </c>
      <c r="L43" s="15">
        <v>100</v>
      </c>
      <c r="M43" s="15">
        <v>96</v>
      </c>
      <c r="N43" s="15">
        <v>83</v>
      </c>
      <c r="O43" s="15">
        <v>90</v>
      </c>
      <c r="P43" s="15">
        <v>75</v>
      </c>
      <c r="Q43" s="15">
        <v>76</v>
      </c>
      <c r="R43" s="15">
        <v>76</v>
      </c>
      <c r="S43" s="15">
        <v>80</v>
      </c>
      <c r="T43" s="15">
        <v>82</v>
      </c>
      <c r="U43" s="15">
        <v>81</v>
      </c>
      <c r="V43" s="15">
        <v>72</v>
      </c>
      <c r="W43" s="15">
        <v>81</v>
      </c>
      <c r="X43" s="15">
        <v>77</v>
      </c>
      <c r="Y43" s="15">
        <v>81</v>
      </c>
      <c r="Z43" s="15">
        <v>88</v>
      </c>
      <c r="AA43" s="15">
        <v>85</v>
      </c>
      <c r="AB43" s="48">
        <v>86</v>
      </c>
      <c r="AC43" s="15">
        <v>71</v>
      </c>
      <c r="AD43" s="15">
        <v>78</v>
      </c>
      <c r="AE43" s="15">
        <v>83</v>
      </c>
      <c r="AF43" s="15">
        <v>84</v>
      </c>
      <c r="AG43" s="15">
        <v>84</v>
      </c>
      <c r="AH43" s="15"/>
      <c r="AI43" s="7">
        <f t="shared" si="0"/>
        <v>3470</v>
      </c>
      <c r="AJ43" s="7">
        <f t="shared" si="0"/>
        <v>3472</v>
      </c>
      <c r="AK43" s="7">
        <f t="shared" si="0"/>
        <v>3478</v>
      </c>
      <c r="AL43" s="23">
        <f t="shared" si="1"/>
        <v>82.62</v>
      </c>
      <c r="AM43" s="23">
        <f t="shared" si="2"/>
        <v>82.666666666666671</v>
      </c>
      <c r="AN43" s="23">
        <f t="shared" si="2"/>
        <v>82.80952380952381</v>
      </c>
      <c r="AO43" s="24">
        <f t="shared" si="3"/>
        <v>10</v>
      </c>
      <c r="AP43" s="24"/>
      <c r="AQ43" s="24"/>
    </row>
    <row r="44" spans="1:43" ht="59.25">
      <c r="A44" s="15">
        <v>36</v>
      </c>
      <c r="B44" s="48" t="s">
        <v>124</v>
      </c>
      <c r="C44" s="48" t="s">
        <v>125</v>
      </c>
      <c r="D44" s="15">
        <v>82</v>
      </c>
      <c r="E44" s="15">
        <v>81</v>
      </c>
      <c r="F44" s="15">
        <v>82</v>
      </c>
      <c r="G44" s="15">
        <v>77</v>
      </c>
      <c r="H44" s="15">
        <v>80</v>
      </c>
      <c r="I44" s="15">
        <v>79</v>
      </c>
      <c r="J44" s="15">
        <v>94</v>
      </c>
      <c r="K44" s="15">
        <v>94</v>
      </c>
      <c r="L44" s="15">
        <v>94</v>
      </c>
      <c r="M44" s="15">
        <v>91</v>
      </c>
      <c r="N44" s="15">
        <v>86</v>
      </c>
      <c r="O44" s="15">
        <v>89</v>
      </c>
      <c r="P44" s="15">
        <v>76</v>
      </c>
      <c r="Q44" s="15">
        <v>88</v>
      </c>
      <c r="R44" s="15">
        <v>82</v>
      </c>
      <c r="S44" s="15">
        <v>80</v>
      </c>
      <c r="T44" s="15">
        <v>85</v>
      </c>
      <c r="U44" s="15">
        <v>85</v>
      </c>
      <c r="V44" s="15">
        <v>74</v>
      </c>
      <c r="W44" s="15">
        <v>80</v>
      </c>
      <c r="X44" s="15">
        <v>77</v>
      </c>
      <c r="Y44" s="15">
        <v>75</v>
      </c>
      <c r="Z44" s="15">
        <v>81</v>
      </c>
      <c r="AA44" s="15">
        <v>78</v>
      </c>
      <c r="AB44" s="48">
        <v>70</v>
      </c>
      <c r="AC44" s="15">
        <v>76</v>
      </c>
      <c r="AD44" s="15">
        <v>73</v>
      </c>
      <c r="AE44" s="15">
        <v>72</v>
      </c>
      <c r="AF44" s="15">
        <v>85</v>
      </c>
      <c r="AG44" s="15">
        <v>79</v>
      </c>
      <c r="AH44" s="15"/>
      <c r="AI44" s="7">
        <f t="shared" si="0"/>
        <v>3311</v>
      </c>
      <c r="AJ44" s="7">
        <f t="shared" si="0"/>
        <v>3484</v>
      </c>
      <c r="AK44" s="7">
        <f t="shared" si="0"/>
        <v>3418</v>
      </c>
      <c r="AL44" s="23">
        <f t="shared" si="1"/>
        <v>78.83</v>
      </c>
      <c r="AM44" s="23">
        <f t="shared" si="2"/>
        <v>82.952380952380949</v>
      </c>
      <c r="AN44" s="23">
        <f t="shared" si="2"/>
        <v>81.38095238095238</v>
      </c>
      <c r="AO44" s="24">
        <f t="shared" si="3"/>
        <v>8</v>
      </c>
      <c r="AP44" s="24"/>
      <c r="AQ44" s="24"/>
    </row>
    <row r="45" spans="1:43" ht="59.25">
      <c r="A45" s="15">
        <v>37</v>
      </c>
      <c r="B45" s="48" t="s">
        <v>175</v>
      </c>
      <c r="C45" s="48" t="s">
        <v>176</v>
      </c>
      <c r="D45" s="15">
        <v>84</v>
      </c>
      <c r="E45" s="15">
        <v>80</v>
      </c>
      <c r="F45" s="15">
        <v>82</v>
      </c>
      <c r="G45" s="15">
        <v>84</v>
      </c>
      <c r="H45" s="15">
        <v>71</v>
      </c>
      <c r="I45" s="15">
        <v>78</v>
      </c>
      <c r="J45" s="15">
        <v>84</v>
      </c>
      <c r="K45" s="15">
        <v>97</v>
      </c>
      <c r="L45" s="15">
        <v>91</v>
      </c>
      <c r="M45" s="15"/>
      <c r="N45" s="15">
        <v>89</v>
      </c>
      <c r="O45" s="15">
        <v>89</v>
      </c>
      <c r="P45" s="15">
        <v>74</v>
      </c>
      <c r="Q45" s="15">
        <v>74</v>
      </c>
      <c r="R45" s="15">
        <v>74</v>
      </c>
      <c r="S45" s="15">
        <v>74</v>
      </c>
      <c r="T45" s="15">
        <v>79</v>
      </c>
      <c r="U45" s="15">
        <v>77</v>
      </c>
      <c r="V45" s="15"/>
      <c r="W45" s="15">
        <v>55</v>
      </c>
      <c r="X45" s="15">
        <v>55</v>
      </c>
      <c r="Y45" s="15">
        <v>84</v>
      </c>
      <c r="Z45" s="15">
        <v>89</v>
      </c>
      <c r="AA45" s="15">
        <v>87</v>
      </c>
      <c r="AB45" s="15">
        <v>74</v>
      </c>
      <c r="AC45" s="15">
        <v>82</v>
      </c>
      <c r="AD45" s="15">
        <v>78</v>
      </c>
      <c r="AE45" s="15"/>
      <c r="AF45" s="15">
        <v>83</v>
      </c>
      <c r="AG45" s="15">
        <v>83</v>
      </c>
      <c r="AH45" s="15"/>
      <c r="AI45" s="7"/>
      <c r="AJ45" s="7">
        <f t="shared" si="0"/>
        <v>3271</v>
      </c>
      <c r="AK45" s="7">
        <f t="shared" si="0"/>
        <v>3273</v>
      </c>
      <c r="AL45" s="23"/>
      <c r="AM45" s="23">
        <f t="shared" si="2"/>
        <v>77.88095238095238</v>
      </c>
      <c r="AN45" s="23">
        <f t="shared" si="2"/>
        <v>77.928571428571431</v>
      </c>
      <c r="AO45" s="24">
        <f>RANK(AM45,$AM$9:$AM$45)</f>
        <v>23</v>
      </c>
      <c r="AP45" s="24"/>
      <c r="AQ45" s="24"/>
    </row>
    <row r="46" spans="1:43" ht="59.25">
      <c r="A46" s="97"/>
      <c r="B46" s="98"/>
      <c r="C46" s="98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4"/>
      <c r="AJ46" s="94"/>
      <c r="AK46" s="94"/>
      <c r="AL46" s="100"/>
      <c r="AM46" s="100"/>
      <c r="AN46" s="100"/>
      <c r="AO46" s="99"/>
      <c r="AP46" s="99"/>
      <c r="AQ46" s="99"/>
    </row>
    <row r="47" spans="1:43" ht="59.25">
      <c r="A47" s="97"/>
      <c r="B47" s="98"/>
      <c r="C47" s="98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4"/>
      <c r="AJ47" s="94"/>
      <c r="AK47" s="94"/>
      <c r="AL47" s="100"/>
      <c r="AM47" s="100"/>
      <c r="AN47" s="100"/>
      <c r="AO47" s="99"/>
      <c r="AP47" s="99"/>
      <c r="AQ47" s="99"/>
    </row>
    <row r="50" spans="5:5" ht="59.25">
      <c r="E50" s="99" t="s">
        <v>53</v>
      </c>
    </row>
  </sheetData>
  <mergeCells count="4">
    <mergeCell ref="A2:AN2"/>
    <mergeCell ref="A3:AN3"/>
    <mergeCell ref="A4:AN4"/>
    <mergeCell ref="A5:AN5"/>
  </mergeCells>
  <phoneticPr fontId="0" type="noConversion"/>
  <conditionalFormatting sqref="D9:AH47 AJ9:AK47 D8:AF47">
    <cfRule type="cellIs" dxfId="0" priority="5" stopIfTrue="1" operator="lessThan">
      <formula>70</formula>
    </cfRule>
  </conditionalFormatting>
  <printOptions gridLines="1"/>
  <pageMargins left="0.52" right="0.38" top="1" bottom="0.25" header="0.5" footer="0.5"/>
  <pageSetup scale="10" fitToHeight="2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900CC"/>
  </sheetPr>
  <dimension ref="A1:D40"/>
  <sheetViews>
    <sheetView topLeftCell="A13" zoomScaleNormal="100" workbookViewId="0">
      <selection activeCell="C38" sqref="C38"/>
    </sheetView>
  </sheetViews>
  <sheetFormatPr defaultRowHeight="12.75"/>
  <cols>
    <col min="1" max="1" width="13.42578125" style="75" customWidth="1"/>
    <col min="2" max="2" width="19" style="75" customWidth="1"/>
    <col min="3" max="3" width="12.42578125" style="75" customWidth="1"/>
    <col min="4" max="16384" width="9.140625" style="75"/>
  </cols>
  <sheetData>
    <row r="1" spans="1:4" ht="30">
      <c r="A1" s="112" t="s">
        <v>41</v>
      </c>
      <c r="B1" s="112"/>
      <c r="C1" s="112" t="s">
        <v>178</v>
      </c>
      <c r="D1" s="112"/>
    </row>
    <row r="2" spans="1:4">
      <c r="A2" s="78"/>
      <c r="B2" s="79"/>
      <c r="C2" s="78" t="s">
        <v>174</v>
      </c>
      <c r="D2" s="78" t="s">
        <v>38</v>
      </c>
    </row>
    <row r="3" spans="1:4" ht="14.25">
      <c r="A3" s="80" t="s">
        <v>65</v>
      </c>
      <c r="B3" s="80" t="s">
        <v>66</v>
      </c>
      <c r="C3" s="83">
        <v>92.785714285714292</v>
      </c>
      <c r="D3" s="81">
        <v>1</v>
      </c>
    </row>
    <row r="4" spans="1:4" ht="14.25">
      <c r="A4" s="80" t="s">
        <v>77</v>
      </c>
      <c r="B4" s="80" t="s">
        <v>78</v>
      </c>
      <c r="C4" s="83">
        <v>90.404761904761898</v>
      </c>
      <c r="D4" s="81">
        <v>2</v>
      </c>
    </row>
    <row r="5" spans="1:4" ht="14.25">
      <c r="A5" s="80" t="s">
        <v>114</v>
      </c>
      <c r="B5" s="80" t="s">
        <v>50</v>
      </c>
      <c r="C5" s="83">
        <v>89.80952380952381</v>
      </c>
      <c r="D5" s="81">
        <v>3</v>
      </c>
    </row>
    <row r="6" spans="1:4" ht="14.25">
      <c r="A6" s="80" t="s">
        <v>81</v>
      </c>
      <c r="B6" s="80" t="s">
        <v>82</v>
      </c>
      <c r="C6" s="83">
        <v>87.61904761904762</v>
      </c>
      <c r="D6" s="81">
        <v>4</v>
      </c>
    </row>
    <row r="7" spans="1:4" ht="14.25">
      <c r="A7" s="80" t="s">
        <v>49</v>
      </c>
      <c r="B7" s="80" t="s">
        <v>105</v>
      </c>
      <c r="C7" s="83">
        <v>85.38095238095238</v>
      </c>
      <c r="D7" s="81">
        <v>5</v>
      </c>
    </row>
    <row r="8" spans="1:4" ht="14.25">
      <c r="A8" s="80" t="s">
        <v>73</v>
      </c>
      <c r="B8" s="80" t="s">
        <v>74</v>
      </c>
      <c r="C8" s="83">
        <v>84.428571428571431</v>
      </c>
      <c r="D8" s="81">
        <v>6</v>
      </c>
    </row>
    <row r="9" spans="1:4" ht="14.25">
      <c r="A9" s="80" t="s">
        <v>83</v>
      </c>
      <c r="B9" s="80" t="s">
        <v>84</v>
      </c>
      <c r="C9" s="83">
        <v>83.38095238095238</v>
      </c>
      <c r="D9" s="81">
        <v>7</v>
      </c>
    </row>
    <row r="10" spans="1:4" ht="14.25">
      <c r="A10" s="80" t="s">
        <v>124</v>
      </c>
      <c r="B10" s="80" t="s">
        <v>125</v>
      </c>
      <c r="C10" s="83">
        <v>82.952380952380949</v>
      </c>
      <c r="D10" s="81">
        <v>8</v>
      </c>
    </row>
    <row r="11" spans="1:4" ht="14.25">
      <c r="A11" s="80" t="s">
        <v>106</v>
      </c>
      <c r="B11" s="80" t="s">
        <v>107</v>
      </c>
      <c r="C11" s="83">
        <v>82.928571428571431</v>
      </c>
      <c r="D11" s="81">
        <v>9</v>
      </c>
    </row>
    <row r="12" spans="1:4" ht="14.25">
      <c r="A12" s="80" t="s">
        <v>122</v>
      </c>
      <c r="B12" s="80" t="s">
        <v>123</v>
      </c>
      <c r="C12" s="83">
        <v>82.666666666666671</v>
      </c>
      <c r="D12" s="81">
        <v>10</v>
      </c>
    </row>
    <row r="13" spans="1:4" ht="14.25">
      <c r="A13" s="80" t="s">
        <v>85</v>
      </c>
      <c r="B13" s="80" t="s">
        <v>86</v>
      </c>
      <c r="C13" s="83">
        <v>82.595238095238102</v>
      </c>
      <c r="D13" s="81">
        <v>11</v>
      </c>
    </row>
    <row r="14" spans="1:4" ht="14.25">
      <c r="A14" s="80" t="s">
        <v>93</v>
      </c>
      <c r="B14" s="80" t="s">
        <v>94</v>
      </c>
      <c r="C14" s="83">
        <v>82.166666666666671</v>
      </c>
      <c r="D14" s="81">
        <v>12</v>
      </c>
    </row>
    <row r="15" spans="1:4" ht="14.25">
      <c r="A15" s="80" t="s">
        <v>52</v>
      </c>
      <c r="B15" s="80" t="s">
        <v>112</v>
      </c>
      <c r="C15" s="83">
        <v>81.80952380952381</v>
      </c>
      <c r="D15" s="81">
        <v>13</v>
      </c>
    </row>
    <row r="16" spans="1:4" ht="14.25">
      <c r="A16" s="80" t="s">
        <v>99</v>
      </c>
      <c r="B16" s="80" t="s">
        <v>100</v>
      </c>
      <c r="C16" s="83">
        <v>81.785714285714292</v>
      </c>
      <c r="D16" s="82">
        <v>14</v>
      </c>
    </row>
    <row r="17" spans="1:4" ht="14.25">
      <c r="A17" s="80" t="s">
        <v>79</v>
      </c>
      <c r="B17" s="80" t="s">
        <v>80</v>
      </c>
      <c r="C17" s="83">
        <v>79.857142857142861</v>
      </c>
      <c r="D17" s="81">
        <v>15</v>
      </c>
    </row>
    <row r="18" spans="1:4" ht="14.25">
      <c r="A18" s="80" t="s">
        <v>75</v>
      </c>
      <c r="B18" s="80" t="s">
        <v>76</v>
      </c>
      <c r="C18" s="83">
        <v>79.571428571428569</v>
      </c>
      <c r="D18" s="81">
        <v>16</v>
      </c>
    </row>
    <row r="19" spans="1:4" ht="14.25">
      <c r="A19" s="80" t="s">
        <v>120</v>
      </c>
      <c r="B19" s="80" t="s">
        <v>121</v>
      </c>
      <c r="C19" s="83">
        <v>79.333333333333329</v>
      </c>
      <c r="D19" s="81">
        <v>17</v>
      </c>
    </row>
    <row r="20" spans="1:4" ht="14.25">
      <c r="A20" s="80" t="s">
        <v>71</v>
      </c>
      <c r="B20" s="80" t="s">
        <v>72</v>
      </c>
      <c r="C20" s="83">
        <v>79.095238095238102</v>
      </c>
      <c r="D20" s="81">
        <v>18</v>
      </c>
    </row>
    <row r="21" spans="1:4" ht="14.25">
      <c r="A21" s="80" t="s">
        <v>97</v>
      </c>
      <c r="B21" s="80" t="s">
        <v>98</v>
      </c>
      <c r="C21" s="83">
        <v>78.857142857142861</v>
      </c>
      <c r="D21" s="81">
        <v>19</v>
      </c>
    </row>
    <row r="22" spans="1:4" ht="14.25">
      <c r="A22" s="80" t="s">
        <v>51</v>
      </c>
      <c r="B22" s="80" t="s">
        <v>108</v>
      </c>
      <c r="C22" s="83">
        <v>78.571428571428569</v>
      </c>
      <c r="D22" s="81">
        <v>20</v>
      </c>
    </row>
    <row r="23" spans="1:4" ht="14.25">
      <c r="A23" s="80" t="s">
        <v>52</v>
      </c>
      <c r="B23" s="80" t="s">
        <v>113</v>
      </c>
      <c r="C23" s="83">
        <v>78.166666666666671</v>
      </c>
      <c r="D23" s="81">
        <v>21</v>
      </c>
    </row>
    <row r="24" spans="1:4" ht="14.25">
      <c r="A24" s="80" t="s">
        <v>48</v>
      </c>
      <c r="B24" s="80" t="s">
        <v>63</v>
      </c>
      <c r="C24" s="83">
        <v>77.928571428571431</v>
      </c>
      <c r="D24" s="81">
        <v>22</v>
      </c>
    </row>
    <row r="25" spans="1:4" ht="14.25">
      <c r="A25" s="80" t="s">
        <v>89</v>
      </c>
      <c r="B25" s="80" t="s">
        <v>90</v>
      </c>
      <c r="C25" s="83">
        <v>77.11904761904762</v>
      </c>
      <c r="D25" s="91" t="s">
        <v>183</v>
      </c>
    </row>
    <row r="26" spans="1:4" ht="14.25">
      <c r="A26" s="80" t="s">
        <v>175</v>
      </c>
      <c r="B26" s="80" t="s">
        <v>176</v>
      </c>
      <c r="C26" s="83">
        <v>77.88095238095238</v>
      </c>
      <c r="D26" s="91" t="s">
        <v>184</v>
      </c>
    </row>
    <row r="27" spans="1:4" ht="14.25">
      <c r="A27" s="80" t="s">
        <v>103</v>
      </c>
      <c r="B27" s="80" t="s">
        <v>104</v>
      </c>
      <c r="C27" s="83">
        <v>77.071428571428569</v>
      </c>
      <c r="D27" s="91" t="s">
        <v>185</v>
      </c>
    </row>
    <row r="28" spans="1:4" ht="14.25">
      <c r="A28" s="80" t="s">
        <v>48</v>
      </c>
      <c r="B28" s="80" t="s">
        <v>64</v>
      </c>
      <c r="C28" s="83">
        <v>76.88095238095238</v>
      </c>
      <c r="D28" s="91" t="s">
        <v>186</v>
      </c>
    </row>
    <row r="29" spans="1:4" ht="14.25">
      <c r="A29" s="80" t="s">
        <v>69</v>
      </c>
      <c r="B29" s="80" t="s">
        <v>70</v>
      </c>
      <c r="C29" s="83">
        <v>76.714285714285708</v>
      </c>
      <c r="D29" s="91" t="s">
        <v>187</v>
      </c>
    </row>
    <row r="30" spans="1:4" ht="14.25">
      <c r="A30" s="80" t="s">
        <v>95</v>
      </c>
      <c r="B30" s="80" t="s">
        <v>96</v>
      </c>
      <c r="C30" s="83">
        <v>76.38095238095238</v>
      </c>
      <c r="D30" s="91" t="s">
        <v>188</v>
      </c>
    </row>
    <row r="31" spans="1:4" ht="14.25">
      <c r="A31" s="80" t="s">
        <v>115</v>
      </c>
      <c r="B31" s="80" t="s">
        <v>116</v>
      </c>
      <c r="C31" s="83">
        <v>75.928571428571431</v>
      </c>
      <c r="D31" s="91" t="s">
        <v>189</v>
      </c>
    </row>
    <row r="32" spans="1:4" ht="14.25">
      <c r="A32" s="80" t="s">
        <v>91</v>
      </c>
      <c r="B32" s="80" t="s">
        <v>92</v>
      </c>
      <c r="C32" s="83">
        <v>74.976190476190482</v>
      </c>
      <c r="D32" s="91" t="s">
        <v>190</v>
      </c>
    </row>
    <row r="33" spans="1:4" ht="14.25">
      <c r="A33" s="80" t="s">
        <v>67</v>
      </c>
      <c r="B33" s="80" t="s">
        <v>68</v>
      </c>
      <c r="C33" s="83">
        <v>74.38095238095238</v>
      </c>
      <c r="D33" s="91" t="s">
        <v>191</v>
      </c>
    </row>
    <row r="34" spans="1:4" ht="14.25">
      <c r="A34" s="80" t="s">
        <v>109</v>
      </c>
      <c r="B34" s="80" t="s">
        <v>110</v>
      </c>
      <c r="C34" s="83">
        <v>74.047619047619051</v>
      </c>
      <c r="D34" s="91" t="s">
        <v>192</v>
      </c>
    </row>
    <row r="35" spans="1:4" ht="14.25">
      <c r="A35" s="80" t="s">
        <v>87</v>
      </c>
      <c r="B35" s="80" t="s">
        <v>88</v>
      </c>
      <c r="C35" s="83">
        <v>74.023809523809518</v>
      </c>
      <c r="D35" s="91" t="s">
        <v>193</v>
      </c>
    </row>
    <row r="36" spans="1:4" ht="14.25">
      <c r="A36" s="80" t="s">
        <v>115</v>
      </c>
      <c r="B36" s="80" t="s">
        <v>117</v>
      </c>
      <c r="C36" s="83">
        <v>72.761904761904759</v>
      </c>
      <c r="D36" s="91" t="s">
        <v>194</v>
      </c>
    </row>
    <row r="37" spans="1:4" ht="14.25">
      <c r="A37" s="80" t="s">
        <v>101</v>
      </c>
      <c r="B37" s="80" t="s">
        <v>102</v>
      </c>
      <c r="C37" s="83">
        <v>72</v>
      </c>
      <c r="D37" s="91" t="s">
        <v>195</v>
      </c>
    </row>
    <row r="38" spans="1:4" ht="14.25">
      <c r="A38" s="80" t="s">
        <v>52</v>
      </c>
      <c r="B38" s="80" t="s">
        <v>111</v>
      </c>
      <c r="C38" s="83">
        <v>68.69047619047619</v>
      </c>
      <c r="D38" s="91" t="s">
        <v>196</v>
      </c>
    </row>
    <row r="39" spans="1:4" ht="14.25">
      <c r="A39" s="80" t="s">
        <v>118</v>
      </c>
      <c r="B39" s="80" t="s">
        <v>119</v>
      </c>
      <c r="C39" s="83">
        <v>68.30952380952381</v>
      </c>
      <c r="D39" s="91" t="s">
        <v>197</v>
      </c>
    </row>
    <row r="40" spans="1:4">
      <c r="A40" s="77"/>
      <c r="B40" s="77"/>
      <c r="C40" s="77"/>
    </row>
  </sheetData>
  <mergeCells count="2">
    <mergeCell ref="A1:B1"/>
    <mergeCell ref="C1:D1"/>
  </mergeCells>
  <phoneticPr fontId="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90099"/>
  </sheetPr>
  <dimension ref="A1:H65"/>
  <sheetViews>
    <sheetView zoomScaleNormal="100" workbookViewId="0">
      <selection activeCell="D58" sqref="D58"/>
    </sheetView>
  </sheetViews>
  <sheetFormatPr defaultRowHeight="12.75"/>
  <cols>
    <col min="1" max="1" width="4.5703125" style="75" customWidth="1"/>
    <col min="2" max="2" width="5.5703125" style="75" customWidth="1"/>
    <col min="3" max="3" width="24.85546875" style="75" customWidth="1"/>
    <col min="4" max="4" width="23.140625" style="75" customWidth="1"/>
    <col min="5" max="5" width="12.28515625" style="75" customWidth="1"/>
    <col min="6" max="6" width="12.7109375" style="75" customWidth="1"/>
    <col min="7" max="7" width="10.140625" style="75" customWidth="1"/>
    <col min="8" max="16384" width="9.140625" style="75"/>
  </cols>
  <sheetData>
    <row r="1" spans="2:8" ht="30">
      <c r="B1" s="76" t="s">
        <v>179</v>
      </c>
      <c r="C1" s="76"/>
      <c r="H1" s="77"/>
    </row>
    <row r="2" spans="2:8">
      <c r="H2" s="77"/>
    </row>
    <row r="3" spans="2:8">
      <c r="B3" s="84" t="s">
        <v>34</v>
      </c>
      <c r="C3" s="113" t="s">
        <v>45</v>
      </c>
      <c r="D3" s="114"/>
      <c r="E3" s="78"/>
      <c r="H3" s="77"/>
    </row>
    <row r="4" spans="2:8">
      <c r="B4" s="78">
        <v>1</v>
      </c>
      <c r="C4" s="78" t="s">
        <v>48</v>
      </c>
      <c r="D4" s="78" t="s">
        <v>63</v>
      </c>
      <c r="E4" s="85" t="s">
        <v>171</v>
      </c>
      <c r="H4" s="77"/>
    </row>
    <row r="5" spans="2:8">
      <c r="B5" s="78">
        <v>2</v>
      </c>
      <c r="C5" s="78" t="s">
        <v>48</v>
      </c>
      <c r="D5" s="78" t="s">
        <v>64</v>
      </c>
      <c r="E5" s="85" t="s">
        <v>171</v>
      </c>
      <c r="H5" s="77"/>
    </row>
    <row r="6" spans="2:8">
      <c r="B6" s="78">
        <v>3</v>
      </c>
      <c r="C6" s="78" t="s">
        <v>65</v>
      </c>
      <c r="D6" s="78" t="s">
        <v>66</v>
      </c>
      <c r="E6" s="85" t="s">
        <v>171</v>
      </c>
      <c r="H6" s="77"/>
    </row>
    <row r="7" spans="2:8">
      <c r="B7" s="78">
        <v>4</v>
      </c>
      <c r="C7" s="78" t="s">
        <v>67</v>
      </c>
      <c r="D7" s="78" t="s">
        <v>68</v>
      </c>
      <c r="E7" s="85" t="s">
        <v>171</v>
      </c>
      <c r="H7" s="77"/>
    </row>
    <row r="8" spans="2:8">
      <c r="B8" s="78">
        <v>5</v>
      </c>
      <c r="C8" s="78" t="s">
        <v>69</v>
      </c>
      <c r="D8" s="78" t="s">
        <v>70</v>
      </c>
      <c r="E8" s="85" t="s">
        <v>171</v>
      </c>
    </row>
    <row r="9" spans="2:8" ht="12.75" customHeight="1">
      <c r="B9" s="78">
        <v>6</v>
      </c>
      <c r="C9" s="78" t="s">
        <v>71</v>
      </c>
      <c r="D9" s="78" t="s">
        <v>72</v>
      </c>
      <c r="E9" s="85" t="s">
        <v>171</v>
      </c>
    </row>
    <row r="10" spans="2:8">
      <c r="B10" s="78">
        <v>7</v>
      </c>
      <c r="C10" s="78" t="s">
        <v>73</v>
      </c>
      <c r="D10" s="78" t="s">
        <v>74</v>
      </c>
      <c r="E10" s="85" t="s">
        <v>171</v>
      </c>
      <c r="H10" s="86"/>
    </row>
    <row r="11" spans="2:8">
      <c r="B11" s="78">
        <v>8</v>
      </c>
      <c r="C11" s="78" t="s">
        <v>75</v>
      </c>
      <c r="D11" s="78" t="s">
        <v>76</v>
      </c>
      <c r="E11" s="85" t="s">
        <v>171</v>
      </c>
      <c r="H11" s="86"/>
    </row>
    <row r="12" spans="2:8">
      <c r="B12" s="78">
        <v>9</v>
      </c>
      <c r="C12" s="78" t="s">
        <v>77</v>
      </c>
      <c r="D12" s="78" t="s">
        <v>78</v>
      </c>
      <c r="E12" s="85" t="s">
        <v>171</v>
      </c>
      <c r="H12" s="86"/>
    </row>
    <row r="13" spans="2:8">
      <c r="B13" s="78">
        <v>10</v>
      </c>
      <c r="C13" s="78" t="s">
        <v>79</v>
      </c>
      <c r="D13" s="78" t="s">
        <v>80</v>
      </c>
      <c r="E13" s="85" t="s">
        <v>171</v>
      </c>
      <c r="H13" s="86"/>
    </row>
    <row r="14" spans="2:8">
      <c r="B14" s="78">
        <v>11</v>
      </c>
      <c r="C14" s="78" t="s">
        <v>81</v>
      </c>
      <c r="D14" s="78" t="s">
        <v>82</v>
      </c>
      <c r="E14" s="85" t="s">
        <v>171</v>
      </c>
      <c r="H14" s="86"/>
    </row>
    <row r="15" spans="2:8">
      <c r="B15" s="78">
        <v>12</v>
      </c>
      <c r="C15" s="78" t="s">
        <v>83</v>
      </c>
      <c r="D15" s="78" t="s">
        <v>84</v>
      </c>
      <c r="E15" s="85" t="s">
        <v>171</v>
      </c>
      <c r="H15" s="86"/>
    </row>
    <row r="16" spans="2:8">
      <c r="B16" s="78">
        <v>13</v>
      </c>
      <c r="C16" s="78" t="s">
        <v>85</v>
      </c>
      <c r="D16" s="78" t="s">
        <v>86</v>
      </c>
      <c r="E16" s="85" t="s">
        <v>171</v>
      </c>
      <c r="H16" s="86"/>
    </row>
    <row r="17" spans="2:8">
      <c r="B17" s="78">
        <v>14</v>
      </c>
      <c r="C17" s="78" t="s">
        <v>87</v>
      </c>
      <c r="D17" s="78" t="s">
        <v>88</v>
      </c>
      <c r="E17" s="85" t="s">
        <v>171</v>
      </c>
      <c r="H17" s="86"/>
    </row>
    <row r="18" spans="2:8">
      <c r="B18" s="78">
        <v>15</v>
      </c>
      <c r="C18" s="78" t="s">
        <v>89</v>
      </c>
      <c r="D18" s="78" t="s">
        <v>90</v>
      </c>
      <c r="E18" s="85" t="s">
        <v>171</v>
      </c>
      <c r="H18" s="86"/>
    </row>
    <row r="19" spans="2:8">
      <c r="B19" s="78">
        <v>16</v>
      </c>
      <c r="C19" s="78" t="s">
        <v>91</v>
      </c>
      <c r="D19" s="78" t="s">
        <v>92</v>
      </c>
      <c r="E19" s="85" t="s">
        <v>171</v>
      </c>
      <c r="H19" s="86"/>
    </row>
    <row r="20" spans="2:8">
      <c r="B20" s="78">
        <v>17</v>
      </c>
      <c r="C20" s="78" t="s">
        <v>93</v>
      </c>
      <c r="D20" s="78" t="s">
        <v>94</v>
      </c>
      <c r="E20" s="85" t="s">
        <v>171</v>
      </c>
      <c r="H20" s="86"/>
    </row>
    <row r="21" spans="2:8">
      <c r="B21" s="78">
        <v>18</v>
      </c>
      <c r="C21" s="78" t="s">
        <v>95</v>
      </c>
      <c r="D21" s="78" t="s">
        <v>96</v>
      </c>
      <c r="E21" s="79" t="s">
        <v>172</v>
      </c>
      <c r="H21" s="86"/>
    </row>
    <row r="22" spans="2:8">
      <c r="B22" s="78">
        <v>19</v>
      </c>
      <c r="C22" s="78" t="s">
        <v>97</v>
      </c>
      <c r="D22" s="78" t="s">
        <v>98</v>
      </c>
      <c r="E22" s="85" t="s">
        <v>171</v>
      </c>
      <c r="H22" s="86"/>
    </row>
    <row r="23" spans="2:8">
      <c r="B23" s="78">
        <v>20</v>
      </c>
      <c r="C23" s="78" t="s">
        <v>99</v>
      </c>
      <c r="D23" s="78" t="s">
        <v>100</v>
      </c>
      <c r="E23" s="85" t="s">
        <v>171</v>
      </c>
      <c r="H23" s="86"/>
    </row>
    <row r="24" spans="2:8">
      <c r="B24" s="78">
        <v>21</v>
      </c>
      <c r="C24" s="78" t="s">
        <v>101</v>
      </c>
      <c r="D24" s="78" t="s">
        <v>102</v>
      </c>
      <c r="E24" s="85" t="s">
        <v>171</v>
      </c>
      <c r="H24" s="86"/>
    </row>
    <row r="25" spans="2:8">
      <c r="B25" s="78">
        <v>22</v>
      </c>
      <c r="C25" s="85" t="s">
        <v>175</v>
      </c>
      <c r="D25" s="85" t="s">
        <v>176</v>
      </c>
      <c r="E25" s="85" t="s">
        <v>171</v>
      </c>
      <c r="H25" s="86"/>
    </row>
    <row r="26" spans="2:8">
      <c r="B26" s="78">
        <v>23</v>
      </c>
      <c r="C26" s="78" t="s">
        <v>103</v>
      </c>
      <c r="D26" s="78" t="s">
        <v>104</v>
      </c>
      <c r="E26" s="85" t="s">
        <v>171</v>
      </c>
      <c r="H26" s="86"/>
    </row>
    <row r="27" spans="2:8">
      <c r="B27" s="78">
        <v>24</v>
      </c>
      <c r="C27" s="78" t="s">
        <v>49</v>
      </c>
      <c r="D27" s="78" t="s">
        <v>105</v>
      </c>
      <c r="E27" s="85" t="s">
        <v>171</v>
      </c>
      <c r="H27" s="86"/>
    </row>
    <row r="28" spans="2:8">
      <c r="B28" s="78">
        <v>25</v>
      </c>
      <c r="C28" s="78" t="s">
        <v>106</v>
      </c>
      <c r="D28" s="78" t="s">
        <v>107</v>
      </c>
      <c r="E28" s="85" t="s">
        <v>171</v>
      </c>
      <c r="H28" s="86"/>
    </row>
    <row r="29" spans="2:8">
      <c r="B29" s="78">
        <v>26</v>
      </c>
      <c r="C29" s="78" t="s">
        <v>51</v>
      </c>
      <c r="D29" s="78" t="s">
        <v>108</v>
      </c>
      <c r="E29" s="85" t="s">
        <v>171</v>
      </c>
      <c r="H29" s="86"/>
    </row>
    <row r="30" spans="2:8">
      <c r="B30" s="78">
        <v>27</v>
      </c>
      <c r="C30" s="78" t="s">
        <v>109</v>
      </c>
      <c r="D30" s="78" t="s">
        <v>110</v>
      </c>
      <c r="E30" s="85" t="s">
        <v>171</v>
      </c>
      <c r="H30" s="86"/>
    </row>
    <row r="31" spans="2:8">
      <c r="B31" s="78">
        <v>28</v>
      </c>
      <c r="C31" s="78" t="s">
        <v>52</v>
      </c>
      <c r="D31" s="78" t="s">
        <v>111</v>
      </c>
      <c r="E31" s="79" t="s">
        <v>172</v>
      </c>
      <c r="H31" s="86"/>
    </row>
    <row r="32" spans="2:8">
      <c r="B32" s="78">
        <v>29</v>
      </c>
      <c r="C32" s="78" t="s">
        <v>52</v>
      </c>
      <c r="D32" s="78" t="s">
        <v>112</v>
      </c>
      <c r="E32" s="85" t="s">
        <v>171</v>
      </c>
      <c r="H32" s="86"/>
    </row>
    <row r="33" spans="1:8">
      <c r="B33" s="78">
        <v>30</v>
      </c>
      <c r="C33" s="78" t="s">
        <v>52</v>
      </c>
      <c r="D33" s="78" t="s">
        <v>113</v>
      </c>
      <c r="E33" s="85" t="s">
        <v>171</v>
      </c>
      <c r="H33" s="86"/>
    </row>
    <row r="34" spans="1:8">
      <c r="B34" s="78">
        <v>31</v>
      </c>
      <c r="C34" s="78" t="s">
        <v>114</v>
      </c>
      <c r="D34" s="78" t="s">
        <v>50</v>
      </c>
      <c r="E34" s="85" t="s">
        <v>171</v>
      </c>
      <c r="H34" s="87"/>
    </row>
    <row r="35" spans="1:8">
      <c r="B35" s="78">
        <v>32</v>
      </c>
      <c r="C35" s="78" t="s">
        <v>115</v>
      </c>
      <c r="D35" s="78" t="s">
        <v>116</v>
      </c>
      <c r="E35" s="85" t="s">
        <v>171</v>
      </c>
      <c r="H35" s="87"/>
    </row>
    <row r="36" spans="1:8">
      <c r="B36" s="78">
        <v>33</v>
      </c>
      <c r="C36" s="78" t="s">
        <v>115</v>
      </c>
      <c r="D36" s="78" t="s">
        <v>117</v>
      </c>
      <c r="E36" s="85" t="s">
        <v>171</v>
      </c>
    </row>
    <row r="37" spans="1:8">
      <c r="B37" s="78">
        <v>34</v>
      </c>
      <c r="C37" s="78" t="s">
        <v>118</v>
      </c>
      <c r="D37" s="78" t="s">
        <v>119</v>
      </c>
      <c r="E37" s="79" t="s">
        <v>172</v>
      </c>
    </row>
    <row r="38" spans="1:8">
      <c r="B38" s="78">
        <v>35</v>
      </c>
      <c r="C38" s="78" t="s">
        <v>120</v>
      </c>
      <c r="D38" s="78" t="s">
        <v>121</v>
      </c>
      <c r="E38" s="85" t="s">
        <v>171</v>
      </c>
    </row>
    <row r="39" spans="1:8">
      <c r="B39" s="78">
        <v>36</v>
      </c>
      <c r="C39" s="78" t="s">
        <v>122</v>
      </c>
      <c r="D39" s="78" t="s">
        <v>123</v>
      </c>
      <c r="E39" s="85" t="s">
        <v>171</v>
      </c>
    </row>
    <row r="40" spans="1:8">
      <c r="A40" s="87"/>
      <c r="B40" s="85">
        <v>37</v>
      </c>
      <c r="C40" s="78" t="s">
        <v>124</v>
      </c>
      <c r="D40" s="78" t="s">
        <v>125</v>
      </c>
      <c r="E40" s="85" t="s">
        <v>171</v>
      </c>
      <c r="F40" s="87"/>
      <c r="G40" s="87"/>
    </row>
    <row r="54" spans="1:7" ht="30">
      <c r="A54" s="87"/>
      <c r="B54" s="76" t="s">
        <v>180</v>
      </c>
      <c r="C54" s="76"/>
      <c r="E54" s="88"/>
      <c r="F54" s="88"/>
      <c r="G54" s="87"/>
    </row>
    <row r="55" spans="1:7">
      <c r="A55" s="87"/>
      <c r="B55" s="85" t="s">
        <v>29</v>
      </c>
      <c r="C55" s="85"/>
      <c r="D55" s="85"/>
      <c r="E55" s="88"/>
      <c r="F55" s="88"/>
      <c r="G55" s="88"/>
    </row>
    <row r="56" spans="1:7">
      <c r="A56" s="87"/>
      <c r="B56" s="85" t="s">
        <v>30</v>
      </c>
      <c r="C56" s="85"/>
      <c r="D56" s="85">
        <v>34</v>
      </c>
      <c r="E56" s="88"/>
      <c r="F56" s="88"/>
      <c r="G56" s="88"/>
    </row>
    <row r="57" spans="1:7">
      <c r="A57" s="87"/>
      <c r="B57" s="85" t="s">
        <v>31</v>
      </c>
      <c r="C57" s="85"/>
      <c r="D57" s="85">
        <v>3</v>
      </c>
      <c r="E57" s="88"/>
      <c r="F57" s="88"/>
      <c r="G57" s="88"/>
    </row>
    <row r="58" spans="1:7">
      <c r="A58" s="87"/>
      <c r="B58" s="85" t="s">
        <v>35</v>
      </c>
      <c r="C58" s="85"/>
      <c r="D58" s="85">
        <v>2</v>
      </c>
      <c r="E58" s="88"/>
      <c r="F58" s="88"/>
      <c r="G58" s="88"/>
    </row>
    <row r="59" spans="1:7">
      <c r="A59" s="87"/>
      <c r="B59" s="85" t="s">
        <v>36</v>
      </c>
      <c r="C59" s="85"/>
      <c r="D59" s="85">
        <v>0</v>
      </c>
      <c r="E59" s="88"/>
      <c r="F59" s="88"/>
      <c r="G59" s="88"/>
    </row>
    <row r="60" spans="1:7">
      <c r="A60" s="87"/>
      <c r="B60" s="85" t="s">
        <v>37</v>
      </c>
      <c r="C60" s="85"/>
      <c r="D60" s="85">
        <v>0</v>
      </c>
      <c r="E60" s="88"/>
      <c r="F60" s="88"/>
      <c r="G60" s="88"/>
    </row>
    <row r="61" spans="1:7">
      <c r="A61" s="87"/>
      <c r="B61" s="88"/>
      <c r="C61" s="88"/>
      <c r="D61" s="88" t="s">
        <v>40</v>
      </c>
      <c r="E61" s="88"/>
      <c r="F61" s="87"/>
      <c r="G61" s="87"/>
    </row>
    <row r="62" spans="1:7" s="86" customFormat="1" ht="25.5">
      <c r="A62" s="82" t="s">
        <v>34</v>
      </c>
      <c r="C62" s="92" t="s">
        <v>173</v>
      </c>
      <c r="D62" s="93" t="s">
        <v>39</v>
      </c>
      <c r="E62" s="92" t="s">
        <v>42</v>
      </c>
      <c r="F62" s="93" t="s">
        <v>33</v>
      </c>
      <c r="G62" s="93" t="s">
        <v>38</v>
      </c>
    </row>
    <row r="63" spans="1:7">
      <c r="A63" s="85">
        <v>18</v>
      </c>
      <c r="B63" s="85"/>
      <c r="C63" s="85" t="s">
        <v>135</v>
      </c>
      <c r="D63" s="89" t="s">
        <v>182</v>
      </c>
      <c r="E63" s="85">
        <v>6</v>
      </c>
      <c r="F63" s="90">
        <v>76.38095238095238</v>
      </c>
      <c r="G63" s="85">
        <v>27</v>
      </c>
    </row>
    <row r="64" spans="1:7" ht="25.5">
      <c r="A64" s="85"/>
      <c r="B64" s="85"/>
      <c r="C64" s="85" t="s">
        <v>138</v>
      </c>
      <c r="D64" s="89" t="s">
        <v>198</v>
      </c>
      <c r="E64" s="85">
        <v>13</v>
      </c>
      <c r="F64" s="90">
        <v>68.69047619047619</v>
      </c>
      <c r="G64" s="85">
        <v>36</v>
      </c>
    </row>
    <row r="65" spans="1:7" ht="25.5">
      <c r="A65" s="85">
        <v>34</v>
      </c>
      <c r="B65" s="85"/>
      <c r="C65" s="85" t="s">
        <v>127</v>
      </c>
      <c r="D65" s="89" t="s">
        <v>181</v>
      </c>
      <c r="E65" s="85">
        <v>19</v>
      </c>
      <c r="F65" s="90">
        <v>68.30952380952381</v>
      </c>
      <c r="G65" s="85">
        <v>37</v>
      </c>
    </row>
  </sheetData>
  <mergeCells count="1">
    <mergeCell ref="C3:D3"/>
  </mergeCells>
  <phoneticPr fontId="0" type="noConversion"/>
  <pageMargins left="0.25" right="0.25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NOTE</vt:lpstr>
      <vt:lpstr>GRADES SEM1</vt:lpstr>
      <vt:lpstr>PASS N FAIL LIST</vt:lpstr>
      <vt:lpstr>RANK SEM 1</vt:lpstr>
      <vt:lpstr>Grades SEM 2</vt:lpstr>
      <vt:lpstr>RANK SEM2</vt:lpstr>
      <vt:lpstr>PASS &amp; FAIL LIST SEM2</vt:lpstr>
      <vt:lpstr>'Grades SEM 2'!Print_Area</vt:lpstr>
    </vt:vector>
  </TitlesOfParts>
  <Company>SEANALEX COMPUTER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Carlos</cp:lastModifiedBy>
  <cp:lastPrinted>2010-05-12T15:46:40Z</cp:lastPrinted>
  <dcterms:created xsi:type="dcterms:W3CDTF">2003-08-29T14:36:19Z</dcterms:created>
  <dcterms:modified xsi:type="dcterms:W3CDTF">2011-03-22T20:12:09Z</dcterms:modified>
</cp:coreProperties>
</file>