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320" windowHeight="79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Sheet1!$F$7</definedName>
  </definedNames>
  <calcPr calcId="114210"/>
</workbook>
</file>

<file path=xl/calcChain.xml><?xml version="1.0" encoding="utf-8"?>
<calcChain xmlns="http://schemas.openxmlformats.org/spreadsheetml/2006/main">
  <c r="K46" i="1"/>
  <c r="K44"/>
  <c r="K43"/>
  <c r="K42"/>
  <c r="C68"/>
  <c r="C65"/>
  <c r="C64"/>
  <c r="C63"/>
  <c r="C58"/>
  <c r="C56"/>
  <c r="C55"/>
  <c r="C54"/>
  <c r="C53"/>
  <c r="C52"/>
  <c r="C51"/>
  <c r="C47"/>
  <c r="C45"/>
  <c r="C44"/>
  <c r="C43"/>
  <c r="C42"/>
  <c r="L36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11"/>
  <c r="J10"/>
  <c r="H36"/>
  <c r="G36"/>
  <c r="F36"/>
  <c r="E36"/>
  <c r="D36"/>
  <c r="C36"/>
  <c r="H16"/>
  <c r="H15"/>
  <c r="H14"/>
  <c r="H13"/>
  <c r="H12"/>
  <c r="H11"/>
</calcChain>
</file>

<file path=xl/sharedStrings.xml><?xml version="1.0" encoding="utf-8"?>
<sst xmlns="http://schemas.openxmlformats.org/spreadsheetml/2006/main" count="118" uniqueCount="86">
  <si>
    <t>TARIKH</t>
  </si>
  <si>
    <t>T/JUMAAT</t>
  </si>
  <si>
    <t>DERMA</t>
  </si>
  <si>
    <t>WAKAF</t>
  </si>
  <si>
    <t>MORE'</t>
  </si>
  <si>
    <t>LAIN2</t>
  </si>
  <si>
    <t>JUMLAH</t>
  </si>
  <si>
    <t>31.03.2013</t>
  </si>
  <si>
    <t>05.04.2013</t>
  </si>
  <si>
    <t>12.04.2013</t>
  </si>
  <si>
    <t>19.04.2013</t>
  </si>
  <si>
    <t>26.04.2013</t>
  </si>
  <si>
    <t>30.04.2013</t>
  </si>
  <si>
    <t>BAKI AKHIR BANK BSN</t>
  </si>
  <si>
    <t>BAKI DITANGAN</t>
  </si>
  <si>
    <t>BAKI DIBAWA KEHADAPAN</t>
  </si>
  <si>
    <t>KITAR SEMULA</t>
  </si>
  <si>
    <t>DERMA/SUMBANGAN</t>
  </si>
  <si>
    <t>DITERIMA</t>
  </si>
  <si>
    <t>JUMLAH (RM)</t>
  </si>
  <si>
    <t>VOUCHER</t>
  </si>
  <si>
    <t>BUTIRAN PERBELANJAAN</t>
  </si>
  <si>
    <t>01.04.2013</t>
  </si>
  <si>
    <t>02.04.2013</t>
  </si>
  <si>
    <t>09.04.2013</t>
  </si>
  <si>
    <t>10.04.2013</t>
  </si>
  <si>
    <t>13.04.2013</t>
  </si>
  <si>
    <t>16.04.2013</t>
  </si>
  <si>
    <t>22.04.2013</t>
  </si>
  <si>
    <t>24.04.2013</t>
  </si>
  <si>
    <t>28.04.2013</t>
  </si>
  <si>
    <t>29.04.2013</t>
  </si>
  <si>
    <t>KULIAH UST NOR ADLI</t>
  </si>
  <si>
    <t>KULIAH UST HJ ZULKEFLI MD ISA</t>
  </si>
  <si>
    <t>KULIAH UST HJ UMAR PUZ</t>
  </si>
  <si>
    <t>UPAH POTONG RUMPUT KUBUR BARU</t>
  </si>
  <si>
    <t>KULIAH UST HJ MUHAMMAD AMMAR</t>
  </si>
  <si>
    <t>KULIAH UST HJ MOIN HASHIM</t>
  </si>
  <si>
    <t>BIL ELEKTRIK</t>
  </si>
  <si>
    <t>KULIAH SUBUH UST HJ ASRI</t>
  </si>
  <si>
    <t>KULIAH UST HJ AZMAN HJ SAID</t>
  </si>
  <si>
    <t>MAKAN MINUM MESYUARAT AJK/ PEGAWAI</t>
  </si>
  <si>
    <t>POTOSTAT MINIT MESYUARAT KEWANGAN</t>
  </si>
  <si>
    <t>KULIAH UST HJ MOHD TAUFEK</t>
  </si>
  <si>
    <t>KULIAH UST HJ SARBINI</t>
  </si>
  <si>
    <t>KULIAH UST HJ KHAIROL FITRI</t>
  </si>
  <si>
    <t>KHUTBAH JUMAAT JEMPUTAN UST ASRI</t>
  </si>
  <si>
    <t xml:space="preserve">KHUTBAH JUMAAT JEMPUTAN </t>
  </si>
  <si>
    <t>KULIAH BULANAN UST HJ ALIAS</t>
  </si>
  <si>
    <t>KULIAH BULANAN UST HJ ABD RAHMAN</t>
  </si>
  <si>
    <t>AIR BOTOL MAWADDAH</t>
  </si>
  <si>
    <t>KULIAH UST ZAKARIA HAMZAH</t>
  </si>
  <si>
    <t xml:space="preserve">SAGUHATI BILAL HJ MOKHTAR </t>
  </si>
  <si>
    <t xml:space="preserve">SAGUHATI BILAL HJ OMAR </t>
  </si>
  <si>
    <t>AKTIVITI BIRO WANITA</t>
  </si>
  <si>
    <t>SAGUHATI SIAK BULAN APRIL 2013</t>
  </si>
  <si>
    <t>HADIR MESYUARAT BERSAMA JPK DI PENANG</t>
  </si>
  <si>
    <t>RUBBER STAMP AJK PEMERIKSA KIRA-KIRA</t>
  </si>
  <si>
    <t>PERBELANJAAN</t>
  </si>
  <si>
    <t>MASJID JAMEK TASEK GELUGOR</t>
  </si>
  <si>
    <t xml:space="preserve">                             13300 TASEK GELUGOR</t>
  </si>
  <si>
    <t xml:space="preserve">                       PENYATA KUTIPAN DAN PERBELANJAAN BULAN APRIL 2013</t>
  </si>
  <si>
    <t>PENDAPATAN</t>
  </si>
  <si>
    <t>TABUNG JUMAAT</t>
  </si>
  <si>
    <t>SUMBANGAN/DERMA</t>
  </si>
  <si>
    <t>KULIAH</t>
  </si>
  <si>
    <t>SAGUHATI BILAL</t>
  </si>
  <si>
    <t>SAGUHATI SIAK</t>
  </si>
  <si>
    <t>PELBAGAI</t>
  </si>
  <si>
    <t>JUMLAH  (RM)</t>
  </si>
  <si>
    <t>JUMLAH PENDAPATAN</t>
  </si>
  <si>
    <t>JUMLAH PERBELANJAAN</t>
  </si>
  <si>
    <t>BAKI</t>
  </si>
  <si>
    <t>SIMPAN DIBANK</t>
  </si>
  <si>
    <t>RUMUSAN BAKI KEWANGAN BERAKHIR 30 APRIL 2013</t>
  </si>
  <si>
    <t>BAKI AKHIR BANK BSN APRIL 2013</t>
  </si>
  <si>
    <t>PERBELANJAAN APRIL 2013</t>
  </si>
  <si>
    <t>JUMLAH ( RM )</t>
  </si>
  <si>
    <t>KAMI TELAH MEMERIKSA PENYATA KEWANGAN DI ATAS , KAMI DAPATI SEMUA KIRA-KIRA YANG DITUNJUKKAN ADALAH BETUL</t>
  </si>
  <si>
    <t>BENDAHARI</t>
  </si>
  <si>
    <t>PEMERIKSA KIRA-KIRA</t>
  </si>
  <si>
    <t>RUMUSAN ( KELUAR/MASUK)</t>
  </si>
  <si>
    <t>JUMAAT 5 APRIL 2013</t>
  </si>
  <si>
    <t>JUMAAT 12 APRIL 2013</t>
  </si>
  <si>
    <t>JUMAAT 19 APRIL 2013</t>
  </si>
  <si>
    <t>JUMAAT 26 APRIL 2013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</si>
</sst>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7" xfId="0" applyBorder="1"/>
    <xf numFmtId="4" fontId="1" fillId="0" borderId="8" xfId="0" applyNumberFormat="1" applyFont="1" applyBorder="1"/>
    <xf numFmtId="4" fontId="0" fillId="0" borderId="9" xfId="0" applyNumberFormat="1" applyBorder="1" applyAlignment="1">
      <alignment horizontal="center"/>
    </xf>
    <xf numFmtId="4" fontId="1" fillId="0" borderId="8" xfId="0" applyNumberFormat="1" applyFont="1" applyBorder="1" applyAlignment="1">
      <alignment horizontal="center"/>
    </xf>
    <xf numFmtId="0" fontId="1" fillId="0" borderId="0" xfId="0" applyFont="1" applyAlignment="1"/>
    <xf numFmtId="0" fontId="0" fillId="0" borderId="10" xfId="0" applyBorder="1"/>
    <xf numFmtId="4" fontId="0" fillId="0" borderId="0" xfId="0" applyNumberFormat="1"/>
    <xf numFmtId="2" fontId="0" fillId="0" borderId="11" xfId="0" applyNumberFormat="1" applyBorder="1"/>
    <xf numFmtId="4" fontId="0" fillId="0" borderId="11" xfId="0" applyNumberFormat="1" applyBorder="1"/>
    <xf numFmtId="0" fontId="1" fillId="0" borderId="10" xfId="0" applyFont="1" applyBorder="1"/>
    <xf numFmtId="0" fontId="0" fillId="0" borderId="12" xfId="0" applyBorder="1"/>
    <xf numFmtId="2" fontId="0" fillId="0" borderId="13" xfId="0" applyNumberFormat="1" applyBorder="1"/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PECAHAN PENDAPATAN MASJID JAMEK TASEK GELUGOR APRIL 2013</a:t>
            </a:r>
          </a:p>
        </c:rich>
      </c:tx>
      <c:spPr>
        <a:noFill/>
        <a:ln w="25400">
          <a:noFill/>
        </a:ln>
      </c:spPr>
    </c:title>
    <c:plotArea>
      <c:layout/>
      <c:pie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Lbls>
            <c:spPr>
              <a:noFill/>
              <a:ln w="25400">
                <a:noFill/>
              </a:ln>
            </c:spPr>
            <c:showPercent val="1"/>
            <c:showLeaderLines val="1"/>
          </c:dLbls>
          <c:cat>
            <c:strRef>
              <c:f>Sheet1!$B$42:$B$45</c:f>
              <c:strCache>
                <c:ptCount val="4"/>
                <c:pt idx="0">
                  <c:v>TABUNG JUMAAT</c:v>
                </c:pt>
                <c:pt idx="1">
                  <c:v>SUMBANGAN/DERMA</c:v>
                </c:pt>
                <c:pt idx="2">
                  <c:v>KITAR SEMULA</c:v>
                </c:pt>
                <c:pt idx="3">
                  <c:v>BAKI DITANGAN</c:v>
                </c:pt>
              </c:strCache>
            </c:strRef>
          </c:cat>
          <c:val>
            <c:numRef>
              <c:f>Sheet1!$C$42:$C$45</c:f>
              <c:numCache>
                <c:formatCode>0.00</c:formatCode>
                <c:ptCount val="4"/>
                <c:pt idx="0">
                  <c:v>6863</c:v>
                </c:pt>
                <c:pt idx="1">
                  <c:v>220</c:v>
                </c:pt>
                <c:pt idx="2">
                  <c:v>120</c:v>
                </c:pt>
                <c:pt idx="3" formatCode="#,##0.00">
                  <c:v>758.54</c:v>
                </c:pt>
              </c:numCache>
            </c:numRef>
          </c:val>
        </c:ser>
        <c:dLbls>
          <c:showPercent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662808490067695"/>
          <c:y val="0.45486265347850707"/>
          <c:w val="0.28542969808371166"/>
          <c:h val="0.33333446361783725"/>
        </c:manualLayout>
      </c:layout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PECAHAN PERBELANJAAN MASJID JAMEK TASEK GELUGOR APRIL 2013</a:t>
            </a:r>
          </a:p>
        </c:rich>
      </c:tx>
      <c:spPr>
        <a:noFill/>
        <a:ln w="25400">
          <a:noFill/>
        </a:ln>
      </c:spPr>
    </c:title>
    <c:plotArea>
      <c:layout/>
      <c:pie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Lbls>
            <c:spPr>
              <a:noFill/>
              <a:ln w="25400">
                <a:noFill/>
              </a:ln>
            </c:spPr>
            <c:showPercent val="1"/>
            <c:showLeaderLines val="1"/>
          </c:dLbls>
          <c:cat>
            <c:strRef>
              <c:f>Sheet1!$B$51:$B$56</c:f>
              <c:strCache>
                <c:ptCount val="6"/>
                <c:pt idx="0">
                  <c:v>KULIAH</c:v>
                </c:pt>
                <c:pt idx="1">
                  <c:v>BIL ELEKTRIK</c:v>
                </c:pt>
                <c:pt idx="2">
                  <c:v>SAGUHATI BILAL</c:v>
                </c:pt>
                <c:pt idx="3">
                  <c:v>SAGUHATI SIAK</c:v>
                </c:pt>
                <c:pt idx="4">
                  <c:v>AKTIVITI BIRO WANITA</c:v>
                </c:pt>
                <c:pt idx="5">
                  <c:v>PELBAGAI</c:v>
                </c:pt>
              </c:strCache>
            </c:strRef>
          </c:cat>
          <c:val>
            <c:numRef>
              <c:f>Sheet1!$C$51:$C$56</c:f>
              <c:numCache>
                <c:formatCode>#,##0.00</c:formatCode>
                <c:ptCount val="6"/>
                <c:pt idx="0">
                  <c:v>1430</c:v>
                </c:pt>
                <c:pt idx="1">
                  <c:v>357.15</c:v>
                </c:pt>
                <c:pt idx="2">
                  <c:v>500</c:v>
                </c:pt>
                <c:pt idx="3">
                  <c:v>1000</c:v>
                </c:pt>
                <c:pt idx="4">
                  <c:v>300</c:v>
                </c:pt>
                <c:pt idx="5">
                  <c:v>1068.5</c:v>
                </c:pt>
              </c:numCache>
            </c:numRef>
          </c:val>
        </c:ser>
        <c:dLbls>
          <c:showPercent val="1"/>
        </c:dLbls>
        <c:firstSliceAng val="0"/>
      </c:pieChart>
      <c:spPr>
        <a:noFill/>
        <a:ln w="25400">
          <a:noFill/>
        </a:ln>
      </c:spPr>
    </c:plotArea>
    <c:legend>
      <c:legendPos val="r"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81</xdr:row>
      <xdr:rowOff>114300</xdr:rowOff>
    </xdr:from>
    <xdr:to>
      <xdr:col>6</xdr:col>
      <xdr:colOff>476250</xdr:colOff>
      <xdr:row>96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81</xdr:row>
      <xdr:rowOff>123825</xdr:rowOff>
    </xdr:from>
    <xdr:to>
      <xdr:col>11</xdr:col>
      <xdr:colOff>47625</xdr:colOff>
      <xdr:row>96</xdr:row>
      <xdr:rowOff>9525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73"/>
  <sheetViews>
    <sheetView tabSelected="1" topLeftCell="B8" workbookViewId="0">
      <selection activeCell="B14" sqref="B14"/>
    </sheetView>
  </sheetViews>
  <sheetFormatPr defaultRowHeight="15"/>
  <cols>
    <col min="1" max="1" width="9.7109375" customWidth="1"/>
    <col min="2" max="2" width="24.7109375" customWidth="1"/>
    <col min="3" max="3" width="12.140625" customWidth="1"/>
    <col min="4" max="4" width="11.42578125" customWidth="1"/>
    <col min="5" max="5" width="7.85546875" customWidth="1"/>
    <col min="6" max="6" width="9.140625" customWidth="1"/>
    <col min="7" max="7" width="7.28515625" customWidth="1"/>
    <col min="8" max="8" width="9.85546875" customWidth="1"/>
    <col min="9" max="9" width="10.5703125" customWidth="1"/>
    <col min="10" max="10" width="9.85546875" customWidth="1"/>
    <col min="11" max="11" width="40.85546875" customWidth="1"/>
  </cols>
  <sheetData>
    <row r="2" spans="1:12">
      <c r="E2" s="2"/>
      <c r="F2" s="31" t="s">
        <v>59</v>
      </c>
      <c r="G2" s="31"/>
      <c r="H2" s="31"/>
      <c r="I2" s="31"/>
      <c r="J2" s="31"/>
      <c r="K2" s="31"/>
    </row>
    <row r="3" spans="1:12">
      <c r="E3" s="31" t="s">
        <v>60</v>
      </c>
      <c r="F3" s="31"/>
      <c r="G3" s="31"/>
      <c r="H3" s="31"/>
      <c r="I3" s="31"/>
      <c r="J3" s="31"/>
      <c r="K3" s="20"/>
    </row>
    <row r="5" spans="1:12">
      <c r="C5" s="31" t="s">
        <v>61</v>
      </c>
      <c r="D5" s="31"/>
      <c r="E5" s="31"/>
      <c r="F5" s="31"/>
      <c r="G5" s="31"/>
      <c r="H5" s="31"/>
      <c r="I5" s="31"/>
      <c r="J5" s="31"/>
      <c r="K5" s="31"/>
    </row>
    <row r="6" spans="1:12" ht="15.75" thickBot="1"/>
    <row r="7" spans="1:12" ht="15.75" thickBot="1">
      <c r="A7" s="28" t="s">
        <v>18</v>
      </c>
      <c r="B7" s="29"/>
      <c r="C7" s="29"/>
      <c r="D7" s="29"/>
      <c r="E7" s="29"/>
      <c r="F7" s="29"/>
      <c r="G7" s="29"/>
      <c r="H7" s="30"/>
      <c r="I7" s="28" t="s">
        <v>58</v>
      </c>
      <c r="J7" s="29"/>
      <c r="K7" s="29"/>
      <c r="L7" s="30"/>
    </row>
    <row r="8" spans="1:12">
      <c r="A8" s="6" t="s">
        <v>0</v>
      </c>
      <c r="B8" s="7" t="s">
        <v>15</v>
      </c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8" t="s">
        <v>6</v>
      </c>
      <c r="I8" s="13" t="s">
        <v>0</v>
      </c>
      <c r="J8" s="14" t="s">
        <v>20</v>
      </c>
      <c r="K8" s="14" t="s">
        <v>21</v>
      </c>
      <c r="L8" s="15" t="s">
        <v>6</v>
      </c>
    </row>
    <row r="9" spans="1:12">
      <c r="A9" s="9" t="s">
        <v>7</v>
      </c>
      <c r="B9" s="3" t="s">
        <v>13</v>
      </c>
      <c r="C9" s="4"/>
      <c r="D9" s="4"/>
      <c r="E9" s="4"/>
      <c r="F9" s="4"/>
      <c r="G9" s="4"/>
      <c r="H9" s="18">
        <v>114608.88</v>
      </c>
      <c r="I9" s="9" t="s">
        <v>22</v>
      </c>
      <c r="J9" s="5">
        <v>1</v>
      </c>
      <c r="K9" s="3" t="s">
        <v>32</v>
      </c>
      <c r="L9" s="18">
        <v>70</v>
      </c>
    </row>
    <row r="10" spans="1:12">
      <c r="A10" s="9" t="s">
        <v>7</v>
      </c>
      <c r="B10" s="3" t="s">
        <v>14</v>
      </c>
      <c r="C10" s="4"/>
      <c r="D10" s="4"/>
      <c r="E10" s="4"/>
      <c r="F10" s="4"/>
      <c r="G10" s="4"/>
      <c r="H10" s="18">
        <v>758.54</v>
      </c>
      <c r="I10" s="9" t="s">
        <v>23</v>
      </c>
      <c r="J10" s="5">
        <f>J9+1</f>
        <v>2</v>
      </c>
      <c r="K10" s="3" t="s">
        <v>33</v>
      </c>
      <c r="L10" s="18">
        <v>100</v>
      </c>
    </row>
    <row r="11" spans="1:12">
      <c r="A11" s="9" t="s">
        <v>8</v>
      </c>
      <c r="B11" s="3" t="s">
        <v>82</v>
      </c>
      <c r="C11" s="4">
        <v>1575</v>
      </c>
      <c r="D11" s="4"/>
      <c r="E11" s="4"/>
      <c r="F11" s="4"/>
      <c r="G11" s="4"/>
      <c r="H11" s="18">
        <f t="shared" ref="H11:H16" si="0">SUM(C11:G11)</f>
        <v>1575</v>
      </c>
      <c r="I11" s="9" t="s">
        <v>8</v>
      </c>
      <c r="J11" s="5">
        <f t="shared" ref="J11:J35" si="1">J10+1</f>
        <v>3</v>
      </c>
      <c r="K11" s="3" t="s">
        <v>46</v>
      </c>
      <c r="L11" s="18">
        <v>50</v>
      </c>
    </row>
    <row r="12" spans="1:12">
      <c r="A12" s="9" t="s">
        <v>9</v>
      </c>
      <c r="B12" s="3" t="s">
        <v>83</v>
      </c>
      <c r="C12" s="4">
        <v>1636</v>
      </c>
      <c r="D12" s="4"/>
      <c r="E12" s="4"/>
      <c r="F12" s="4"/>
      <c r="G12" s="4"/>
      <c r="H12" s="18">
        <f t="shared" si="0"/>
        <v>1636</v>
      </c>
      <c r="I12" s="9" t="s">
        <v>8</v>
      </c>
      <c r="J12" s="5">
        <f t="shared" si="1"/>
        <v>4</v>
      </c>
      <c r="K12" s="3" t="s">
        <v>34</v>
      </c>
      <c r="L12" s="18">
        <v>100</v>
      </c>
    </row>
    <row r="13" spans="1:12">
      <c r="A13" s="9" t="s">
        <v>10</v>
      </c>
      <c r="B13" s="3" t="s">
        <v>84</v>
      </c>
      <c r="C13" s="4">
        <v>1834</v>
      </c>
      <c r="D13" s="4"/>
      <c r="E13" s="4"/>
      <c r="F13" s="4"/>
      <c r="G13" s="4"/>
      <c r="H13" s="18">
        <f t="shared" si="0"/>
        <v>1834</v>
      </c>
      <c r="I13" s="9" t="s">
        <v>8</v>
      </c>
      <c r="J13" s="5">
        <f t="shared" si="1"/>
        <v>5</v>
      </c>
      <c r="K13" s="3" t="s">
        <v>35</v>
      </c>
      <c r="L13" s="18">
        <v>400</v>
      </c>
    </row>
    <row r="14" spans="1:12">
      <c r="A14" s="9" t="s">
        <v>11</v>
      </c>
      <c r="B14" s="3" t="s">
        <v>85</v>
      </c>
      <c r="C14" s="4">
        <v>1818</v>
      </c>
      <c r="D14" s="4"/>
      <c r="E14" s="4"/>
      <c r="F14" s="4"/>
      <c r="G14" s="4"/>
      <c r="H14" s="18">
        <f t="shared" si="0"/>
        <v>1818</v>
      </c>
      <c r="I14" s="9" t="s">
        <v>24</v>
      </c>
      <c r="J14" s="5">
        <f t="shared" si="1"/>
        <v>6</v>
      </c>
      <c r="K14" s="3" t="s">
        <v>36</v>
      </c>
      <c r="L14" s="18">
        <v>100</v>
      </c>
    </row>
    <row r="15" spans="1:12">
      <c r="A15" s="9" t="s">
        <v>11</v>
      </c>
      <c r="B15" s="3" t="s">
        <v>16</v>
      </c>
      <c r="C15" s="4"/>
      <c r="D15" s="4"/>
      <c r="E15" s="4"/>
      <c r="F15" s="4"/>
      <c r="G15" s="4">
        <v>120</v>
      </c>
      <c r="H15" s="18">
        <f t="shared" si="0"/>
        <v>120</v>
      </c>
      <c r="I15" s="9" t="s">
        <v>25</v>
      </c>
      <c r="J15" s="5">
        <f t="shared" si="1"/>
        <v>7</v>
      </c>
      <c r="K15" s="3" t="s">
        <v>37</v>
      </c>
      <c r="L15" s="18">
        <v>70</v>
      </c>
    </row>
    <row r="16" spans="1:12">
      <c r="A16" s="9" t="s">
        <v>12</v>
      </c>
      <c r="B16" s="3" t="s">
        <v>17</v>
      </c>
      <c r="C16" s="4"/>
      <c r="D16" s="4">
        <v>220</v>
      </c>
      <c r="E16" s="4"/>
      <c r="F16" s="4"/>
      <c r="G16" s="4"/>
      <c r="H16" s="18">
        <f t="shared" si="0"/>
        <v>220</v>
      </c>
      <c r="I16" s="9" t="s">
        <v>9</v>
      </c>
      <c r="J16" s="5">
        <f t="shared" si="1"/>
        <v>8</v>
      </c>
      <c r="K16" s="3" t="s">
        <v>34</v>
      </c>
      <c r="L16" s="18">
        <v>100</v>
      </c>
    </row>
    <row r="17" spans="1:12">
      <c r="A17" s="9"/>
      <c r="B17" s="3"/>
      <c r="C17" s="3"/>
      <c r="D17" s="3"/>
      <c r="E17" s="3"/>
      <c r="F17" s="3"/>
      <c r="G17" s="3"/>
      <c r="H17" s="18"/>
      <c r="I17" s="9" t="s">
        <v>9</v>
      </c>
      <c r="J17" s="5">
        <f t="shared" si="1"/>
        <v>9</v>
      </c>
      <c r="K17" s="3" t="s">
        <v>38</v>
      </c>
      <c r="L17" s="18">
        <v>357.15</v>
      </c>
    </row>
    <row r="18" spans="1:12">
      <c r="A18" s="9"/>
      <c r="B18" s="3"/>
      <c r="C18" s="3"/>
      <c r="D18" s="3"/>
      <c r="E18" s="3"/>
      <c r="F18" s="3"/>
      <c r="G18" s="3"/>
      <c r="H18" s="18"/>
      <c r="I18" s="9" t="s">
        <v>26</v>
      </c>
      <c r="J18" s="5">
        <f t="shared" si="1"/>
        <v>10</v>
      </c>
      <c r="K18" s="3" t="s">
        <v>39</v>
      </c>
      <c r="L18" s="18">
        <v>50</v>
      </c>
    </row>
    <row r="19" spans="1:12">
      <c r="A19" s="9"/>
      <c r="B19" s="3"/>
      <c r="C19" s="3"/>
      <c r="D19" s="3"/>
      <c r="E19" s="3"/>
      <c r="F19" s="3"/>
      <c r="G19" s="3"/>
      <c r="H19" s="18"/>
      <c r="I19" s="9" t="s">
        <v>26</v>
      </c>
      <c r="J19" s="5">
        <f t="shared" si="1"/>
        <v>11</v>
      </c>
      <c r="K19" s="3" t="s">
        <v>40</v>
      </c>
      <c r="L19" s="18">
        <v>100</v>
      </c>
    </row>
    <row r="20" spans="1:12">
      <c r="A20" s="9"/>
      <c r="B20" s="3"/>
      <c r="C20" s="3"/>
      <c r="D20" s="3"/>
      <c r="E20" s="3"/>
      <c r="F20" s="3"/>
      <c r="G20" s="3"/>
      <c r="H20" s="18"/>
      <c r="I20" s="9" t="s">
        <v>26</v>
      </c>
      <c r="J20" s="5">
        <f t="shared" si="1"/>
        <v>12</v>
      </c>
      <c r="K20" s="3" t="s">
        <v>41</v>
      </c>
      <c r="L20" s="18">
        <v>150</v>
      </c>
    </row>
    <row r="21" spans="1:12">
      <c r="A21" s="9"/>
      <c r="B21" s="3"/>
      <c r="C21" s="3"/>
      <c r="D21" s="3"/>
      <c r="E21" s="3"/>
      <c r="F21" s="3"/>
      <c r="G21" s="3"/>
      <c r="H21" s="18"/>
      <c r="I21" s="9" t="s">
        <v>26</v>
      </c>
      <c r="J21" s="5">
        <f t="shared" si="1"/>
        <v>13</v>
      </c>
      <c r="K21" s="3" t="s">
        <v>42</v>
      </c>
      <c r="L21" s="18">
        <v>6</v>
      </c>
    </row>
    <row r="22" spans="1:12">
      <c r="A22" s="9"/>
      <c r="B22" s="3"/>
      <c r="C22" s="3"/>
      <c r="D22" s="3"/>
      <c r="E22" s="3"/>
      <c r="F22" s="3"/>
      <c r="G22" s="3"/>
      <c r="H22" s="18"/>
      <c r="I22" s="9" t="s">
        <v>27</v>
      </c>
      <c r="J22" s="5">
        <f t="shared" si="1"/>
        <v>14</v>
      </c>
      <c r="K22" s="3" t="s">
        <v>43</v>
      </c>
      <c r="L22" s="18">
        <v>70</v>
      </c>
    </row>
    <row r="23" spans="1:12">
      <c r="A23" s="9"/>
      <c r="B23" s="3"/>
      <c r="C23" s="3"/>
      <c r="D23" s="3"/>
      <c r="E23" s="3"/>
      <c r="F23" s="3"/>
      <c r="G23" s="3"/>
      <c r="H23" s="18"/>
      <c r="I23" s="9" t="s">
        <v>28</v>
      </c>
      <c r="J23" s="5">
        <f t="shared" si="1"/>
        <v>15</v>
      </c>
      <c r="K23" s="3" t="s">
        <v>44</v>
      </c>
      <c r="L23" s="18">
        <v>50</v>
      </c>
    </row>
    <row r="24" spans="1:12">
      <c r="A24" s="9"/>
      <c r="B24" s="3"/>
      <c r="C24" s="3"/>
      <c r="D24" s="3"/>
      <c r="E24" s="3"/>
      <c r="F24" s="3"/>
      <c r="G24" s="3"/>
      <c r="H24" s="18"/>
      <c r="I24" s="9" t="s">
        <v>29</v>
      </c>
      <c r="J24" s="5">
        <f t="shared" si="1"/>
        <v>16</v>
      </c>
      <c r="K24" s="3" t="s">
        <v>45</v>
      </c>
      <c r="L24" s="18">
        <v>70</v>
      </c>
    </row>
    <row r="25" spans="1:12">
      <c r="A25" s="9"/>
      <c r="B25" s="3"/>
      <c r="C25" s="3"/>
      <c r="D25" s="3"/>
      <c r="E25" s="3"/>
      <c r="F25" s="3"/>
      <c r="G25" s="3"/>
      <c r="H25" s="18"/>
      <c r="I25" s="9" t="s">
        <v>11</v>
      </c>
      <c r="J25" s="5">
        <f t="shared" si="1"/>
        <v>17</v>
      </c>
      <c r="K25" s="3" t="s">
        <v>47</v>
      </c>
      <c r="L25" s="18">
        <v>100</v>
      </c>
    </row>
    <row r="26" spans="1:12">
      <c r="A26" s="9"/>
      <c r="B26" s="3"/>
      <c r="C26" s="3"/>
      <c r="D26" s="3"/>
      <c r="E26" s="3"/>
      <c r="F26" s="3"/>
      <c r="G26" s="3"/>
      <c r="H26" s="18"/>
      <c r="I26" s="9" t="s">
        <v>11</v>
      </c>
      <c r="J26" s="5">
        <f t="shared" si="1"/>
        <v>18</v>
      </c>
      <c r="K26" s="3" t="s">
        <v>48</v>
      </c>
      <c r="L26" s="18">
        <v>160</v>
      </c>
    </row>
    <row r="27" spans="1:12">
      <c r="A27" s="9"/>
      <c r="B27" s="3"/>
      <c r="C27" s="3"/>
      <c r="D27" s="3"/>
      <c r="E27" s="3"/>
      <c r="F27" s="3"/>
      <c r="G27" s="3"/>
      <c r="H27" s="18"/>
      <c r="I27" s="9" t="s">
        <v>30</v>
      </c>
      <c r="J27" s="5">
        <f t="shared" si="1"/>
        <v>19</v>
      </c>
      <c r="K27" s="3" t="s">
        <v>49</v>
      </c>
      <c r="L27" s="18">
        <v>160</v>
      </c>
    </row>
    <row r="28" spans="1:12">
      <c r="A28" s="9"/>
      <c r="B28" s="3"/>
      <c r="C28" s="3"/>
      <c r="D28" s="3"/>
      <c r="E28" s="3"/>
      <c r="F28" s="3"/>
      <c r="G28" s="3"/>
      <c r="H28" s="18"/>
      <c r="I28" s="9" t="s">
        <v>30</v>
      </c>
      <c r="J28" s="5">
        <f t="shared" si="1"/>
        <v>20</v>
      </c>
      <c r="K28" s="3" t="s">
        <v>50</v>
      </c>
      <c r="L28" s="18">
        <v>340</v>
      </c>
    </row>
    <row r="29" spans="1:12">
      <c r="A29" s="9"/>
      <c r="B29" s="3"/>
      <c r="C29" s="3"/>
      <c r="D29" s="3"/>
      <c r="E29" s="3"/>
      <c r="F29" s="3"/>
      <c r="G29" s="3"/>
      <c r="H29" s="18"/>
      <c r="I29" s="9" t="s">
        <v>31</v>
      </c>
      <c r="J29" s="5">
        <f t="shared" si="1"/>
        <v>21</v>
      </c>
      <c r="K29" s="3" t="s">
        <v>51</v>
      </c>
      <c r="L29" s="18">
        <v>80</v>
      </c>
    </row>
    <row r="30" spans="1:12">
      <c r="A30" s="9"/>
      <c r="B30" s="3"/>
      <c r="C30" s="3"/>
      <c r="D30" s="3"/>
      <c r="E30" s="3"/>
      <c r="F30" s="3"/>
      <c r="G30" s="3"/>
      <c r="H30" s="18"/>
      <c r="I30" s="9" t="s">
        <v>12</v>
      </c>
      <c r="J30" s="5">
        <f t="shared" si="1"/>
        <v>22</v>
      </c>
      <c r="K30" s="3" t="s">
        <v>52</v>
      </c>
      <c r="L30" s="18">
        <v>250</v>
      </c>
    </row>
    <row r="31" spans="1:12">
      <c r="A31" s="9"/>
      <c r="B31" s="3"/>
      <c r="C31" s="3"/>
      <c r="D31" s="3"/>
      <c r="E31" s="3"/>
      <c r="F31" s="3"/>
      <c r="G31" s="3"/>
      <c r="H31" s="18"/>
      <c r="I31" s="9" t="s">
        <v>12</v>
      </c>
      <c r="J31" s="5">
        <f t="shared" si="1"/>
        <v>23</v>
      </c>
      <c r="K31" s="3" t="s">
        <v>53</v>
      </c>
      <c r="L31" s="18">
        <v>250</v>
      </c>
    </row>
    <row r="32" spans="1:12">
      <c r="A32" s="9"/>
      <c r="B32" s="3"/>
      <c r="C32" s="3"/>
      <c r="D32" s="3"/>
      <c r="E32" s="3"/>
      <c r="F32" s="3"/>
      <c r="G32" s="3"/>
      <c r="H32" s="18"/>
      <c r="I32" s="9" t="s">
        <v>12</v>
      </c>
      <c r="J32" s="5">
        <f t="shared" si="1"/>
        <v>24</v>
      </c>
      <c r="K32" s="3" t="s">
        <v>54</v>
      </c>
      <c r="L32" s="18">
        <v>300</v>
      </c>
    </row>
    <row r="33" spans="1:12">
      <c r="A33" s="9"/>
      <c r="B33" s="3"/>
      <c r="C33" s="3"/>
      <c r="D33" s="3"/>
      <c r="E33" s="3"/>
      <c r="F33" s="3"/>
      <c r="G33" s="3"/>
      <c r="H33" s="18"/>
      <c r="I33" s="9" t="s">
        <v>12</v>
      </c>
      <c r="J33" s="5">
        <f t="shared" si="1"/>
        <v>25</v>
      </c>
      <c r="K33" s="3" t="s">
        <v>55</v>
      </c>
      <c r="L33" s="18">
        <v>1000</v>
      </c>
    </row>
    <row r="34" spans="1:12">
      <c r="A34" s="9"/>
      <c r="B34" s="3"/>
      <c r="C34" s="3"/>
      <c r="D34" s="3"/>
      <c r="E34" s="3"/>
      <c r="F34" s="3"/>
      <c r="G34" s="3"/>
      <c r="H34" s="18"/>
      <c r="I34" s="9" t="s">
        <v>12</v>
      </c>
      <c r="J34" s="5">
        <f t="shared" si="1"/>
        <v>26</v>
      </c>
      <c r="K34" s="3" t="s">
        <v>56</v>
      </c>
      <c r="L34" s="18">
        <v>100</v>
      </c>
    </row>
    <row r="35" spans="1:12">
      <c r="A35" s="9"/>
      <c r="B35" s="3"/>
      <c r="C35" s="3"/>
      <c r="D35" s="3"/>
      <c r="E35" s="3"/>
      <c r="F35" s="3"/>
      <c r="G35" s="3"/>
      <c r="H35" s="18"/>
      <c r="I35" s="9" t="s">
        <v>12</v>
      </c>
      <c r="J35" s="5">
        <f t="shared" si="1"/>
        <v>27</v>
      </c>
      <c r="K35" s="3" t="s">
        <v>57</v>
      </c>
      <c r="L35" s="18">
        <v>72.5</v>
      </c>
    </row>
    <row r="36" spans="1:12" ht="15.75" thickBot="1">
      <c r="A36" s="10"/>
      <c r="B36" s="11" t="s">
        <v>19</v>
      </c>
      <c r="C36" s="12">
        <f t="shared" ref="C36:H36" si="2">SUM(C9:C35)</f>
        <v>6863</v>
      </c>
      <c r="D36" s="12">
        <f t="shared" si="2"/>
        <v>220</v>
      </c>
      <c r="E36" s="12">
        <f t="shared" si="2"/>
        <v>0</v>
      </c>
      <c r="F36" s="12">
        <f t="shared" si="2"/>
        <v>0</v>
      </c>
      <c r="G36" s="12">
        <f t="shared" si="2"/>
        <v>120</v>
      </c>
      <c r="H36" s="19">
        <f t="shared" si="2"/>
        <v>122570.42</v>
      </c>
      <c r="I36" s="10"/>
      <c r="J36" s="16"/>
      <c r="K36" s="11" t="s">
        <v>19</v>
      </c>
      <c r="L36" s="17">
        <f>SUM(L9:L35)</f>
        <v>4655.6499999999996</v>
      </c>
    </row>
    <row r="40" spans="1:12" ht="15.75" thickBot="1">
      <c r="B40" s="25" t="s">
        <v>62</v>
      </c>
      <c r="H40" s="25" t="s">
        <v>74</v>
      </c>
      <c r="I40" s="21"/>
      <c r="J40" s="21"/>
      <c r="K40" s="21"/>
    </row>
    <row r="41" spans="1:12" ht="15.75" thickTop="1"/>
    <row r="42" spans="1:12">
      <c r="A42">
        <v>1</v>
      </c>
      <c r="B42" t="s">
        <v>63</v>
      </c>
      <c r="C42" s="1">
        <f>C36</f>
        <v>6863</v>
      </c>
      <c r="H42" t="s">
        <v>75</v>
      </c>
      <c r="K42" s="22">
        <f>H9+C67</f>
        <v>117108.88</v>
      </c>
    </row>
    <row r="43" spans="1:12">
      <c r="A43">
        <v>2</v>
      </c>
      <c r="B43" t="s">
        <v>64</v>
      </c>
      <c r="C43" s="1">
        <f>D36</f>
        <v>220</v>
      </c>
      <c r="H43" t="s">
        <v>76</v>
      </c>
      <c r="K43" s="22">
        <f>C58</f>
        <v>4655.6499999999996</v>
      </c>
    </row>
    <row r="44" spans="1:12">
      <c r="A44">
        <v>3</v>
      </c>
      <c r="B44" t="s">
        <v>16</v>
      </c>
      <c r="C44" s="1">
        <f>G36</f>
        <v>120</v>
      </c>
      <c r="H44" t="s">
        <v>14</v>
      </c>
      <c r="K44" s="1">
        <f>C68</f>
        <v>805.89000000000033</v>
      </c>
    </row>
    <row r="45" spans="1:12">
      <c r="A45">
        <v>4</v>
      </c>
      <c r="B45" t="s">
        <v>14</v>
      </c>
      <c r="C45" s="22">
        <f>H10</f>
        <v>758.54</v>
      </c>
    </row>
    <row r="46" spans="1:12">
      <c r="H46" s="2" t="s">
        <v>77</v>
      </c>
      <c r="K46" s="22">
        <f>SUM(K42:K45)</f>
        <v>122570.42</v>
      </c>
    </row>
    <row r="47" spans="1:12" ht="15.75" thickBot="1">
      <c r="B47" s="2" t="s">
        <v>19</v>
      </c>
      <c r="C47" s="23">
        <f>SUM(C42:C46)</f>
        <v>7961.54</v>
      </c>
    </row>
    <row r="49" spans="1:3" ht="15.75" thickBot="1">
      <c r="B49" s="25" t="s">
        <v>58</v>
      </c>
    </row>
    <row r="50" spans="1:3" ht="15.75" thickTop="1"/>
    <row r="51" spans="1:3">
      <c r="A51">
        <v>1</v>
      </c>
      <c r="B51" t="s">
        <v>65</v>
      </c>
      <c r="C51" s="22">
        <f>SUM(L9:L12,L14:L16,L18:L19,L22:L27,L29)</f>
        <v>1430</v>
      </c>
    </row>
    <row r="52" spans="1:3">
      <c r="A52">
        <v>2</v>
      </c>
      <c r="B52" t="s">
        <v>38</v>
      </c>
      <c r="C52" s="22">
        <f>SUM(L17)</f>
        <v>357.15</v>
      </c>
    </row>
    <row r="53" spans="1:3">
      <c r="A53">
        <v>3</v>
      </c>
      <c r="B53" t="s">
        <v>66</v>
      </c>
      <c r="C53" s="22">
        <f>SUM(L30:L31)</f>
        <v>500</v>
      </c>
    </row>
    <row r="54" spans="1:3">
      <c r="A54">
        <v>4</v>
      </c>
      <c r="B54" t="s">
        <v>67</v>
      </c>
      <c r="C54" s="22">
        <f>SUM(L33)</f>
        <v>1000</v>
      </c>
    </row>
    <row r="55" spans="1:3">
      <c r="A55">
        <v>5</v>
      </c>
      <c r="B55" t="s">
        <v>54</v>
      </c>
      <c r="C55" s="22">
        <f>L32</f>
        <v>300</v>
      </c>
    </row>
    <row r="56" spans="1:3">
      <c r="A56">
        <v>6</v>
      </c>
      <c r="B56" t="s">
        <v>68</v>
      </c>
      <c r="C56" s="22">
        <f>SUM(L13,L20,L21,L28,L34:L35)</f>
        <v>1068.5</v>
      </c>
    </row>
    <row r="58" spans="1:3" ht="15.75" thickBot="1">
      <c r="B58" s="2" t="s">
        <v>69</v>
      </c>
      <c r="C58" s="24">
        <f>SUM(C51:C56)</f>
        <v>4655.6499999999996</v>
      </c>
    </row>
    <row r="61" spans="1:3" ht="15.75" thickBot="1">
      <c r="B61" s="25" t="s">
        <v>81</v>
      </c>
    </row>
    <row r="62" spans="1:3" ht="15.75" thickTop="1"/>
    <row r="63" spans="1:3">
      <c r="B63" t="s">
        <v>70</v>
      </c>
      <c r="C63" s="1">
        <f>C47</f>
        <v>7961.54</v>
      </c>
    </row>
    <row r="64" spans="1:3">
      <c r="B64" t="s">
        <v>71</v>
      </c>
      <c r="C64" s="22">
        <f>C58</f>
        <v>4655.6499999999996</v>
      </c>
    </row>
    <row r="65" spans="2:10" ht="15.75" thickBot="1">
      <c r="B65" t="s">
        <v>72</v>
      </c>
      <c r="C65" s="23">
        <f>C63-C64</f>
        <v>3305.8900000000003</v>
      </c>
    </row>
    <row r="67" spans="2:10" ht="15.75" thickBot="1">
      <c r="B67" t="s">
        <v>73</v>
      </c>
      <c r="C67" s="26">
        <v>2500</v>
      </c>
    </row>
    <row r="68" spans="2:10" ht="15.75" thickBot="1">
      <c r="B68" t="s">
        <v>14</v>
      </c>
      <c r="C68" s="27">
        <f>C65-C67</f>
        <v>805.89000000000033</v>
      </c>
    </row>
    <row r="70" spans="2:10">
      <c r="B70" s="2" t="s">
        <v>78</v>
      </c>
    </row>
    <row r="73" spans="2:10">
      <c r="B73" s="2" t="s">
        <v>79</v>
      </c>
      <c r="C73" s="2"/>
      <c r="D73" s="2"/>
      <c r="E73" s="2" t="s">
        <v>80</v>
      </c>
      <c r="F73" s="2"/>
      <c r="G73" s="2"/>
      <c r="H73" s="2"/>
      <c r="I73" s="2" t="s">
        <v>80</v>
      </c>
      <c r="J73" s="2"/>
    </row>
  </sheetData>
  <mergeCells count="5">
    <mergeCell ref="A7:H7"/>
    <mergeCell ref="I7:L7"/>
    <mergeCell ref="C5:K5"/>
    <mergeCell ref="F2:K2"/>
    <mergeCell ref="E3:J3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Tahir B. Khalib</cp:lastModifiedBy>
  <dcterms:created xsi:type="dcterms:W3CDTF">2013-05-11T00:57:28Z</dcterms:created>
  <dcterms:modified xsi:type="dcterms:W3CDTF">2013-05-11T02:41:50Z</dcterms:modified>
</cp:coreProperties>
</file>