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20730" windowHeight="11760" activeTab="1"/>
  </bookViews>
  <sheets>
    <sheet name="Sheet5" sheetId="5" r:id="rId1"/>
    <sheet name="Sheet6" sheetId="6" r:id="rId2"/>
    <sheet name="Sheet7" sheetId="7" r:id="rId3"/>
    <sheet name="Sheet1" sheetId="8" r:id="rId4"/>
  </sheets>
  <definedNames>
    <definedName name="_xlnm.Print_Area" localSheetId="0">Sheet5!$A$1:$R$55</definedName>
    <definedName name="_xlnm.Print_Area" localSheetId="1">Sheet6!$A$1:$R$47</definedName>
  </definedNames>
  <calcPr calcId="124519"/>
</workbook>
</file>

<file path=xl/calcChain.xml><?xml version="1.0" encoding="utf-8"?>
<calcChain xmlns="http://schemas.openxmlformats.org/spreadsheetml/2006/main">
  <c r="E19" i="7"/>
  <c r="E20" s="1"/>
  <c r="C19"/>
  <c r="C20" s="1"/>
  <c r="O9" i="6"/>
  <c r="O10"/>
  <c r="O11"/>
  <c r="O12"/>
  <c r="O13"/>
  <c r="O14"/>
  <c r="O15"/>
  <c r="O16"/>
  <c r="O17"/>
  <c r="O18"/>
  <c r="O19"/>
  <c r="O20"/>
  <c r="O21"/>
  <c r="O22"/>
  <c r="O24"/>
  <c r="O25"/>
  <c r="O26"/>
  <c r="D27"/>
  <c r="E27"/>
  <c r="F27"/>
  <c r="G27"/>
  <c r="H27"/>
  <c r="I27"/>
  <c r="J27"/>
  <c r="K27"/>
  <c r="L27"/>
  <c r="M27"/>
  <c r="N27"/>
  <c r="F21" i="7" l="1"/>
  <c r="O28" i="6"/>
  <c r="O27"/>
  <c r="N42" i="5"/>
  <c r="G42" l="1"/>
  <c r="K42" l="1"/>
  <c r="I42"/>
  <c r="C42" l="1"/>
  <c r="E42"/>
  <c r="O41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"/>
  <c r="M42"/>
  <c r="H42"/>
  <c r="L42"/>
  <c r="J42"/>
  <c r="F42"/>
  <c r="D42"/>
  <c r="O42" l="1"/>
  <c r="O43"/>
</calcChain>
</file>

<file path=xl/sharedStrings.xml><?xml version="1.0" encoding="utf-8"?>
<sst xmlns="http://schemas.openxmlformats.org/spreadsheetml/2006/main" count="188" uniqueCount="139">
  <si>
    <t>JUMLAH</t>
  </si>
  <si>
    <t>BULAN</t>
  </si>
  <si>
    <t xml:space="preserve">BULAN </t>
  </si>
  <si>
    <t>AIR MAWADDAH</t>
  </si>
  <si>
    <t>BANNER</t>
  </si>
  <si>
    <t>BAKI DI TANGAN</t>
  </si>
  <si>
    <t>SAGUHATI SIAK</t>
  </si>
  <si>
    <t>SAGUHATI BILAL</t>
  </si>
  <si>
    <t>BIL TELEFON</t>
  </si>
  <si>
    <t>BIRO WANITA</t>
  </si>
  <si>
    <t>INK COMPUTER</t>
  </si>
  <si>
    <t>SAGUHATI IMAM</t>
  </si>
  <si>
    <t>PHOTOSTAT</t>
  </si>
  <si>
    <t>JAMUAN GOTONG ROYONG</t>
  </si>
  <si>
    <t>JAMUAN MESYUARAT AGUNG</t>
  </si>
  <si>
    <t>JAMUAN RAI TETAMU / AJK</t>
  </si>
  <si>
    <t>JAMUAN TAHLIL PERDANA</t>
  </si>
  <si>
    <t>LCD PROJECTOR / MICROPHONE</t>
  </si>
  <si>
    <t>JAMUAN HARI RAYA</t>
  </si>
  <si>
    <t>BAKI BSN</t>
  </si>
  <si>
    <t>PENDAPATAN</t>
  </si>
  <si>
    <t>PERBELANJAAN</t>
  </si>
  <si>
    <t>BAKI</t>
  </si>
  <si>
    <t>BAKI DI BSN</t>
  </si>
  <si>
    <t>DERMA DI BANK</t>
  </si>
  <si>
    <t>TABUNG JUMAAT</t>
  </si>
  <si>
    <t>PERBELANJAAN AMIL / ZAKAT</t>
  </si>
  <si>
    <t xml:space="preserve">JUMLAH </t>
  </si>
  <si>
    <t>AMIL / FAKIR PUZ</t>
  </si>
  <si>
    <t>KUTIPAN RAYA</t>
  </si>
  <si>
    <t>TAHLIL PERDANA</t>
  </si>
  <si>
    <t>JANUARI</t>
  </si>
  <si>
    <t>FEBRUARI</t>
  </si>
  <si>
    <t>MAC</t>
  </si>
  <si>
    <t>APRIL</t>
  </si>
  <si>
    <t>TABUNG ANAK YATIM</t>
  </si>
  <si>
    <t>TABUNG WAKAF PEMB.</t>
  </si>
  <si>
    <t>MEI</t>
  </si>
  <si>
    <t>JUN</t>
  </si>
  <si>
    <t>JULAI</t>
  </si>
  <si>
    <t>OGOS</t>
  </si>
  <si>
    <t>SEPT</t>
  </si>
  <si>
    <t>OKTOBER</t>
  </si>
  <si>
    <t>NOVEMBER</t>
  </si>
  <si>
    <t>DISEMBER</t>
  </si>
  <si>
    <t>USTAZ AZHAR IDRUS</t>
  </si>
  <si>
    <t>TABUNG HAJI/KURSUS</t>
  </si>
  <si>
    <t>SEWA KEDAI/CAGARAN</t>
  </si>
  <si>
    <t>DERMA KURSI</t>
  </si>
  <si>
    <t>JUAL PERABUT KEDAI</t>
  </si>
  <si>
    <t>JAN</t>
  </si>
  <si>
    <t>FEB</t>
  </si>
  <si>
    <t>OKT</t>
  </si>
  <si>
    <t>NOV</t>
  </si>
  <si>
    <t>DIS</t>
  </si>
  <si>
    <t>KEBERSIHAN MASJID/KUBUR</t>
  </si>
  <si>
    <t>PERALATAN PEJABAT/ALATULIS</t>
  </si>
  <si>
    <t>SUMBANGAN HARI RAYA ( KANAK)</t>
  </si>
  <si>
    <t>SAGUHATI AJK KE MEKAH</t>
  </si>
  <si>
    <t>PERBELANJAAN MORE/SAHOR</t>
  </si>
  <si>
    <t>KURSUS/LAWATAN/PERJALANAN</t>
  </si>
  <si>
    <t>PERKHIDMATAN  RELA</t>
  </si>
  <si>
    <t>SUMBANGAN FAKIR/</t>
  </si>
  <si>
    <t>CUCI KARPET</t>
  </si>
  <si>
    <t>CPU KOMPUTER</t>
  </si>
  <si>
    <t>BIL ELEKTRIK RUMAH KEDAI</t>
  </si>
  <si>
    <t>BIL AIR RUMAH KEDAI</t>
  </si>
  <si>
    <t>URUSAN PENYEWAAN RUMAH KEDAI</t>
  </si>
  <si>
    <t>PROGRAM BERKHATAN</t>
  </si>
  <si>
    <t>JUMLAH KECIL</t>
  </si>
  <si>
    <t>MAY</t>
  </si>
  <si>
    <t>KULIAH/KHATIB JUMAAT</t>
  </si>
  <si>
    <t>BAKI BERSIH</t>
  </si>
  <si>
    <t>DI BSN</t>
  </si>
  <si>
    <t>DITANGAN</t>
  </si>
  <si>
    <t>WAKAF DI BIMB</t>
  </si>
  <si>
    <t>SEPTEMBER</t>
  </si>
  <si>
    <t>PENYATA BULANAN PENDAPATAN DAN PERBELANJAAN MASJID JAMEK TASEK GELUGOR 2016</t>
  </si>
  <si>
    <t>BIL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</si>
  <si>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</si>
  <si>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</si>
  <si>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</si>
  <si>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</si>
  <si>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</si>
  <si>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</si>
  <si>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</si>
  <si>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</si>
  <si>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</si>
  <si>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</si>
  <si>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</si>
  <si>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</si>
  <si>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</si>
  <si>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</si>
  <si>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</si>
  <si>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</si>
  <si>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</si>
  <si>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</si>
  <si>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</si>
  <si>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</si>
  <si>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</si>
  <si>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</si>
  <si>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</si>
  <si>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</si>
  <si>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</si>
  <si>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</si>
  <si>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</si>
  <si>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</si>
  <si>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</si>
  <si>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</si>
  <si>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</si>
  <si>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</si>
  <si>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</si>
  <si>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</si>
  <si>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</si>
  <si>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</si>
  <si>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</si>
  <si>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</si>
  <si>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 xml:space="preserve">BIL ELEKTRIK MASJID </t>
  </si>
  <si>
    <t>PENYATA PERBELANJAN BULANAN TAHUN 2016 MASJID JAMEK TASEK GELUGOR</t>
  </si>
  <si>
    <t>Bendahari</t>
  </si>
  <si>
    <t>Pemeriksa Kira-Kira 1</t>
  </si>
  <si>
    <t>Pemeriksa Kira-Kira 2</t>
  </si>
  <si>
    <t>Penyata ini telah disemak oleh kami dan didapati betul.</t>
  </si>
  <si>
    <t>PENYATA PENDAPATAN BULANAN TAHUN 2016 MASJID JAMEK TASEK GELUGOR</t>
  </si>
  <si>
    <t>APR</t>
  </si>
  <si>
    <t>JUL</t>
  </si>
  <si>
    <t>OGS</t>
  </si>
  <si>
    <t>SAGUHATI TADARUS / PEG MASJID</t>
  </si>
  <si>
    <t>Brg MASJID / P. TANDA/KIPAS</t>
  </si>
  <si>
    <t>S.HATI HAFAZAN/UPKK/ PMR/SPM</t>
  </si>
  <si>
    <t>SELENGGARA[AIR,API,H.DINGIN]</t>
  </si>
  <si>
    <t xml:space="preserve">BIL AIR MASJID </t>
  </si>
  <si>
    <t>PERABUT  ( KERUSI/SEJADAH )</t>
  </si>
  <si>
    <t>KUTIPAN MORE/JAB/NGO</t>
  </si>
  <si>
    <t xml:space="preserve"> BERKHATAN</t>
  </si>
  <si>
    <t>TBG KITAB/PENGAJIAN</t>
  </si>
  <si>
    <t>TBG. FAKIR /ASNAF</t>
  </si>
  <si>
    <t>KITAR SEMULA/B.BURUK</t>
  </si>
  <si>
    <t>SUM. LAIN/LETRIK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</si>
</sst>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4">
    <xf numFmtId="0" fontId="0" fillId="0" borderId="0" xfId="0"/>
    <xf numFmtId="0" fontId="0" fillId="0" borderId="1" xfId="0" applyBorder="1"/>
    <xf numFmtId="43" fontId="0" fillId="0" borderId="1" xfId="1" applyFont="1" applyBorder="1"/>
    <xf numFmtId="43" fontId="0" fillId="0" borderId="0" xfId="1" applyFont="1"/>
    <xf numFmtId="43" fontId="0" fillId="0" borderId="2" xfId="1" applyFont="1" applyBorder="1"/>
    <xf numFmtId="0" fontId="0" fillId="0" borderId="0" xfId="0" applyBorder="1"/>
    <xf numFmtId="43" fontId="0" fillId="0" borderId="1" xfId="1" applyFont="1" applyFill="1" applyBorder="1"/>
    <xf numFmtId="43" fontId="0" fillId="0" borderId="0" xfId="0" applyNumberFormat="1"/>
    <xf numFmtId="0" fontId="2" fillId="0" borderId="1" xfId="0" applyFont="1" applyBorder="1"/>
    <xf numFmtId="0" fontId="2" fillId="0" borderId="1" xfId="0" applyFont="1" applyFill="1" applyBorder="1"/>
    <xf numFmtId="0" fontId="2" fillId="0" borderId="0" xfId="0" applyFont="1"/>
    <xf numFmtId="43" fontId="2" fillId="0" borderId="1" xfId="0" applyNumberFormat="1" applyFont="1" applyBorder="1"/>
    <xf numFmtId="43" fontId="2" fillId="0" borderId="1" xfId="1" applyFont="1" applyBorder="1"/>
    <xf numFmtId="43" fontId="2" fillId="0" borderId="0" xfId="1" applyFont="1"/>
    <xf numFmtId="0" fontId="2" fillId="0" borderId="0" xfId="0" applyFont="1" applyAlignment="1">
      <alignment horizontal="left"/>
    </xf>
    <xf numFmtId="43" fontId="0" fillId="0" borderId="5" xfId="1" applyFont="1" applyBorder="1"/>
    <xf numFmtId="43" fontId="2" fillId="0" borderId="5" xfId="1" applyFont="1" applyBorder="1"/>
    <xf numFmtId="43" fontId="2" fillId="0" borderId="0" xfId="1" applyFont="1" applyAlignment="1">
      <alignment horizontal="left"/>
    </xf>
    <xf numFmtId="0" fontId="2" fillId="0" borderId="6" xfId="0" applyFont="1" applyFill="1" applyBorder="1"/>
    <xf numFmtId="43" fontId="2" fillId="0" borderId="3" xfId="1" applyFont="1" applyBorder="1"/>
    <xf numFmtId="0" fontId="2" fillId="0" borderId="1" xfId="0" applyFont="1" applyBorder="1" applyAlignment="1">
      <alignment horizontal="center"/>
    </xf>
    <xf numFmtId="4" fontId="2" fillId="0" borderId="0" xfId="0" applyNumberFormat="1" applyFont="1"/>
    <xf numFmtId="2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43" fontId="2" fillId="0" borderId="4" xfId="1" applyFont="1" applyBorder="1"/>
    <xf numFmtId="43" fontId="2" fillId="0" borderId="9" xfId="1" applyFont="1" applyBorder="1"/>
    <xf numFmtId="0" fontId="2" fillId="0" borderId="5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8" xfId="0" applyBorder="1" applyAlignment="1"/>
    <xf numFmtId="43" fontId="0" fillId="0" borderId="10" xfId="1" applyFont="1" applyBorder="1"/>
    <xf numFmtId="43" fontId="2" fillId="0" borderId="0" xfId="1" applyFont="1" applyBorder="1"/>
    <xf numFmtId="43" fontId="0" fillId="0" borderId="6" xfId="1" applyFont="1" applyBorder="1"/>
    <xf numFmtId="43" fontId="2" fillId="0" borderId="6" xfId="1" applyFont="1" applyBorder="1"/>
    <xf numFmtId="43" fontId="2" fillId="0" borderId="2" xfId="1" applyFont="1" applyBorder="1"/>
    <xf numFmtId="43" fontId="2" fillId="0" borderId="10" xfId="1" applyFont="1" applyBorder="1"/>
    <xf numFmtId="0" fontId="2" fillId="0" borderId="0" xfId="0" applyFont="1" applyAlignment="1">
      <alignment horizontal="left" vertical="center"/>
    </xf>
    <xf numFmtId="0" fontId="0" fillId="0" borderId="0" xfId="0" applyAlignment="1"/>
    <xf numFmtId="0" fontId="2" fillId="0" borderId="0" xfId="0" applyFont="1" applyBorder="1" applyAlignment="1"/>
    <xf numFmtId="43" fontId="2" fillId="0" borderId="1" xfId="0" applyNumberFormat="1" applyFont="1" applyBorder="1" applyAlignment="1">
      <alignment horizontal="right"/>
    </xf>
    <xf numFmtId="0" fontId="3" fillId="0" borderId="0" xfId="0" applyFont="1" applyAlignment="1">
      <alignment horizontal="center"/>
    </xf>
    <xf numFmtId="0" fontId="2" fillId="0" borderId="10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43" fontId="2" fillId="0" borderId="4" xfId="1" applyFont="1" applyBorder="1" applyAlignment="1">
      <alignment horizontal="center"/>
    </xf>
    <xf numFmtId="43" fontId="2" fillId="0" borderId="6" xfId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43" fontId="2" fillId="0" borderId="7" xfId="1" applyFont="1" applyBorder="1" applyAlignment="1">
      <alignment horizontal="center" vertical="center"/>
    </xf>
    <xf numFmtId="43" fontId="2" fillId="0" borderId="8" xfId="1" applyFont="1" applyBorder="1" applyAlignment="1">
      <alignment horizontal="center" vertical="center"/>
    </xf>
    <xf numFmtId="0" fontId="5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Fill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43" fontId="5" fillId="0" borderId="1" xfId="1" applyFont="1" applyBorder="1"/>
    <xf numFmtId="43" fontId="5" fillId="0" borderId="1" xfId="1" applyFont="1" applyBorder="1" applyAlignment="1"/>
    <xf numFmtId="43" fontId="5" fillId="0" borderId="1" xfId="1" applyFont="1" applyBorder="1" applyAlignment="1">
      <alignment horizontal="right"/>
    </xf>
    <xf numFmtId="43" fontId="5" fillId="0" borderId="2" xfId="1" applyFont="1" applyBorder="1"/>
    <xf numFmtId="0" fontId="3" fillId="0" borderId="1" xfId="0" applyFont="1" applyFill="1" applyBorder="1"/>
    <xf numFmtId="0" fontId="3" fillId="0" borderId="6" xfId="0" applyFont="1" applyFill="1" applyBorder="1"/>
    <xf numFmtId="43" fontId="5" fillId="0" borderId="0" xfId="1" applyFont="1"/>
    <xf numFmtId="0" fontId="3" fillId="0" borderId="4" xfId="0" applyFont="1" applyBorder="1"/>
    <xf numFmtId="43" fontId="5" fillId="0" borderId="4" xfId="1" applyFont="1" applyBorder="1"/>
    <xf numFmtId="43" fontId="5" fillId="0" borderId="6" xfId="1" applyFont="1" applyFill="1" applyBorder="1"/>
    <xf numFmtId="3" fontId="5" fillId="0" borderId="1" xfId="0" applyNumberFormat="1" applyFont="1" applyBorder="1"/>
    <xf numFmtId="0" fontId="5" fillId="0" borderId="1" xfId="0" applyFont="1" applyBorder="1"/>
    <xf numFmtId="4" fontId="5" fillId="0" borderId="1" xfId="0" applyNumberFormat="1" applyFont="1" applyBorder="1"/>
    <xf numFmtId="0" fontId="3" fillId="0" borderId="9" xfId="0" applyFont="1" applyBorder="1"/>
    <xf numFmtId="43" fontId="3" fillId="0" borderId="4" xfId="1" applyFont="1" applyBorder="1"/>
    <xf numFmtId="43" fontId="3" fillId="0" borderId="4" xfId="1" applyFont="1" applyBorder="1" applyAlignment="1">
      <alignment horizontal="right"/>
    </xf>
    <xf numFmtId="43" fontId="3" fillId="0" borderId="4" xfId="0" applyNumberFormat="1" applyFont="1" applyBorder="1"/>
    <xf numFmtId="43" fontId="3" fillId="0" borderId="1" xfId="0" applyNumberFormat="1" applyFont="1" applyBorder="1"/>
    <xf numFmtId="0" fontId="5" fillId="0" borderId="5" xfId="0" applyFont="1" applyBorder="1"/>
    <xf numFmtId="43" fontId="5" fillId="0" borderId="10" xfId="1" applyFont="1" applyBorder="1"/>
    <xf numFmtId="43" fontId="3" fillId="0" borderId="3" xfId="1" applyFont="1" applyBorder="1" applyAlignment="1">
      <alignment horizontal="center" vertical="center"/>
    </xf>
    <xf numFmtId="43" fontId="3" fillId="0" borderId="3" xfId="0" applyNumberFormat="1" applyFont="1" applyBorder="1"/>
    <xf numFmtId="0" fontId="5" fillId="0" borderId="0" xfId="0" applyFont="1" applyBorder="1"/>
    <xf numFmtId="43" fontId="5" fillId="0" borderId="0" xfId="1" applyFont="1" applyBorder="1"/>
    <xf numFmtId="0" fontId="3" fillId="0" borderId="0" xfId="0" applyFont="1"/>
    <xf numFmtId="43" fontId="3" fillId="0" borderId="0" xfId="1" applyFont="1"/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29"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textRotation="0" wrapText="0" indent="0" relativeIndent="255" justifyLastLine="0" shrinkToFit="0" readingOrder="0"/>
      <border diagonalUp="0" diagonalDown="0" outline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border outline="0">
        <top style="thin">
          <color indexed="64"/>
        </top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C6:O30" headerRowCount="0" totalsRowShown="0" headerRowDxfId="1" dataDxfId="0" tableBorderDxfId="15">
  <tableColumns count="13">
    <tableColumn id="1" name="Column1" headerRowDxfId="28" dataDxfId="14"/>
    <tableColumn id="3" name="Column2" headerRowDxfId="27" dataDxfId="13"/>
    <tableColumn id="4" name="Column3" headerRowDxfId="26" dataDxfId="12"/>
    <tableColumn id="5" name="Column4" headerRowDxfId="25" dataDxfId="11"/>
    <tableColumn id="6" name="Column5" headerRowDxfId="24" dataDxfId="10"/>
    <tableColumn id="7" name="Column6" headerRowDxfId="23" dataDxfId="9"/>
    <tableColumn id="8" name="Column7" headerRowDxfId="22" dataDxfId="8"/>
    <tableColumn id="9" name="Column8" headerRowDxfId="21" dataDxfId="7"/>
    <tableColumn id="10" name="Column9" headerRowDxfId="20" dataDxfId="6"/>
    <tableColumn id="11" name="Column10" headerRowDxfId="19" dataDxfId="5"/>
    <tableColumn id="12" name="Column11" headerRowDxfId="18" dataDxfId="4"/>
    <tableColumn id="14" name="Column13" headerRowDxfId="17" dataDxfId="3" dataCellStyle="Comma"/>
    <tableColumn id="15" name="Column14" headerRowDxfId="16" dataDxfId="2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8"/>
  <sheetViews>
    <sheetView view="pageBreakPreview" zoomScale="80" zoomScaleNormal="120" zoomScaleSheetLayoutView="80" workbookViewId="0">
      <selection activeCell="R46" sqref="R46"/>
    </sheetView>
  </sheetViews>
  <sheetFormatPr defaultRowHeight="15"/>
  <cols>
    <col min="1" max="1" width="3.7109375" customWidth="1"/>
    <col min="2" max="2" width="37.5703125" customWidth="1"/>
    <col min="3" max="3" width="10.140625" bestFit="1" customWidth="1"/>
    <col min="4" max="4" width="11.28515625" bestFit="1" customWidth="1"/>
    <col min="5" max="5" width="12.28515625" customWidth="1"/>
    <col min="6" max="7" width="11.28515625" bestFit="1" customWidth="1"/>
    <col min="8" max="8" width="12.42578125" bestFit="1" customWidth="1"/>
    <col min="9" max="11" width="11.28515625" bestFit="1" customWidth="1"/>
    <col min="12" max="12" width="10.28515625" customWidth="1"/>
    <col min="13" max="13" width="12" customWidth="1"/>
    <col min="14" max="14" width="10.85546875" bestFit="1" customWidth="1"/>
    <col min="15" max="15" width="12.42578125" customWidth="1"/>
    <col min="17" max="17" width="11.5703125" bestFit="1" customWidth="1"/>
  </cols>
  <sheetData>
    <row r="1" spans="1:15" ht="15.75">
      <c r="A1" s="41" t="s">
        <v>118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3" spans="1:15">
      <c r="A3" s="23" t="s">
        <v>78</v>
      </c>
      <c r="B3" s="20" t="s">
        <v>2</v>
      </c>
      <c r="C3" s="20" t="s">
        <v>50</v>
      </c>
      <c r="D3" s="20" t="s">
        <v>51</v>
      </c>
      <c r="E3" s="20" t="s">
        <v>33</v>
      </c>
      <c r="F3" s="20" t="s">
        <v>34</v>
      </c>
      <c r="G3" s="20" t="s">
        <v>70</v>
      </c>
      <c r="H3" s="20" t="s">
        <v>38</v>
      </c>
      <c r="I3" s="20" t="s">
        <v>39</v>
      </c>
      <c r="J3" s="20" t="s">
        <v>40</v>
      </c>
      <c r="K3" s="20" t="s">
        <v>41</v>
      </c>
      <c r="L3" s="20" t="s">
        <v>52</v>
      </c>
      <c r="M3" s="27" t="s">
        <v>53</v>
      </c>
      <c r="N3" s="28" t="s">
        <v>54</v>
      </c>
      <c r="O3" s="20" t="s">
        <v>0</v>
      </c>
    </row>
    <row r="4" spans="1:15">
      <c r="A4" s="24" t="s">
        <v>79</v>
      </c>
      <c r="B4" s="8" t="s">
        <v>71</v>
      </c>
      <c r="C4" s="2">
        <v>1840</v>
      </c>
      <c r="D4" s="2">
        <v>1760</v>
      </c>
      <c r="E4" s="2">
        <v>1850</v>
      </c>
      <c r="F4" s="2">
        <v>1510</v>
      </c>
      <c r="G4" s="2">
        <v>2770</v>
      </c>
      <c r="H4" s="2">
        <v>600</v>
      </c>
      <c r="I4" s="2">
        <v>990</v>
      </c>
      <c r="J4" s="2">
        <v>1860</v>
      </c>
      <c r="K4" s="2">
        <v>1670</v>
      </c>
      <c r="L4" s="2">
        <v>1850</v>
      </c>
      <c r="M4" s="15">
        <v>1830</v>
      </c>
      <c r="N4" s="2">
        <v>2280</v>
      </c>
      <c r="O4" s="12">
        <f>SUM(C4:N4)</f>
        <v>20810</v>
      </c>
    </row>
    <row r="5" spans="1:15">
      <c r="A5" s="24" t="s">
        <v>80</v>
      </c>
      <c r="B5" s="8" t="s">
        <v>117</v>
      </c>
      <c r="C5" s="2">
        <v>824.95</v>
      </c>
      <c r="D5" s="2">
        <v>938.85</v>
      </c>
      <c r="E5" s="2">
        <v>838.9</v>
      </c>
      <c r="F5" s="2">
        <v>886.55</v>
      </c>
      <c r="G5" s="2">
        <v>867.2</v>
      </c>
      <c r="H5" s="2">
        <v>820.05</v>
      </c>
      <c r="I5" s="2">
        <v>1329</v>
      </c>
      <c r="J5" s="2">
        <v>947.3</v>
      </c>
      <c r="K5" s="2">
        <v>879.1</v>
      </c>
      <c r="L5" s="2">
        <v>846.65</v>
      </c>
      <c r="M5" s="15">
        <v>838.7</v>
      </c>
      <c r="N5" s="2">
        <v>804.25</v>
      </c>
      <c r="O5" s="19">
        <f t="shared" ref="O5:O40" si="0">SUM(C5:N5)</f>
        <v>10821.5</v>
      </c>
    </row>
    <row r="6" spans="1:15">
      <c r="A6" s="24" t="s">
        <v>81</v>
      </c>
      <c r="B6" s="8" t="s">
        <v>65</v>
      </c>
      <c r="C6" s="2">
        <v>0</v>
      </c>
      <c r="D6" s="2">
        <v>0</v>
      </c>
      <c r="E6" s="2">
        <v>0</v>
      </c>
      <c r="F6" s="2"/>
      <c r="G6" s="2"/>
      <c r="H6" s="2">
        <v>0</v>
      </c>
      <c r="I6" s="2"/>
      <c r="J6" s="2"/>
      <c r="K6" s="2"/>
      <c r="L6" s="2">
        <v>1230.5999999999999</v>
      </c>
      <c r="M6" s="15">
        <v>0</v>
      </c>
      <c r="N6" s="2"/>
      <c r="O6" s="19">
        <f t="shared" si="0"/>
        <v>1230.5999999999999</v>
      </c>
    </row>
    <row r="7" spans="1:15">
      <c r="A7" s="24" t="s">
        <v>82</v>
      </c>
      <c r="B7" s="8" t="s">
        <v>8</v>
      </c>
      <c r="C7" s="2">
        <v>288.3</v>
      </c>
      <c r="D7" s="2">
        <v>280.89999999999998</v>
      </c>
      <c r="E7" s="2">
        <v>288.3</v>
      </c>
      <c r="F7" s="2">
        <v>288.3</v>
      </c>
      <c r="G7" s="2">
        <v>288.3</v>
      </c>
      <c r="H7" s="2">
        <v>288.3</v>
      </c>
      <c r="I7" s="2">
        <v>288.3</v>
      </c>
      <c r="J7" s="2">
        <v>288.3</v>
      </c>
      <c r="K7" s="2">
        <v>288.3</v>
      </c>
      <c r="L7" s="2">
        <v>288.3</v>
      </c>
      <c r="M7" s="15">
        <v>288.3</v>
      </c>
      <c r="N7" s="2">
        <v>288.3</v>
      </c>
      <c r="O7" s="19">
        <f t="shared" si="0"/>
        <v>3452.2000000000007</v>
      </c>
    </row>
    <row r="8" spans="1:15">
      <c r="A8" s="24" t="s">
        <v>83</v>
      </c>
      <c r="B8" s="8" t="s">
        <v>66</v>
      </c>
      <c r="C8" s="2"/>
      <c r="D8" s="2"/>
      <c r="E8" s="2">
        <v>0</v>
      </c>
      <c r="F8" s="2"/>
      <c r="G8" s="2"/>
      <c r="H8" s="2"/>
      <c r="I8" s="2"/>
      <c r="J8" s="2"/>
      <c r="K8" s="2">
        <v>0</v>
      </c>
      <c r="L8" s="2">
        <v>49.85</v>
      </c>
      <c r="M8" s="15">
        <v>0</v>
      </c>
      <c r="N8" s="2"/>
      <c r="O8" s="19">
        <f t="shared" si="0"/>
        <v>49.85</v>
      </c>
    </row>
    <row r="9" spans="1:15">
      <c r="A9" s="24" t="s">
        <v>84</v>
      </c>
      <c r="B9" s="8" t="s">
        <v>131</v>
      </c>
      <c r="C9" s="2">
        <v>0</v>
      </c>
      <c r="D9" s="2"/>
      <c r="E9" s="2">
        <v>2087.65</v>
      </c>
      <c r="F9" s="2">
        <v>2229.1999999999998</v>
      </c>
      <c r="G9" s="2"/>
      <c r="H9" s="2">
        <v>25.45</v>
      </c>
      <c r="I9" s="2">
        <v>2032</v>
      </c>
      <c r="J9" s="2">
        <v>1920.7</v>
      </c>
      <c r="K9" s="2">
        <v>0</v>
      </c>
      <c r="L9" s="2"/>
      <c r="M9" s="15">
        <v>1645.95</v>
      </c>
      <c r="N9" s="2">
        <v>1516.85</v>
      </c>
      <c r="O9" s="19">
        <f t="shared" si="0"/>
        <v>11457.800000000001</v>
      </c>
    </row>
    <row r="10" spans="1:15">
      <c r="A10" s="24" t="s">
        <v>85</v>
      </c>
      <c r="B10" s="8" t="s">
        <v>7</v>
      </c>
      <c r="C10" s="2">
        <v>950</v>
      </c>
      <c r="D10" s="2">
        <v>950</v>
      </c>
      <c r="E10" s="2">
        <v>950</v>
      </c>
      <c r="F10" s="2">
        <v>950</v>
      </c>
      <c r="G10" s="2">
        <v>950</v>
      </c>
      <c r="H10" s="2">
        <v>850</v>
      </c>
      <c r="I10" s="2">
        <v>900</v>
      </c>
      <c r="J10" s="2">
        <v>900</v>
      </c>
      <c r="K10" s="2">
        <v>900</v>
      </c>
      <c r="L10" s="2">
        <v>900</v>
      </c>
      <c r="M10" s="15">
        <v>900</v>
      </c>
      <c r="N10" s="2">
        <v>900</v>
      </c>
      <c r="O10" s="19">
        <f t="shared" si="0"/>
        <v>11000</v>
      </c>
    </row>
    <row r="11" spans="1:15">
      <c r="A11" s="24" t="s">
        <v>86</v>
      </c>
      <c r="B11" s="8" t="s">
        <v>11</v>
      </c>
      <c r="C11" s="2">
        <v>1200</v>
      </c>
      <c r="D11" s="2">
        <v>1200</v>
      </c>
      <c r="E11" s="2">
        <v>1200</v>
      </c>
      <c r="F11" s="2">
        <v>900</v>
      </c>
      <c r="G11" s="2">
        <v>1200</v>
      </c>
      <c r="H11" s="2">
        <v>1300</v>
      </c>
      <c r="I11" s="2">
        <v>1300</v>
      </c>
      <c r="J11" s="2">
        <v>1300</v>
      </c>
      <c r="K11" s="2">
        <v>1300</v>
      </c>
      <c r="L11" s="2">
        <v>1300</v>
      </c>
      <c r="M11" s="15">
        <v>1300</v>
      </c>
      <c r="N11" s="2">
        <v>1000</v>
      </c>
      <c r="O11" s="19">
        <f t="shared" si="0"/>
        <v>14500</v>
      </c>
    </row>
    <row r="12" spans="1:15">
      <c r="A12" s="24" t="s">
        <v>87</v>
      </c>
      <c r="B12" s="8" t="s">
        <v>9</v>
      </c>
      <c r="C12" s="2">
        <v>300</v>
      </c>
      <c r="D12" s="2">
        <v>300</v>
      </c>
      <c r="E12" s="2">
        <v>300</v>
      </c>
      <c r="F12" s="2">
        <v>300</v>
      </c>
      <c r="G12" s="2">
        <v>300</v>
      </c>
      <c r="H12" s="2">
        <v>300</v>
      </c>
      <c r="I12" s="2">
        <v>300</v>
      </c>
      <c r="J12" s="2">
        <v>300</v>
      </c>
      <c r="K12" s="2">
        <v>300</v>
      </c>
      <c r="L12" s="2">
        <v>600</v>
      </c>
      <c r="M12" s="15">
        <v>900</v>
      </c>
      <c r="N12" s="2">
        <v>300</v>
      </c>
      <c r="O12" s="19">
        <f t="shared" si="0"/>
        <v>4500</v>
      </c>
    </row>
    <row r="13" spans="1:15">
      <c r="A13" s="24" t="s">
        <v>88</v>
      </c>
      <c r="B13" s="8" t="s">
        <v>6</v>
      </c>
      <c r="C13" s="2">
        <v>1000</v>
      </c>
      <c r="D13" s="2">
        <v>1000</v>
      </c>
      <c r="E13" s="2">
        <v>1000</v>
      </c>
      <c r="F13" s="2">
        <v>1000</v>
      </c>
      <c r="G13" s="2">
        <v>1000</v>
      </c>
      <c r="H13" s="2">
        <v>1000</v>
      </c>
      <c r="I13" s="2">
        <v>1200</v>
      </c>
      <c r="J13" s="2">
        <v>1600</v>
      </c>
      <c r="K13" s="2">
        <v>1000</v>
      </c>
      <c r="L13" s="2">
        <v>1000</v>
      </c>
      <c r="M13" s="15">
        <v>1000</v>
      </c>
      <c r="N13" s="2">
        <v>1200</v>
      </c>
      <c r="O13" s="19">
        <f t="shared" si="0"/>
        <v>13000</v>
      </c>
    </row>
    <row r="14" spans="1:15">
      <c r="A14" s="24" t="s">
        <v>89</v>
      </c>
      <c r="B14" s="8" t="s">
        <v>55</v>
      </c>
      <c r="C14" s="2">
        <v>510</v>
      </c>
      <c r="D14" s="2">
        <v>300</v>
      </c>
      <c r="E14" s="22">
        <v>512.29999999999995</v>
      </c>
      <c r="F14" s="2">
        <v>600</v>
      </c>
      <c r="G14" s="2">
        <v>1035.9000000000001</v>
      </c>
      <c r="H14" s="2">
        <v>400</v>
      </c>
      <c r="I14" s="22">
        <v>519.5</v>
      </c>
      <c r="J14" s="2">
        <v>418</v>
      </c>
      <c r="K14" s="2">
        <v>384</v>
      </c>
      <c r="L14" s="2">
        <v>419.5</v>
      </c>
      <c r="M14" s="15">
        <v>338</v>
      </c>
      <c r="N14" s="2">
        <v>434.4</v>
      </c>
      <c r="O14" s="19">
        <f t="shared" si="0"/>
        <v>5871.5999999999995</v>
      </c>
    </row>
    <row r="15" spans="1:15">
      <c r="A15" s="24" t="s">
        <v>90</v>
      </c>
      <c r="B15" s="8" t="s">
        <v>3</v>
      </c>
      <c r="C15" s="2">
        <v>1200</v>
      </c>
      <c r="D15" s="2">
        <v>1000</v>
      </c>
      <c r="E15" s="2">
        <v>1100</v>
      </c>
      <c r="F15" s="2">
        <v>1800</v>
      </c>
      <c r="G15" s="2">
        <v>1000</v>
      </c>
      <c r="H15" s="2">
        <v>1000</v>
      </c>
      <c r="I15" s="2">
        <v>800</v>
      </c>
      <c r="J15" s="2">
        <v>1000</v>
      </c>
      <c r="K15" s="2">
        <v>1000</v>
      </c>
      <c r="L15" s="2">
        <v>260</v>
      </c>
      <c r="M15" s="15">
        <v>1800</v>
      </c>
      <c r="N15" s="2">
        <v>1000</v>
      </c>
      <c r="O15" s="19">
        <f t="shared" si="0"/>
        <v>12960</v>
      </c>
    </row>
    <row r="16" spans="1:15">
      <c r="A16" s="24" t="s">
        <v>91</v>
      </c>
      <c r="B16" s="8" t="s">
        <v>10</v>
      </c>
      <c r="C16" s="2"/>
      <c r="D16" s="2"/>
      <c r="E16" s="2"/>
      <c r="F16" s="2"/>
      <c r="G16" s="2">
        <v>119</v>
      </c>
      <c r="H16" s="2"/>
      <c r="I16" s="2"/>
      <c r="J16" s="2"/>
      <c r="K16" s="2"/>
      <c r="L16" s="2"/>
      <c r="M16" s="15">
        <v>57.6</v>
      </c>
      <c r="N16" s="2"/>
      <c r="O16" s="19">
        <f t="shared" si="0"/>
        <v>176.6</v>
      </c>
    </row>
    <row r="17" spans="1:17">
      <c r="A17" s="24" t="s">
        <v>92</v>
      </c>
      <c r="B17" s="8" t="s">
        <v>61</v>
      </c>
      <c r="C17" s="2">
        <v>200</v>
      </c>
      <c r="D17" s="2">
        <v>160</v>
      </c>
      <c r="E17" s="2">
        <v>160</v>
      </c>
      <c r="F17" s="2"/>
      <c r="G17" s="2">
        <v>90</v>
      </c>
      <c r="H17" s="2">
        <v>140</v>
      </c>
      <c r="I17" s="2">
        <v>240</v>
      </c>
      <c r="J17" s="2">
        <v>80</v>
      </c>
      <c r="K17" s="2"/>
      <c r="L17" s="2">
        <v>40</v>
      </c>
      <c r="M17" s="15">
        <v>80</v>
      </c>
      <c r="N17" s="2">
        <v>60</v>
      </c>
      <c r="O17" s="19">
        <f t="shared" si="0"/>
        <v>1250</v>
      </c>
    </row>
    <row r="18" spans="1:17">
      <c r="A18" s="24" t="s">
        <v>93</v>
      </c>
      <c r="B18" s="9" t="s">
        <v>17</v>
      </c>
      <c r="C18" s="2"/>
      <c r="D18" s="2"/>
      <c r="E18" s="2"/>
      <c r="F18" s="2"/>
      <c r="G18" s="2"/>
      <c r="H18" s="2">
        <v>140</v>
      </c>
      <c r="I18" s="2"/>
      <c r="J18" s="2"/>
      <c r="K18" s="2"/>
      <c r="L18" s="2"/>
      <c r="M18" s="2"/>
      <c r="N18" s="1"/>
      <c r="O18" s="12">
        <f t="shared" si="0"/>
        <v>140</v>
      </c>
      <c r="Q18" s="7"/>
    </row>
    <row r="19" spans="1:17">
      <c r="A19" s="24" t="s">
        <v>94</v>
      </c>
      <c r="B19" s="9" t="s">
        <v>12</v>
      </c>
      <c r="C19" s="6"/>
      <c r="D19" s="2"/>
      <c r="E19" s="2"/>
      <c r="F19" s="2"/>
      <c r="G19" s="2">
        <v>206.9</v>
      </c>
      <c r="H19" s="2"/>
      <c r="I19" s="2"/>
      <c r="J19" s="2"/>
      <c r="K19" s="2"/>
      <c r="L19" s="2"/>
      <c r="M19" s="15"/>
      <c r="N19" s="2"/>
      <c r="O19" s="19">
        <f t="shared" si="0"/>
        <v>206.9</v>
      </c>
    </row>
    <row r="20" spans="1:17">
      <c r="A20" s="24" t="s">
        <v>95</v>
      </c>
      <c r="B20" s="9" t="s">
        <v>56</v>
      </c>
      <c r="C20" s="6">
        <v>185</v>
      </c>
      <c r="D20" s="2">
        <v>168.25</v>
      </c>
      <c r="E20" s="2">
        <v>238.15</v>
      </c>
      <c r="F20" s="2">
        <v>723.6</v>
      </c>
      <c r="G20" s="2">
        <v>400</v>
      </c>
      <c r="H20" s="2">
        <v>273.64999999999998</v>
      </c>
      <c r="I20" s="2">
        <v>167.35</v>
      </c>
      <c r="J20" s="2">
        <v>98</v>
      </c>
      <c r="K20" s="2"/>
      <c r="L20" s="2">
        <v>70.75</v>
      </c>
      <c r="M20" s="15">
        <v>24.5</v>
      </c>
      <c r="N20" s="2">
        <v>136</v>
      </c>
      <c r="O20" s="19">
        <f t="shared" si="0"/>
        <v>2485.25</v>
      </c>
    </row>
    <row r="21" spans="1:17">
      <c r="A21" s="24" t="s">
        <v>96</v>
      </c>
      <c r="B21" s="9" t="s">
        <v>4</v>
      </c>
      <c r="C21" s="6">
        <v>115</v>
      </c>
      <c r="D21" s="2"/>
      <c r="E21" s="2"/>
      <c r="F21" s="2"/>
      <c r="G21" s="2">
        <v>130</v>
      </c>
      <c r="H21" s="2"/>
      <c r="I21" s="2"/>
      <c r="J21" s="2"/>
      <c r="K21" s="2"/>
      <c r="L21" s="2"/>
      <c r="M21" s="15"/>
      <c r="N21" s="2">
        <v>150</v>
      </c>
      <c r="O21" s="19">
        <f t="shared" si="0"/>
        <v>395</v>
      </c>
    </row>
    <row r="22" spans="1:17">
      <c r="A22" s="24" t="s">
        <v>97</v>
      </c>
      <c r="B22" s="9" t="s">
        <v>13</v>
      </c>
      <c r="C22" s="2">
        <v>200</v>
      </c>
      <c r="D22" s="2"/>
      <c r="E22" s="2"/>
      <c r="F22" s="2"/>
      <c r="G22" s="2"/>
      <c r="H22" s="2"/>
      <c r="I22" s="2"/>
      <c r="J22" s="2"/>
      <c r="K22" s="2"/>
      <c r="L22" s="2">
        <v>109.5</v>
      </c>
      <c r="M22" s="15"/>
      <c r="N22" s="2"/>
      <c r="O22" s="19">
        <f t="shared" si="0"/>
        <v>309.5</v>
      </c>
    </row>
    <row r="23" spans="1:17">
      <c r="A23" s="24" t="s">
        <v>98</v>
      </c>
      <c r="B23" s="9" t="s">
        <v>130</v>
      </c>
      <c r="C23" s="2"/>
      <c r="D23" s="2"/>
      <c r="E23" s="2"/>
      <c r="F23" s="2"/>
      <c r="G23" s="2"/>
      <c r="H23" s="2">
        <v>550</v>
      </c>
      <c r="I23" s="2"/>
      <c r="J23" s="2"/>
      <c r="K23" s="2"/>
      <c r="L23" s="2"/>
      <c r="M23" s="15"/>
      <c r="N23" s="2">
        <v>452</v>
      </c>
      <c r="O23" s="19">
        <f t="shared" si="0"/>
        <v>1002</v>
      </c>
    </row>
    <row r="24" spans="1:17">
      <c r="A24" s="24" t="s">
        <v>99</v>
      </c>
      <c r="B24" s="9" t="s">
        <v>63</v>
      </c>
      <c r="C24" s="2"/>
      <c r="D24" s="2"/>
      <c r="E24" s="2"/>
      <c r="F24" s="2"/>
      <c r="G24" s="2"/>
      <c r="H24" s="2"/>
      <c r="I24" s="2">
        <v>1900</v>
      </c>
      <c r="J24" s="2"/>
      <c r="K24" s="2"/>
      <c r="L24" s="2"/>
      <c r="M24" s="15"/>
      <c r="N24" s="2"/>
      <c r="O24" s="19">
        <f t="shared" si="0"/>
        <v>1900</v>
      </c>
    </row>
    <row r="25" spans="1:17">
      <c r="A25" s="24" t="s">
        <v>100</v>
      </c>
      <c r="B25" s="9" t="s">
        <v>62</v>
      </c>
      <c r="C25" s="2">
        <v>100</v>
      </c>
      <c r="D25" s="2"/>
      <c r="E25" s="2"/>
      <c r="F25" s="2"/>
      <c r="G25" s="2"/>
      <c r="H25" s="2">
        <v>1400</v>
      </c>
      <c r="I25" s="2"/>
      <c r="J25" s="2"/>
      <c r="K25" s="2"/>
      <c r="L25" s="2"/>
      <c r="M25" s="15"/>
      <c r="N25" s="2"/>
      <c r="O25" s="19">
        <f t="shared" si="0"/>
        <v>1500</v>
      </c>
    </row>
    <row r="26" spans="1:17">
      <c r="A26" s="24" t="s">
        <v>101</v>
      </c>
      <c r="B26" s="9" t="s">
        <v>15</v>
      </c>
      <c r="C26" s="2">
        <v>38.5</v>
      </c>
      <c r="D26" s="2">
        <v>140</v>
      </c>
      <c r="E26" s="2">
        <v>50</v>
      </c>
      <c r="F26" s="2"/>
      <c r="G26" s="2">
        <v>800</v>
      </c>
      <c r="H26" s="2">
        <v>102.3</v>
      </c>
      <c r="I26" s="2"/>
      <c r="J26" s="2"/>
      <c r="K26" s="2"/>
      <c r="L26" s="2">
        <v>110</v>
      </c>
      <c r="M26" s="15"/>
      <c r="N26" s="2"/>
      <c r="O26" s="19">
        <f t="shared" si="0"/>
        <v>1240.8</v>
      </c>
    </row>
    <row r="27" spans="1:17">
      <c r="A27" s="24" t="s">
        <v>102</v>
      </c>
      <c r="B27" s="9" t="s">
        <v>60</v>
      </c>
      <c r="C27" s="2"/>
      <c r="D27" s="2"/>
      <c r="E27" s="2"/>
      <c r="F27" s="2"/>
      <c r="G27" s="2"/>
      <c r="H27" s="2">
        <v>50</v>
      </c>
      <c r="I27" s="2"/>
      <c r="J27" s="2">
        <v>550</v>
      </c>
      <c r="K27" s="2">
        <v>50</v>
      </c>
      <c r="L27" s="2"/>
      <c r="M27" s="15">
        <v>990</v>
      </c>
      <c r="N27" s="2"/>
      <c r="O27" s="19">
        <f t="shared" si="0"/>
        <v>1640</v>
      </c>
    </row>
    <row r="28" spans="1:17">
      <c r="A28" s="24" t="s">
        <v>103</v>
      </c>
      <c r="B28" s="9" t="s">
        <v>129</v>
      </c>
      <c r="C28" s="2"/>
      <c r="D28" s="2"/>
      <c r="E28" s="2"/>
      <c r="F28" s="2"/>
      <c r="G28" s="2">
        <v>7650</v>
      </c>
      <c r="H28" s="2">
        <v>100</v>
      </c>
      <c r="I28" s="2"/>
      <c r="J28" s="2">
        <v>300</v>
      </c>
      <c r="K28" s="2"/>
      <c r="L28" s="2"/>
      <c r="M28" s="15"/>
      <c r="N28" s="2"/>
      <c r="O28" s="19">
        <f t="shared" si="0"/>
        <v>8050</v>
      </c>
    </row>
    <row r="29" spans="1:17">
      <c r="A29" s="24" t="s">
        <v>104</v>
      </c>
      <c r="B29" s="9" t="s">
        <v>14</v>
      </c>
      <c r="C29" s="2"/>
      <c r="D29" s="2">
        <v>900</v>
      </c>
      <c r="E29" s="2">
        <v>1200</v>
      </c>
      <c r="F29" s="2"/>
      <c r="G29" s="2"/>
      <c r="H29" s="3"/>
      <c r="I29" s="2"/>
      <c r="J29" s="2"/>
      <c r="K29" s="2"/>
      <c r="L29" s="2"/>
      <c r="M29" s="15"/>
      <c r="N29" s="2"/>
      <c r="O29" s="19">
        <f t="shared" si="0"/>
        <v>2100</v>
      </c>
    </row>
    <row r="30" spans="1:17">
      <c r="A30" s="24" t="s">
        <v>105</v>
      </c>
      <c r="B30" s="9" t="s">
        <v>16</v>
      </c>
      <c r="C30" s="2"/>
      <c r="D30" s="2"/>
      <c r="E30" s="2"/>
      <c r="F30" s="2"/>
      <c r="G30" s="2">
        <v>2000</v>
      </c>
      <c r="H30" s="2"/>
      <c r="I30" s="2"/>
      <c r="J30" s="2"/>
      <c r="K30" s="2"/>
      <c r="L30" s="2"/>
      <c r="M30" s="15"/>
      <c r="N30" s="2"/>
      <c r="O30" s="19">
        <f t="shared" si="0"/>
        <v>2000</v>
      </c>
    </row>
    <row r="31" spans="1:17">
      <c r="A31" s="24" t="s">
        <v>106</v>
      </c>
      <c r="B31" s="9" t="s">
        <v>68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15">
        <v>300</v>
      </c>
      <c r="N31" s="2">
        <v>9692</v>
      </c>
      <c r="O31" s="19">
        <f t="shared" si="0"/>
        <v>9992</v>
      </c>
    </row>
    <row r="32" spans="1:17">
      <c r="A32" s="24" t="s">
        <v>107</v>
      </c>
      <c r="B32" s="9" t="s">
        <v>132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15"/>
      <c r="N32" s="2">
        <v>2161</v>
      </c>
      <c r="O32" s="19">
        <f t="shared" si="0"/>
        <v>2161</v>
      </c>
    </row>
    <row r="33" spans="1:15">
      <c r="A33" s="24" t="s">
        <v>108</v>
      </c>
      <c r="B33" s="9" t="s">
        <v>128</v>
      </c>
      <c r="C33" s="2">
        <v>340</v>
      </c>
      <c r="D33" s="2">
        <v>4000</v>
      </c>
      <c r="E33" s="2"/>
      <c r="F33" s="2">
        <v>52</v>
      </c>
      <c r="G33" s="2"/>
      <c r="H33" s="2"/>
      <c r="I33" s="2"/>
      <c r="J33" s="2"/>
      <c r="K33" s="2"/>
      <c r="L33" s="2"/>
      <c r="M33" s="15"/>
      <c r="N33" s="2">
        <v>500</v>
      </c>
      <c r="O33" s="19">
        <f t="shared" si="0"/>
        <v>4892</v>
      </c>
    </row>
    <row r="34" spans="1:15">
      <c r="A34" s="24" t="s">
        <v>109</v>
      </c>
      <c r="B34" s="9" t="s">
        <v>127</v>
      </c>
      <c r="C34" s="2"/>
      <c r="D34" s="2"/>
      <c r="E34" s="2">
        <v>4200</v>
      </c>
      <c r="F34" s="2"/>
      <c r="G34" s="2"/>
      <c r="H34" s="2">
        <v>1610</v>
      </c>
      <c r="I34" s="2"/>
      <c r="J34" s="2"/>
      <c r="K34" s="2"/>
      <c r="M34" s="15"/>
      <c r="N34" s="2"/>
      <c r="O34" s="19">
        <f t="shared" si="0"/>
        <v>5810</v>
      </c>
    </row>
    <row r="35" spans="1:15">
      <c r="A35" s="24" t="s">
        <v>110</v>
      </c>
      <c r="B35" s="9" t="s">
        <v>57</v>
      </c>
      <c r="C35" s="2"/>
      <c r="D35" s="2"/>
      <c r="E35" s="2"/>
      <c r="F35" s="2"/>
      <c r="G35" s="2"/>
      <c r="H35" s="2"/>
      <c r="I35" s="2">
        <v>244</v>
      </c>
      <c r="J35" s="2"/>
      <c r="K35" s="2">
        <v>223</v>
      </c>
      <c r="L35" s="2"/>
      <c r="M35" s="15"/>
      <c r="N35" s="2"/>
      <c r="O35" s="19">
        <f t="shared" si="0"/>
        <v>467</v>
      </c>
    </row>
    <row r="36" spans="1:15">
      <c r="A36" s="24" t="s">
        <v>111</v>
      </c>
      <c r="B36" s="9" t="s">
        <v>18</v>
      </c>
      <c r="C36" s="2"/>
      <c r="D36" s="2"/>
      <c r="E36" s="2"/>
      <c r="F36" s="2"/>
      <c r="G36" s="2"/>
      <c r="H36" s="2"/>
      <c r="I36" s="6">
        <v>2100</v>
      </c>
      <c r="J36" s="2"/>
      <c r="K36" s="2"/>
      <c r="L36" s="2"/>
      <c r="M36" s="15"/>
      <c r="N36" s="2"/>
      <c r="O36" s="19">
        <f t="shared" si="0"/>
        <v>2100</v>
      </c>
    </row>
    <row r="37" spans="1:15">
      <c r="A37" s="24" t="s">
        <v>112</v>
      </c>
      <c r="B37" s="9" t="s">
        <v>64</v>
      </c>
      <c r="C37" s="2"/>
      <c r="D37" s="2"/>
      <c r="E37" s="2"/>
      <c r="F37" s="2"/>
      <c r="G37" s="2"/>
      <c r="H37" s="2"/>
      <c r="I37" s="6"/>
      <c r="J37" s="2"/>
      <c r="K37" s="2">
        <v>1147</v>
      </c>
      <c r="L37" s="2"/>
      <c r="M37" s="15"/>
      <c r="N37" s="2"/>
      <c r="O37" s="19">
        <f t="shared" si="0"/>
        <v>1147</v>
      </c>
    </row>
    <row r="38" spans="1:15">
      <c r="A38" s="24" t="s">
        <v>113</v>
      </c>
      <c r="B38" s="9" t="s">
        <v>58</v>
      </c>
      <c r="C38" s="2"/>
      <c r="D38" s="2"/>
      <c r="E38" s="2"/>
      <c r="F38" s="2"/>
      <c r="G38" s="2"/>
      <c r="H38" s="2"/>
      <c r="I38" s="2"/>
      <c r="J38" s="2">
        <v>600</v>
      </c>
      <c r="K38" s="2"/>
      <c r="L38" s="2"/>
      <c r="M38" s="15"/>
      <c r="N38" s="2"/>
      <c r="O38" s="19">
        <f t="shared" si="0"/>
        <v>600</v>
      </c>
    </row>
    <row r="39" spans="1:15">
      <c r="A39" s="24" t="s">
        <v>114</v>
      </c>
      <c r="B39" s="8" t="s">
        <v>67</v>
      </c>
      <c r="C39" s="2"/>
      <c r="D39" s="2"/>
      <c r="E39" s="2"/>
      <c r="F39" s="2"/>
      <c r="G39" s="2"/>
      <c r="H39" s="2"/>
      <c r="I39" s="2"/>
      <c r="J39" s="2"/>
      <c r="K39" s="2"/>
      <c r="L39" s="2">
        <v>120</v>
      </c>
      <c r="M39" s="15"/>
      <c r="N39" s="2">
        <v>434</v>
      </c>
      <c r="O39" s="19">
        <f t="shared" si="0"/>
        <v>554</v>
      </c>
    </row>
    <row r="40" spans="1:15">
      <c r="A40" s="24" t="s">
        <v>115</v>
      </c>
      <c r="B40" s="8" t="s">
        <v>26</v>
      </c>
      <c r="C40" s="2"/>
      <c r="D40" s="2"/>
      <c r="E40" s="2"/>
      <c r="F40" s="2"/>
      <c r="G40" s="2"/>
      <c r="H40" s="2">
        <v>18992</v>
      </c>
      <c r="I40" s="2"/>
      <c r="J40" s="2"/>
      <c r="K40" s="2">
        <v>3068</v>
      </c>
      <c r="L40" s="2"/>
      <c r="M40" s="2"/>
      <c r="N40" s="2"/>
      <c r="O40" s="19">
        <f t="shared" si="0"/>
        <v>22060</v>
      </c>
    </row>
    <row r="41" spans="1:15">
      <c r="A41" s="24" t="s">
        <v>116</v>
      </c>
      <c r="B41" s="18" t="s">
        <v>59</v>
      </c>
      <c r="C41" s="2"/>
      <c r="D41" s="2"/>
      <c r="E41" s="2"/>
      <c r="F41" s="2"/>
      <c r="G41" s="2"/>
      <c r="H41" s="2">
        <v>5080</v>
      </c>
      <c r="I41" s="2">
        <v>21172.2</v>
      </c>
      <c r="J41" s="2"/>
      <c r="K41" s="2"/>
      <c r="L41" s="2"/>
      <c r="M41" s="2"/>
      <c r="N41" s="2"/>
      <c r="O41" s="12">
        <f>SUM(C41:N41)</f>
        <v>26252.2</v>
      </c>
    </row>
    <row r="42" spans="1:15">
      <c r="A42" s="42" t="s">
        <v>69</v>
      </c>
      <c r="B42" s="43"/>
      <c r="C42" s="25">
        <f>SUM(C4:C34)</f>
        <v>9291.75</v>
      </c>
      <c r="D42" s="25">
        <f>SUM(D4:D34)</f>
        <v>13098</v>
      </c>
      <c r="E42" s="25">
        <f>SUM(E4:E41)</f>
        <v>15975.3</v>
      </c>
      <c r="F42" s="25">
        <f>SUM(F4:F34)</f>
        <v>11239.65</v>
      </c>
      <c r="G42" s="25">
        <f>SUM(G4:G34)</f>
        <v>20807.3</v>
      </c>
      <c r="H42" s="25">
        <f>SUM(H4:H41)</f>
        <v>35021.75</v>
      </c>
      <c r="I42" s="25">
        <f>SUM(I3:I41)</f>
        <v>35482.35</v>
      </c>
      <c r="J42" s="25">
        <f>SUM(J4:J40)</f>
        <v>12162.3</v>
      </c>
      <c r="K42" s="25">
        <f>SUM(K4:K41)</f>
        <v>12209.4</v>
      </c>
      <c r="L42" s="25">
        <f>SUM(L4:L40)</f>
        <v>9195.1500000000015</v>
      </c>
      <c r="M42" s="26">
        <f>SUM(M4:M40)</f>
        <v>12293.050000000001</v>
      </c>
      <c r="N42" s="25">
        <f>SUM(N4:N41)</f>
        <v>23308.799999999999</v>
      </c>
      <c r="O42" s="12">
        <f>SUM(O4:O41)</f>
        <v>210084.80000000005</v>
      </c>
    </row>
    <row r="43" spans="1:15">
      <c r="A43" s="40" t="s">
        <v>27</v>
      </c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11">
        <f>SUM(C42:N42)</f>
        <v>210084.79999999996</v>
      </c>
    </row>
    <row r="45" spans="1:15" ht="15.75">
      <c r="A45" s="47" t="s">
        <v>122</v>
      </c>
      <c r="B45" s="47"/>
      <c r="C45" s="47"/>
      <c r="D45" s="47"/>
    </row>
    <row r="46" spans="1:15">
      <c r="B46" s="45"/>
      <c r="H46" s="45"/>
      <c r="I46" s="45"/>
      <c r="J46" s="45"/>
    </row>
    <row r="47" spans="1:15" ht="40.5" customHeight="1">
      <c r="B47" s="46"/>
      <c r="D47" s="30"/>
      <c r="E47" s="30"/>
      <c r="F47" s="30"/>
      <c r="H47" s="46"/>
      <c r="I47" s="46"/>
      <c r="J47" s="46"/>
    </row>
    <row r="48" spans="1:15">
      <c r="B48" s="29" t="s">
        <v>119</v>
      </c>
      <c r="D48" s="44" t="s">
        <v>120</v>
      </c>
      <c r="E48" s="44"/>
      <c r="F48" s="44"/>
      <c r="H48" s="44" t="s">
        <v>121</v>
      </c>
      <c r="I48" s="44"/>
      <c r="J48" s="44"/>
    </row>
  </sheetData>
  <mergeCells count="8">
    <mergeCell ref="A43:N43"/>
    <mergeCell ref="A1:O1"/>
    <mergeCell ref="A42:B42"/>
    <mergeCell ref="D48:F48"/>
    <mergeCell ref="H48:J48"/>
    <mergeCell ref="B46:B47"/>
    <mergeCell ref="H46:J47"/>
    <mergeCell ref="A45:D45"/>
  </mergeCells>
  <printOptions horizontalCentered="1" verticalCentered="1"/>
  <pageMargins left="0.7" right="0.7" top="0.75" bottom="0.75" header="0.3" footer="0.3"/>
  <pageSetup paperSize="9" scale="64" orientation="landscape" r:id="rId1"/>
  <headerFooter alignWithMargins="0"/>
  <rowBreaks count="1" manualBreakCount="1">
    <brk id="49" max="17" man="1"/>
  </rowBreaks>
  <colBreaks count="1" manualBreakCount="1">
    <brk id="15" max="54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1:P34"/>
  <sheetViews>
    <sheetView tabSelected="1" view="pageBreakPreview" topLeftCell="B16" zoomScaleSheetLayoutView="100" workbookViewId="0">
      <selection activeCell="Q4" sqref="Q4"/>
    </sheetView>
  </sheetViews>
  <sheetFormatPr defaultRowHeight="15.75"/>
  <cols>
    <col min="1" max="1" width="14.140625" style="58" customWidth="1"/>
    <col min="2" max="2" width="4.42578125" style="58" customWidth="1"/>
    <col min="3" max="3" width="23.140625" style="58" customWidth="1"/>
    <col min="4" max="4" width="12.5703125" style="58" customWidth="1"/>
    <col min="5" max="5" width="11.7109375" style="58" customWidth="1"/>
    <col min="6" max="6" width="12.28515625" style="58" customWidth="1"/>
    <col min="7" max="7" width="11.42578125" style="58" customWidth="1"/>
    <col min="8" max="8" width="12" style="58" customWidth="1"/>
    <col min="9" max="9" width="12.5703125" style="58" customWidth="1"/>
    <col min="10" max="10" width="11.7109375" style="58" customWidth="1"/>
    <col min="11" max="11" width="11.5703125" style="58" customWidth="1"/>
    <col min="12" max="12" width="11.42578125" style="58" customWidth="1"/>
    <col min="13" max="13" width="11.5703125" style="58" customWidth="1"/>
    <col min="14" max="14" width="11.28515625" style="58" customWidth="1"/>
    <col min="15" max="15" width="12.5703125" style="58" customWidth="1"/>
    <col min="16" max="16" width="12.140625" style="58" customWidth="1"/>
    <col min="17" max="17" width="1.85546875" style="58" customWidth="1"/>
    <col min="18" max="18" width="11.5703125" style="58" bestFit="1" customWidth="1"/>
    <col min="19" max="16384" width="9.140625" style="58"/>
  </cols>
  <sheetData>
    <row r="1" spans="2:16" ht="18.75">
      <c r="C1" s="48" t="s">
        <v>123</v>
      </c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</row>
    <row r="2" spans="2:16"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</row>
    <row r="3" spans="2:16"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</row>
    <row r="4" spans="2:16"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</row>
    <row r="6" spans="2:16">
      <c r="B6" s="59" t="s">
        <v>78</v>
      </c>
      <c r="C6" s="60" t="s">
        <v>1</v>
      </c>
      <c r="D6" s="59" t="s">
        <v>50</v>
      </c>
      <c r="E6" s="59" t="s">
        <v>51</v>
      </c>
      <c r="F6" s="59" t="s">
        <v>33</v>
      </c>
      <c r="G6" s="59" t="s">
        <v>124</v>
      </c>
      <c r="H6" s="59" t="s">
        <v>37</v>
      </c>
      <c r="I6" s="59" t="s">
        <v>38</v>
      </c>
      <c r="J6" s="59" t="s">
        <v>125</v>
      </c>
      <c r="K6" s="59" t="s">
        <v>126</v>
      </c>
      <c r="L6" s="59" t="s">
        <v>41</v>
      </c>
      <c r="M6" s="59" t="s">
        <v>52</v>
      </c>
      <c r="N6" s="61" t="s">
        <v>54</v>
      </c>
      <c r="O6" s="59" t="s">
        <v>0</v>
      </c>
    </row>
    <row r="7" spans="2:16">
      <c r="B7" s="62" t="s">
        <v>79</v>
      </c>
      <c r="C7" s="60" t="s">
        <v>23</v>
      </c>
      <c r="D7" s="63">
        <v>105342.69</v>
      </c>
      <c r="E7" s="63"/>
      <c r="F7" s="63"/>
      <c r="G7" s="63"/>
      <c r="H7" s="63"/>
      <c r="I7" s="63"/>
      <c r="J7" s="63"/>
      <c r="K7" s="63"/>
      <c r="L7" s="63"/>
      <c r="M7" s="63"/>
      <c r="N7" s="63"/>
      <c r="O7" s="63">
        <v>105342.69</v>
      </c>
    </row>
    <row r="8" spans="2:16">
      <c r="B8" s="62" t="s">
        <v>80</v>
      </c>
      <c r="C8" s="60" t="s">
        <v>5</v>
      </c>
      <c r="D8" s="63">
        <v>346.83</v>
      </c>
      <c r="E8" s="63"/>
      <c r="F8" s="63"/>
      <c r="G8" s="63"/>
      <c r="H8" s="63"/>
      <c r="I8" s="63"/>
      <c r="J8" s="63"/>
      <c r="K8" s="63"/>
      <c r="L8" s="63"/>
      <c r="M8" s="63"/>
      <c r="N8" s="63"/>
      <c r="O8" s="63">
        <v>346.83</v>
      </c>
    </row>
    <row r="9" spans="2:16">
      <c r="B9" s="62" t="s">
        <v>81</v>
      </c>
      <c r="C9" s="60" t="s">
        <v>25</v>
      </c>
      <c r="D9" s="63">
        <v>21457</v>
      </c>
      <c r="E9" s="63">
        <v>16579</v>
      </c>
      <c r="F9" s="63">
        <v>16224</v>
      </c>
      <c r="G9" s="64">
        <v>21682</v>
      </c>
      <c r="H9" s="63">
        <v>15113</v>
      </c>
      <c r="I9" s="63">
        <v>17568</v>
      </c>
      <c r="J9" s="65">
        <v>23400</v>
      </c>
      <c r="K9" s="63">
        <v>15364</v>
      </c>
      <c r="L9" s="63">
        <v>20116</v>
      </c>
      <c r="M9" s="63">
        <v>16332</v>
      </c>
      <c r="N9" s="66">
        <v>19611</v>
      </c>
      <c r="O9" s="63">
        <f>SUM(D9:N9)</f>
        <v>203446</v>
      </c>
    </row>
    <row r="10" spans="2:16">
      <c r="B10" s="62" t="s">
        <v>82</v>
      </c>
      <c r="C10" s="60" t="s">
        <v>24</v>
      </c>
      <c r="D10" s="63"/>
      <c r="E10" s="63">
        <v>30</v>
      </c>
      <c r="F10" s="63"/>
      <c r="G10" s="63"/>
      <c r="H10" s="63"/>
      <c r="I10" s="63"/>
      <c r="J10" s="63"/>
      <c r="K10" s="63"/>
      <c r="L10" s="63"/>
      <c r="M10" s="63"/>
      <c r="N10" s="63"/>
      <c r="O10" s="63">
        <f>SUM(D10:N10)</f>
        <v>30</v>
      </c>
    </row>
    <row r="11" spans="2:16">
      <c r="B11" s="62" t="s">
        <v>83</v>
      </c>
      <c r="C11" s="60" t="s">
        <v>137</v>
      </c>
      <c r="D11" s="63"/>
      <c r="E11" s="63">
        <v>90</v>
      </c>
      <c r="F11" s="63"/>
      <c r="G11" s="63">
        <v>200</v>
      </c>
      <c r="H11" s="63"/>
      <c r="I11" s="63">
        <v>190</v>
      </c>
      <c r="J11" s="63"/>
      <c r="K11" s="63">
        <v>210</v>
      </c>
      <c r="L11" s="63"/>
      <c r="M11" s="63">
        <v>640</v>
      </c>
      <c r="N11" s="63">
        <v>313.60000000000002</v>
      </c>
      <c r="O11" s="63">
        <f>SUM(D11:N11)</f>
        <v>1643.6</v>
      </c>
    </row>
    <row r="12" spans="2:16">
      <c r="B12" s="62" t="s">
        <v>84</v>
      </c>
      <c r="C12" s="60" t="s">
        <v>138</v>
      </c>
      <c r="D12" s="63">
        <v>150</v>
      </c>
      <c r="E12" s="63">
        <v>60</v>
      </c>
      <c r="F12" s="63">
        <v>102</v>
      </c>
      <c r="G12" s="63"/>
      <c r="H12" s="63">
        <v>215</v>
      </c>
      <c r="I12" s="63">
        <v>500</v>
      </c>
      <c r="J12" s="63">
        <v>450</v>
      </c>
      <c r="K12" s="63">
        <v>100</v>
      </c>
      <c r="L12" s="63"/>
      <c r="M12" s="63">
        <v>100</v>
      </c>
      <c r="N12" s="63">
        <v>200</v>
      </c>
      <c r="O12" s="63">
        <f>SUM(D12:N12)</f>
        <v>1877</v>
      </c>
    </row>
    <row r="13" spans="2:16">
      <c r="B13" s="62" t="s">
        <v>85</v>
      </c>
      <c r="C13" s="67" t="s">
        <v>47</v>
      </c>
      <c r="D13" s="63"/>
      <c r="E13" s="63"/>
      <c r="F13" s="63"/>
      <c r="G13" s="63"/>
      <c r="H13" s="63"/>
      <c r="I13" s="63"/>
      <c r="J13" s="63"/>
      <c r="K13" s="63"/>
      <c r="L13" s="63"/>
      <c r="M13" s="63">
        <v>2760</v>
      </c>
      <c r="N13" s="63">
        <v>700</v>
      </c>
      <c r="O13" s="63">
        <f>SUM(D13:N13)</f>
        <v>3460</v>
      </c>
    </row>
    <row r="14" spans="2:16">
      <c r="B14" s="62" t="s">
        <v>86</v>
      </c>
      <c r="C14" s="67" t="s">
        <v>28</v>
      </c>
      <c r="D14" s="63"/>
      <c r="E14" s="63"/>
      <c r="F14" s="63"/>
      <c r="G14" s="63"/>
      <c r="H14" s="63"/>
      <c r="I14" s="63">
        <v>18992</v>
      </c>
      <c r="J14" s="63"/>
      <c r="K14" s="63">
        <v>1473.5</v>
      </c>
      <c r="L14" s="63">
        <v>1594.44</v>
      </c>
      <c r="M14" s="63"/>
      <c r="N14" s="63"/>
      <c r="O14" s="63">
        <f>SUM(D14:N14)</f>
        <v>22059.94</v>
      </c>
    </row>
    <row r="15" spans="2:16">
      <c r="B15" s="62" t="s">
        <v>87</v>
      </c>
      <c r="C15" s="67" t="s">
        <v>46</v>
      </c>
      <c r="D15" s="63"/>
      <c r="E15" s="63"/>
      <c r="F15" s="63">
        <v>5667.48</v>
      </c>
      <c r="G15" s="63"/>
      <c r="H15" s="63"/>
      <c r="I15" s="63">
        <v>2050</v>
      </c>
      <c r="J15" s="63"/>
      <c r="K15" s="63"/>
      <c r="L15" s="63"/>
      <c r="M15" s="63"/>
      <c r="N15" s="63"/>
      <c r="O15" s="63">
        <f>SUM(D15:N15)</f>
        <v>7717.48</v>
      </c>
    </row>
    <row r="16" spans="2:16">
      <c r="B16" s="62" t="s">
        <v>88</v>
      </c>
      <c r="C16" s="67" t="s">
        <v>29</v>
      </c>
      <c r="D16" s="63"/>
      <c r="E16" s="63"/>
      <c r="F16" s="63"/>
      <c r="G16" s="63"/>
      <c r="H16" s="63"/>
      <c r="I16" s="63"/>
      <c r="J16" s="63">
        <v>6532</v>
      </c>
      <c r="K16" s="63"/>
      <c r="L16" s="63">
        <v>3818</v>
      </c>
      <c r="M16" s="63"/>
      <c r="N16" s="63"/>
      <c r="O16" s="63">
        <f>SUM(D16:N16)</f>
        <v>10350</v>
      </c>
    </row>
    <row r="17" spans="2:15">
      <c r="B17" s="62" t="s">
        <v>89</v>
      </c>
      <c r="C17" s="68" t="s">
        <v>30</v>
      </c>
      <c r="D17" s="66"/>
      <c r="E17" s="66"/>
      <c r="F17" s="69"/>
      <c r="G17" s="66"/>
      <c r="H17" s="69">
        <v>5740</v>
      </c>
      <c r="I17" s="66"/>
      <c r="J17" s="66"/>
      <c r="K17" s="66">
        <v>0</v>
      </c>
      <c r="L17" s="66"/>
      <c r="M17" s="66"/>
      <c r="N17" s="66"/>
      <c r="O17" s="63">
        <f>SUM(D17:N17)</f>
        <v>5740</v>
      </c>
    </row>
    <row r="18" spans="2:15">
      <c r="B18" s="62" t="s">
        <v>90</v>
      </c>
      <c r="C18" s="60" t="s">
        <v>133</v>
      </c>
      <c r="D18" s="63"/>
      <c r="E18" s="63"/>
      <c r="F18" s="63"/>
      <c r="G18" s="63"/>
      <c r="H18" s="63"/>
      <c r="I18" s="63">
        <v>3750</v>
      </c>
      <c r="J18" s="63">
        <v>21277</v>
      </c>
      <c r="K18" s="69"/>
      <c r="L18" s="63"/>
      <c r="M18" s="63"/>
      <c r="N18" s="63"/>
      <c r="O18" s="63">
        <f>SUM(D18:N18)</f>
        <v>25027</v>
      </c>
    </row>
    <row r="19" spans="2:15">
      <c r="B19" s="62" t="s">
        <v>91</v>
      </c>
      <c r="C19" s="60" t="s">
        <v>35</v>
      </c>
      <c r="D19" s="63">
        <v>912</v>
      </c>
      <c r="E19" s="63">
        <v>590</v>
      </c>
      <c r="F19" s="63">
        <v>902</v>
      </c>
      <c r="G19" s="63">
        <v>549</v>
      </c>
      <c r="H19" s="63">
        <v>709</v>
      </c>
      <c r="I19" s="63">
        <v>774</v>
      </c>
      <c r="J19" s="63">
        <v>771</v>
      </c>
      <c r="K19" s="63">
        <v>414</v>
      </c>
      <c r="L19" s="63">
        <v>477</v>
      </c>
      <c r="M19" s="63">
        <v>284</v>
      </c>
      <c r="N19" s="63">
        <v>596</v>
      </c>
      <c r="O19" s="63">
        <f>SUM(D19:N19)</f>
        <v>6978</v>
      </c>
    </row>
    <row r="20" spans="2:15">
      <c r="B20" s="62" t="s">
        <v>92</v>
      </c>
      <c r="C20" s="70" t="s">
        <v>135</v>
      </c>
      <c r="D20" s="71">
        <v>416</v>
      </c>
      <c r="E20" s="71">
        <v>380</v>
      </c>
      <c r="F20" s="71">
        <v>442</v>
      </c>
      <c r="G20" s="71">
        <v>290</v>
      </c>
      <c r="H20" s="71">
        <v>282</v>
      </c>
      <c r="I20" s="72">
        <v>232</v>
      </c>
      <c r="J20" s="71">
        <v>340</v>
      </c>
      <c r="K20" s="71">
        <v>233</v>
      </c>
      <c r="L20" s="71">
        <v>167</v>
      </c>
      <c r="M20" s="71">
        <v>101</v>
      </c>
      <c r="N20" s="71">
        <v>231</v>
      </c>
      <c r="O20" s="71">
        <f>SUM(D20:N20)</f>
        <v>3114</v>
      </c>
    </row>
    <row r="21" spans="2:15">
      <c r="B21" s="62" t="s">
        <v>93</v>
      </c>
      <c r="C21" s="67" t="s">
        <v>136</v>
      </c>
      <c r="D21" s="63">
        <v>1024</v>
      </c>
      <c r="E21" s="63">
        <v>646</v>
      </c>
      <c r="F21" s="63">
        <v>606</v>
      </c>
      <c r="G21" s="63">
        <v>912</v>
      </c>
      <c r="H21" s="63">
        <v>1343</v>
      </c>
      <c r="I21" s="63">
        <v>1082</v>
      </c>
      <c r="J21" s="63">
        <v>1416</v>
      </c>
      <c r="K21" s="63">
        <v>815</v>
      </c>
      <c r="L21" s="63">
        <v>582</v>
      </c>
      <c r="M21" s="63">
        <v>364</v>
      </c>
      <c r="N21" s="63">
        <v>650</v>
      </c>
      <c r="O21" s="63">
        <f>SUM(D21:N21)</f>
        <v>9440</v>
      </c>
    </row>
    <row r="22" spans="2:15">
      <c r="B22" s="62" t="s">
        <v>94</v>
      </c>
      <c r="C22" s="67" t="s">
        <v>36</v>
      </c>
      <c r="D22" s="63">
        <v>1132</v>
      </c>
      <c r="E22" s="63">
        <v>1096</v>
      </c>
      <c r="F22" s="63">
        <v>1178</v>
      </c>
      <c r="G22" s="63">
        <v>823</v>
      </c>
      <c r="H22" s="63">
        <v>1360</v>
      </c>
      <c r="I22" s="63">
        <v>1425</v>
      </c>
      <c r="J22" s="63">
        <v>1903</v>
      </c>
      <c r="K22" s="63">
        <v>874</v>
      </c>
      <c r="L22" s="63">
        <v>1252</v>
      </c>
      <c r="M22" s="63">
        <v>402</v>
      </c>
      <c r="N22" s="63">
        <v>888</v>
      </c>
      <c r="O22" s="63">
        <f>SUM(D22:N22)</f>
        <v>12333</v>
      </c>
    </row>
    <row r="23" spans="2:15">
      <c r="B23" s="62" t="s">
        <v>95</v>
      </c>
      <c r="C23" s="60" t="s">
        <v>45</v>
      </c>
      <c r="D23" s="73"/>
      <c r="E23" s="73">
        <v>4038</v>
      </c>
      <c r="F23" s="74"/>
      <c r="G23" s="74"/>
      <c r="H23" s="74"/>
      <c r="I23" s="74"/>
      <c r="J23" s="74"/>
      <c r="K23" s="74"/>
      <c r="L23" s="74"/>
      <c r="M23" s="74"/>
      <c r="N23" s="74"/>
      <c r="O23" s="75">
        <v>4038</v>
      </c>
    </row>
    <row r="24" spans="2:15">
      <c r="B24" s="62" t="s">
        <v>96</v>
      </c>
      <c r="C24" s="60" t="s">
        <v>134</v>
      </c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>
        <v>6953</v>
      </c>
      <c r="O24" s="63">
        <f>SUM(D24:N24)</f>
        <v>6953</v>
      </c>
    </row>
    <row r="25" spans="2:15">
      <c r="B25" s="62" t="s">
        <v>97</v>
      </c>
      <c r="C25" s="60" t="s">
        <v>48</v>
      </c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>
        <v>1020</v>
      </c>
      <c r="O25" s="63">
        <f>SUM(D25:N25)</f>
        <v>1020</v>
      </c>
    </row>
    <row r="26" spans="2:15">
      <c r="B26" s="62" t="s">
        <v>98</v>
      </c>
      <c r="C26" s="60" t="s">
        <v>49</v>
      </c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>
        <v>700.38</v>
      </c>
      <c r="O26" s="63">
        <f>SUM(D26:N26)</f>
        <v>700.38</v>
      </c>
    </row>
    <row r="27" spans="2:15">
      <c r="B27" s="74"/>
      <c r="C27" s="76" t="s">
        <v>0</v>
      </c>
      <c r="D27" s="77">
        <f>SUM(D7:D26)</f>
        <v>130780.52</v>
      </c>
      <c r="E27" s="77">
        <f t="shared" ref="E27:J27" si="0">SUM(E9:E25)</f>
        <v>23509</v>
      </c>
      <c r="F27" s="77">
        <f t="shared" si="0"/>
        <v>25121.48</v>
      </c>
      <c r="G27" s="78">
        <f t="shared" si="0"/>
        <v>24456</v>
      </c>
      <c r="H27" s="78">
        <f t="shared" si="0"/>
        <v>24762</v>
      </c>
      <c r="I27" s="77">
        <f t="shared" si="0"/>
        <v>46563</v>
      </c>
      <c r="J27" s="77">
        <f t="shared" si="0"/>
        <v>56089</v>
      </c>
      <c r="K27" s="77">
        <f>SUM(K9:K26)</f>
        <v>19483.5</v>
      </c>
      <c r="L27" s="77">
        <f>SUM(L9:L24)</f>
        <v>28006.44</v>
      </c>
      <c r="M27" s="77">
        <f>SUM(M9:M26)</f>
        <v>20983</v>
      </c>
      <c r="N27" s="79">
        <f>SUM(N7:N26)</f>
        <v>31862.98</v>
      </c>
      <c r="O27" s="80">
        <f>SUM(O7:O26)</f>
        <v>431616.92</v>
      </c>
    </row>
    <row r="28" spans="2:15">
      <c r="B28" s="74"/>
      <c r="C28" s="81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3" t="s">
        <v>0</v>
      </c>
      <c r="O28" s="84">
        <f>SUM(O7:O26)</f>
        <v>431616.92</v>
      </c>
    </row>
    <row r="29" spans="2:15">
      <c r="C29" s="85"/>
      <c r="D29" s="86"/>
      <c r="E29" s="86"/>
      <c r="F29" s="86"/>
      <c r="G29" s="86"/>
      <c r="H29" s="86"/>
      <c r="I29" s="86"/>
      <c r="J29" s="86"/>
      <c r="K29" s="86"/>
      <c r="L29" s="86"/>
      <c r="M29" s="87"/>
      <c r="N29" s="69"/>
    </row>
    <row r="30" spans="2:15">
      <c r="D30" s="85"/>
      <c r="E30" s="85"/>
      <c r="F30" s="85"/>
      <c r="G30" s="85"/>
      <c r="H30" s="85"/>
      <c r="I30" s="85"/>
      <c r="J30" s="85"/>
      <c r="K30" s="85"/>
      <c r="L30" s="85"/>
      <c r="M30" s="88"/>
      <c r="N30" s="69"/>
    </row>
    <row r="31" spans="2:15">
      <c r="B31" s="47" t="s">
        <v>122</v>
      </c>
      <c r="C31" s="47"/>
      <c r="D31" s="47"/>
      <c r="E31" s="47"/>
    </row>
    <row r="32" spans="2:15">
      <c r="C32" s="89"/>
      <c r="E32" s="89"/>
      <c r="F32" s="89"/>
      <c r="G32" s="89"/>
      <c r="I32" s="89"/>
      <c r="J32" s="89"/>
      <c r="K32" s="89"/>
    </row>
    <row r="33" spans="3:11" ht="105.75" customHeight="1">
      <c r="C33" s="90"/>
      <c r="E33" s="90"/>
      <c r="F33" s="90"/>
      <c r="G33" s="90"/>
      <c r="I33" s="90"/>
      <c r="J33" s="90"/>
      <c r="K33" s="90"/>
    </row>
    <row r="34" spans="3:11">
      <c r="C34" s="91" t="s">
        <v>119</v>
      </c>
      <c r="E34" s="92" t="s">
        <v>120</v>
      </c>
      <c r="F34" s="92"/>
      <c r="G34" s="92"/>
      <c r="I34" s="92" t="s">
        <v>121</v>
      </c>
      <c r="J34" s="92"/>
      <c r="K34" s="92"/>
    </row>
  </sheetData>
  <mergeCells count="7">
    <mergeCell ref="C1:P1"/>
    <mergeCell ref="B31:E31"/>
    <mergeCell ref="C32:C33"/>
    <mergeCell ref="I32:K33"/>
    <mergeCell ref="E34:G34"/>
    <mergeCell ref="I34:K34"/>
    <mergeCell ref="E32:G33"/>
  </mergeCells>
  <pageMargins left="0.25" right="0.25" top="0.75" bottom="0.75" header="0.3" footer="0.3"/>
  <pageSetup paperSize="9" scale="60" fitToWidth="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J33"/>
  <sheetViews>
    <sheetView topLeftCell="A10" workbookViewId="0">
      <selection activeCell="N23" sqref="N23"/>
    </sheetView>
  </sheetViews>
  <sheetFormatPr defaultRowHeight="15"/>
  <cols>
    <col min="1" max="1" width="21.140625" customWidth="1"/>
    <col min="2" max="2" width="17.5703125" customWidth="1"/>
    <col min="3" max="3" width="15.7109375" bestFit="1" customWidth="1"/>
    <col min="4" max="5" width="16.28515625" bestFit="1" customWidth="1"/>
    <col min="6" max="6" width="11.5703125" bestFit="1" customWidth="1"/>
    <col min="7" max="7" width="7.140625" customWidth="1"/>
    <col min="9" max="9" width="6.140625" customWidth="1"/>
    <col min="10" max="10" width="7" customWidth="1"/>
  </cols>
  <sheetData>
    <row r="1" spans="2:7">
      <c r="B1" s="14" t="s">
        <v>77</v>
      </c>
      <c r="G1" s="3"/>
    </row>
    <row r="2" spans="2:7">
      <c r="G2" s="3"/>
    </row>
    <row r="3" spans="2:7">
      <c r="B3" s="10" t="s">
        <v>19</v>
      </c>
      <c r="C3" s="32">
        <v>105342.69</v>
      </c>
      <c r="D3" s="13"/>
      <c r="E3" s="17"/>
      <c r="F3" s="13"/>
    </row>
    <row r="4" spans="2:7">
      <c r="B4" s="10" t="s">
        <v>5</v>
      </c>
      <c r="C4" s="13">
        <v>346.83</v>
      </c>
      <c r="D4" s="13"/>
      <c r="E4" s="13"/>
      <c r="F4" s="13"/>
    </row>
    <row r="5" spans="2:7">
      <c r="B5" s="54" t="s">
        <v>2</v>
      </c>
      <c r="C5" s="55" t="s">
        <v>20</v>
      </c>
      <c r="D5" s="49"/>
      <c r="E5" s="56" t="s">
        <v>21</v>
      </c>
      <c r="F5" s="49"/>
    </row>
    <row r="6" spans="2:7">
      <c r="B6" s="54"/>
      <c r="C6" s="55"/>
      <c r="D6" s="50"/>
      <c r="E6" s="57"/>
      <c r="F6" s="50"/>
    </row>
    <row r="7" spans="2:7">
      <c r="B7" s="1" t="s">
        <v>31</v>
      </c>
      <c r="C7" s="15">
        <v>25091</v>
      </c>
      <c r="D7" s="33"/>
      <c r="E7" s="31">
        <v>9291.75</v>
      </c>
      <c r="F7" s="33"/>
    </row>
    <row r="8" spans="2:7">
      <c r="B8" s="1" t="s">
        <v>32</v>
      </c>
      <c r="C8" s="15">
        <v>23509</v>
      </c>
      <c r="D8" s="33"/>
      <c r="E8" s="31">
        <v>13098</v>
      </c>
      <c r="F8" s="33"/>
    </row>
    <row r="9" spans="2:7">
      <c r="B9" s="1" t="s">
        <v>33</v>
      </c>
      <c r="C9" s="15">
        <v>25121.48</v>
      </c>
      <c r="D9" s="33"/>
      <c r="E9" s="31">
        <v>15975.3</v>
      </c>
      <c r="F9" s="33"/>
    </row>
    <row r="10" spans="2:7">
      <c r="B10" s="1" t="s">
        <v>34</v>
      </c>
      <c r="C10" s="15">
        <v>24456</v>
      </c>
      <c r="D10" s="33"/>
      <c r="E10" s="31">
        <v>11239.65</v>
      </c>
      <c r="F10" s="33"/>
    </row>
    <row r="11" spans="2:7">
      <c r="B11" s="1" t="s">
        <v>70</v>
      </c>
      <c r="C11" s="15">
        <v>24762</v>
      </c>
      <c r="D11" s="33"/>
      <c r="E11" s="31">
        <v>20807.3</v>
      </c>
      <c r="F11" s="33"/>
    </row>
    <row r="12" spans="2:7">
      <c r="B12" s="1" t="s">
        <v>38</v>
      </c>
      <c r="C12" s="15">
        <v>46563</v>
      </c>
      <c r="D12" s="33"/>
      <c r="E12" s="31">
        <v>35021.75</v>
      </c>
      <c r="F12" s="33"/>
    </row>
    <row r="13" spans="2:7">
      <c r="B13" s="1" t="s">
        <v>39</v>
      </c>
      <c r="C13" s="15">
        <v>56089</v>
      </c>
      <c r="D13" s="33"/>
      <c r="E13" s="31">
        <v>35482.35</v>
      </c>
      <c r="F13" s="33"/>
      <c r="G13" s="7"/>
    </row>
    <row r="14" spans="2:7">
      <c r="B14" s="1" t="s">
        <v>40</v>
      </c>
      <c r="C14" s="15">
        <v>19483.5</v>
      </c>
      <c r="D14" s="33"/>
      <c r="E14" s="31">
        <v>12162.3</v>
      </c>
      <c r="F14" s="33"/>
    </row>
    <row r="15" spans="2:7">
      <c r="B15" s="1" t="s">
        <v>76</v>
      </c>
      <c r="C15" s="15">
        <v>28006.44</v>
      </c>
      <c r="D15" s="33"/>
      <c r="E15" s="31">
        <v>12209.4</v>
      </c>
      <c r="F15" s="33"/>
    </row>
    <row r="16" spans="2:7">
      <c r="B16" s="1" t="s">
        <v>42</v>
      </c>
      <c r="C16" s="15">
        <v>20983</v>
      </c>
      <c r="D16" s="33"/>
      <c r="E16" s="31">
        <v>9195.15</v>
      </c>
      <c r="F16" s="33"/>
    </row>
    <row r="17" spans="1:10">
      <c r="B17" s="1" t="s">
        <v>43</v>
      </c>
      <c r="C17" s="15">
        <v>21106</v>
      </c>
      <c r="D17" s="33"/>
      <c r="E17" s="31">
        <v>12293.05</v>
      </c>
      <c r="F17" s="33"/>
    </row>
    <row r="18" spans="1:10">
      <c r="B18" s="1" t="s">
        <v>44</v>
      </c>
      <c r="C18" s="15">
        <v>31862.98</v>
      </c>
      <c r="D18" s="33"/>
      <c r="E18" s="31">
        <v>23308.799999999999</v>
      </c>
      <c r="F18" s="33"/>
    </row>
    <row r="19" spans="1:10">
      <c r="B19" s="8" t="s">
        <v>69</v>
      </c>
      <c r="C19" s="16">
        <f>SUM(C7:C18)</f>
        <v>347033.39999999997</v>
      </c>
      <c r="D19" s="34"/>
      <c r="E19" s="36">
        <f>SUM(E7:E18)</f>
        <v>210084.79999999996</v>
      </c>
      <c r="F19" s="33"/>
    </row>
    <row r="20" spans="1:10">
      <c r="B20" s="8" t="s">
        <v>0</v>
      </c>
      <c r="C20" s="16">
        <f>C3+C4+C19</f>
        <v>452722.92</v>
      </c>
      <c r="D20" s="35"/>
      <c r="E20" s="36">
        <f>E19</f>
        <v>210084.79999999996</v>
      </c>
      <c r="F20" s="4"/>
    </row>
    <row r="21" spans="1:10">
      <c r="C21" s="3"/>
      <c r="D21" s="3"/>
      <c r="E21" s="37" t="s">
        <v>22</v>
      </c>
      <c r="F21" s="13">
        <f>C20-E20</f>
        <v>242638.12000000002</v>
      </c>
    </row>
    <row r="22" spans="1:10">
      <c r="C22" s="3"/>
      <c r="D22" s="13"/>
      <c r="E22" s="37" t="s">
        <v>75</v>
      </c>
      <c r="F22" s="21">
        <v>13506</v>
      </c>
    </row>
    <row r="23" spans="1:10">
      <c r="B23" s="3"/>
      <c r="C23" s="3"/>
      <c r="D23" s="13"/>
      <c r="E23" s="37"/>
      <c r="F23" s="3"/>
      <c r="G23" s="3"/>
    </row>
    <row r="24" spans="1:10">
      <c r="D24" s="10"/>
      <c r="E24" s="37" t="s">
        <v>72</v>
      </c>
      <c r="F24" s="21">
        <v>229132.12</v>
      </c>
      <c r="G24" s="3"/>
    </row>
    <row r="25" spans="1:10">
      <c r="D25" s="10"/>
      <c r="E25" s="37"/>
      <c r="G25" s="3"/>
    </row>
    <row r="26" spans="1:10">
      <c r="D26" s="10"/>
      <c r="E26" s="37" t="s">
        <v>73</v>
      </c>
      <c r="F26" s="21">
        <v>227770.11</v>
      </c>
      <c r="G26" s="3"/>
    </row>
    <row r="27" spans="1:10">
      <c r="D27" s="10"/>
      <c r="E27" s="37"/>
      <c r="G27" s="3"/>
    </row>
    <row r="28" spans="1:10">
      <c r="E28" s="37" t="s">
        <v>74</v>
      </c>
      <c r="F28" s="21">
        <v>1362.01</v>
      </c>
    </row>
    <row r="30" spans="1:10" ht="15.75">
      <c r="A30" s="47" t="s">
        <v>122</v>
      </c>
      <c r="B30" s="47"/>
      <c r="C30" s="47"/>
      <c r="D30" s="47"/>
    </row>
    <row r="31" spans="1:10">
      <c r="A31" s="51"/>
      <c r="B31" s="51"/>
      <c r="D31" s="45"/>
      <c r="E31" s="45"/>
      <c r="F31" s="38"/>
      <c r="G31" s="51"/>
      <c r="H31" s="51"/>
      <c r="I31" s="51"/>
      <c r="J31" s="51"/>
    </row>
    <row r="32" spans="1:10" ht="24" customHeight="1">
      <c r="A32" s="46"/>
      <c r="B32" s="46"/>
      <c r="D32" s="46"/>
      <c r="E32" s="46"/>
      <c r="F32" s="5"/>
      <c r="G32" s="46"/>
      <c r="H32" s="46"/>
      <c r="I32" s="46"/>
      <c r="J32" s="46"/>
    </row>
    <row r="33" spans="1:10">
      <c r="A33" s="52" t="s">
        <v>119</v>
      </c>
      <c r="B33" s="52"/>
      <c r="D33" s="53" t="s">
        <v>120</v>
      </c>
      <c r="E33" s="53"/>
      <c r="F33" s="39"/>
      <c r="G33" s="44" t="s">
        <v>121</v>
      </c>
      <c r="H33" s="44"/>
      <c r="I33" s="44"/>
      <c r="J33" s="44"/>
    </row>
  </sheetData>
  <mergeCells count="12">
    <mergeCell ref="F5:F6"/>
    <mergeCell ref="G33:J33"/>
    <mergeCell ref="A31:B32"/>
    <mergeCell ref="A33:B33"/>
    <mergeCell ref="D31:E32"/>
    <mergeCell ref="D33:E33"/>
    <mergeCell ref="G31:J32"/>
    <mergeCell ref="A30:D30"/>
    <mergeCell ref="B5:B6"/>
    <mergeCell ref="C5:C6"/>
    <mergeCell ref="E5:E6"/>
    <mergeCell ref="D5:D6"/>
  </mergeCell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Sheet5</vt:lpstr>
      <vt:lpstr>Sheet6</vt:lpstr>
      <vt:lpstr>Sheet7</vt:lpstr>
      <vt:lpstr>Sheet1</vt:lpstr>
      <vt:lpstr>Sheet5!Print_Area</vt:lpstr>
      <vt:lpstr>Sheet6!Print_Area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2017-03-10T07:03:12Z</cp:lastPrinted>
  <dcterms:created xsi:type="dcterms:W3CDTF">2015-12-25T10:53:27Z</dcterms:created>
  <dcterms:modified xsi:type="dcterms:W3CDTF">2017-03-10T07:03:25Z</dcterms:modified>
</cp:coreProperties>
</file>